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30" yWindow="315" windowWidth="15450" windowHeight="10260"/>
  </bookViews>
  <sheets>
    <sheet name="Бюджет" sheetId="3" r:id="rId1"/>
  </sheets>
  <definedNames>
    <definedName name="APPT" localSheetId="0">Бюджет!$A$15</definedName>
    <definedName name="FIO" localSheetId="0">Бюджет!#REF!</definedName>
    <definedName name="SIGN" localSheetId="0">Бюджет!$A$15:$C$16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F36" i="3" l="1"/>
  <c r="F48" i="3" l="1"/>
  <c r="F9" i="3" l="1"/>
  <c r="F10" i="3"/>
  <c r="F11" i="3"/>
  <c r="F12" i="3"/>
  <c r="F13" i="3"/>
  <c r="F14" i="3"/>
  <c r="F15" i="3"/>
  <c r="F16" i="3"/>
  <c r="F17" i="3"/>
  <c r="F19" i="3"/>
  <c r="F21" i="3"/>
  <c r="F22" i="3"/>
  <c r="F23" i="3"/>
  <c r="F25" i="3"/>
  <c r="F26" i="3"/>
  <c r="F27" i="3"/>
  <c r="F28" i="3"/>
  <c r="F29" i="3"/>
  <c r="F30" i="3"/>
  <c r="F31" i="3"/>
  <c r="F32" i="3"/>
  <c r="F33" i="3"/>
  <c r="F34" i="3"/>
  <c r="F37" i="3"/>
  <c r="F38" i="3"/>
  <c r="F39" i="3"/>
  <c r="F41" i="3"/>
  <c r="F42" i="3"/>
  <c r="F44" i="3"/>
  <c r="F45" i="3"/>
  <c r="F46" i="3"/>
  <c r="F47" i="3"/>
  <c r="F49" i="3"/>
  <c r="F50" i="3"/>
  <c r="F52" i="3"/>
  <c r="F53" i="3"/>
  <c r="F54" i="3"/>
  <c r="F56" i="3"/>
  <c r="F57" i="3"/>
  <c r="F58" i="3"/>
  <c r="F59" i="3"/>
  <c r="F60" i="3"/>
  <c r="F61" i="3"/>
  <c r="F62" i="3"/>
  <c r="F64" i="3"/>
  <c r="F65" i="3"/>
  <c r="F66" i="3"/>
  <c r="F67" i="3"/>
  <c r="F68" i="3"/>
  <c r="F69" i="3"/>
  <c r="F71" i="3"/>
  <c r="F72" i="3"/>
  <c r="F73" i="3"/>
  <c r="F75" i="3"/>
  <c r="F76" i="3"/>
  <c r="F78" i="3"/>
  <c r="F80" i="3"/>
  <c r="F81" i="3"/>
  <c r="F82" i="3"/>
  <c r="D79" i="3"/>
  <c r="E79" i="3"/>
  <c r="C79" i="3"/>
  <c r="D77" i="3"/>
  <c r="E77" i="3"/>
  <c r="C77" i="3"/>
  <c r="D74" i="3"/>
  <c r="E74" i="3"/>
  <c r="C74" i="3"/>
  <c r="D70" i="3"/>
  <c r="E70" i="3"/>
  <c r="C70" i="3"/>
  <c r="D63" i="3"/>
  <c r="E63" i="3"/>
  <c r="C63" i="3"/>
  <c r="D55" i="3"/>
  <c r="E55" i="3"/>
  <c r="C55" i="3"/>
  <c r="D51" i="3"/>
  <c r="E51" i="3"/>
  <c r="F51" i="3" s="1"/>
  <c r="C51" i="3"/>
  <c r="D43" i="3"/>
  <c r="E43" i="3"/>
  <c r="C43" i="3"/>
  <c r="D40" i="3"/>
  <c r="E40" i="3"/>
  <c r="C40" i="3"/>
  <c r="D35" i="3"/>
  <c r="E35" i="3"/>
  <c r="F35" i="3" s="1"/>
  <c r="C35" i="3"/>
  <c r="D24" i="3"/>
  <c r="E24" i="3"/>
  <c r="C24" i="3"/>
  <c r="D20" i="3"/>
  <c r="E20" i="3"/>
  <c r="C20" i="3"/>
  <c r="D18" i="3"/>
  <c r="E18" i="3"/>
  <c r="C18" i="3"/>
  <c r="D8" i="3"/>
  <c r="E8" i="3"/>
  <c r="F8" i="3" s="1"/>
  <c r="C8" i="3"/>
  <c r="F24" i="3" l="1"/>
  <c r="F74" i="3"/>
  <c r="F43" i="3"/>
  <c r="F70" i="3"/>
  <c r="F20" i="3"/>
  <c r="C7" i="3"/>
  <c r="F18" i="3"/>
  <c r="F40" i="3"/>
  <c r="F63" i="3"/>
  <c r="F79" i="3"/>
  <c r="E7" i="3"/>
  <c r="F7" i="3" s="1"/>
  <c r="F55" i="3"/>
  <c r="F77" i="3"/>
  <c r="D7" i="3"/>
</calcChain>
</file>

<file path=xl/sharedStrings.xml><?xml version="1.0" encoding="utf-8"?>
<sst xmlns="http://schemas.openxmlformats.org/spreadsheetml/2006/main" count="226" uniqueCount="211">
  <si>
    <t>тыс. руб.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</si>
  <si>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</si>
  <si>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</si>
  <si>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</si>
  <si>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</si>
  <si>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</si>
  <si>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</si>
  <si>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</si>
  <si>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</si>
  <si>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</si>
  <si>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</si>
  <si>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</si>
  <si>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</si>
  <si>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</si>
  <si>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</si>
  <si>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</si>
  <si>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</si>
  <si>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</si>
  <si>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</si>
  <si>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</si>
  <si>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</si>
  <si>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</si>
  <si>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</si>
  <si>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</si>
  <si>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</si>
  <si>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</si>
  <si>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</si>
  <si>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</si>
  <si>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</si>
  <si>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</si>
  <si>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</si>
  <si>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</si>
  <si>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</si>
  <si>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</si>
  <si>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</si>
  <si>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</si>
  <si>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</si>
  <si>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0404</t>
  </si>
  <si>
    <t>Воспроизводство минерально-сырьевой базы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</si>
  <si>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</si>
  <si>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</si>
  <si>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</si>
  <si>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</si>
  <si>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</si>
  <si>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</si>
  <si>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</si>
  <si>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</si>
  <si>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</si>
  <si>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</si>
  <si>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</si>
  <si>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</si>
  <si>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</si>
  <si>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</si>
  <si>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</si>
  <si>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</si>
  <si>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</si>
  <si>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</si>
  <si>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</si>
  <si>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</si>
  <si>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</si>
  <si>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</si>
  <si>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</si>
  <si>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</si>
  <si>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</si>
  <si>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</si>
  <si>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</si>
  <si>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</si>
  <si>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</si>
  <si>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</si>
  <si>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</si>
  <si>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</si>
  <si>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</si>
  <si>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</si>
  <si>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</si>
  <si>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</si>
  <si>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</si>
  <si>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</si>
  <si>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</si>
  <si>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</si>
  <si>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</si>
  <si>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</si>
  <si>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0706</t>
  </si>
  <si>
    <t>Высшее и послевузовское профессиональное образование</t>
  </si>
  <si>
    <t>0707</t>
  </si>
  <si>
    <t>Молодежная политика и оздоровление детей</t>
  </si>
  <si>
    <t>0709</t>
  </si>
  <si>
    <t>Другие вопросы в области образования</t>
  </si>
  <si>
    <t>0800</t>
  </si>
  <si>
    <t>КУЛЬТУРА,  КИНЕМАТОГРАФИЯ</t>
  </si>
  <si>
    <t>0801</t>
  </si>
  <si>
    <t>Культура</t>
  </si>
  <si>
    <t>0802</t>
  </si>
  <si>
    <t>Кинематография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</si>
  <si>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</si>
  <si>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</si>
  <si>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</si>
  <si>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</si>
  <si>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</si>
  <si>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</si>
  <si>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</si>
  <si>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</si>
  <si>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0903</t>
  </si>
  <si>
    <t>Медицинская помощь в дневных стационарах всех типов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</si>
  <si>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</si>
  <si>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</si>
  <si>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</si>
  <si>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</si>
  <si>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</si>
  <si>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ее компонентов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</si>
  <si>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</si>
  <si>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</si>
  <si>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</si>
  <si>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</si>
  <si>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</si>
  <si>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</si>
  <si>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</si>
  <si>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</si>
  <si>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</si>
  <si>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</si>
  <si>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</si>
  <si>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</si>
  <si>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1005</t>
  </si>
  <si>
    <t>Прикладные научные исследования в области социальной политики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</si>
  <si>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</si>
  <si>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</si>
  <si>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</si>
  <si>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</si>
  <si>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</si>
  <si>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</si>
  <si>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</si>
  <si>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</si>
  <si>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</si>
  <si>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</si>
  <si>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</si>
  <si>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</si>
  <si>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</si>
  <si>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</si>
  <si>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</si>
  <si>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</si>
  <si>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</si>
  <si>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</si>
  <si>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</si>
  <si>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</si>
  <si>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</si>
  <si>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СУБЪЕКТОВ РОССИЙСКОЙ ФЕДЕРАЦИИ И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</si>
  <si>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</si>
  <si>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</si>
  <si>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</si>
  <si>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</si>
  <si>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</si>
  <si>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</si>
  <si>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ИТОГО:</t>
  </si>
  <si>
    <t xml:space="preserve">Уточненный план по состоянию 
на 31.12.15 </t>
  </si>
  <si>
    <t>1</t>
  </si>
  <si>
    <t>2</t>
  </si>
  <si>
    <t>3</t>
  </si>
  <si>
    <t>Областной бюджет Ленинградской области на 2015 год 
(от 22.12.14 № 96-оз)</t>
  </si>
  <si>
    <t xml:space="preserve">Факт по состоянию 
на 31.12.15 </t>
  </si>
  <si>
    <t>Отклонение фактического значения от первоначального бюджета (%)</t>
  </si>
  <si>
    <t xml:space="preserve">Сведения о фактически произведенных расходах по разделам и подразделам классификации расходов областного бюджета Ленинградской области в сравнении с первоначально утвержденными законом о бюджете Ленинградской области значениями и с уточненными значениями с учетом внесенных изменений </t>
  </si>
  <si>
    <t>6=5/3</t>
  </si>
  <si>
    <t>Пояснения различий между первоначально утвержденными 
показателями расходов и их фактическими значениями в случаях, если такие отклонения (+/-) составили 5% и более от первоначально утвержденного значения</t>
  </si>
  <si>
    <t>Увеличение бюджетных ассигнований за счет средств, поступивших из федерального бюджета.
Перераспределение бюджетных ассигнований.
Увеличение бюджетных ассигнований:
-на оплату почтовых расходов по пересылке постановлений о нарушении Правил дорожного движения РФ;
-на создание региональной информационной системы по тарифам;
-на развитие единой сети передачи данных.</t>
  </si>
  <si>
    <t>Увеличение бюджетных ассигнований на предоставление субсидий юридическим лицам, индивидуальным предпринимателям, а также физическим лицам - производителям товаров, работ, услуг в сфере средств массовой информации.</t>
  </si>
  <si>
    <t>Увеличение бюджетных ассигнований на проведение выборов Губернатора Ленинградской области в рамках обеспечения деятельности Избирательной комиссии Ленинградской области.</t>
  </si>
  <si>
    <t xml:space="preserve">Увеличение бюджетных ассигнований:
-на адресную инвестиционную программу;
-на создание комплексной системы экстренного оповещения населения на базе местных систем оповещения Ленинградской области. </t>
  </si>
  <si>
    <t>Перераспределение бюджетных ассигнований на  выполнение мероприятия по разработке Концепции стабилизации и развития минерально-сырьевого комплекса Ленинградской области на основе геолого-экономической оценки минерально-сырьевого потенциала муниципальных образований.</t>
  </si>
  <si>
    <t xml:space="preserve">Приведение бюджетных ассигнований областного бюджета в соответствие с объемами субвенции на осуществление отдельных полномочий в области водных отношений,  утвержденными федеральным бюджетом.
Экономия по результатам проведенных конкурсных процедур. </t>
  </si>
  <si>
    <t>Увеличение расходов на субвенции  муниципальным образованиям в сфере обращения с безнадзорными животными.</t>
  </si>
  <si>
    <t>Уменьшение бюджетных ассигнований:
-на выполнение мероприятия  по ведению государственного охотхозяйственного реестра и обеспечению государственного мониторинга объектов животного мира по Красной книге Ленинградской области;  
-на создание центра охотоведения и аквакультуры в связи с переносом выполнения работ по капитальному ремонту на 2016 год.</t>
  </si>
  <si>
    <t>Увеличение бюджетных ассигнований на адресную инвестиционную программу.
Увеличение объема субвенций в связи с ростом расчетной величины и выполнением майских Указов (на заработную плату педагогических работников в общеобразовательных организациях).
Увеличение контингента обучающихся в муниципальных образовательных организациях Ленинградской области.</t>
  </si>
  <si>
    <t>Увеличение бюджетных ассигнований за счет средств резервного фонда.</t>
  </si>
  <si>
    <t>Увеличение бюджетных ассигнований:
-за счет средств, поступивших из федерального бюджета;
-на денежные выплаты донорам крови и(или) ее компонентов.</t>
  </si>
  <si>
    <t xml:space="preserve">Увеличение бюджетных ассигнований:
-за счет средств, поступивших из федерального бюджета;
-на подготовку спортсменов Ленинградской области, являющихся кандидатами в Олимпийскую и Паралимпийскую сборные команды России для подготовки к участию в ХХХIII Олимпиады 2016 года и XV Паралимпийских играх 2016 года в г. Рио-де-Жанейро (водное поло).
Перераспределение бюджетных назначений в связи с изменением типа  государственного учреждения. 
</t>
  </si>
  <si>
    <t>Разработка и внедрение пилотной модели предоставления услуг по реабилитации на основе иппотерапии детям-инвалидам. 
Обеспечение функционирования служб "Социальное такси".  
Предоставление гражданам услуг службы "Социальное такси". 
Внедрение и поддержание технологии социального обслуживания по оказанию экстренной помощи на дому пожилым людям и инвалидам "Тревожная кнопка".
Социальное сопровождение семей с детьми, нуждающимися в социальном обслуживании. 
Организация работы службы детского телефона доверия. 
Внедрение технологии  социального обслуживания  «Санаторий  на  дому».
Сопровождение детей - инвалидов со множественными нарушениями в период их отдыха в загородных   стационарных   оздоровительных   лагерях    Ленинградской области.</t>
  </si>
  <si>
    <t>Экономия от проведенных конкурсных процедур и изменение условий по заключенным государственным контрактам.
Оптимизация расходов областного бюджета.</t>
  </si>
  <si>
    <t xml:space="preserve">Перераспределение бюджетных ассигнований между мероприятиями государственной программы, в т.ч. бюджетных ассигнований на организацию и участие в международном форуме "Экология", в связи с определением организатора мероприятия Минприроды РФ. 
Нарушение подрядчиками технических заданий госконтрактов. 
Экономия:
-по определению плотности загрязнения территорий, находящихся в границах зон радиоактивного загрязнения вследствие аварии на Чернобыльской АЭС;  
-по результатам конкурсных процедур. </t>
  </si>
  <si>
    <t>Увеличение бюджетных ассигнований в связи с индексацией расходов на выплаты по оплате труда Губернатора Ленинградской области, в т.ч. выплаты компенсации за неиспользуемый отпуск.</t>
  </si>
  <si>
    <t>Увеличение бюджетных ассигнований в связи с индексацией расходов на выплаты по оплате труда депутатов Законодательного собрания Ленинградской области.</t>
  </si>
  <si>
    <t>Увеличение бюджетных ассигнований в связи с индексацией расходов на выплаты по оплате труда работников аппаратов мировых судей Ленинградской области.</t>
  </si>
  <si>
    <t>Увеличение бюджетных ассигнований в связи с индексацией расходов на выплаты по оплате труда работников Контрольно-счетной палаты.</t>
  </si>
  <si>
    <t xml:space="preserve">Приведение в соответствие с бюджетной классификацией, утвержденной приказом Министерства финансов Российской Федерации от 1 июля 2013 г. N 65н "Об утверждении Указаний о порядке применения бюджетной классификации Российской Федерации". 
Перераспределение бюджетных ассигнований с подраздела 0104.
</t>
  </si>
  <si>
    <t>Увеличение бюджетных ассигнований на обеспечение компенсационных выплат работникам казенного учреждения в соответствии с требованиями ТК РФ.
Увеличение штатной  численности ГКУ "Ленпожспасс".</t>
  </si>
  <si>
    <t xml:space="preserve">Увеличение бюджетных ассигнований:
-за счет средств, поступивших из федерального бюджета;
-на адресную инвестиционную программу;
-на предоставление субсидий юридическим лицам, осуществляющим инвестиционную деятельность; 
-на взносы в уставные капиталы:
а) открытого акционерного общества "Отель "Звёздный",  
б) акционерного общества "Агентство кредитного обеспечения", 
в) акционерного общества "Дирекция единого заказчика Ленинградской области", 
г) открытого акционерного общества "Агробизнестехнопарк Ленинградской области".
</t>
  </si>
  <si>
    <t xml:space="preserve">Увеличение бюджетных ассигнований:
-на адресную инвестиционную программу;
-на региональную адресную программу "Переселение граждан из аварийного жилищного фонда на территории Ленинградской области в 2013-2017 годах" за счет остатков средств областного бюджета и Фонда ЖКХ, не использованных в 2014 году;
-на реализацию мероприятий по установке АИТП; 
-на обеспечение мероприятий по кап. ремонту МКД (софинансирование из областного бюджета);
-на обеспечение мероприятий по имущественному взносу ЛО НО "Фонд капитального ремонта многоквартирных домов Ленинградской области".
</t>
  </si>
  <si>
    <t>Увеличение бюджетных ассигнований:
-на адресную инвестиционную программу;
-на укрепление МТБ учреждений дошкольного образования.
-на субвенции в связи с ростом расчетной величины и выполнением майских Указов (на заработную плату педагогических работников в дошкольных организациях).</t>
  </si>
  <si>
    <t xml:space="preserve">Увеличение бюджетных ассигнований:
-за счет средств, поступивших из федерального бюджета, и территориального фонда ОМС;
-на адресную инвестиционную программу;
-на укрепление материально-технической базы учреждений здравоохранения;
-на осуществление ремонтных работ и закупку медицинского оборудования;
-на оказание высокотехнологичной медицинской помощи детям в медицинских организациях других субъектов Российской Федерации.
Увеличение непрограммных расходов по средствам резервного фонда Правительства Ленинградской области;
-за счет средств резервного фонда Правительства Ленинградской области. 
</t>
  </si>
  <si>
    <t>Внесение изменений в связи с уточнением государственного задания бюджетных и автономных учреждений здравоохранения.</t>
  </si>
  <si>
    <t>Внесение изменений в связи с уточнением государственного задания бюджетных и автономных учреждений здравоохранения.
Увеличение бюджетных ассигнований:
-на укрепление материально-технической базы учреждений здравоохранения на осуществление ремонтных работ и закупку медицинского оборудования;
-на компенсацию расходов, связанных с оказанием в 2014 - 2015 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 в рамках непрограммных расходов органов исполнительной власти Ленинградской области.</t>
  </si>
  <si>
    <t>Увеличение численности получателей доплаты к пенсиям государственных служащих.</t>
  </si>
  <si>
    <t xml:space="preserve">Увеличение бюджетных ассигнований:
-на мероприятия по обеспечению жильем детей-сирот,  исходя из уточненной численности детей-сирот нуждающихся в жилье;
-на ежемесячную денежную выплату нуждающимся семьям в случае рождения третьего ребенка или последующих детей до достижения ребенком возраста трех лет.
Индексация мер социальной поддержки отдельным категория граждан в связи с ростом инфляции.
</t>
  </si>
  <si>
    <t>Отклонение составило менее 5%, пояснение не требуется.</t>
  </si>
  <si>
    <t>В случае принятия решения об использовании средств резервных фондов расходы отражаются по соответствующим разделам классификации расходов, исходя из их отраслевой и ведомственной принадлежности.</t>
  </si>
  <si>
    <t>Перераспределение бюджетных ассигнований в связи с оптимизацией расходов областного бюджета.</t>
  </si>
  <si>
    <t>Увеличение бюджетных ассигнований за счет средств, поступивших из федерального бюджета, а также на сумму остатков средств федерального бюджета, образовавшихся на 01.01.2015 г.
Увеличение бюджетных ассигнований областного бюджета на поддержку сельскохозяйственных товаропроизводителей.</t>
  </si>
  <si>
    <t>Внесение изменений в государственную программу Ленинградской области "Развитие сельского хозяйства Ленинградской области".</t>
  </si>
  <si>
    <t>Отклонения нет, пояснение не требуется.</t>
  </si>
  <si>
    <t>Увеличение бюджетных ассигнований на обеспечение деятельности ГКУ центров занятости населения Ленинградской области (внедрение программного комплекса "Катарсис", проведение текущих ремонтов ГКУ ЦЗН ЛО и на реализацию мероприятия по создания рабочих мест для трудоустройства инвалидов с целью их интеграции в общество).</t>
  </si>
  <si>
    <t>Перераспределение бюджетных назначений в связи с изменением типа  государственного учреждения.</t>
  </si>
  <si>
    <t>Увеличение бюджетных ассигнований на адресную инвестиционную программу.
Перераспределение бюджетных назначений в связи с изменением типа  государственного учреждения.</t>
  </si>
  <si>
    <t>Непривлечение рыночных заимствований в запланированном объеме в течение 2014-2015 годов, проведение замещения кредитов в кредитных организациях бюджетными кредитами из федерального бюджета.</t>
  </si>
  <si>
    <t>Увеличение бюджетных ассигнований за счет средств резервного фонда Правительства Ленинградской области.</t>
  </si>
  <si>
    <t xml:space="preserve">Увеличение бюджетных ассигнований:
-за счет средств бюджета Санкт-Петербурга;
-на возмещение затрат организациям, осуществляющим пассажирские перевозки автомобильным транспортом отдельных категорий граждан;
-в части субсидии АНО "Дирекция по развитию транспортной системы Санкт-Петербурга и Ленинградской области" в связи с  внесением изменений в программу деятельности и финансовый план организации.
Увеличение количества льготников, числа поездок и дальности поездок, рост тарифов за проезд. </t>
  </si>
  <si>
    <t>Уменьшение бюджетных ассигнований на сумму экономии при проведении конкурсных процедур, а также в связи с внесением изменений в государственную программу "Развитие сельского хозяйства Ленинградской области".</t>
  </si>
  <si>
    <t xml:space="preserve">Увеличение бюджетных ассигнований:
-на адресную инвестиционную программу;
-на   подготовку объектов теплоснабжения к отопительному сезону;
-на  возмещение части затрат, связанных с реализацией СУГ населению;
-на выплату по межтарифке на водоснабжение и водоотведение, теплоснабжение и ГВС;
-на безаварийную работу объектов водоснабжения и водоотведения в осенне-зимний период.  
</t>
  </si>
  <si>
    <t>Увеличение бюджетных ассигнований за счет средств, полученных за счет дохода в бюджет (лицензирование и аккредитация).</t>
  </si>
  <si>
    <t xml:space="preserve">Увеличение бюджетных ассигнований:
-за счет средств, поступивших из федерального бюджета;
-на адресную инвестиционную программу;
-на укрепление материально-технической базы учреждений здравоохранения на осуществление ремонтных работ и закупку медицинского оборудования;
-на обеспечение лекарственными препаратами льготные категории граждан;
-на закупку оборудования и финансирования мероприятий для неонатального и аудиологического скрининга, на проведение пренатальной диагностики.
</t>
  </si>
  <si>
    <t>Уменьшение бюджетных ассигнований в связи с оптимизацией расходов областного бюджета.</t>
  </si>
  <si>
    <t>Код раздела
(подраздела) расходов</t>
  </si>
  <si>
    <t>Наименование кода 
раздела (подраздела) расходов</t>
  </si>
  <si>
    <t>Приложение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</si>
</sst>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164" fontId="2" fillId="0" borderId="1" xfId="0" applyNumberFormat="1" applyFont="1" applyBorder="1" applyAlignment="1">
      <alignment horizontal="right" vertical="top"/>
    </xf>
    <xf numFmtId="164" fontId="2" fillId="0" borderId="1" xfId="0" applyNumberFormat="1" applyFont="1" applyBorder="1" applyAlignment="1">
      <alignment horizontal="right" vertical="top" wrapText="1"/>
    </xf>
    <xf numFmtId="164" fontId="1" fillId="0" borderId="1" xfId="0" applyNumberFormat="1" applyFont="1" applyBorder="1" applyAlignment="1">
      <alignment horizontal="right"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164" fontId="1" fillId="0" borderId="1" xfId="0" applyNumberFormat="1" applyFont="1" applyBorder="1" applyAlignment="1">
      <alignment vertical="top"/>
    </xf>
    <xf numFmtId="164" fontId="2" fillId="0" borderId="1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164" fontId="1" fillId="2" borderId="1" xfId="0" applyNumberFormat="1" applyFont="1" applyFill="1" applyBorder="1" applyAlignment="1">
      <alignment horizontal="left" vertical="top" wrapText="1" shrinkToFit="1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right" vertical="top" wrapText="1"/>
    </xf>
    <xf numFmtId="164" fontId="1" fillId="2" borderId="1" xfId="0" applyNumberFormat="1" applyFont="1" applyFill="1" applyBorder="1" applyAlignment="1">
      <alignment vertical="top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82"/>
  <sheetViews>
    <sheetView showGridLines="0" tabSelected="1" zoomScaleNormal="100" workbookViewId="0">
      <selection activeCell="A2" sqref="A2:G2"/>
    </sheetView>
  </sheetViews>
  <sheetFormatPr defaultColWidth="9.140625" defaultRowHeight="12.75" outlineLevelRow="1" x14ac:dyDescent="0.2"/>
  <cols>
    <col min="1" max="1" width="12.140625" style="1" customWidth="1"/>
    <col min="2" max="2" width="39.42578125" style="1" customWidth="1"/>
    <col min="3" max="3" width="19" style="1" customWidth="1"/>
    <col min="4" max="4" width="12.42578125" style="1" customWidth="1"/>
    <col min="5" max="5" width="12" style="1" customWidth="1"/>
    <col min="6" max="6" width="14.85546875" style="1" customWidth="1"/>
    <col min="7" max="7" width="67.85546875" style="1" customWidth="1"/>
    <col min="8" max="16384" width="9.140625" style="1"/>
  </cols>
  <sheetData>
    <row r="1" spans="1:7" ht="19.899999999999999" customHeight="1" x14ac:dyDescent="0.2">
      <c r="G1" s="31" t="s">
        <v>210</v>
      </c>
    </row>
    <row r="2" spans="1:7" ht="33" customHeight="1" x14ac:dyDescent="0.2">
      <c r="A2" s="34" t="s">
        <v>159</v>
      </c>
      <c r="B2" s="34"/>
      <c r="C2" s="34"/>
      <c r="D2" s="34"/>
      <c r="E2" s="34"/>
      <c r="F2" s="34"/>
      <c r="G2" s="34"/>
    </row>
    <row r="3" spans="1:7" x14ac:dyDescent="0.2">
      <c r="B3" s="3"/>
      <c r="C3" s="3"/>
      <c r="G3" s="4" t="s">
        <v>0</v>
      </c>
    </row>
    <row r="4" spans="1:7" ht="25.9" customHeight="1" x14ac:dyDescent="0.2">
      <c r="A4" s="35" t="s">
        <v>208</v>
      </c>
      <c r="B4" s="35" t="s">
        <v>209</v>
      </c>
      <c r="C4" s="35" t="s">
        <v>156</v>
      </c>
      <c r="D4" s="32" t="s">
        <v>152</v>
      </c>
      <c r="E4" s="32" t="s">
        <v>157</v>
      </c>
      <c r="F4" s="32" t="s">
        <v>158</v>
      </c>
      <c r="G4" s="32" t="s">
        <v>161</v>
      </c>
    </row>
    <row r="5" spans="1:7" ht="39.6" customHeight="1" x14ac:dyDescent="0.2">
      <c r="A5" s="35"/>
      <c r="B5" s="35"/>
      <c r="C5" s="35"/>
      <c r="D5" s="32"/>
      <c r="E5" s="32"/>
      <c r="F5" s="32"/>
      <c r="G5" s="33"/>
    </row>
    <row r="6" spans="1:7" ht="13.15" customHeight="1" x14ac:dyDescent="0.2">
      <c r="A6" s="30" t="s">
        <v>153</v>
      </c>
      <c r="B6" s="30" t="s">
        <v>154</v>
      </c>
      <c r="C6" s="30" t="s">
        <v>155</v>
      </c>
      <c r="D6" s="29">
        <v>4</v>
      </c>
      <c r="E6" s="29">
        <v>5</v>
      </c>
      <c r="F6" s="29" t="s">
        <v>160</v>
      </c>
      <c r="G6" s="13">
        <v>7</v>
      </c>
    </row>
    <row r="7" spans="1:7" x14ac:dyDescent="0.2">
      <c r="A7" s="2"/>
      <c r="B7" s="17" t="s">
        <v>151</v>
      </c>
      <c r="C7" s="5">
        <f>C8+C18+C20+C24+C35+C40+C43+C51+C55+C63+C70+C74+C77+C79</f>
        <v>83051064.5</v>
      </c>
      <c r="D7" s="5">
        <f t="shared" ref="D7:E7" si="0">D8+D18+D20+D24+D35+D40+D43+D51+D55+D63+D70+D74+D77+D79</f>
        <v>99936871.599999979</v>
      </c>
      <c r="E7" s="5">
        <f t="shared" si="0"/>
        <v>93612482.499999985</v>
      </c>
      <c r="F7" s="10">
        <f>E7*100/C7</f>
        <v>112.71677619496374</v>
      </c>
      <c r="G7" s="14"/>
    </row>
    <row r="8" spans="1:7" x14ac:dyDescent="0.2">
      <c r="A8" s="11" t="s">
        <v>1</v>
      </c>
      <c r="B8" s="18" t="s">
        <v>2</v>
      </c>
      <c r="C8" s="6">
        <f>SUM(C9:C17)</f>
        <v>5952397.0999999996</v>
      </c>
      <c r="D8" s="6">
        <f t="shared" ref="D8:E8" si="1">SUM(D9:D17)</f>
        <v>6212121</v>
      </c>
      <c r="E8" s="6">
        <f t="shared" si="1"/>
        <v>5617979.2999999998</v>
      </c>
      <c r="F8" s="10">
        <f>E8*100/C8</f>
        <v>94.381796201063267</v>
      </c>
      <c r="G8" s="14"/>
    </row>
    <row r="9" spans="1:7" ht="38.25" outlineLevel="1" x14ac:dyDescent="0.2">
      <c r="A9" s="12" t="s">
        <v>3</v>
      </c>
      <c r="B9" s="15" t="s">
        <v>4</v>
      </c>
      <c r="C9" s="7">
        <v>3890.6</v>
      </c>
      <c r="D9" s="7">
        <v>4856.8999999999996</v>
      </c>
      <c r="E9" s="7">
        <v>4839.6000000000004</v>
      </c>
      <c r="F9" s="9">
        <f t="shared" ref="F9:F38" si="2">E9*100/C9</f>
        <v>124.39212460802963</v>
      </c>
      <c r="G9" s="19" t="s">
        <v>177</v>
      </c>
    </row>
    <row r="10" spans="1:7" ht="51" outlineLevel="1" x14ac:dyDescent="0.2">
      <c r="A10" s="12" t="s">
        <v>5</v>
      </c>
      <c r="B10" s="15" t="s">
        <v>6</v>
      </c>
      <c r="C10" s="7">
        <v>453421.2</v>
      </c>
      <c r="D10" s="7">
        <v>498897.8</v>
      </c>
      <c r="E10" s="7">
        <v>480257.7</v>
      </c>
      <c r="F10" s="9">
        <f t="shared" si="2"/>
        <v>105.91866899915576</v>
      </c>
      <c r="G10" s="16" t="s">
        <v>178</v>
      </c>
    </row>
    <row r="11" spans="1:7" ht="56.45" customHeight="1" outlineLevel="1" x14ac:dyDescent="0.2">
      <c r="A11" s="12" t="s">
        <v>7</v>
      </c>
      <c r="B11" s="15" t="s">
        <v>8</v>
      </c>
      <c r="C11" s="7">
        <v>2755312.3</v>
      </c>
      <c r="D11" s="7">
        <v>2847562.1</v>
      </c>
      <c r="E11" s="7">
        <v>2738014.7</v>
      </c>
      <c r="F11" s="9">
        <f t="shared" si="2"/>
        <v>99.372209095861848</v>
      </c>
      <c r="G11" s="16" t="s">
        <v>191</v>
      </c>
    </row>
    <row r="12" spans="1:7" ht="27.75" customHeight="1" outlineLevel="1" x14ac:dyDescent="0.2">
      <c r="A12" s="12" t="s">
        <v>9</v>
      </c>
      <c r="B12" s="15" t="s">
        <v>10</v>
      </c>
      <c r="C12" s="7">
        <v>210021.8</v>
      </c>
      <c r="D12" s="7">
        <v>230253.8</v>
      </c>
      <c r="E12" s="7">
        <v>225890.8</v>
      </c>
      <c r="F12" s="9">
        <f t="shared" si="2"/>
        <v>107.55588229412376</v>
      </c>
      <c r="G12" s="16" t="s">
        <v>179</v>
      </c>
    </row>
    <row r="13" spans="1:7" ht="43.15" customHeight="1" outlineLevel="1" x14ac:dyDescent="0.2">
      <c r="A13" s="12" t="s">
        <v>11</v>
      </c>
      <c r="B13" s="15" t="s">
        <v>12</v>
      </c>
      <c r="C13" s="7">
        <v>74100.2</v>
      </c>
      <c r="D13" s="7">
        <v>79853</v>
      </c>
      <c r="E13" s="7">
        <v>79750.600000000006</v>
      </c>
      <c r="F13" s="9">
        <f t="shared" si="2"/>
        <v>107.62535053886496</v>
      </c>
      <c r="G13" s="16" t="s">
        <v>180</v>
      </c>
    </row>
    <row r="14" spans="1:7" ht="38.25" outlineLevel="1" x14ac:dyDescent="0.2">
      <c r="A14" s="12" t="s">
        <v>13</v>
      </c>
      <c r="B14" s="15" t="s">
        <v>14</v>
      </c>
      <c r="C14" s="7">
        <v>61392</v>
      </c>
      <c r="D14" s="7">
        <v>161755.70000000001</v>
      </c>
      <c r="E14" s="7">
        <v>157832.9</v>
      </c>
      <c r="F14" s="9">
        <f t="shared" si="2"/>
        <v>257.09033750325773</v>
      </c>
      <c r="G14" s="16" t="s">
        <v>164</v>
      </c>
    </row>
    <row r="15" spans="1:7" ht="38.25" outlineLevel="1" x14ac:dyDescent="0.2">
      <c r="A15" s="12" t="s">
        <v>15</v>
      </c>
      <c r="B15" s="15" t="s">
        <v>16</v>
      </c>
      <c r="C15" s="7">
        <v>340000</v>
      </c>
      <c r="D15" s="7">
        <v>141543.70000000001</v>
      </c>
      <c r="E15" s="8">
        <v>0</v>
      </c>
      <c r="F15" s="9">
        <f t="shared" si="2"/>
        <v>0</v>
      </c>
      <c r="G15" s="14" t="s">
        <v>192</v>
      </c>
    </row>
    <row r="16" spans="1:7" ht="67.150000000000006" customHeight="1" outlineLevel="1" x14ac:dyDescent="0.2">
      <c r="A16" s="12" t="s">
        <v>17</v>
      </c>
      <c r="B16" s="15" t="s">
        <v>18</v>
      </c>
      <c r="C16" s="7">
        <v>22962</v>
      </c>
      <c r="D16" s="7">
        <v>37587.300000000003</v>
      </c>
      <c r="E16" s="7">
        <v>35366.699999999997</v>
      </c>
      <c r="F16" s="9">
        <f t="shared" si="2"/>
        <v>154.0227332113927</v>
      </c>
      <c r="G16" s="16" t="s">
        <v>181</v>
      </c>
    </row>
    <row r="17" spans="1:7" ht="38.25" outlineLevel="1" x14ac:dyDescent="0.2">
      <c r="A17" s="23" t="s">
        <v>19</v>
      </c>
      <c r="B17" s="22" t="s">
        <v>20</v>
      </c>
      <c r="C17" s="24">
        <v>2031297</v>
      </c>
      <c r="D17" s="24">
        <v>2209810.7000000002</v>
      </c>
      <c r="E17" s="24">
        <v>1896026.3</v>
      </c>
      <c r="F17" s="25">
        <f t="shared" si="2"/>
        <v>93.34067347118615</v>
      </c>
      <c r="G17" s="27" t="s">
        <v>175</v>
      </c>
    </row>
    <row r="18" spans="1:7" x14ac:dyDescent="0.2">
      <c r="A18" s="11" t="s">
        <v>21</v>
      </c>
      <c r="B18" s="18" t="s">
        <v>22</v>
      </c>
      <c r="C18" s="6">
        <f>C19</f>
        <v>57397.4</v>
      </c>
      <c r="D18" s="6">
        <f t="shared" ref="D18:E18" si="3">D19</f>
        <v>57139.8</v>
      </c>
      <c r="E18" s="6">
        <f t="shared" si="3"/>
        <v>57139.8</v>
      </c>
      <c r="F18" s="10">
        <f t="shared" si="2"/>
        <v>99.551199183238268</v>
      </c>
      <c r="G18" s="14"/>
    </row>
    <row r="19" spans="1:7" outlineLevel="1" x14ac:dyDescent="0.2">
      <c r="A19" s="12" t="s">
        <v>23</v>
      </c>
      <c r="B19" s="15" t="s">
        <v>24</v>
      </c>
      <c r="C19" s="7">
        <v>57397.4</v>
      </c>
      <c r="D19" s="7">
        <v>57139.8</v>
      </c>
      <c r="E19" s="7">
        <v>57139.8</v>
      </c>
      <c r="F19" s="9">
        <f t="shared" si="2"/>
        <v>99.551199183238268</v>
      </c>
      <c r="G19" s="16" t="s">
        <v>191</v>
      </c>
    </row>
    <row r="20" spans="1:7" ht="27.75" customHeight="1" x14ac:dyDescent="0.2">
      <c r="A20" s="11" t="s">
        <v>25</v>
      </c>
      <c r="B20" s="18" t="s">
        <v>26</v>
      </c>
      <c r="C20" s="6">
        <f>SUM(C21:C23)</f>
        <v>1303655.6000000001</v>
      </c>
      <c r="D20" s="6">
        <f t="shared" ref="D20:E20" si="4">SUM(D21:D23)</f>
        <v>1423482.5999999999</v>
      </c>
      <c r="E20" s="6">
        <f t="shared" si="4"/>
        <v>1408908.7000000002</v>
      </c>
      <c r="F20" s="10">
        <f t="shared" si="2"/>
        <v>108.07368909396011</v>
      </c>
      <c r="G20" s="14"/>
    </row>
    <row r="21" spans="1:7" ht="51" outlineLevel="1" x14ac:dyDescent="0.2">
      <c r="A21" s="12" t="s">
        <v>27</v>
      </c>
      <c r="B21" s="15" t="s">
        <v>28</v>
      </c>
      <c r="C21" s="7">
        <v>313581.40000000002</v>
      </c>
      <c r="D21" s="7">
        <v>404816</v>
      </c>
      <c r="E21" s="7">
        <v>403096.4</v>
      </c>
      <c r="F21" s="9">
        <f t="shared" si="2"/>
        <v>128.54601707881909</v>
      </c>
      <c r="G21" s="16" t="s">
        <v>165</v>
      </c>
    </row>
    <row r="22" spans="1:7" ht="38.25" outlineLevel="1" x14ac:dyDescent="0.2">
      <c r="A22" s="12" t="s">
        <v>29</v>
      </c>
      <c r="B22" s="15" t="s">
        <v>30</v>
      </c>
      <c r="C22" s="7">
        <v>832228.7</v>
      </c>
      <c r="D22" s="7">
        <v>929228.7</v>
      </c>
      <c r="E22" s="7">
        <v>918501.7</v>
      </c>
      <c r="F22" s="9">
        <f t="shared" si="2"/>
        <v>110.3665014196218</v>
      </c>
      <c r="G22" s="16" t="s">
        <v>182</v>
      </c>
    </row>
    <row r="23" spans="1:7" ht="38.25" outlineLevel="1" x14ac:dyDescent="0.2">
      <c r="A23" s="23" t="s">
        <v>31</v>
      </c>
      <c r="B23" s="22" t="s">
        <v>32</v>
      </c>
      <c r="C23" s="24">
        <v>157845.5</v>
      </c>
      <c r="D23" s="24">
        <v>89437.9</v>
      </c>
      <c r="E23" s="24">
        <v>87310.6</v>
      </c>
      <c r="F23" s="25">
        <f t="shared" si="2"/>
        <v>55.313962070505653</v>
      </c>
      <c r="G23" s="27" t="s">
        <v>193</v>
      </c>
    </row>
    <row r="24" spans="1:7" x14ac:dyDescent="0.2">
      <c r="A24" s="11" t="s">
        <v>33</v>
      </c>
      <c r="B24" s="18" t="s">
        <v>34</v>
      </c>
      <c r="C24" s="6">
        <f>SUM(C25:C34)</f>
        <v>15842190.200000001</v>
      </c>
      <c r="D24" s="6">
        <f t="shared" ref="D24:E24" si="5">SUM(D25:D34)</f>
        <v>23817752.999999996</v>
      </c>
      <c r="E24" s="6">
        <f t="shared" si="5"/>
        <v>20746057.800000001</v>
      </c>
      <c r="F24" s="10">
        <f t="shared" si="2"/>
        <v>130.95448001880447</v>
      </c>
      <c r="G24" s="14"/>
    </row>
    <row r="25" spans="1:7" outlineLevel="1" x14ac:dyDescent="0.2">
      <c r="A25" s="12" t="s">
        <v>35</v>
      </c>
      <c r="B25" s="15" t="s">
        <v>36</v>
      </c>
      <c r="C25" s="7">
        <v>77971.3</v>
      </c>
      <c r="D25" s="7">
        <v>85274.7</v>
      </c>
      <c r="E25" s="7">
        <v>80277.600000000006</v>
      </c>
      <c r="F25" s="9">
        <f t="shared" si="2"/>
        <v>102.95788322113394</v>
      </c>
      <c r="G25" s="16" t="s">
        <v>191</v>
      </c>
    </row>
    <row r="26" spans="1:7" ht="51" outlineLevel="1" x14ac:dyDescent="0.2">
      <c r="A26" s="12" t="s">
        <v>37</v>
      </c>
      <c r="B26" s="15" t="s">
        <v>38</v>
      </c>
      <c r="C26" s="7">
        <v>6870</v>
      </c>
      <c r="D26" s="7">
        <v>8463.2000000000007</v>
      </c>
      <c r="E26" s="7">
        <v>8463.2000000000007</v>
      </c>
      <c r="F26" s="9">
        <f t="shared" si="2"/>
        <v>123.1906841339156</v>
      </c>
      <c r="G26" s="16" t="s">
        <v>166</v>
      </c>
    </row>
    <row r="27" spans="1:7" ht="63.75" outlineLevel="1" x14ac:dyDescent="0.2">
      <c r="A27" s="12" t="s">
        <v>39</v>
      </c>
      <c r="B27" s="15" t="s">
        <v>40</v>
      </c>
      <c r="C27" s="7">
        <v>2449358.5</v>
      </c>
      <c r="D27" s="7">
        <v>5650742.9000000004</v>
      </c>
      <c r="E27" s="7">
        <v>5646550.0999999996</v>
      </c>
      <c r="F27" s="9">
        <f t="shared" si="2"/>
        <v>230.53179434533573</v>
      </c>
      <c r="G27" s="16" t="s">
        <v>194</v>
      </c>
    </row>
    <row r="28" spans="1:7" ht="51" outlineLevel="1" x14ac:dyDescent="0.2">
      <c r="A28" s="12" t="s">
        <v>41</v>
      </c>
      <c r="B28" s="15" t="s">
        <v>42</v>
      </c>
      <c r="C28" s="7">
        <v>25134</v>
      </c>
      <c r="D28" s="7">
        <v>21928.3</v>
      </c>
      <c r="E28" s="7">
        <v>19073.8</v>
      </c>
      <c r="F28" s="9">
        <f t="shared" si="2"/>
        <v>75.888437972467571</v>
      </c>
      <c r="G28" s="16" t="s">
        <v>167</v>
      </c>
    </row>
    <row r="29" spans="1:7" outlineLevel="1" x14ac:dyDescent="0.2">
      <c r="A29" s="12" t="s">
        <v>43</v>
      </c>
      <c r="B29" s="15" t="s">
        <v>44</v>
      </c>
      <c r="C29" s="7">
        <v>1104914.7</v>
      </c>
      <c r="D29" s="7">
        <v>1078365.3</v>
      </c>
      <c r="E29" s="7">
        <v>1073814.7</v>
      </c>
      <c r="F29" s="9">
        <f t="shared" si="2"/>
        <v>97.185303082672363</v>
      </c>
      <c r="G29" s="16" t="s">
        <v>191</v>
      </c>
    </row>
    <row r="30" spans="1:7" ht="118.9" customHeight="1" outlineLevel="1" x14ac:dyDescent="0.2">
      <c r="A30" s="12" t="s">
        <v>45</v>
      </c>
      <c r="B30" s="15" t="s">
        <v>46</v>
      </c>
      <c r="C30" s="7">
        <v>1330107.7</v>
      </c>
      <c r="D30" s="7">
        <v>1715504.2</v>
      </c>
      <c r="E30" s="7">
        <v>1707556.3</v>
      </c>
      <c r="F30" s="9">
        <f t="shared" si="2"/>
        <v>128.37729606407061</v>
      </c>
      <c r="G30" s="16" t="s">
        <v>202</v>
      </c>
    </row>
    <row r="31" spans="1:7" outlineLevel="1" x14ac:dyDescent="0.2">
      <c r="A31" s="12" t="s">
        <v>47</v>
      </c>
      <c r="B31" s="15" t="s">
        <v>48</v>
      </c>
      <c r="C31" s="7">
        <v>7686645.2000000002</v>
      </c>
      <c r="D31" s="7">
        <v>10649380.800000001</v>
      </c>
      <c r="E31" s="7">
        <v>7735336.9000000004</v>
      </c>
      <c r="F31" s="9">
        <f t="shared" si="2"/>
        <v>100.63345840393414</v>
      </c>
      <c r="G31" s="16" t="s">
        <v>191</v>
      </c>
    </row>
    <row r="32" spans="1:7" ht="102" outlineLevel="1" x14ac:dyDescent="0.2">
      <c r="A32" s="12" t="s">
        <v>49</v>
      </c>
      <c r="B32" s="15" t="s">
        <v>50</v>
      </c>
      <c r="C32" s="7">
        <v>445412.4</v>
      </c>
      <c r="D32" s="7">
        <v>573866.4</v>
      </c>
      <c r="E32" s="7">
        <v>568937.1</v>
      </c>
      <c r="F32" s="9">
        <f t="shared" si="2"/>
        <v>127.73265854295929</v>
      </c>
      <c r="G32" s="14" t="s">
        <v>162</v>
      </c>
    </row>
    <row r="33" spans="1:7" ht="39" customHeight="1" outlineLevel="1" x14ac:dyDescent="0.2">
      <c r="A33" s="12" t="s">
        <v>51</v>
      </c>
      <c r="B33" s="15" t="s">
        <v>52</v>
      </c>
      <c r="C33" s="7">
        <v>4100</v>
      </c>
      <c r="D33" s="7">
        <v>3599</v>
      </c>
      <c r="E33" s="7">
        <v>3500</v>
      </c>
      <c r="F33" s="9">
        <f t="shared" si="2"/>
        <v>85.365853658536579</v>
      </c>
      <c r="G33" s="14" t="s">
        <v>203</v>
      </c>
    </row>
    <row r="34" spans="1:7" ht="143.25" customHeight="1" outlineLevel="1" x14ac:dyDescent="0.2">
      <c r="A34" s="12" t="s">
        <v>53</v>
      </c>
      <c r="B34" s="15" t="s">
        <v>54</v>
      </c>
      <c r="C34" s="7">
        <v>2711676.4</v>
      </c>
      <c r="D34" s="7">
        <v>4030628.2</v>
      </c>
      <c r="E34" s="7">
        <v>3902548.1</v>
      </c>
      <c r="F34" s="9">
        <f t="shared" si="2"/>
        <v>143.91643855439389</v>
      </c>
      <c r="G34" s="16" t="s">
        <v>183</v>
      </c>
    </row>
    <row r="35" spans="1:7" ht="25.5" x14ac:dyDescent="0.2">
      <c r="A35" s="11" t="s">
        <v>55</v>
      </c>
      <c r="B35" s="18" t="s">
        <v>56</v>
      </c>
      <c r="C35" s="6">
        <f>SUM(C36:C39)</f>
        <v>5116854.7</v>
      </c>
      <c r="D35" s="6">
        <f t="shared" ref="D35:E35" si="6">SUM(D36:D39)</f>
        <v>7916192.6000000006</v>
      </c>
      <c r="E35" s="6">
        <f t="shared" si="6"/>
        <v>7527406.7000000002</v>
      </c>
      <c r="F35" s="10">
        <f t="shared" si="2"/>
        <v>147.11003421691845</v>
      </c>
      <c r="G35" s="14"/>
    </row>
    <row r="36" spans="1:7" ht="141.75" customHeight="1" outlineLevel="1" x14ac:dyDescent="0.2">
      <c r="A36" s="12" t="s">
        <v>57</v>
      </c>
      <c r="B36" s="15" t="s">
        <v>58</v>
      </c>
      <c r="C36" s="7">
        <v>1478370.4</v>
      </c>
      <c r="D36" s="7">
        <v>2098294.7000000002</v>
      </c>
      <c r="E36" s="7">
        <v>2009433.4</v>
      </c>
      <c r="F36" s="9">
        <f>E36*100/C36</f>
        <v>135.92218837714825</v>
      </c>
      <c r="G36" s="22" t="s">
        <v>184</v>
      </c>
    </row>
    <row r="37" spans="1:7" ht="107.45" customHeight="1" outlineLevel="1" x14ac:dyDescent="0.2">
      <c r="A37" s="12" t="s">
        <v>59</v>
      </c>
      <c r="B37" s="15" t="s">
        <v>60</v>
      </c>
      <c r="C37" s="7">
        <v>3612224.1</v>
      </c>
      <c r="D37" s="7">
        <v>5788822</v>
      </c>
      <c r="E37" s="7">
        <v>5489319</v>
      </c>
      <c r="F37" s="9">
        <f t="shared" si="2"/>
        <v>151.96507326331164</v>
      </c>
      <c r="G37" s="16" t="s">
        <v>204</v>
      </c>
    </row>
    <row r="38" spans="1:7" ht="25.5" outlineLevel="1" x14ac:dyDescent="0.2">
      <c r="A38" s="23" t="s">
        <v>61</v>
      </c>
      <c r="B38" s="22" t="s">
        <v>62</v>
      </c>
      <c r="C38" s="24">
        <v>2000</v>
      </c>
      <c r="D38" s="24">
        <v>2740</v>
      </c>
      <c r="E38" s="24">
        <v>2740</v>
      </c>
      <c r="F38" s="25">
        <f t="shared" si="2"/>
        <v>137</v>
      </c>
      <c r="G38" s="26" t="s">
        <v>195</v>
      </c>
    </row>
    <row r="39" spans="1:7" ht="25.5" outlineLevel="1" x14ac:dyDescent="0.2">
      <c r="A39" s="12" t="s">
        <v>63</v>
      </c>
      <c r="B39" s="15" t="s">
        <v>64</v>
      </c>
      <c r="C39" s="7">
        <v>24260.2</v>
      </c>
      <c r="D39" s="7">
        <v>26335.9</v>
      </c>
      <c r="E39" s="7">
        <v>25914.3</v>
      </c>
      <c r="F39" s="9">
        <f t="shared" ref="F39:F70" si="7">E39*100/C39</f>
        <v>106.81816308192018</v>
      </c>
      <c r="G39" s="14" t="s">
        <v>168</v>
      </c>
    </row>
    <row r="40" spans="1:7" x14ac:dyDescent="0.2">
      <c r="A40" s="11" t="s">
        <v>65</v>
      </c>
      <c r="B40" s="18" t="s">
        <v>66</v>
      </c>
      <c r="C40" s="6">
        <f>SUM(C41:C42)</f>
        <v>243001.9</v>
      </c>
      <c r="D40" s="6">
        <f t="shared" ref="D40:E40" si="8">SUM(D41:D42)</f>
        <v>222734.7</v>
      </c>
      <c r="E40" s="6">
        <f t="shared" si="8"/>
        <v>217151.8</v>
      </c>
      <c r="F40" s="10">
        <f t="shared" si="7"/>
        <v>89.362181941787284</v>
      </c>
      <c r="G40" s="14"/>
    </row>
    <row r="41" spans="1:7" ht="76.5" outlineLevel="1" x14ac:dyDescent="0.2">
      <c r="A41" s="12" t="s">
        <v>67</v>
      </c>
      <c r="B41" s="15" t="s">
        <v>68</v>
      </c>
      <c r="C41" s="7">
        <v>107640.9</v>
      </c>
      <c r="D41" s="7">
        <v>96641.7</v>
      </c>
      <c r="E41" s="7">
        <v>95596.6</v>
      </c>
      <c r="F41" s="9">
        <f t="shared" si="7"/>
        <v>88.810665834269315</v>
      </c>
      <c r="G41" s="16" t="s">
        <v>169</v>
      </c>
    </row>
    <row r="42" spans="1:7" ht="117" customHeight="1" outlineLevel="1" x14ac:dyDescent="0.2">
      <c r="A42" s="12" t="s">
        <v>69</v>
      </c>
      <c r="B42" s="15" t="s">
        <v>70</v>
      </c>
      <c r="C42" s="7">
        <v>135361</v>
      </c>
      <c r="D42" s="7">
        <v>126093</v>
      </c>
      <c r="E42" s="7">
        <v>121555.2</v>
      </c>
      <c r="F42" s="9">
        <f t="shared" si="7"/>
        <v>89.800755018062816</v>
      </c>
      <c r="G42" s="16" t="s">
        <v>176</v>
      </c>
    </row>
    <row r="43" spans="1:7" x14ac:dyDescent="0.2">
      <c r="A43" s="11" t="s">
        <v>71</v>
      </c>
      <c r="B43" s="18" t="s">
        <v>72</v>
      </c>
      <c r="C43" s="6">
        <f>SUM(C44:C50)</f>
        <v>18037505.5</v>
      </c>
      <c r="D43" s="6">
        <f t="shared" ref="D43:E43" si="9">SUM(D44:D50)</f>
        <v>20086719.399999999</v>
      </c>
      <c r="E43" s="6">
        <f t="shared" si="9"/>
        <v>19691885.199999999</v>
      </c>
      <c r="F43" s="10">
        <f t="shared" si="7"/>
        <v>109.17188743199551</v>
      </c>
      <c r="G43" s="14"/>
    </row>
    <row r="44" spans="1:7" ht="69" customHeight="1" outlineLevel="1" x14ac:dyDescent="0.2">
      <c r="A44" s="12" t="s">
        <v>73</v>
      </c>
      <c r="B44" s="15" t="s">
        <v>74</v>
      </c>
      <c r="C44" s="7">
        <v>5320569.5999999996</v>
      </c>
      <c r="D44" s="7">
        <v>6304394.7000000002</v>
      </c>
      <c r="E44" s="7">
        <v>6217053.5999999996</v>
      </c>
      <c r="F44" s="9">
        <f t="shared" si="7"/>
        <v>116.84939898164288</v>
      </c>
      <c r="G44" s="16" t="s">
        <v>185</v>
      </c>
    </row>
    <row r="45" spans="1:7" ht="80.25" customHeight="1" outlineLevel="1" x14ac:dyDescent="0.2">
      <c r="A45" s="12" t="s">
        <v>75</v>
      </c>
      <c r="B45" s="15" t="s">
        <v>76</v>
      </c>
      <c r="C45" s="7">
        <v>10061978.4</v>
      </c>
      <c r="D45" s="7">
        <v>10916209.800000001</v>
      </c>
      <c r="E45" s="7">
        <v>10682847.1</v>
      </c>
      <c r="F45" s="9">
        <f t="shared" si="7"/>
        <v>106.17044357797468</v>
      </c>
      <c r="G45" s="16" t="s">
        <v>170</v>
      </c>
    </row>
    <row r="46" spans="1:7" outlineLevel="1" x14ac:dyDescent="0.2">
      <c r="A46" s="12" t="s">
        <v>77</v>
      </c>
      <c r="B46" s="15" t="s">
        <v>78</v>
      </c>
      <c r="C46" s="7">
        <v>1585926.1</v>
      </c>
      <c r="D46" s="7">
        <v>1714889.5</v>
      </c>
      <c r="E46" s="7">
        <v>1706867.2</v>
      </c>
      <c r="F46" s="9">
        <f t="shared" si="7"/>
        <v>107.62589757492482</v>
      </c>
      <c r="G46" s="20" t="s">
        <v>171</v>
      </c>
    </row>
    <row r="47" spans="1:7" ht="25.5" outlineLevel="1" x14ac:dyDescent="0.2">
      <c r="A47" s="12" t="s">
        <v>79</v>
      </c>
      <c r="B47" s="15" t="s">
        <v>80</v>
      </c>
      <c r="C47" s="7">
        <v>232196.7</v>
      </c>
      <c r="D47" s="7">
        <v>285196.7</v>
      </c>
      <c r="E47" s="7">
        <v>236492.79999999999</v>
      </c>
      <c r="F47" s="9">
        <f t="shared" si="7"/>
        <v>101.85019856010011</v>
      </c>
      <c r="G47" s="16" t="s">
        <v>191</v>
      </c>
    </row>
    <row r="48" spans="1:7" ht="25.5" outlineLevel="1" x14ac:dyDescent="0.2">
      <c r="A48" s="12" t="s">
        <v>81</v>
      </c>
      <c r="B48" s="15" t="s">
        <v>82</v>
      </c>
      <c r="C48" s="7">
        <v>465420.3</v>
      </c>
      <c r="D48" s="7">
        <v>463169.2</v>
      </c>
      <c r="E48" s="7">
        <v>462969.2</v>
      </c>
      <c r="F48" s="9">
        <f>E48*100/C48</f>
        <v>99.473357737081955</v>
      </c>
      <c r="G48" s="16" t="s">
        <v>191</v>
      </c>
    </row>
    <row r="49" spans="1:7" outlineLevel="1" x14ac:dyDescent="0.2">
      <c r="A49" s="12" t="s">
        <v>83</v>
      </c>
      <c r="B49" s="15" t="s">
        <v>84</v>
      </c>
      <c r="C49" s="7">
        <v>196997.5</v>
      </c>
      <c r="D49" s="7">
        <v>215369.3</v>
      </c>
      <c r="E49" s="7">
        <v>201892.6</v>
      </c>
      <c r="F49" s="9">
        <f t="shared" si="7"/>
        <v>102.48485386870392</v>
      </c>
      <c r="G49" s="16" t="s">
        <v>191</v>
      </c>
    </row>
    <row r="50" spans="1:7" ht="25.5" outlineLevel="1" x14ac:dyDescent="0.2">
      <c r="A50" s="12" t="s">
        <v>85</v>
      </c>
      <c r="B50" s="15" t="s">
        <v>86</v>
      </c>
      <c r="C50" s="7">
        <v>174416.9</v>
      </c>
      <c r="D50" s="7">
        <v>187490.2</v>
      </c>
      <c r="E50" s="7">
        <v>183762.7</v>
      </c>
      <c r="F50" s="9">
        <f t="shared" si="7"/>
        <v>105.35831103522652</v>
      </c>
      <c r="G50" s="14" t="s">
        <v>205</v>
      </c>
    </row>
    <row r="51" spans="1:7" x14ac:dyDescent="0.2">
      <c r="A51" s="11" t="s">
        <v>87</v>
      </c>
      <c r="B51" s="18" t="s">
        <v>88</v>
      </c>
      <c r="C51" s="6">
        <f>SUM(C52:C54)</f>
        <v>1635426.7</v>
      </c>
      <c r="D51" s="6">
        <f t="shared" ref="D51:E51" si="10">SUM(D52:D54)</f>
        <v>1804890.9</v>
      </c>
      <c r="E51" s="6">
        <f t="shared" si="10"/>
        <v>1663844.4</v>
      </c>
      <c r="F51" s="10">
        <f t="shared" si="7"/>
        <v>101.73763214211924</v>
      </c>
      <c r="G51" s="14"/>
    </row>
    <row r="52" spans="1:7" outlineLevel="1" x14ac:dyDescent="0.2">
      <c r="A52" s="12" t="s">
        <v>89</v>
      </c>
      <c r="B52" s="15" t="s">
        <v>90</v>
      </c>
      <c r="C52" s="7">
        <v>1629090.3</v>
      </c>
      <c r="D52" s="7">
        <v>1799303.2</v>
      </c>
      <c r="E52" s="7">
        <v>1658256.7</v>
      </c>
      <c r="F52" s="9">
        <f t="shared" si="7"/>
        <v>101.79034888366839</v>
      </c>
      <c r="G52" s="16" t="s">
        <v>191</v>
      </c>
    </row>
    <row r="53" spans="1:7" outlineLevel="1" x14ac:dyDescent="0.2">
      <c r="A53" s="12" t="s">
        <v>91</v>
      </c>
      <c r="B53" s="15" t="s">
        <v>92</v>
      </c>
      <c r="C53" s="7">
        <v>1500</v>
      </c>
      <c r="D53" s="7">
        <v>1500</v>
      </c>
      <c r="E53" s="7">
        <v>1500</v>
      </c>
      <c r="F53" s="9">
        <f t="shared" si="7"/>
        <v>100</v>
      </c>
      <c r="G53" s="16" t="s">
        <v>196</v>
      </c>
    </row>
    <row r="54" spans="1:7" ht="25.5" outlineLevel="1" x14ac:dyDescent="0.2">
      <c r="A54" s="23" t="s">
        <v>93</v>
      </c>
      <c r="B54" s="22" t="s">
        <v>94</v>
      </c>
      <c r="C54" s="24">
        <v>4836.3999999999996</v>
      </c>
      <c r="D54" s="24">
        <v>4087.7</v>
      </c>
      <c r="E54" s="24">
        <v>4087.7</v>
      </c>
      <c r="F54" s="25">
        <f t="shared" si="7"/>
        <v>84.519477297163192</v>
      </c>
      <c r="G54" s="26" t="s">
        <v>193</v>
      </c>
    </row>
    <row r="55" spans="1:7" x14ac:dyDescent="0.2">
      <c r="A55" s="11" t="s">
        <v>95</v>
      </c>
      <c r="B55" s="18" t="s">
        <v>96</v>
      </c>
      <c r="C55" s="6">
        <f>SUM(C56:C62)</f>
        <v>14443019.799999999</v>
      </c>
      <c r="D55" s="6">
        <f t="shared" ref="D55:E55" si="11">SUM(D56:D62)</f>
        <v>17153366.299999997</v>
      </c>
      <c r="E55" s="6">
        <f t="shared" si="11"/>
        <v>16386609.5</v>
      </c>
      <c r="F55" s="10">
        <f t="shared" si="7"/>
        <v>113.45694824845425</v>
      </c>
      <c r="G55" s="14"/>
    </row>
    <row r="56" spans="1:7" ht="144" customHeight="1" outlineLevel="1" x14ac:dyDescent="0.2">
      <c r="A56" s="12" t="s">
        <v>97</v>
      </c>
      <c r="B56" s="15" t="s">
        <v>98</v>
      </c>
      <c r="C56" s="7">
        <v>3867966.3</v>
      </c>
      <c r="D56" s="7">
        <v>5362799.3</v>
      </c>
      <c r="E56" s="7">
        <v>4730104</v>
      </c>
      <c r="F56" s="9">
        <f t="shared" si="7"/>
        <v>122.2891729951215</v>
      </c>
      <c r="G56" s="16" t="s">
        <v>186</v>
      </c>
    </row>
    <row r="57" spans="1:7" ht="106.9" customHeight="1" outlineLevel="1" x14ac:dyDescent="0.2">
      <c r="A57" s="12" t="s">
        <v>99</v>
      </c>
      <c r="B57" s="15" t="s">
        <v>100</v>
      </c>
      <c r="C57" s="7">
        <v>1575720.8</v>
      </c>
      <c r="D57" s="7">
        <v>2579301</v>
      </c>
      <c r="E57" s="7">
        <v>2474891.6</v>
      </c>
      <c r="F57" s="9">
        <f t="shared" si="7"/>
        <v>157.0640940958576</v>
      </c>
      <c r="G57" s="16" t="s">
        <v>206</v>
      </c>
    </row>
    <row r="58" spans="1:7" ht="25.5" outlineLevel="1" x14ac:dyDescent="0.2">
      <c r="A58" s="12" t="s">
        <v>101</v>
      </c>
      <c r="B58" s="15" t="s">
        <v>102</v>
      </c>
      <c r="C58" s="7">
        <v>31133.7</v>
      </c>
      <c r="D58" s="7">
        <v>28455.3</v>
      </c>
      <c r="E58" s="7">
        <v>28455.3</v>
      </c>
      <c r="F58" s="9">
        <f t="shared" si="7"/>
        <v>91.397103460237616</v>
      </c>
      <c r="G58" s="16" t="s">
        <v>187</v>
      </c>
    </row>
    <row r="59" spans="1:7" ht="159.75" customHeight="1" outlineLevel="1" x14ac:dyDescent="0.2">
      <c r="A59" s="12" t="s">
        <v>103</v>
      </c>
      <c r="B59" s="15" t="s">
        <v>104</v>
      </c>
      <c r="C59" s="7">
        <v>159766.6</v>
      </c>
      <c r="D59" s="7">
        <v>182515.20000000001</v>
      </c>
      <c r="E59" s="7">
        <v>180264.9</v>
      </c>
      <c r="F59" s="9">
        <f t="shared" si="7"/>
        <v>112.83015348639827</v>
      </c>
      <c r="G59" s="16" t="s">
        <v>188</v>
      </c>
    </row>
    <row r="60" spans="1:7" outlineLevel="1" x14ac:dyDescent="0.2">
      <c r="A60" s="12" t="s">
        <v>105</v>
      </c>
      <c r="B60" s="15" t="s">
        <v>106</v>
      </c>
      <c r="C60" s="7">
        <v>99132</v>
      </c>
      <c r="D60" s="7">
        <v>99549.7</v>
      </c>
      <c r="E60" s="7">
        <v>99124</v>
      </c>
      <c r="F60" s="9">
        <f t="shared" si="7"/>
        <v>99.991929951983209</v>
      </c>
      <c r="G60" s="16" t="s">
        <v>196</v>
      </c>
    </row>
    <row r="61" spans="1:7" ht="38.25" outlineLevel="1" x14ac:dyDescent="0.2">
      <c r="A61" s="12" t="s">
        <v>107</v>
      </c>
      <c r="B61" s="15" t="s">
        <v>108</v>
      </c>
      <c r="C61" s="7">
        <v>228509.3</v>
      </c>
      <c r="D61" s="7">
        <v>260483.1</v>
      </c>
      <c r="E61" s="7">
        <v>254582.9</v>
      </c>
      <c r="F61" s="9">
        <f t="shared" si="7"/>
        <v>111.4103014625663</v>
      </c>
      <c r="G61" s="14" t="s">
        <v>172</v>
      </c>
    </row>
    <row r="62" spans="1:7" outlineLevel="1" x14ac:dyDescent="0.2">
      <c r="A62" s="12" t="s">
        <v>109</v>
      </c>
      <c r="B62" s="15" t="s">
        <v>110</v>
      </c>
      <c r="C62" s="7">
        <v>8480791.0999999996</v>
      </c>
      <c r="D62" s="7">
        <v>8640262.6999999993</v>
      </c>
      <c r="E62" s="7">
        <v>8619186.8000000007</v>
      </c>
      <c r="F62" s="9">
        <f t="shared" si="7"/>
        <v>101.631872526609</v>
      </c>
      <c r="G62" s="16" t="s">
        <v>191</v>
      </c>
    </row>
    <row r="63" spans="1:7" x14ac:dyDescent="0.2">
      <c r="A63" s="11" t="s">
        <v>111</v>
      </c>
      <c r="B63" s="18" t="s">
        <v>112</v>
      </c>
      <c r="C63" s="6">
        <f>SUM(C64:C69)</f>
        <v>13331331.699999999</v>
      </c>
      <c r="D63" s="6">
        <f t="shared" ref="D63:E63" si="12">SUM(D64:D69)</f>
        <v>14568819.4</v>
      </c>
      <c r="E63" s="6">
        <f t="shared" si="12"/>
        <v>14174873.199999999</v>
      </c>
      <c r="F63" s="10">
        <f t="shared" si="7"/>
        <v>106.32751115179289</v>
      </c>
      <c r="G63" s="14"/>
    </row>
    <row r="64" spans="1:7" ht="25.5" outlineLevel="1" x14ac:dyDescent="0.2">
      <c r="A64" s="12" t="s">
        <v>113</v>
      </c>
      <c r="B64" s="15" t="s">
        <v>114</v>
      </c>
      <c r="C64" s="7">
        <v>229304.7</v>
      </c>
      <c r="D64" s="7">
        <v>302559.90000000002</v>
      </c>
      <c r="E64" s="7">
        <v>302098.2</v>
      </c>
      <c r="F64" s="9">
        <f t="shared" si="7"/>
        <v>131.74531529445318</v>
      </c>
      <c r="G64" s="21" t="s">
        <v>189</v>
      </c>
    </row>
    <row r="65" spans="1:7" ht="175.15" customHeight="1" outlineLevel="1" x14ac:dyDescent="0.2">
      <c r="A65" s="12" t="s">
        <v>115</v>
      </c>
      <c r="B65" s="15" t="s">
        <v>116</v>
      </c>
      <c r="C65" s="7">
        <v>2489657.2999999998</v>
      </c>
      <c r="D65" s="7">
        <v>2763235.5</v>
      </c>
      <c r="E65" s="7">
        <v>2714650.8</v>
      </c>
      <c r="F65" s="9">
        <f t="shared" si="7"/>
        <v>109.03712731868761</v>
      </c>
      <c r="G65" s="28" t="s">
        <v>174</v>
      </c>
    </row>
    <row r="66" spans="1:7" outlineLevel="1" x14ac:dyDescent="0.2">
      <c r="A66" s="12" t="s">
        <v>117</v>
      </c>
      <c r="B66" s="15" t="s">
        <v>118</v>
      </c>
      <c r="C66" s="7">
        <v>8947952.0999999996</v>
      </c>
      <c r="D66" s="7">
        <v>8991968</v>
      </c>
      <c r="E66" s="7">
        <v>8671172.5999999996</v>
      </c>
      <c r="F66" s="9">
        <f t="shared" si="7"/>
        <v>96.906783843869704</v>
      </c>
      <c r="G66" s="16" t="s">
        <v>191</v>
      </c>
    </row>
    <row r="67" spans="1:7" ht="105.6" customHeight="1" outlineLevel="1" x14ac:dyDescent="0.2">
      <c r="A67" s="12" t="s">
        <v>119</v>
      </c>
      <c r="B67" s="15" t="s">
        <v>120</v>
      </c>
      <c r="C67" s="7">
        <v>1351990.3</v>
      </c>
      <c r="D67" s="7">
        <v>2162617.5</v>
      </c>
      <c r="E67" s="7">
        <v>2149686.1</v>
      </c>
      <c r="F67" s="9">
        <f t="shared" si="7"/>
        <v>159.00159194929134</v>
      </c>
      <c r="G67" s="28" t="s">
        <v>190</v>
      </c>
    </row>
    <row r="68" spans="1:7" ht="25.5" outlineLevel="1" x14ac:dyDescent="0.2">
      <c r="A68" s="12" t="s">
        <v>121</v>
      </c>
      <c r="B68" s="15" t="s">
        <v>122</v>
      </c>
      <c r="C68" s="7">
        <v>8478.2000000000007</v>
      </c>
      <c r="D68" s="8">
        <v>0</v>
      </c>
      <c r="E68" s="8">
        <v>0</v>
      </c>
      <c r="F68" s="9">
        <f t="shared" si="7"/>
        <v>0</v>
      </c>
      <c r="G68" s="16" t="s">
        <v>207</v>
      </c>
    </row>
    <row r="69" spans="1:7" ht="69.599999999999994" customHeight="1" outlineLevel="1" x14ac:dyDescent="0.2">
      <c r="A69" s="12" t="s">
        <v>123</v>
      </c>
      <c r="B69" s="15" t="s">
        <v>124</v>
      </c>
      <c r="C69" s="7">
        <v>303949.09999999998</v>
      </c>
      <c r="D69" s="7">
        <v>348438.5</v>
      </c>
      <c r="E69" s="7">
        <v>337265.5</v>
      </c>
      <c r="F69" s="9">
        <f t="shared" si="7"/>
        <v>110.96117738134446</v>
      </c>
      <c r="G69" s="16" t="s">
        <v>197</v>
      </c>
    </row>
    <row r="70" spans="1:7" x14ac:dyDescent="0.2">
      <c r="A70" s="11" t="s">
        <v>125</v>
      </c>
      <c r="B70" s="18" t="s">
        <v>126</v>
      </c>
      <c r="C70" s="6">
        <f>SUM(C71:C73)</f>
        <v>1070255.7</v>
      </c>
      <c r="D70" s="6">
        <f t="shared" ref="D70:E70" si="13">SUM(D71:D73)</f>
        <v>1722979.3</v>
      </c>
      <c r="E70" s="6">
        <f t="shared" si="13"/>
        <v>1353830.8</v>
      </c>
      <c r="F70" s="10">
        <f t="shared" si="7"/>
        <v>126.49601398992783</v>
      </c>
      <c r="G70" s="14"/>
    </row>
    <row r="71" spans="1:7" ht="25.5" outlineLevel="1" x14ac:dyDescent="0.2">
      <c r="A71" s="12" t="s">
        <v>127</v>
      </c>
      <c r="B71" s="15" t="s">
        <v>128</v>
      </c>
      <c r="C71" s="7">
        <v>21240.5</v>
      </c>
      <c r="D71" s="7">
        <v>1400</v>
      </c>
      <c r="E71" s="7">
        <v>1392.1</v>
      </c>
      <c r="F71" s="9">
        <f t="shared" ref="F71:F82" si="14">E71*100/C71</f>
        <v>6.5539888420705728</v>
      </c>
      <c r="G71" s="16" t="s">
        <v>198</v>
      </c>
    </row>
    <row r="72" spans="1:7" ht="40.5" customHeight="1" outlineLevel="1" x14ac:dyDescent="0.2">
      <c r="A72" s="12" t="s">
        <v>129</v>
      </c>
      <c r="B72" s="15" t="s">
        <v>130</v>
      </c>
      <c r="C72" s="7">
        <v>856571.2</v>
      </c>
      <c r="D72" s="7">
        <v>1487948.6</v>
      </c>
      <c r="E72" s="7">
        <v>1119021.3999999999</v>
      </c>
      <c r="F72" s="9">
        <f t="shared" si="14"/>
        <v>130.63962458695786</v>
      </c>
      <c r="G72" s="16" t="s">
        <v>199</v>
      </c>
    </row>
    <row r="73" spans="1:7" ht="106.5" customHeight="1" outlineLevel="1" x14ac:dyDescent="0.2">
      <c r="A73" s="12" t="s">
        <v>131</v>
      </c>
      <c r="B73" s="15" t="s">
        <v>132</v>
      </c>
      <c r="C73" s="7">
        <v>192444</v>
      </c>
      <c r="D73" s="7">
        <v>233630.7</v>
      </c>
      <c r="E73" s="7">
        <v>233417.3</v>
      </c>
      <c r="F73" s="9">
        <f t="shared" si="14"/>
        <v>121.29102492153561</v>
      </c>
      <c r="G73" s="16" t="s">
        <v>173</v>
      </c>
    </row>
    <row r="74" spans="1:7" x14ac:dyDescent="0.2">
      <c r="A74" s="11" t="s">
        <v>133</v>
      </c>
      <c r="B74" s="18" t="s">
        <v>134</v>
      </c>
      <c r="C74" s="6">
        <f>SUM(C75:C76)</f>
        <v>166301</v>
      </c>
      <c r="D74" s="6">
        <f t="shared" ref="D74:E74" si="15">SUM(D75:D76)</f>
        <v>194001</v>
      </c>
      <c r="E74" s="6">
        <f t="shared" si="15"/>
        <v>191942.8</v>
      </c>
      <c r="F74" s="10">
        <f t="shared" si="14"/>
        <v>115.41890908653586</v>
      </c>
      <c r="G74" s="14"/>
    </row>
    <row r="75" spans="1:7" ht="46.15" customHeight="1" outlineLevel="1" x14ac:dyDescent="0.2">
      <c r="A75" s="12" t="s">
        <v>135</v>
      </c>
      <c r="B75" s="15" t="s">
        <v>136</v>
      </c>
      <c r="C75" s="7">
        <v>94900.6</v>
      </c>
      <c r="D75" s="7">
        <v>140400.6</v>
      </c>
      <c r="E75" s="7">
        <v>139894.39999999999</v>
      </c>
      <c r="F75" s="9">
        <f t="shared" si="14"/>
        <v>147.41150214013399</v>
      </c>
      <c r="G75" s="16" t="s">
        <v>163</v>
      </c>
    </row>
    <row r="76" spans="1:7" ht="30" customHeight="1" outlineLevel="1" x14ac:dyDescent="0.2">
      <c r="A76" s="12" t="s">
        <v>137</v>
      </c>
      <c r="B76" s="15" t="s">
        <v>138</v>
      </c>
      <c r="C76" s="7">
        <v>71400.399999999994</v>
      </c>
      <c r="D76" s="7">
        <v>53600.4</v>
      </c>
      <c r="E76" s="7">
        <v>52048.4</v>
      </c>
      <c r="F76" s="9">
        <f t="shared" si="14"/>
        <v>72.896510383695329</v>
      </c>
      <c r="G76" s="16" t="s">
        <v>193</v>
      </c>
    </row>
    <row r="77" spans="1:7" ht="28.15" customHeight="1" x14ac:dyDescent="0.2">
      <c r="A77" s="11" t="s">
        <v>139</v>
      </c>
      <c r="B77" s="18" t="s">
        <v>140</v>
      </c>
      <c r="C77" s="6">
        <f>C78</f>
        <v>1680000</v>
      </c>
      <c r="D77" s="6">
        <f t="shared" ref="D77:E77" si="16">D78</f>
        <v>585289.6</v>
      </c>
      <c r="E77" s="6">
        <f t="shared" si="16"/>
        <v>555678.80000000005</v>
      </c>
      <c r="F77" s="10">
        <f t="shared" si="14"/>
        <v>33.076119047619052</v>
      </c>
      <c r="G77" s="14"/>
    </row>
    <row r="78" spans="1:7" ht="38.25" outlineLevel="1" x14ac:dyDescent="0.2">
      <c r="A78" s="12" t="s">
        <v>141</v>
      </c>
      <c r="B78" s="15" t="s">
        <v>142</v>
      </c>
      <c r="C78" s="7">
        <v>1680000</v>
      </c>
      <c r="D78" s="7">
        <v>585289.6</v>
      </c>
      <c r="E78" s="7">
        <v>555678.80000000005</v>
      </c>
      <c r="F78" s="9">
        <f t="shared" si="14"/>
        <v>33.076119047619052</v>
      </c>
      <c r="G78" s="14" t="s">
        <v>200</v>
      </c>
    </row>
    <row r="79" spans="1:7" ht="54.6" customHeight="1" x14ac:dyDescent="0.2">
      <c r="A79" s="11" t="s">
        <v>143</v>
      </c>
      <c r="B79" s="18" t="s">
        <v>144</v>
      </c>
      <c r="C79" s="6">
        <f>SUM(C80:C82)</f>
        <v>4171727.2</v>
      </c>
      <c r="D79" s="6">
        <f t="shared" ref="D79:E79" si="17">SUM(D80:D82)</f>
        <v>4171382</v>
      </c>
      <c r="E79" s="6">
        <f t="shared" si="17"/>
        <v>4019173.7</v>
      </c>
      <c r="F79" s="10">
        <f t="shared" si="14"/>
        <v>96.343157337804826</v>
      </c>
      <c r="G79" s="14"/>
    </row>
    <row r="80" spans="1:7" ht="38.25" outlineLevel="1" x14ac:dyDescent="0.2">
      <c r="A80" s="12" t="s">
        <v>145</v>
      </c>
      <c r="B80" s="15" t="s">
        <v>146</v>
      </c>
      <c r="C80" s="7">
        <v>621204.19999999995</v>
      </c>
      <c r="D80" s="7">
        <v>621204.19999999995</v>
      </c>
      <c r="E80" s="7">
        <v>621204.19999999995</v>
      </c>
      <c r="F80" s="9">
        <f t="shared" si="14"/>
        <v>100</v>
      </c>
      <c r="G80" s="16" t="s">
        <v>196</v>
      </c>
    </row>
    <row r="81" spans="1:7" ht="25.5" outlineLevel="1" x14ac:dyDescent="0.2">
      <c r="A81" s="23" t="s">
        <v>147</v>
      </c>
      <c r="B81" s="22" t="s">
        <v>148</v>
      </c>
      <c r="C81" s="24">
        <v>1648836</v>
      </c>
      <c r="D81" s="24">
        <v>1454503.5</v>
      </c>
      <c r="E81" s="24">
        <v>1364668.5</v>
      </c>
      <c r="F81" s="25">
        <f t="shared" si="14"/>
        <v>82.765569165156506</v>
      </c>
      <c r="G81" s="26" t="s">
        <v>193</v>
      </c>
    </row>
    <row r="82" spans="1:7" ht="25.5" outlineLevel="1" x14ac:dyDescent="0.2">
      <c r="A82" s="23" t="s">
        <v>149</v>
      </c>
      <c r="B82" s="22" t="s">
        <v>150</v>
      </c>
      <c r="C82" s="24">
        <v>1901687</v>
      </c>
      <c r="D82" s="24">
        <v>2095674.3</v>
      </c>
      <c r="E82" s="24">
        <v>2033301</v>
      </c>
      <c r="F82" s="25">
        <f t="shared" si="14"/>
        <v>106.92090759415193</v>
      </c>
      <c r="G82" s="26" t="s">
        <v>201</v>
      </c>
    </row>
  </sheetData>
  <mergeCells count="8">
    <mergeCell ref="G4:G5"/>
    <mergeCell ref="A2:G2"/>
    <mergeCell ref="D4:D5"/>
    <mergeCell ref="E4:E5"/>
    <mergeCell ref="B4:B5"/>
    <mergeCell ref="A4:A5"/>
    <mergeCell ref="F4:F5"/>
    <mergeCell ref="C4:C5"/>
  </mergeCells>
  <pageMargins left="0.74803149606299213" right="0.74803149606299213" top="0.78740157480314965" bottom="0.59055118110236227" header="0.51181102362204722" footer="0.51181102362204722"/>
  <pageSetup paperSize="9" scale="74" fitToHeight="0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Бюджет!SIGN</vt:lpstr>
      <vt:lpstr>Бюджет!Заголовки_для_печати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Старостина Рузанна Левоновна</cp:lastModifiedBy>
  <cp:lastPrinted>2016-03-22T12:49:09Z</cp:lastPrinted>
  <dcterms:created xsi:type="dcterms:W3CDTF">2002-03-11T10:22:12Z</dcterms:created>
  <dcterms:modified xsi:type="dcterms:W3CDTF">2016-03-22T12:49:25Z</dcterms:modified>
</cp:coreProperties>
</file>