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H27" i="1" l="1"/>
  <c r="AA27" i="1"/>
  <c r="AC27" i="1" s="1"/>
  <c r="AG27" i="1" s="1"/>
  <c r="U27" i="1"/>
  <c r="L27" i="1"/>
  <c r="K27" i="1"/>
  <c r="J27" i="1"/>
  <c r="AH26" i="1"/>
  <c r="U26" i="1"/>
  <c r="X26" i="1" s="1"/>
  <c r="L26" i="1"/>
  <c r="K26" i="1"/>
  <c r="J26" i="1"/>
  <c r="AH25" i="1"/>
  <c r="U25" i="1"/>
  <c r="W25" i="1" s="1"/>
  <c r="L25" i="1"/>
  <c r="K25" i="1"/>
  <c r="J25" i="1"/>
  <c r="AH24" i="1"/>
  <c r="U24" i="1"/>
  <c r="W24" i="1" s="1"/>
  <c r="Q24" i="1"/>
  <c r="L24" i="1"/>
  <c r="K24" i="1"/>
  <c r="J24" i="1"/>
  <c r="AH23" i="1"/>
  <c r="U23" i="1"/>
  <c r="W23" i="1" s="1"/>
  <c r="Q23" i="1"/>
  <c r="L23" i="1"/>
  <c r="K23" i="1"/>
  <c r="J23" i="1"/>
  <c r="AH22" i="1"/>
  <c r="U22" i="1"/>
  <c r="W22" i="1" s="1"/>
  <c r="Q22" i="1"/>
  <c r="L22" i="1"/>
  <c r="K22" i="1"/>
  <c r="J22" i="1"/>
  <c r="AH21" i="1"/>
  <c r="U21" i="1"/>
  <c r="W21" i="1" s="1"/>
  <c r="Q21" i="1"/>
  <c r="L21" i="1"/>
  <c r="K21" i="1"/>
  <c r="J21" i="1"/>
  <c r="AH20" i="1"/>
  <c r="U20" i="1"/>
  <c r="W20" i="1" s="1"/>
  <c r="Q20" i="1"/>
  <c r="L20" i="1"/>
  <c r="K20" i="1"/>
  <c r="J20" i="1"/>
  <c r="AH19" i="1"/>
  <c r="U19" i="1"/>
  <c r="W19" i="1" s="1"/>
  <c r="Q19" i="1"/>
  <c r="L19" i="1"/>
  <c r="K19" i="1"/>
  <c r="J19" i="1"/>
  <c r="AH18" i="1"/>
  <c r="U18" i="1"/>
  <c r="W18" i="1" s="1"/>
  <c r="L18" i="1"/>
  <c r="K18" i="1"/>
  <c r="J18" i="1"/>
  <c r="AH17" i="1"/>
  <c r="U17" i="1"/>
  <c r="W17" i="1" s="1"/>
  <c r="Q17" i="1"/>
  <c r="L17" i="1"/>
  <c r="K17" i="1"/>
  <c r="J17" i="1"/>
  <c r="AH16" i="1"/>
  <c r="U16" i="1"/>
  <c r="W16" i="1" s="1"/>
  <c r="Q16" i="1"/>
  <c r="L16" i="1"/>
  <c r="K16" i="1"/>
  <c r="J16" i="1"/>
  <c r="AH15" i="1"/>
  <c r="U15" i="1"/>
  <c r="W15" i="1" s="1"/>
  <c r="L15" i="1"/>
  <c r="K15" i="1"/>
  <c r="J15" i="1"/>
  <c r="AH14" i="1"/>
  <c r="U14" i="1"/>
  <c r="W14" i="1" s="1"/>
  <c r="L14" i="1"/>
  <c r="K14" i="1"/>
  <c r="J14" i="1"/>
  <c r="AH13" i="1"/>
  <c r="U13" i="1"/>
  <c r="W13" i="1" s="1"/>
  <c r="Q13" i="1"/>
  <c r="L13" i="1"/>
  <c r="K13" i="1"/>
  <c r="J13" i="1"/>
  <c r="AH12" i="1"/>
  <c r="U12" i="1"/>
  <c r="W12" i="1" s="1"/>
  <c r="Q12" i="1"/>
  <c r="L12" i="1"/>
  <c r="K12" i="1"/>
  <c r="J12" i="1"/>
  <c r="AH11" i="1"/>
  <c r="U11" i="1"/>
  <c r="W11" i="1" s="1"/>
  <c r="Q11" i="1"/>
  <c r="L11" i="1"/>
  <c r="K11" i="1"/>
  <c r="J11" i="1"/>
  <c r="AH10" i="1"/>
  <c r="U10" i="1"/>
  <c r="W10" i="1" s="1"/>
  <c r="Q10" i="1"/>
  <c r="L10" i="1"/>
  <c r="K10" i="1"/>
  <c r="J10" i="1"/>
  <c r="M19" i="1" l="1"/>
  <c r="O19" i="1" s="1"/>
  <c r="V19" i="1"/>
  <c r="M11" i="1"/>
  <c r="O11" i="1" s="1"/>
  <c r="V11" i="1"/>
  <c r="M16" i="1"/>
  <c r="O16" i="1" s="1"/>
  <c r="M17" i="1"/>
  <c r="O17" i="1" s="1"/>
  <c r="M18" i="1"/>
  <c r="O18" i="1" s="1"/>
  <c r="V18" i="1"/>
  <c r="M21" i="1"/>
  <c r="O21" i="1" s="1"/>
  <c r="V21" i="1"/>
  <c r="M22" i="1"/>
  <c r="O22" i="1" s="1"/>
  <c r="V22" i="1"/>
  <c r="M27" i="1"/>
  <c r="O27" i="1" s="1"/>
  <c r="M25" i="1"/>
  <c r="O25" i="1" s="1"/>
  <c r="V25" i="1"/>
  <c r="X20" i="1"/>
  <c r="X23" i="1"/>
  <c r="X24" i="1"/>
  <c r="X10" i="1"/>
  <c r="Y10" i="1" s="1"/>
  <c r="X12" i="1"/>
  <c r="M14" i="1"/>
  <c r="O14" i="1" s="1"/>
  <c r="V10" i="1"/>
  <c r="X11" i="1"/>
  <c r="Y11" i="1" s="1"/>
  <c r="AA11" i="1" s="1"/>
  <c r="AC11" i="1" s="1"/>
  <c r="AG11" i="1" s="1"/>
  <c r="M12" i="1"/>
  <c r="O12" i="1" s="1"/>
  <c r="V12" i="1"/>
  <c r="Y12" i="1" s="1"/>
  <c r="AA12" i="1" s="1"/>
  <c r="M13" i="1"/>
  <c r="O13" i="1" s="1"/>
  <c r="M15" i="1"/>
  <c r="O15" i="1" s="1"/>
  <c r="X18" i="1"/>
  <c r="Y18" i="1" s="1"/>
  <c r="AA18" i="1" s="1"/>
  <c r="X19" i="1"/>
  <c r="M20" i="1"/>
  <c r="O20" i="1" s="1"/>
  <c r="V20" i="1"/>
  <c r="Y20" i="1" s="1"/>
  <c r="AA20" i="1" s="1"/>
  <c r="X21" i="1"/>
  <c r="X22" i="1"/>
  <c r="M23" i="1"/>
  <c r="O23" i="1" s="1"/>
  <c r="V23" i="1"/>
  <c r="Y23" i="1" s="1"/>
  <c r="AA23" i="1" s="1"/>
  <c r="M24" i="1"/>
  <c r="O24" i="1" s="1"/>
  <c r="V24" i="1"/>
  <c r="X25" i="1"/>
  <c r="M26" i="1"/>
  <c r="O26" i="1" s="1"/>
  <c r="V14" i="1"/>
  <c r="X14" i="1"/>
  <c r="M10" i="1"/>
  <c r="X15" i="1"/>
  <c r="V15" i="1"/>
  <c r="Y19" i="1"/>
  <c r="AA19" i="1" s="1"/>
  <c r="X13" i="1"/>
  <c r="V13" i="1"/>
  <c r="AC23" i="1"/>
  <c r="AG23" i="1" s="1"/>
  <c r="V16" i="1"/>
  <c r="X16" i="1"/>
  <c r="V17" i="1"/>
  <c r="X17" i="1"/>
  <c r="W26" i="1"/>
  <c r="AD27" i="1"/>
  <c r="AF27" i="1" s="1"/>
  <c r="AE27" i="1" s="1"/>
  <c r="V26" i="1"/>
  <c r="Y26" i="1" s="1"/>
  <c r="AA26" i="1" s="1"/>
  <c r="Y25" i="1" l="1"/>
  <c r="AA25" i="1" s="1"/>
  <c r="Y24" i="1"/>
  <c r="AA24" i="1" s="1"/>
  <c r="Y22" i="1"/>
  <c r="AA22" i="1" s="1"/>
  <c r="Y21" i="1"/>
  <c r="AA21" i="1" s="1"/>
  <c r="AC21" i="1" s="1"/>
  <c r="AG21" i="1" s="1"/>
  <c r="Y17" i="1"/>
  <c r="AA17" i="1" s="1"/>
  <c r="AC17" i="1" s="1"/>
  <c r="AG17" i="1" s="1"/>
  <c r="Y16" i="1"/>
  <c r="AA16" i="1" s="1"/>
  <c r="AD23" i="1"/>
  <c r="AF23" i="1" s="1"/>
  <c r="AE23" i="1" s="1"/>
  <c r="Y13" i="1"/>
  <c r="AA13" i="1" s="1"/>
  <c r="Y14" i="1"/>
  <c r="AA14" i="1" s="1"/>
  <c r="AC14" i="1" s="1"/>
  <c r="AG14" i="1" s="1"/>
  <c r="AC26" i="1"/>
  <c r="AG26" i="1" s="1"/>
  <c r="AD21" i="1"/>
  <c r="AF21" i="1" s="1"/>
  <c r="AE21" i="1" s="1"/>
  <c r="Y15" i="1"/>
  <c r="AA15" i="1" s="1"/>
  <c r="AD11" i="1"/>
  <c r="AF11" i="1" s="1"/>
  <c r="AE11" i="1" s="1"/>
  <c r="AC25" i="1"/>
  <c r="AG25" i="1" s="1"/>
  <c r="AC24" i="1"/>
  <c r="AG24" i="1" s="1"/>
  <c r="AC22" i="1"/>
  <c r="AG22" i="1" s="1"/>
  <c r="AC20" i="1"/>
  <c r="AG20" i="1" s="1"/>
  <c r="AC16" i="1"/>
  <c r="AG16" i="1" s="1"/>
  <c r="AC13" i="1"/>
  <c r="AG13" i="1" s="1"/>
  <c r="AC19" i="1"/>
  <c r="AG19" i="1" s="1"/>
  <c r="AC18" i="1"/>
  <c r="AG18" i="1" s="1"/>
  <c r="AA10" i="1"/>
  <c r="O10" i="1"/>
  <c r="AC12" i="1"/>
  <c r="AG12" i="1" s="1"/>
  <c r="AD14" i="1" l="1"/>
  <c r="AF14" i="1" s="1"/>
  <c r="AE14" i="1" s="1"/>
  <c r="AD12" i="1"/>
  <c r="AF12" i="1" s="1"/>
  <c r="AE12" i="1" s="1"/>
  <c r="AD18" i="1"/>
  <c r="AF18" i="1" s="1"/>
  <c r="AE18" i="1" s="1"/>
  <c r="AD19" i="1"/>
  <c r="AF19" i="1" s="1"/>
  <c r="AE19" i="1" s="1"/>
  <c r="AD13" i="1"/>
  <c r="AF13" i="1" s="1"/>
  <c r="AE13" i="1" s="1"/>
  <c r="AD24" i="1"/>
  <c r="AF24" i="1" s="1"/>
  <c r="AE24" i="1" s="1"/>
  <c r="AC15" i="1"/>
  <c r="AG15" i="1" s="1"/>
  <c r="AC10" i="1"/>
  <c r="AD10" i="1" s="1"/>
  <c r="AD16" i="1"/>
  <c r="AF16" i="1" s="1"/>
  <c r="AE16" i="1" s="1"/>
  <c r="AD17" i="1"/>
  <c r="AF17" i="1" s="1"/>
  <c r="AE17" i="1" s="1"/>
  <c r="AD20" i="1"/>
  <c r="AF20" i="1" s="1"/>
  <c r="AE20" i="1" s="1"/>
  <c r="AD22" i="1"/>
  <c r="AF22" i="1" s="1"/>
  <c r="AE22" i="1" s="1"/>
  <c r="AD25" i="1"/>
  <c r="AF25" i="1" s="1"/>
  <c r="AE25" i="1" s="1"/>
  <c r="AD26" i="1"/>
  <c r="AF26" i="1" s="1"/>
  <c r="AE26" i="1" s="1"/>
  <c r="AF10" i="1" l="1"/>
  <c r="AG10" i="1"/>
  <c r="AD15" i="1"/>
  <c r="AF15" i="1" s="1"/>
  <c r="AE15" i="1" s="1"/>
  <c r="AE10" i="1" l="1"/>
</calcChain>
</file>

<file path=xl/sharedStrings.xml><?xml version="1.0" encoding="utf-8"?>
<sst xmlns="http://schemas.openxmlformats.org/spreadsheetml/2006/main" count="79" uniqueCount="68">
  <si>
    <t>№ п/п</t>
  </si>
  <si>
    <t>Наименование муниципальных образований</t>
  </si>
  <si>
    <t>муниципальные учреждения</t>
  </si>
  <si>
    <t>иные образовательные организации</t>
  </si>
  <si>
    <t>2016 год</t>
  </si>
  <si>
    <t>Среднесложившийся коэффициент посещаемости</t>
  </si>
  <si>
    <t>Всего расходов на выплату компенсаций с учетом прцента посещаемости в МО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</si>
  <si>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</si>
  <si>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</si>
  <si>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</si>
  <si>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Всего потребность на 2016 год по иным организациям</t>
  </si>
  <si>
    <t>ИТОГО объем средств на компенсационные выплаты, руб.</t>
  </si>
  <si>
    <t xml:space="preserve">в том числе </t>
  </si>
  <si>
    <t>количество ставок специалистов , чел.</t>
  </si>
  <si>
    <t>Только на зарплату</t>
  </si>
  <si>
    <t>Средства на исполнение полномочий, руб.</t>
  </si>
  <si>
    <t>ИТОГО потребность в средствах Субвенции на 2016, руб.</t>
  </si>
  <si>
    <t>Утверждено в бюджете 2015 года</t>
  </si>
  <si>
    <t>Отклонение фактической численност на 01.06.2015 от заявленной в бюджете 2015 года</t>
  </si>
  <si>
    <t>Отклонение плановой численности на 2016 от фактической численности на 01.06.2015</t>
  </si>
  <si>
    <t>В бюджет на 2016 год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</si>
  <si>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</si>
  <si>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</si>
  <si>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Средний размер по Лен области, согласно отчетам за 2 квартал 2015 года</t>
  </si>
  <si>
    <t>Размер родительской платы в месяц, руб. (при 100%-ной оплате),установленный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</si>
  <si>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</si>
  <si>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</si>
  <si>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Утверждено на 2015 год</t>
  </si>
  <si>
    <t>Численность заявленная при проекте бюджета на 2015 год</t>
  </si>
  <si>
    <t>Численность родителей, получающих компенсацию по состоянию на 01.06.2015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</si>
  <si>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</si>
  <si>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</si>
  <si>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</si>
  <si>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(20%)</t>
  </si>
  <si>
    <t>В семьях, имеющих 2 детей (50%)</t>
  </si>
  <si>
    <t>В семьях, имеющих 3 и более детей (70%)</t>
  </si>
  <si>
    <t>Всего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</si>
  <si>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</si>
  <si>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</si>
  <si>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</si>
  <si>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</si>
  <si>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</si>
  <si>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</si>
  <si>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</si>
  <si>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в том числе на выплату компенсации, тыс.руб.</t>
  </si>
  <si>
    <t>в том числе на полномочия, тыс.руб.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</si>
  <si>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</si>
  <si>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</si>
  <si>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</si>
  <si>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</si>
  <si>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</si>
  <si>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</si>
  <si>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</si>
  <si>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</si>
  <si>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</si>
  <si>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</si>
  <si>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</si>
  <si>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</si>
  <si>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</si>
  <si>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</si>
  <si>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</si>
  <si>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</si>
  <si>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</si>
  <si>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</si>
  <si>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ИТОГО:</t>
  </si>
  <si>
    <t>х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</si>
  <si>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НА 2016 ГОД
</t>
  </si>
  <si>
    <t>Приложение 40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</si>
</sst>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р_._-;\-* #,##0_р_._-;_-* &quot;-&quot;_р_._-;_-@_-"/>
    <numFmt numFmtId="43" formatCode="_-* #,##0.00_р_._-;\-* #,##0.00_р_._-;_-* &quot;-&quot;??_р_._-;_-@_-"/>
    <numFmt numFmtId="164" formatCode="0.0%"/>
    <numFmt numFmtId="165" formatCode="#,##0_р_."/>
    <numFmt numFmtId="166" formatCode="#,##0.0_р_."/>
    <numFmt numFmtId="167" formatCode="_-* #,##0.0_р_._-;\-* #,##0.0_р_._-;_-* &quot;-&quot;_р_._-;_-@_-"/>
    <numFmt numFmtId="168" formatCode="_-* #,##0.0_р_._-;\-* #,##0.0_р_._-;_-* &quot;-&quot;?_р_._-;_-@_-"/>
    <numFmt numFmtId="169" formatCode="_-* #,##0_р_._-;\-* #,##0_р_._-;_-* &quot;-&quot;?_р_._-;_-@_-"/>
    <numFmt numFmtId="170" formatCode="#,##0.0"/>
    <numFmt numFmtId="171" formatCode="#,##0_ ;[Red]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</cellStyleXfs>
  <cellXfs count="62">
    <xf numFmtId="0" fontId="0" fillId="0" borderId="0" xfId="0"/>
    <xf numFmtId="0" fontId="2" fillId="0" borderId="0" xfId="0" applyFont="1" applyFill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1" xfId="2" applyNumberFormat="1" applyFont="1" applyFill="1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/>
    <xf numFmtId="41" fontId="9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166" fontId="9" fillId="0" borderId="1" xfId="0" applyNumberFormat="1" applyFont="1" applyFill="1" applyBorder="1" applyAlignment="1"/>
    <xf numFmtId="41" fontId="9" fillId="0" borderId="1" xfId="0" applyNumberFormat="1" applyFont="1" applyFill="1" applyBorder="1"/>
    <xf numFmtId="2" fontId="9" fillId="0" borderId="1" xfId="1" applyNumberFormat="1" applyFont="1" applyFill="1" applyBorder="1" applyAlignment="1">
      <alignment horizontal="center"/>
    </xf>
    <xf numFmtId="167" fontId="9" fillId="0" borderId="1" xfId="0" applyNumberFormat="1" applyFont="1" applyFill="1" applyBorder="1"/>
    <xf numFmtId="0" fontId="9" fillId="0" borderId="1" xfId="0" applyFont="1" applyFill="1" applyBorder="1" applyAlignment="1">
      <alignment horizontal="center"/>
    </xf>
    <xf numFmtId="164" fontId="7" fillId="0" borderId="1" xfId="3" applyNumberFormat="1" applyFont="1" applyFill="1" applyBorder="1" applyAlignment="1">
      <alignment horizontal="center"/>
    </xf>
    <xf numFmtId="41" fontId="0" fillId="0" borderId="1" xfId="0" applyNumberFormat="1" applyFill="1" applyBorder="1"/>
    <xf numFmtId="168" fontId="9" fillId="0" borderId="1" xfId="0" applyNumberFormat="1" applyFont="1" applyFill="1" applyBorder="1"/>
    <xf numFmtId="169" fontId="9" fillId="0" borderId="1" xfId="0" applyNumberFormat="1" applyFont="1" applyFill="1" applyBorder="1"/>
    <xf numFmtId="167" fontId="8" fillId="0" borderId="1" xfId="0" applyNumberFormat="1" applyFont="1" applyFill="1" applyBorder="1" applyAlignment="1"/>
    <xf numFmtId="165" fontId="11" fillId="0" borderId="1" xfId="0" applyNumberFormat="1" applyFont="1" applyFill="1" applyBorder="1" applyAlignment="1">
      <alignment horizontal="center"/>
    </xf>
    <xf numFmtId="170" fontId="9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1" fontId="0" fillId="0" borderId="1" xfId="0" applyNumberFormat="1" applyFill="1" applyBorder="1" applyAlignment="1">
      <alignment horizontal="center"/>
    </xf>
    <xf numFmtId="164" fontId="0" fillId="0" borderId="1" xfId="2" applyNumberFormat="1" applyFont="1" applyFill="1" applyBorder="1"/>
    <xf numFmtId="43" fontId="0" fillId="0" borderId="1" xfId="1" applyFont="1" applyFill="1" applyBorder="1"/>
    <xf numFmtId="0" fontId="0" fillId="0" borderId="0" xfId="0" applyFill="1"/>
    <xf numFmtId="0" fontId="8" fillId="0" borderId="1" xfId="0" applyFont="1" applyFill="1" applyBorder="1"/>
    <xf numFmtId="41" fontId="8" fillId="0" borderId="1" xfId="0" applyNumberFormat="1" applyFont="1" applyFill="1" applyBorder="1"/>
    <xf numFmtId="167" fontId="8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5" fontId="12" fillId="0" borderId="1" xfId="0" applyNumberFormat="1" applyFont="1" applyFill="1" applyBorder="1"/>
    <xf numFmtId="165" fontId="12" fillId="0" borderId="1" xfId="0" applyNumberFormat="1" applyFont="1" applyFill="1" applyBorder="1" applyAlignment="1">
      <alignment horizontal="center"/>
    </xf>
    <xf numFmtId="2" fontId="12" fillId="0" borderId="1" xfId="1" applyNumberFormat="1" applyFont="1" applyFill="1" applyBorder="1" applyAlignment="1">
      <alignment horizontal="center"/>
    </xf>
    <xf numFmtId="164" fontId="12" fillId="0" borderId="1" xfId="3" applyNumberFormat="1" applyFont="1" applyFill="1" applyBorder="1"/>
    <xf numFmtId="166" fontId="12" fillId="0" borderId="1" xfId="0" applyNumberFormat="1" applyFont="1" applyFill="1" applyBorder="1" applyAlignment="1">
      <alignment horizontal="center"/>
    </xf>
    <xf numFmtId="165" fontId="13" fillId="0" borderId="1" xfId="0" applyNumberFormat="1" applyFont="1" applyFill="1" applyBorder="1" applyAlignment="1">
      <alignment horizontal="center"/>
    </xf>
    <xf numFmtId="170" fontId="12" fillId="0" borderId="1" xfId="0" applyNumberFormat="1" applyFont="1" applyFill="1" applyBorder="1" applyAlignment="1">
      <alignment horizontal="center"/>
    </xf>
    <xf numFmtId="171" fontId="12" fillId="0" borderId="1" xfId="0" applyNumberFormat="1" applyFont="1" applyFill="1" applyBorder="1" applyAlignment="1">
      <alignment horizontal="center"/>
    </xf>
    <xf numFmtId="43" fontId="4" fillId="0" borderId="1" xfId="1" applyFont="1" applyFill="1" applyBorder="1"/>
    <xf numFmtId="0" fontId="4" fillId="0" borderId="0" xfId="0" applyFont="1" applyFill="1"/>
    <xf numFmtId="2" fontId="0" fillId="0" borderId="0" xfId="0" applyNumberFormat="1" applyFill="1"/>
    <xf numFmtId="0" fontId="1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_СВОД%20по%20МО_2015_на%20контр.цифры(1)" xfId="4"/>
    <cellStyle name="Процентный" xfId="2" builtinId="5"/>
    <cellStyle name="Процентный 3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8"/>
  <sheetViews>
    <sheetView tabSelected="1" workbookViewId="0">
      <selection activeCell="U6" sqref="U6:U8"/>
    </sheetView>
  </sheetViews>
  <sheetFormatPr defaultRowHeight="15" x14ac:dyDescent="0.25"/>
  <cols>
    <col min="1" max="1" width="4.85546875" style="34" customWidth="1"/>
    <col min="2" max="2" width="17.140625" style="34" customWidth="1"/>
    <col min="3" max="3" width="13.7109375" style="34" customWidth="1"/>
    <col min="4" max="4" width="11.28515625" style="34" customWidth="1"/>
    <col min="5" max="5" width="10" style="34" customWidth="1"/>
    <col min="6" max="6" width="11.85546875" style="34" customWidth="1"/>
    <col min="7" max="7" width="12" style="34" customWidth="1"/>
    <col min="8" max="9" width="9.5703125" style="34" customWidth="1"/>
    <col min="10" max="11" width="13.140625" style="34" customWidth="1"/>
    <col min="12" max="12" width="12" style="34" customWidth="1"/>
    <col min="13" max="13" width="13.140625" style="34" customWidth="1"/>
    <col min="14" max="14" width="11.28515625" style="50" customWidth="1"/>
    <col min="15" max="15" width="13.28515625" style="34" customWidth="1"/>
    <col min="16" max="16" width="6.85546875" style="34" customWidth="1"/>
    <col min="17" max="17" width="7.28515625" style="34" customWidth="1"/>
    <col min="18" max="18" width="8.28515625" style="34" customWidth="1"/>
    <col min="19" max="19" width="8.42578125" style="34" customWidth="1"/>
    <col min="20" max="20" width="6.85546875" style="34" customWidth="1"/>
    <col min="21" max="21" width="7.28515625" style="34" customWidth="1"/>
    <col min="22" max="22" width="11.42578125" style="34" customWidth="1"/>
    <col min="23" max="23" width="10.140625" style="34" customWidth="1"/>
    <col min="24" max="24" width="9.42578125" style="34" customWidth="1"/>
    <col min="25" max="25" width="9.5703125" style="34" customWidth="1"/>
    <col min="26" max="26" width="6.85546875" style="34" customWidth="1"/>
    <col min="27" max="27" width="11.42578125" style="34" customWidth="1"/>
    <col min="28" max="28" width="8.28515625" style="34" customWidth="1"/>
    <col min="29" max="29" width="12.5703125" style="34" customWidth="1"/>
    <col min="30" max="30" width="11.140625" style="34" customWidth="1"/>
    <col min="31" max="31" width="15.7109375" style="34" customWidth="1"/>
    <col min="32" max="32" width="13" style="34" customWidth="1"/>
    <col min="33" max="33" width="11" style="34" customWidth="1"/>
    <col min="34" max="34" width="9.5703125" style="34" customWidth="1"/>
    <col min="35" max="35" width="14" style="34" customWidth="1"/>
    <col min="36" max="36" width="12.140625" style="34" customWidth="1"/>
    <col min="37" max="37" width="14.28515625" style="34" customWidth="1"/>
    <col min="38" max="39" width="12.140625" style="34" hidden="1" customWidth="1"/>
    <col min="40" max="40" width="12" style="34" hidden="1" customWidth="1"/>
    <col min="41" max="42" width="0" style="34" hidden="1" customWidth="1"/>
    <col min="43" max="43" width="12.85546875" style="34" bestFit="1" customWidth="1"/>
    <col min="44" max="44" width="13.5703125" style="34" customWidth="1"/>
    <col min="45" max="45" width="14.28515625" style="34" customWidth="1"/>
    <col min="46" max="236" width="9.140625" style="34"/>
    <col min="237" max="237" width="4.85546875" style="34" customWidth="1"/>
    <col min="238" max="238" width="14.140625" style="34" customWidth="1"/>
    <col min="239" max="239" width="13.7109375" style="34" customWidth="1"/>
    <col min="240" max="240" width="11.28515625" style="34" customWidth="1"/>
    <col min="241" max="241" width="10" style="34" customWidth="1"/>
    <col min="242" max="242" width="11.85546875" style="34" customWidth="1"/>
    <col min="243" max="243" width="12" style="34" customWidth="1"/>
    <col min="244" max="245" width="9.5703125" style="34" customWidth="1"/>
    <col min="246" max="247" width="13.140625" style="34" customWidth="1"/>
    <col min="248" max="248" width="12" style="34" customWidth="1"/>
    <col min="249" max="249" width="13.140625" style="34" customWidth="1"/>
    <col min="250" max="250" width="11.28515625" style="34" customWidth="1"/>
    <col min="251" max="251" width="13.28515625" style="34" customWidth="1"/>
    <col min="252" max="252" width="6.85546875" style="34" customWidth="1"/>
    <col min="253" max="253" width="7.28515625" style="34" customWidth="1"/>
    <col min="254" max="254" width="8.28515625" style="34" customWidth="1"/>
    <col min="255" max="255" width="8.42578125" style="34" customWidth="1"/>
    <col min="256" max="256" width="6.85546875" style="34" customWidth="1"/>
    <col min="257" max="257" width="7.28515625" style="34" customWidth="1"/>
    <col min="258" max="258" width="11.42578125" style="34" customWidth="1"/>
    <col min="259" max="259" width="10.140625" style="34" customWidth="1"/>
    <col min="260" max="260" width="9.42578125" style="34" customWidth="1"/>
    <col min="261" max="261" width="9.5703125" style="34" customWidth="1"/>
    <col min="262" max="262" width="6.85546875" style="34" customWidth="1"/>
    <col min="263" max="263" width="11.42578125" style="34" customWidth="1"/>
    <col min="264" max="264" width="8.28515625" style="34" customWidth="1"/>
    <col min="265" max="265" width="8.7109375" style="34" customWidth="1"/>
    <col min="266" max="266" width="11.140625" style="34" customWidth="1"/>
    <col min="267" max="267" width="15.7109375" style="34" customWidth="1"/>
    <col min="268" max="268" width="13" style="34" customWidth="1"/>
    <col min="269" max="269" width="11" style="34" customWidth="1"/>
    <col min="270" max="270" width="9.5703125" style="34" customWidth="1"/>
    <col min="271" max="271" width="14" style="34" customWidth="1"/>
    <col min="272" max="272" width="12.140625" style="34" customWidth="1"/>
    <col min="273" max="273" width="14.28515625" style="34" customWidth="1"/>
    <col min="274" max="275" width="12.140625" style="34" customWidth="1"/>
    <col min="276" max="276" width="10.85546875" style="34" customWidth="1"/>
    <col min="277" max="281" width="0" style="34" hidden="1" customWidth="1"/>
    <col min="282" max="282" width="12.85546875" style="34" bestFit="1" customWidth="1"/>
    <col min="283" max="283" width="11.28515625" style="34" bestFit="1" customWidth="1"/>
    <col min="284" max="284" width="10.28515625" style="34" bestFit="1" customWidth="1"/>
    <col min="285" max="286" width="11.28515625" style="34" bestFit="1" customWidth="1"/>
    <col min="287" max="287" width="10.28515625" style="34" bestFit="1" customWidth="1"/>
    <col min="288" max="289" width="11.28515625" style="34" bestFit="1" customWidth="1"/>
    <col min="290" max="290" width="10.28515625" style="34" bestFit="1" customWidth="1"/>
    <col min="291" max="292" width="11.28515625" style="34" bestFit="1" customWidth="1"/>
    <col min="293" max="293" width="9.140625" style="34"/>
    <col min="294" max="295" width="11.28515625" style="34" bestFit="1" customWidth="1"/>
    <col min="296" max="296" width="9.140625" style="34"/>
    <col min="297" max="298" width="11.28515625" style="34" bestFit="1" customWidth="1"/>
    <col min="299" max="492" width="9.140625" style="34"/>
    <col min="493" max="493" width="4.85546875" style="34" customWidth="1"/>
    <col min="494" max="494" width="14.140625" style="34" customWidth="1"/>
    <col min="495" max="495" width="13.7109375" style="34" customWidth="1"/>
    <col min="496" max="496" width="11.28515625" style="34" customWidth="1"/>
    <col min="497" max="497" width="10" style="34" customWidth="1"/>
    <col min="498" max="498" width="11.85546875" style="34" customWidth="1"/>
    <col min="499" max="499" width="12" style="34" customWidth="1"/>
    <col min="500" max="501" width="9.5703125" style="34" customWidth="1"/>
    <col min="502" max="503" width="13.140625" style="34" customWidth="1"/>
    <col min="504" max="504" width="12" style="34" customWidth="1"/>
    <col min="505" max="505" width="13.140625" style="34" customWidth="1"/>
    <col min="506" max="506" width="11.28515625" style="34" customWidth="1"/>
    <col min="507" max="507" width="13.28515625" style="34" customWidth="1"/>
    <col min="508" max="508" width="6.85546875" style="34" customWidth="1"/>
    <col min="509" max="509" width="7.28515625" style="34" customWidth="1"/>
    <col min="510" max="510" width="8.28515625" style="34" customWidth="1"/>
    <col min="511" max="511" width="8.42578125" style="34" customWidth="1"/>
    <col min="512" max="512" width="6.85546875" style="34" customWidth="1"/>
    <col min="513" max="513" width="7.28515625" style="34" customWidth="1"/>
    <col min="514" max="514" width="11.42578125" style="34" customWidth="1"/>
    <col min="515" max="515" width="10.140625" style="34" customWidth="1"/>
    <col min="516" max="516" width="9.42578125" style="34" customWidth="1"/>
    <col min="517" max="517" width="9.5703125" style="34" customWidth="1"/>
    <col min="518" max="518" width="6.85546875" style="34" customWidth="1"/>
    <col min="519" max="519" width="11.42578125" style="34" customWidth="1"/>
    <col min="520" max="520" width="8.28515625" style="34" customWidth="1"/>
    <col min="521" max="521" width="8.7109375" style="34" customWidth="1"/>
    <col min="522" max="522" width="11.140625" style="34" customWidth="1"/>
    <col min="523" max="523" width="15.7109375" style="34" customWidth="1"/>
    <col min="524" max="524" width="13" style="34" customWidth="1"/>
    <col min="525" max="525" width="11" style="34" customWidth="1"/>
    <col min="526" max="526" width="9.5703125" style="34" customWidth="1"/>
    <col min="527" max="527" width="14" style="34" customWidth="1"/>
    <col min="528" max="528" width="12.140625" style="34" customWidth="1"/>
    <col min="529" max="529" width="14.28515625" style="34" customWidth="1"/>
    <col min="530" max="531" width="12.140625" style="34" customWidth="1"/>
    <col min="532" max="532" width="10.85546875" style="34" customWidth="1"/>
    <col min="533" max="537" width="0" style="34" hidden="1" customWidth="1"/>
    <col min="538" max="538" width="12.85546875" style="34" bestFit="1" customWidth="1"/>
    <col min="539" max="539" width="11.28515625" style="34" bestFit="1" customWidth="1"/>
    <col min="540" max="540" width="10.28515625" style="34" bestFit="1" customWidth="1"/>
    <col min="541" max="542" width="11.28515625" style="34" bestFit="1" customWidth="1"/>
    <col min="543" max="543" width="10.28515625" style="34" bestFit="1" customWidth="1"/>
    <col min="544" max="545" width="11.28515625" style="34" bestFit="1" customWidth="1"/>
    <col min="546" max="546" width="10.28515625" style="34" bestFit="1" customWidth="1"/>
    <col min="547" max="548" width="11.28515625" style="34" bestFit="1" customWidth="1"/>
    <col min="549" max="549" width="9.140625" style="34"/>
    <col min="550" max="551" width="11.28515625" style="34" bestFit="1" customWidth="1"/>
    <col min="552" max="552" width="9.140625" style="34"/>
    <col min="553" max="554" width="11.28515625" style="34" bestFit="1" customWidth="1"/>
    <col min="555" max="748" width="9.140625" style="34"/>
    <col min="749" max="749" width="4.85546875" style="34" customWidth="1"/>
    <col min="750" max="750" width="14.140625" style="34" customWidth="1"/>
    <col min="751" max="751" width="13.7109375" style="34" customWidth="1"/>
    <col min="752" max="752" width="11.28515625" style="34" customWidth="1"/>
    <col min="753" max="753" width="10" style="34" customWidth="1"/>
    <col min="754" max="754" width="11.85546875" style="34" customWidth="1"/>
    <col min="755" max="755" width="12" style="34" customWidth="1"/>
    <col min="756" max="757" width="9.5703125" style="34" customWidth="1"/>
    <col min="758" max="759" width="13.140625" style="34" customWidth="1"/>
    <col min="760" max="760" width="12" style="34" customWidth="1"/>
    <col min="761" max="761" width="13.140625" style="34" customWidth="1"/>
    <col min="762" max="762" width="11.28515625" style="34" customWidth="1"/>
    <col min="763" max="763" width="13.28515625" style="34" customWidth="1"/>
    <col min="764" max="764" width="6.85546875" style="34" customWidth="1"/>
    <col min="765" max="765" width="7.28515625" style="34" customWidth="1"/>
    <col min="766" max="766" width="8.28515625" style="34" customWidth="1"/>
    <col min="767" max="767" width="8.42578125" style="34" customWidth="1"/>
    <col min="768" max="768" width="6.85546875" style="34" customWidth="1"/>
    <col min="769" max="769" width="7.28515625" style="34" customWidth="1"/>
    <col min="770" max="770" width="11.42578125" style="34" customWidth="1"/>
    <col min="771" max="771" width="10.140625" style="34" customWidth="1"/>
    <col min="772" max="772" width="9.42578125" style="34" customWidth="1"/>
    <col min="773" max="773" width="9.5703125" style="34" customWidth="1"/>
    <col min="774" max="774" width="6.85546875" style="34" customWidth="1"/>
    <col min="775" max="775" width="11.42578125" style="34" customWidth="1"/>
    <col min="776" max="776" width="8.28515625" style="34" customWidth="1"/>
    <col min="777" max="777" width="8.7109375" style="34" customWidth="1"/>
    <col min="778" max="778" width="11.140625" style="34" customWidth="1"/>
    <col min="779" max="779" width="15.7109375" style="34" customWidth="1"/>
    <col min="780" max="780" width="13" style="34" customWidth="1"/>
    <col min="781" max="781" width="11" style="34" customWidth="1"/>
    <col min="782" max="782" width="9.5703125" style="34" customWidth="1"/>
    <col min="783" max="783" width="14" style="34" customWidth="1"/>
    <col min="784" max="784" width="12.140625" style="34" customWidth="1"/>
    <col min="785" max="785" width="14.28515625" style="34" customWidth="1"/>
    <col min="786" max="787" width="12.140625" style="34" customWidth="1"/>
    <col min="788" max="788" width="10.85546875" style="34" customWidth="1"/>
    <col min="789" max="793" width="0" style="34" hidden="1" customWidth="1"/>
    <col min="794" max="794" width="12.85546875" style="34" bestFit="1" customWidth="1"/>
    <col min="795" max="795" width="11.28515625" style="34" bestFit="1" customWidth="1"/>
    <col min="796" max="796" width="10.28515625" style="34" bestFit="1" customWidth="1"/>
    <col min="797" max="798" width="11.28515625" style="34" bestFit="1" customWidth="1"/>
    <col min="799" max="799" width="10.28515625" style="34" bestFit="1" customWidth="1"/>
    <col min="800" max="801" width="11.28515625" style="34" bestFit="1" customWidth="1"/>
    <col min="802" max="802" width="10.28515625" style="34" bestFit="1" customWidth="1"/>
    <col min="803" max="804" width="11.28515625" style="34" bestFit="1" customWidth="1"/>
    <col min="805" max="805" width="9.140625" style="34"/>
    <col min="806" max="807" width="11.28515625" style="34" bestFit="1" customWidth="1"/>
    <col min="808" max="808" width="9.140625" style="34"/>
    <col min="809" max="810" width="11.28515625" style="34" bestFit="1" customWidth="1"/>
    <col min="811" max="1004" width="9.140625" style="34"/>
    <col min="1005" max="1005" width="4.85546875" style="34" customWidth="1"/>
    <col min="1006" max="1006" width="14.140625" style="34" customWidth="1"/>
    <col min="1007" max="1007" width="13.7109375" style="34" customWidth="1"/>
    <col min="1008" max="1008" width="11.28515625" style="34" customWidth="1"/>
    <col min="1009" max="1009" width="10" style="34" customWidth="1"/>
    <col min="1010" max="1010" width="11.85546875" style="34" customWidth="1"/>
    <col min="1011" max="1011" width="12" style="34" customWidth="1"/>
    <col min="1012" max="1013" width="9.5703125" style="34" customWidth="1"/>
    <col min="1014" max="1015" width="13.140625" style="34" customWidth="1"/>
    <col min="1016" max="1016" width="12" style="34" customWidth="1"/>
    <col min="1017" max="1017" width="13.140625" style="34" customWidth="1"/>
    <col min="1018" max="1018" width="11.28515625" style="34" customWidth="1"/>
    <col min="1019" max="1019" width="13.28515625" style="34" customWidth="1"/>
    <col min="1020" max="1020" width="6.85546875" style="34" customWidth="1"/>
    <col min="1021" max="1021" width="7.28515625" style="34" customWidth="1"/>
    <col min="1022" max="1022" width="8.28515625" style="34" customWidth="1"/>
    <col min="1023" max="1023" width="8.42578125" style="34" customWidth="1"/>
    <col min="1024" max="1024" width="6.85546875" style="34" customWidth="1"/>
    <col min="1025" max="1025" width="7.28515625" style="34" customWidth="1"/>
    <col min="1026" max="1026" width="11.42578125" style="34" customWidth="1"/>
    <col min="1027" max="1027" width="10.140625" style="34" customWidth="1"/>
    <col min="1028" max="1028" width="9.42578125" style="34" customWidth="1"/>
    <col min="1029" max="1029" width="9.5703125" style="34" customWidth="1"/>
    <col min="1030" max="1030" width="6.85546875" style="34" customWidth="1"/>
    <col min="1031" max="1031" width="11.42578125" style="34" customWidth="1"/>
    <col min="1032" max="1032" width="8.28515625" style="34" customWidth="1"/>
    <col min="1033" max="1033" width="8.7109375" style="34" customWidth="1"/>
    <col min="1034" max="1034" width="11.140625" style="34" customWidth="1"/>
    <col min="1035" max="1035" width="15.7109375" style="34" customWidth="1"/>
    <col min="1036" max="1036" width="13" style="34" customWidth="1"/>
    <col min="1037" max="1037" width="11" style="34" customWidth="1"/>
    <col min="1038" max="1038" width="9.5703125" style="34" customWidth="1"/>
    <col min="1039" max="1039" width="14" style="34" customWidth="1"/>
    <col min="1040" max="1040" width="12.140625" style="34" customWidth="1"/>
    <col min="1041" max="1041" width="14.28515625" style="34" customWidth="1"/>
    <col min="1042" max="1043" width="12.140625" style="34" customWidth="1"/>
    <col min="1044" max="1044" width="10.85546875" style="34" customWidth="1"/>
    <col min="1045" max="1049" width="0" style="34" hidden="1" customWidth="1"/>
    <col min="1050" max="1050" width="12.85546875" style="34" bestFit="1" customWidth="1"/>
    <col min="1051" max="1051" width="11.28515625" style="34" bestFit="1" customWidth="1"/>
    <col min="1052" max="1052" width="10.28515625" style="34" bestFit="1" customWidth="1"/>
    <col min="1053" max="1054" width="11.28515625" style="34" bestFit="1" customWidth="1"/>
    <col min="1055" max="1055" width="10.28515625" style="34" bestFit="1" customWidth="1"/>
    <col min="1056" max="1057" width="11.28515625" style="34" bestFit="1" customWidth="1"/>
    <col min="1058" max="1058" width="10.28515625" style="34" bestFit="1" customWidth="1"/>
    <col min="1059" max="1060" width="11.28515625" style="34" bestFit="1" customWidth="1"/>
    <col min="1061" max="1061" width="9.140625" style="34"/>
    <col min="1062" max="1063" width="11.28515625" style="34" bestFit="1" customWidth="1"/>
    <col min="1064" max="1064" width="9.140625" style="34"/>
    <col min="1065" max="1066" width="11.28515625" style="34" bestFit="1" customWidth="1"/>
    <col min="1067" max="1260" width="9.140625" style="34"/>
    <col min="1261" max="1261" width="4.85546875" style="34" customWidth="1"/>
    <col min="1262" max="1262" width="14.140625" style="34" customWidth="1"/>
    <col min="1263" max="1263" width="13.7109375" style="34" customWidth="1"/>
    <col min="1264" max="1264" width="11.28515625" style="34" customWidth="1"/>
    <col min="1265" max="1265" width="10" style="34" customWidth="1"/>
    <col min="1266" max="1266" width="11.85546875" style="34" customWidth="1"/>
    <col min="1267" max="1267" width="12" style="34" customWidth="1"/>
    <col min="1268" max="1269" width="9.5703125" style="34" customWidth="1"/>
    <col min="1270" max="1271" width="13.140625" style="34" customWidth="1"/>
    <col min="1272" max="1272" width="12" style="34" customWidth="1"/>
    <col min="1273" max="1273" width="13.140625" style="34" customWidth="1"/>
    <col min="1274" max="1274" width="11.28515625" style="34" customWidth="1"/>
    <col min="1275" max="1275" width="13.28515625" style="34" customWidth="1"/>
    <col min="1276" max="1276" width="6.85546875" style="34" customWidth="1"/>
    <col min="1277" max="1277" width="7.28515625" style="34" customWidth="1"/>
    <col min="1278" max="1278" width="8.28515625" style="34" customWidth="1"/>
    <col min="1279" max="1279" width="8.42578125" style="34" customWidth="1"/>
    <col min="1280" max="1280" width="6.85546875" style="34" customWidth="1"/>
    <col min="1281" max="1281" width="7.28515625" style="34" customWidth="1"/>
    <col min="1282" max="1282" width="11.42578125" style="34" customWidth="1"/>
    <col min="1283" max="1283" width="10.140625" style="34" customWidth="1"/>
    <col min="1284" max="1284" width="9.42578125" style="34" customWidth="1"/>
    <col min="1285" max="1285" width="9.5703125" style="34" customWidth="1"/>
    <col min="1286" max="1286" width="6.85546875" style="34" customWidth="1"/>
    <col min="1287" max="1287" width="11.42578125" style="34" customWidth="1"/>
    <col min="1288" max="1288" width="8.28515625" style="34" customWidth="1"/>
    <col min="1289" max="1289" width="8.7109375" style="34" customWidth="1"/>
    <col min="1290" max="1290" width="11.140625" style="34" customWidth="1"/>
    <col min="1291" max="1291" width="15.7109375" style="34" customWidth="1"/>
    <col min="1292" max="1292" width="13" style="34" customWidth="1"/>
    <col min="1293" max="1293" width="11" style="34" customWidth="1"/>
    <col min="1294" max="1294" width="9.5703125" style="34" customWidth="1"/>
    <col min="1295" max="1295" width="14" style="34" customWidth="1"/>
    <col min="1296" max="1296" width="12.140625" style="34" customWidth="1"/>
    <col min="1297" max="1297" width="14.28515625" style="34" customWidth="1"/>
    <col min="1298" max="1299" width="12.140625" style="34" customWidth="1"/>
    <col min="1300" max="1300" width="10.85546875" style="34" customWidth="1"/>
    <col min="1301" max="1305" width="0" style="34" hidden="1" customWidth="1"/>
    <col min="1306" max="1306" width="12.85546875" style="34" bestFit="1" customWidth="1"/>
    <col min="1307" max="1307" width="11.28515625" style="34" bestFit="1" customWidth="1"/>
    <col min="1308" max="1308" width="10.28515625" style="34" bestFit="1" customWidth="1"/>
    <col min="1309" max="1310" width="11.28515625" style="34" bestFit="1" customWidth="1"/>
    <col min="1311" max="1311" width="10.28515625" style="34" bestFit="1" customWidth="1"/>
    <col min="1312" max="1313" width="11.28515625" style="34" bestFit="1" customWidth="1"/>
    <col min="1314" max="1314" width="10.28515625" style="34" bestFit="1" customWidth="1"/>
    <col min="1315" max="1316" width="11.28515625" style="34" bestFit="1" customWidth="1"/>
    <col min="1317" max="1317" width="9.140625" style="34"/>
    <col min="1318" max="1319" width="11.28515625" style="34" bestFit="1" customWidth="1"/>
    <col min="1320" max="1320" width="9.140625" style="34"/>
    <col min="1321" max="1322" width="11.28515625" style="34" bestFit="1" customWidth="1"/>
    <col min="1323" max="1516" width="9.140625" style="34"/>
    <col min="1517" max="1517" width="4.85546875" style="34" customWidth="1"/>
    <col min="1518" max="1518" width="14.140625" style="34" customWidth="1"/>
    <col min="1519" max="1519" width="13.7109375" style="34" customWidth="1"/>
    <col min="1520" max="1520" width="11.28515625" style="34" customWidth="1"/>
    <col min="1521" max="1521" width="10" style="34" customWidth="1"/>
    <col min="1522" max="1522" width="11.85546875" style="34" customWidth="1"/>
    <col min="1523" max="1523" width="12" style="34" customWidth="1"/>
    <col min="1524" max="1525" width="9.5703125" style="34" customWidth="1"/>
    <col min="1526" max="1527" width="13.140625" style="34" customWidth="1"/>
    <col min="1528" max="1528" width="12" style="34" customWidth="1"/>
    <col min="1529" max="1529" width="13.140625" style="34" customWidth="1"/>
    <col min="1530" max="1530" width="11.28515625" style="34" customWidth="1"/>
    <col min="1531" max="1531" width="13.28515625" style="34" customWidth="1"/>
    <col min="1532" max="1532" width="6.85546875" style="34" customWidth="1"/>
    <col min="1533" max="1533" width="7.28515625" style="34" customWidth="1"/>
    <col min="1534" max="1534" width="8.28515625" style="34" customWidth="1"/>
    <col min="1535" max="1535" width="8.42578125" style="34" customWidth="1"/>
    <col min="1536" max="1536" width="6.85546875" style="34" customWidth="1"/>
    <col min="1537" max="1537" width="7.28515625" style="34" customWidth="1"/>
    <col min="1538" max="1538" width="11.42578125" style="34" customWidth="1"/>
    <col min="1539" max="1539" width="10.140625" style="34" customWidth="1"/>
    <col min="1540" max="1540" width="9.42578125" style="34" customWidth="1"/>
    <col min="1541" max="1541" width="9.5703125" style="34" customWidth="1"/>
    <col min="1542" max="1542" width="6.85546875" style="34" customWidth="1"/>
    <col min="1543" max="1543" width="11.42578125" style="34" customWidth="1"/>
    <col min="1544" max="1544" width="8.28515625" style="34" customWidth="1"/>
    <col min="1545" max="1545" width="8.7109375" style="34" customWidth="1"/>
    <col min="1546" max="1546" width="11.140625" style="34" customWidth="1"/>
    <col min="1547" max="1547" width="15.7109375" style="34" customWidth="1"/>
    <col min="1548" max="1548" width="13" style="34" customWidth="1"/>
    <col min="1549" max="1549" width="11" style="34" customWidth="1"/>
    <col min="1550" max="1550" width="9.5703125" style="34" customWidth="1"/>
    <col min="1551" max="1551" width="14" style="34" customWidth="1"/>
    <col min="1552" max="1552" width="12.140625" style="34" customWidth="1"/>
    <col min="1553" max="1553" width="14.28515625" style="34" customWidth="1"/>
    <col min="1554" max="1555" width="12.140625" style="34" customWidth="1"/>
    <col min="1556" max="1556" width="10.85546875" style="34" customWidth="1"/>
    <col min="1557" max="1561" width="0" style="34" hidden="1" customWidth="1"/>
    <col min="1562" max="1562" width="12.85546875" style="34" bestFit="1" customWidth="1"/>
    <col min="1563" max="1563" width="11.28515625" style="34" bestFit="1" customWidth="1"/>
    <col min="1564" max="1564" width="10.28515625" style="34" bestFit="1" customWidth="1"/>
    <col min="1565" max="1566" width="11.28515625" style="34" bestFit="1" customWidth="1"/>
    <col min="1567" max="1567" width="10.28515625" style="34" bestFit="1" customWidth="1"/>
    <col min="1568" max="1569" width="11.28515625" style="34" bestFit="1" customWidth="1"/>
    <col min="1570" max="1570" width="10.28515625" style="34" bestFit="1" customWidth="1"/>
    <col min="1571" max="1572" width="11.28515625" style="34" bestFit="1" customWidth="1"/>
    <col min="1573" max="1573" width="9.140625" style="34"/>
    <col min="1574" max="1575" width="11.28515625" style="34" bestFit="1" customWidth="1"/>
    <col min="1576" max="1576" width="9.140625" style="34"/>
    <col min="1577" max="1578" width="11.28515625" style="34" bestFit="1" customWidth="1"/>
    <col min="1579" max="1772" width="9.140625" style="34"/>
    <col min="1773" max="1773" width="4.85546875" style="34" customWidth="1"/>
    <col min="1774" max="1774" width="14.140625" style="34" customWidth="1"/>
    <col min="1775" max="1775" width="13.7109375" style="34" customWidth="1"/>
    <col min="1776" max="1776" width="11.28515625" style="34" customWidth="1"/>
    <col min="1777" max="1777" width="10" style="34" customWidth="1"/>
    <col min="1778" max="1778" width="11.85546875" style="34" customWidth="1"/>
    <col min="1779" max="1779" width="12" style="34" customWidth="1"/>
    <col min="1780" max="1781" width="9.5703125" style="34" customWidth="1"/>
    <col min="1782" max="1783" width="13.140625" style="34" customWidth="1"/>
    <col min="1784" max="1784" width="12" style="34" customWidth="1"/>
    <col min="1785" max="1785" width="13.140625" style="34" customWidth="1"/>
    <col min="1786" max="1786" width="11.28515625" style="34" customWidth="1"/>
    <col min="1787" max="1787" width="13.28515625" style="34" customWidth="1"/>
    <col min="1788" max="1788" width="6.85546875" style="34" customWidth="1"/>
    <col min="1789" max="1789" width="7.28515625" style="34" customWidth="1"/>
    <col min="1790" max="1790" width="8.28515625" style="34" customWidth="1"/>
    <col min="1791" max="1791" width="8.42578125" style="34" customWidth="1"/>
    <col min="1792" max="1792" width="6.85546875" style="34" customWidth="1"/>
    <col min="1793" max="1793" width="7.28515625" style="34" customWidth="1"/>
    <col min="1794" max="1794" width="11.42578125" style="34" customWidth="1"/>
    <col min="1795" max="1795" width="10.140625" style="34" customWidth="1"/>
    <col min="1796" max="1796" width="9.42578125" style="34" customWidth="1"/>
    <col min="1797" max="1797" width="9.5703125" style="34" customWidth="1"/>
    <col min="1798" max="1798" width="6.85546875" style="34" customWidth="1"/>
    <col min="1799" max="1799" width="11.42578125" style="34" customWidth="1"/>
    <col min="1800" max="1800" width="8.28515625" style="34" customWidth="1"/>
    <col min="1801" max="1801" width="8.7109375" style="34" customWidth="1"/>
    <col min="1802" max="1802" width="11.140625" style="34" customWidth="1"/>
    <col min="1803" max="1803" width="15.7109375" style="34" customWidth="1"/>
    <col min="1804" max="1804" width="13" style="34" customWidth="1"/>
    <col min="1805" max="1805" width="11" style="34" customWidth="1"/>
    <col min="1806" max="1806" width="9.5703125" style="34" customWidth="1"/>
    <col min="1807" max="1807" width="14" style="34" customWidth="1"/>
    <col min="1808" max="1808" width="12.140625" style="34" customWidth="1"/>
    <col min="1809" max="1809" width="14.28515625" style="34" customWidth="1"/>
    <col min="1810" max="1811" width="12.140625" style="34" customWidth="1"/>
    <col min="1812" max="1812" width="10.85546875" style="34" customWidth="1"/>
    <col min="1813" max="1817" width="0" style="34" hidden="1" customWidth="1"/>
    <col min="1818" max="1818" width="12.85546875" style="34" bestFit="1" customWidth="1"/>
    <col min="1819" max="1819" width="11.28515625" style="34" bestFit="1" customWidth="1"/>
    <col min="1820" max="1820" width="10.28515625" style="34" bestFit="1" customWidth="1"/>
    <col min="1821" max="1822" width="11.28515625" style="34" bestFit="1" customWidth="1"/>
    <col min="1823" max="1823" width="10.28515625" style="34" bestFit="1" customWidth="1"/>
    <col min="1824" max="1825" width="11.28515625" style="34" bestFit="1" customWidth="1"/>
    <col min="1826" max="1826" width="10.28515625" style="34" bestFit="1" customWidth="1"/>
    <col min="1827" max="1828" width="11.28515625" style="34" bestFit="1" customWidth="1"/>
    <col min="1829" max="1829" width="9.140625" style="34"/>
    <col min="1830" max="1831" width="11.28515625" style="34" bestFit="1" customWidth="1"/>
    <col min="1832" max="1832" width="9.140625" style="34"/>
    <col min="1833" max="1834" width="11.28515625" style="34" bestFit="1" customWidth="1"/>
    <col min="1835" max="2028" width="9.140625" style="34"/>
    <col min="2029" max="2029" width="4.85546875" style="34" customWidth="1"/>
    <col min="2030" max="2030" width="14.140625" style="34" customWidth="1"/>
    <col min="2031" max="2031" width="13.7109375" style="34" customWidth="1"/>
    <col min="2032" max="2032" width="11.28515625" style="34" customWidth="1"/>
    <col min="2033" max="2033" width="10" style="34" customWidth="1"/>
    <col min="2034" max="2034" width="11.85546875" style="34" customWidth="1"/>
    <col min="2035" max="2035" width="12" style="34" customWidth="1"/>
    <col min="2036" max="2037" width="9.5703125" style="34" customWidth="1"/>
    <col min="2038" max="2039" width="13.140625" style="34" customWidth="1"/>
    <col min="2040" max="2040" width="12" style="34" customWidth="1"/>
    <col min="2041" max="2041" width="13.140625" style="34" customWidth="1"/>
    <col min="2042" max="2042" width="11.28515625" style="34" customWidth="1"/>
    <col min="2043" max="2043" width="13.28515625" style="34" customWidth="1"/>
    <col min="2044" max="2044" width="6.85546875" style="34" customWidth="1"/>
    <col min="2045" max="2045" width="7.28515625" style="34" customWidth="1"/>
    <col min="2046" max="2046" width="8.28515625" style="34" customWidth="1"/>
    <col min="2047" max="2047" width="8.42578125" style="34" customWidth="1"/>
    <col min="2048" max="2048" width="6.85546875" style="34" customWidth="1"/>
    <col min="2049" max="2049" width="7.28515625" style="34" customWidth="1"/>
    <col min="2050" max="2050" width="11.42578125" style="34" customWidth="1"/>
    <col min="2051" max="2051" width="10.140625" style="34" customWidth="1"/>
    <col min="2052" max="2052" width="9.42578125" style="34" customWidth="1"/>
    <col min="2053" max="2053" width="9.5703125" style="34" customWidth="1"/>
    <col min="2054" max="2054" width="6.85546875" style="34" customWidth="1"/>
    <col min="2055" max="2055" width="11.42578125" style="34" customWidth="1"/>
    <col min="2056" max="2056" width="8.28515625" style="34" customWidth="1"/>
    <col min="2057" max="2057" width="8.7109375" style="34" customWidth="1"/>
    <col min="2058" max="2058" width="11.140625" style="34" customWidth="1"/>
    <col min="2059" max="2059" width="15.7109375" style="34" customWidth="1"/>
    <col min="2060" max="2060" width="13" style="34" customWidth="1"/>
    <col min="2061" max="2061" width="11" style="34" customWidth="1"/>
    <col min="2062" max="2062" width="9.5703125" style="34" customWidth="1"/>
    <col min="2063" max="2063" width="14" style="34" customWidth="1"/>
    <col min="2064" max="2064" width="12.140625" style="34" customWidth="1"/>
    <col min="2065" max="2065" width="14.28515625" style="34" customWidth="1"/>
    <col min="2066" max="2067" width="12.140625" style="34" customWidth="1"/>
    <col min="2068" max="2068" width="10.85546875" style="34" customWidth="1"/>
    <col min="2069" max="2073" width="0" style="34" hidden="1" customWidth="1"/>
    <col min="2074" max="2074" width="12.85546875" style="34" bestFit="1" customWidth="1"/>
    <col min="2075" max="2075" width="11.28515625" style="34" bestFit="1" customWidth="1"/>
    <col min="2076" max="2076" width="10.28515625" style="34" bestFit="1" customWidth="1"/>
    <col min="2077" max="2078" width="11.28515625" style="34" bestFit="1" customWidth="1"/>
    <col min="2079" max="2079" width="10.28515625" style="34" bestFit="1" customWidth="1"/>
    <col min="2080" max="2081" width="11.28515625" style="34" bestFit="1" customWidth="1"/>
    <col min="2082" max="2082" width="10.28515625" style="34" bestFit="1" customWidth="1"/>
    <col min="2083" max="2084" width="11.28515625" style="34" bestFit="1" customWidth="1"/>
    <col min="2085" max="2085" width="9.140625" style="34"/>
    <col min="2086" max="2087" width="11.28515625" style="34" bestFit="1" customWidth="1"/>
    <col min="2088" max="2088" width="9.140625" style="34"/>
    <col min="2089" max="2090" width="11.28515625" style="34" bestFit="1" customWidth="1"/>
    <col min="2091" max="2284" width="9.140625" style="34"/>
    <col min="2285" max="2285" width="4.85546875" style="34" customWidth="1"/>
    <col min="2286" max="2286" width="14.140625" style="34" customWidth="1"/>
    <col min="2287" max="2287" width="13.7109375" style="34" customWidth="1"/>
    <col min="2288" max="2288" width="11.28515625" style="34" customWidth="1"/>
    <col min="2289" max="2289" width="10" style="34" customWidth="1"/>
    <col min="2290" max="2290" width="11.85546875" style="34" customWidth="1"/>
    <col min="2291" max="2291" width="12" style="34" customWidth="1"/>
    <col min="2292" max="2293" width="9.5703125" style="34" customWidth="1"/>
    <col min="2294" max="2295" width="13.140625" style="34" customWidth="1"/>
    <col min="2296" max="2296" width="12" style="34" customWidth="1"/>
    <col min="2297" max="2297" width="13.140625" style="34" customWidth="1"/>
    <col min="2298" max="2298" width="11.28515625" style="34" customWidth="1"/>
    <col min="2299" max="2299" width="13.28515625" style="34" customWidth="1"/>
    <col min="2300" max="2300" width="6.85546875" style="34" customWidth="1"/>
    <col min="2301" max="2301" width="7.28515625" style="34" customWidth="1"/>
    <col min="2302" max="2302" width="8.28515625" style="34" customWidth="1"/>
    <col min="2303" max="2303" width="8.42578125" style="34" customWidth="1"/>
    <col min="2304" max="2304" width="6.85546875" style="34" customWidth="1"/>
    <col min="2305" max="2305" width="7.28515625" style="34" customWidth="1"/>
    <col min="2306" max="2306" width="11.42578125" style="34" customWidth="1"/>
    <col min="2307" max="2307" width="10.140625" style="34" customWidth="1"/>
    <col min="2308" max="2308" width="9.42578125" style="34" customWidth="1"/>
    <col min="2309" max="2309" width="9.5703125" style="34" customWidth="1"/>
    <col min="2310" max="2310" width="6.85546875" style="34" customWidth="1"/>
    <col min="2311" max="2311" width="11.42578125" style="34" customWidth="1"/>
    <col min="2312" max="2312" width="8.28515625" style="34" customWidth="1"/>
    <col min="2313" max="2313" width="8.7109375" style="34" customWidth="1"/>
    <col min="2314" max="2314" width="11.140625" style="34" customWidth="1"/>
    <col min="2315" max="2315" width="15.7109375" style="34" customWidth="1"/>
    <col min="2316" max="2316" width="13" style="34" customWidth="1"/>
    <col min="2317" max="2317" width="11" style="34" customWidth="1"/>
    <col min="2318" max="2318" width="9.5703125" style="34" customWidth="1"/>
    <col min="2319" max="2319" width="14" style="34" customWidth="1"/>
    <col min="2320" max="2320" width="12.140625" style="34" customWidth="1"/>
    <col min="2321" max="2321" width="14.28515625" style="34" customWidth="1"/>
    <col min="2322" max="2323" width="12.140625" style="34" customWidth="1"/>
    <col min="2324" max="2324" width="10.85546875" style="34" customWidth="1"/>
    <col min="2325" max="2329" width="0" style="34" hidden="1" customWidth="1"/>
    <col min="2330" max="2330" width="12.85546875" style="34" bestFit="1" customWidth="1"/>
    <col min="2331" max="2331" width="11.28515625" style="34" bestFit="1" customWidth="1"/>
    <col min="2332" max="2332" width="10.28515625" style="34" bestFit="1" customWidth="1"/>
    <col min="2333" max="2334" width="11.28515625" style="34" bestFit="1" customWidth="1"/>
    <col min="2335" max="2335" width="10.28515625" style="34" bestFit="1" customWidth="1"/>
    <col min="2336" max="2337" width="11.28515625" style="34" bestFit="1" customWidth="1"/>
    <col min="2338" max="2338" width="10.28515625" style="34" bestFit="1" customWidth="1"/>
    <col min="2339" max="2340" width="11.28515625" style="34" bestFit="1" customWidth="1"/>
    <col min="2341" max="2341" width="9.140625" style="34"/>
    <col min="2342" max="2343" width="11.28515625" style="34" bestFit="1" customWidth="1"/>
    <col min="2344" max="2344" width="9.140625" style="34"/>
    <col min="2345" max="2346" width="11.28515625" style="34" bestFit="1" customWidth="1"/>
    <col min="2347" max="2540" width="9.140625" style="34"/>
    <col min="2541" max="2541" width="4.85546875" style="34" customWidth="1"/>
    <col min="2542" max="2542" width="14.140625" style="34" customWidth="1"/>
    <col min="2543" max="2543" width="13.7109375" style="34" customWidth="1"/>
    <col min="2544" max="2544" width="11.28515625" style="34" customWidth="1"/>
    <col min="2545" max="2545" width="10" style="34" customWidth="1"/>
    <col min="2546" max="2546" width="11.85546875" style="34" customWidth="1"/>
    <col min="2547" max="2547" width="12" style="34" customWidth="1"/>
    <col min="2548" max="2549" width="9.5703125" style="34" customWidth="1"/>
    <col min="2550" max="2551" width="13.140625" style="34" customWidth="1"/>
    <col min="2552" max="2552" width="12" style="34" customWidth="1"/>
    <col min="2553" max="2553" width="13.140625" style="34" customWidth="1"/>
    <col min="2554" max="2554" width="11.28515625" style="34" customWidth="1"/>
    <col min="2555" max="2555" width="13.28515625" style="34" customWidth="1"/>
    <col min="2556" max="2556" width="6.85546875" style="34" customWidth="1"/>
    <col min="2557" max="2557" width="7.28515625" style="34" customWidth="1"/>
    <col min="2558" max="2558" width="8.28515625" style="34" customWidth="1"/>
    <col min="2559" max="2559" width="8.42578125" style="34" customWidth="1"/>
    <col min="2560" max="2560" width="6.85546875" style="34" customWidth="1"/>
    <col min="2561" max="2561" width="7.28515625" style="34" customWidth="1"/>
    <col min="2562" max="2562" width="11.42578125" style="34" customWidth="1"/>
    <col min="2563" max="2563" width="10.140625" style="34" customWidth="1"/>
    <col min="2564" max="2564" width="9.42578125" style="34" customWidth="1"/>
    <col min="2565" max="2565" width="9.5703125" style="34" customWidth="1"/>
    <col min="2566" max="2566" width="6.85546875" style="34" customWidth="1"/>
    <col min="2567" max="2567" width="11.42578125" style="34" customWidth="1"/>
    <col min="2568" max="2568" width="8.28515625" style="34" customWidth="1"/>
    <col min="2569" max="2569" width="8.7109375" style="34" customWidth="1"/>
    <col min="2570" max="2570" width="11.140625" style="34" customWidth="1"/>
    <col min="2571" max="2571" width="15.7109375" style="34" customWidth="1"/>
    <col min="2572" max="2572" width="13" style="34" customWidth="1"/>
    <col min="2573" max="2573" width="11" style="34" customWidth="1"/>
    <col min="2574" max="2574" width="9.5703125" style="34" customWidth="1"/>
    <col min="2575" max="2575" width="14" style="34" customWidth="1"/>
    <col min="2576" max="2576" width="12.140625" style="34" customWidth="1"/>
    <col min="2577" max="2577" width="14.28515625" style="34" customWidth="1"/>
    <col min="2578" max="2579" width="12.140625" style="34" customWidth="1"/>
    <col min="2580" max="2580" width="10.85546875" style="34" customWidth="1"/>
    <col min="2581" max="2585" width="0" style="34" hidden="1" customWidth="1"/>
    <col min="2586" max="2586" width="12.85546875" style="34" bestFit="1" customWidth="1"/>
    <col min="2587" max="2587" width="11.28515625" style="34" bestFit="1" customWidth="1"/>
    <col min="2588" max="2588" width="10.28515625" style="34" bestFit="1" customWidth="1"/>
    <col min="2589" max="2590" width="11.28515625" style="34" bestFit="1" customWidth="1"/>
    <col min="2591" max="2591" width="10.28515625" style="34" bestFit="1" customWidth="1"/>
    <col min="2592" max="2593" width="11.28515625" style="34" bestFit="1" customWidth="1"/>
    <col min="2594" max="2594" width="10.28515625" style="34" bestFit="1" customWidth="1"/>
    <col min="2595" max="2596" width="11.28515625" style="34" bestFit="1" customWidth="1"/>
    <col min="2597" max="2597" width="9.140625" style="34"/>
    <col min="2598" max="2599" width="11.28515625" style="34" bestFit="1" customWidth="1"/>
    <col min="2600" max="2600" width="9.140625" style="34"/>
    <col min="2601" max="2602" width="11.28515625" style="34" bestFit="1" customWidth="1"/>
    <col min="2603" max="2796" width="9.140625" style="34"/>
    <col min="2797" max="2797" width="4.85546875" style="34" customWidth="1"/>
    <col min="2798" max="2798" width="14.140625" style="34" customWidth="1"/>
    <col min="2799" max="2799" width="13.7109375" style="34" customWidth="1"/>
    <col min="2800" max="2800" width="11.28515625" style="34" customWidth="1"/>
    <col min="2801" max="2801" width="10" style="34" customWidth="1"/>
    <col min="2802" max="2802" width="11.85546875" style="34" customWidth="1"/>
    <col min="2803" max="2803" width="12" style="34" customWidth="1"/>
    <col min="2804" max="2805" width="9.5703125" style="34" customWidth="1"/>
    <col min="2806" max="2807" width="13.140625" style="34" customWidth="1"/>
    <col min="2808" max="2808" width="12" style="34" customWidth="1"/>
    <col min="2809" max="2809" width="13.140625" style="34" customWidth="1"/>
    <col min="2810" max="2810" width="11.28515625" style="34" customWidth="1"/>
    <col min="2811" max="2811" width="13.28515625" style="34" customWidth="1"/>
    <col min="2812" max="2812" width="6.85546875" style="34" customWidth="1"/>
    <col min="2813" max="2813" width="7.28515625" style="34" customWidth="1"/>
    <col min="2814" max="2814" width="8.28515625" style="34" customWidth="1"/>
    <col min="2815" max="2815" width="8.42578125" style="34" customWidth="1"/>
    <col min="2816" max="2816" width="6.85546875" style="34" customWidth="1"/>
    <col min="2817" max="2817" width="7.28515625" style="34" customWidth="1"/>
    <col min="2818" max="2818" width="11.42578125" style="34" customWidth="1"/>
    <col min="2819" max="2819" width="10.140625" style="34" customWidth="1"/>
    <col min="2820" max="2820" width="9.42578125" style="34" customWidth="1"/>
    <col min="2821" max="2821" width="9.5703125" style="34" customWidth="1"/>
    <col min="2822" max="2822" width="6.85546875" style="34" customWidth="1"/>
    <col min="2823" max="2823" width="11.42578125" style="34" customWidth="1"/>
    <col min="2824" max="2824" width="8.28515625" style="34" customWidth="1"/>
    <col min="2825" max="2825" width="8.7109375" style="34" customWidth="1"/>
    <col min="2826" max="2826" width="11.140625" style="34" customWidth="1"/>
    <col min="2827" max="2827" width="15.7109375" style="34" customWidth="1"/>
    <col min="2828" max="2828" width="13" style="34" customWidth="1"/>
    <col min="2829" max="2829" width="11" style="34" customWidth="1"/>
    <col min="2830" max="2830" width="9.5703125" style="34" customWidth="1"/>
    <col min="2831" max="2831" width="14" style="34" customWidth="1"/>
    <col min="2832" max="2832" width="12.140625" style="34" customWidth="1"/>
    <col min="2833" max="2833" width="14.28515625" style="34" customWidth="1"/>
    <col min="2834" max="2835" width="12.140625" style="34" customWidth="1"/>
    <col min="2836" max="2836" width="10.85546875" style="34" customWidth="1"/>
    <col min="2837" max="2841" width="0" style="34" hidden="1" customWidth="1"/>
    <col min="2842" max="2842" width="12.85546875" style="34" bestFit="1" customWidth="1"/>
    <col min="2843" max="2843" width="11.28515625" style="34" bestFit="1" customWidth="1"/>
    <col min="2844" max="2844" width="10.28515625" style="34" bestFit="1" customWidth="1"/>
    <col min="2845" max="2846" width="11.28515625" style="34" bestFit="1" customWidth="1"/>
    <col min="2847" max="2847" width="10.28515625" style="34" bestFit="1" customWidth="1"/>
    <col min="2848" max="2849" width="11.28515625" style="34" bestFit="1" customWidth="1"/>
    <col min="2850" max="2850" width="10.28515625" style="34" bestFit="1" customWidth="1"/>
    <col min="2851" max="2852" width="11.28515625" style="34" bestFit="1" customWidth="1"/>
    <col min="2853" max="2853" width="9.140625" style="34"/>
    <col min="2854" max="2855" width="11.28515625" style="34" bestFit="1" customWidth="1"/>
    <col min="2856" max="2856" width="9.140625" style="34"/>
    <col min="2857" max="2858" width="11.28515625" style="34" bestFit="1" customWidth="1"/>
    <col min="2859" max="3052" width="9.140625" style="34"/>
    <col min="3053" max="3053" width="4.85546875" style="34" customWidth="1"/>
    <col min="3054" max="3054" width="14.140625" style="34" customWidth="1"/>
    <col min="3055" max="3055" width="13.7109375" style="34" customWidth="1"/>
    <col min="3056" max="3056" width="11.28515625" style="34" customWidth="1"/>
    <col min="3057" max="3057" width="10" style="34" customWidth="1"/>
    <col min="3058" max="3058" width="11.85546875" style="34" customWidth="1"/>
    <col min="3059" max="3059" width="12" style="34" customWidth="1"/>
    <col min="3060" max="3061" width="9.5703125" style="34" customWidth="1"/>
    <col min="3062" max="3063" width="13.140625" style="34" customWidth="1"/>
    <col min="3064" max="3064" width="12" style="34" customWidth="1"/>
    <col min="3065" max="3065" width="13.140625" style="34" customWidth="1"/>
    <col min="3066" max="3066" width="11.28515625" style="34" customWidth="1"/>
    <col min="3067" max="3067" width="13.28515625" style="34" customWidth="1"/>
    <col min="3068" max="3068" width="6.85546875" style="34" customWidth="1"/>
    <col min="3069" max="3069" width="7.28515625" style="34" customWidth="1"/>
    <col min="3070" max="3070" width="8.28515625" style="34" customWidth="1"/>
    <col min="3071" max="3071" width="8.42578125" style="34" customWidth="1"/>
    <col min="3072" max="3072" width="6.85546875" style="34" customWidth="1"/>
    <col min="3073" max="3073" width="7.28515625" style="34" customWidth="1"/>
    <col min="3074" max="3074" width="11.42578125" style="34" customWidth="1"/>
    <col min="3075" max="3075" width="10.140625" style="34" customWidth="1"/>
    <col min="3076" max="3076" width="9.42578125" style="34" customWidth="1"/>
    <col min="3077" max="3077" width="9.5703125" style="34" customWidth="1"/>
    <col min="3078" max="3078" width="6.85546875" style="34" customWidth="1"/>
    <col min="3079" max="3079" width="11.42578125" style="34" customWidth="1"/>
    <col min="3080" max="3080" width="8.28515625" style="34" customWidth="1"/>
    <col min="3081" max="3081" width="8.7109375" style="34" customWidth="1"/>
    <col min="3082" max="3082" width="11.140625" style="34" customWidth="1"/>
    <col min="3083" max="3083" width="15.7109375" style="34" customWidth="1"/>
    <col min="3084" max="3084" width="13" style="34" customWidth="1"/>
    <col min="3085" max="3085" width="11" style="34" customWidth="1"/>
    <col min="3086" max="3086" width="9.5703125" style="34" customWidth="1"/>
    <col min="3087" max="3087" width="14" style="34" customWidth="1"/>
    <col min="3088" max="3088" width="12.140625" style="34" customWidth="1"/>
    <col min="3089" max="3089" width="14.28515625" style="34" customWidth="1"/>
    <col min="3090" max="3091" width="12.140625" style="34" customWidth="1"/>
    <col min="3092" max="3092" width="10.85546875" style="34" customWidth="1"/>
    <col min="3093" max="3097" width="0" style="34" hidden="1" customWidth="1"/>
    <col min="3098" max="3098" width="12.85546875" style="34" bestFit="1" customWidth="1"/>
    <col min="3099" max="3099" width="11.28515625" style="34" bestFit="1" customWidth="1"/>
    <col min="3100" max="3100" width="10.28515625" style="34" bestFit="1" customWidth="1"/>
    <col min="3101" max="3102" width="11.28515625" style="34" bestFit="1" customWidth="1"/>
    <col min="3103" max="3103" width="10.28515625" style="34" bestFit="1" customWidth="1"/>
    <col min="3104" max="3105" width="11.28515625" style="34" bestFit="1" customWidth="1"/>
    <col min="3106" max="3106" width="10.28515625" style="34" bestFit="1" customWidth="1"/>
    <col min="3107" max="3108" width="11.28515625" style="34" bestFit="1" customWidth="1"/>
    <col min="3109" max="3109" width="9.140625" style="34"/>
    <col min="3110" max="3111" width="11.28515625" style="34" bestFit="1" customWidth="1"/>
    <col min="3112" max="3112" width="9.140625" style="34"/>
    <col min="3113" max="3114" width="11.28515625" style="34" bestFit="1" customWidth="1"/>
    <col min="3115" max="3308" width="9.140625" style="34"/>
    <col min="3309" max="3309" width="4.85546875" style="34" customWidth="1"/>
    <col min="3310" max="3310" width="14.140625" style="34" customWidth="1"/>
    <col min="3311" max="3311" width="13.7109375" style="34" customWidth="1"/>
    <col min="3312" max="3312" width="11.28515625" style="34" customWidth="1"/>
    <col min="3313" max="3313" width="10" style="34" customWidth="1"/>
    <col min="3314" max="3314" width="11.85546875" style="34" customWidth="1"/>
    <col min="3315" max="3315" width="12" style="34" customWidth="1"/>
    <col min="3316" max="3317" width="9.5703125" style="34" customWidth="1"/>
    <col min="3318" max="3319" width="13.140625" style="34" customWidth="1"/>
    <col min="3320" max="3320" width="12" style="34" customWidth="1"/>
    <col min="3321" max="3321" width="13.140625" style="34" customWidth="1"/>
    <col min="3322" max="3322" width="11.28515625" style="34" customWidth="1"/>
    <col min="3323" max="3323" width="13.28515625" style="34" customWidth="1"/>
    <col min="3324" max="3324" width="6.85546875" style="34" customWidth="1"/>
    <col min="3325" max="3325" width="7.28515625" style="34" customWidth="1"/>
    <col min="3326" max="3326" width="8.28515625" style="34" customWidth="1"/>
    <col min="3327" max="3327" width="8.42578125" style="34" customWidth="1"/>
    <col min="3328" max="3328" width="6.85546875" style="34" customWidth="1"/>
    <col min="3329" max="3329" width="7.28515625" style="34" customWidth="1"/>
    <col min="3330" max="3330" width="11.42578125" style="34" customWidth="1"/>
    <col min="3331" max="3331" width="10.140625" style="34" customWidth="1"/>
    <col min="3332" max="3332" width="9.42578125" style="34" customWidth="1"/>
    <col min="3333" max="3333" width="9.5703125" style="34" customWidth="1"/>
    <col min="3334" max="3334" width="6.85546875" style="34" customWidth="1"/>
    <col min="3335" max="3335" width="11.42578125" style="34" customWidth="1"/>
    <col min="3336" max="3336" width="8.28515625" style="34" customWidth="1"/>
    <col min="3337" max="3337" width="8.7109375" style="34" customWidth="1"/>
    <col min="3338" max="3338" width="11.140625" style="34" customWidth="1"/>
    <col min="3339" max="3339" width="15.7109375" style="34" customWidth="1"/>
    <col min="3340" max="3340" width="13" style="34" customWidth="1"/>
    <col min="3341" max="3341" width="11" style="34" customWidth="1"/>
    <col min="3342" max="3342" width="9.5703125" style="34" customWidth="1"/>
    <col min="3343" max="3343" width="14" style="34" customWidth="1"/>
    <col min="3344" max="3344" width="12.140625" style="34" customWidth="1"/>
    <col min="3345" max="3345" width="14.28515625" style="34" customWidth="1"/>
    <col min="3346" max="3347" width="12.140625" style="34" customWidth="1"/>
    <col min="3348" max="3348" width="10.85546875" style="34" customWidth="1"/>
    <col min="3349" max="3353" width="0" style="34" hidden="1" customWidth="1"/>
    <col min="3354" max="3354" width="12.85546875" style="34" bestFit="1" customWidth="1"/>
    <col min="3355" max="3355" width="11.28515625" style="34" bestFit="1" customWidth="1"/>
    <col min="3356" max="3356" width="10.28515625" style="34" bestFit="1" customWidth="1"/>
    <col min="3357" max="3358" width="11.28515625" style="34" bestFit="1" customWidth="1"/>
    <col min="3359" max="3359" width="10.28515625" style="34" bestFit="1" customWidth="1"/>
    <col min="3360" max="3361" width="11.28515625" style="34" bestFit="1" customWidth="1"/>
    <col min="3362" max="3362" width="10.28515625" style="34" bestFit="1" customWidth="1"/>
    <col min="3363" max="3364" width="11.28515625" style="34" bestFit="1" customWidth="1"/>
    <col min="3365" max="3365" width="9.140625" style="34"/>
    <col min="3366" max="3367" width="11.28515625" style="34" bestFit="1" customWidth="1"/>
    <col min="3368" max="3368" width="9.140625" style="34"/>
    <col min="3369" max="3370" width="11.28515625" style="34" bestFit="1" customWidth="1"/>
    <col min="3371" max="3564" width="9.140625" style="34"/>
    <col min="3565" max="3565" width="4.85546875" style="34" customWidth="1"/>
    <col min="3566" max="3566" width="14.140625" style="34" customWidth="1"/>
    <col min="3567" max="3567" width="13.7109375" style="34" customWidth="1"/>
    <col min="3568" max="3568" width="11.28515625" style="34" customWidth="1"/>
    <col min="3569" max="3569" width="10" style="34" customWidth="1"/>
    <col min="3570" max="3570" width="11.85546875" style="34" customWidth="1"/>
    <col min="3571" max="3571" width="12" style="34" customWidth="1"/>
    <col min="3572" max="3573" width="9.5703125" style="34" customWidth="1"/>
    <col min="3574" max="3575" width="13.140625" style="34" customWidth="1"/>
    <col min="3576" max="3576" width="12" style="34" customWidth="1"/>
    <col min="3577" max="3577" width="13.140625" style="34" customWidth="1"/>
    <col min="3578" max="3578" width="11.28515625" style="34" customWidth="1"/>
    <col min="3579" max="3579" width="13.28515625" style="34" customWidth="1"/>
    <col min="3580" max="3580" width="6.85546875" style="34" customWidth="1"/>
    <col min="3581" max="3581" width="7.28515625" style="34" customWidth="1"/>
    <col min="3582" max="3582" width="8.28515625" style="34" customWidth="1"/>
    <col min="3583" max="3583" width="8.42578125" style="34" customWidth="1"/>
    <col min="3584" max="3584" width="6.85546875" style="34" customWidth="1"/>
    <col min="3585" max="3585" width="7.28515625" style="34" customWidth="1"/>
    <col min="3586" max="3586" width="11.42578125" style="34" customWidth="1"/>
    <col min="3587" max="3587" width="10.140625" style="34" customWidth="1"/>
    <col min="3588" max="3588" width="9.42578125" style="34" customWidth="1"/>
    <col min="3589" max="3589" width="9.5703125" style="34" customWidth="1"/>
    <col min="3590" max="3590" width="6.85546875" style="34" customWidth="1"/>
    <col min="3591" max="3591" width="11.42578125" style="34" customWidth="1"/>
    <col min="3592" max="3592" width="8.28515625" style="34" customWidth="1"/>
    <col min="3593" max="3593" width="8.7109375" style="34" customWidth="1"/>
    <col min="3594" max="3594" width="11.140625" style="34" customWidth="1"/>
    <col min="3595" max="3595" width="15.7109375" style="34" customWidth="1"/>
    <col min="3596" max="3596" width="13" style="34" customWidth="1"/>
    <col min="3597" max="3597" width="11" style="34" customWidth="1"/>
    <col min="3598" max="3598" width="9.5703125" style="34" customWidth="1"/>
    <col min="3599" max="3599" width="14" style="34" customWidth="1"/>
    <col min="3600" max="3600" width="12.140625" style="34" customWidth="1"/>
    <col min="3601" max="3601" width="14.28515625" style="34" customWidth="1"/>
    <col min="3602" max="3603" width="12.140625" style="34" customWidth="1"/>
    <col min="3604" max="3604" width="10.85546875" style="34" customWidth="1"/>
    <col min="3605" max="3609" width="0" style="34" hidden="1" customWidth="1"/>
    <col min="3610" max="3610" width="12.85546875" style="34" bestFit="1" customWidth="1"/>
    <col min="3611" max="3611" width="11.28515625" style="34" bestFit="1" customWidth="1"/>
    <col min="3612" max="3612" width="10.28515625" style="34" bestFit="1" customWidth="1"/>
    <col min="3613" max="3614" width="11.28515625" style="34" bestFit="1" customWidth="1"/>
    <col min="3615" max="3615" width="10.28515625" style="34" bestFit="1" customWidth="1"/>
    <col min="3616" max="3617" width="11.28515625" style="34" bestFit="1" customWidth="1"/>
    <col min="3618" max="3618" width="10.28515625" style="34" bestFit="1" customWidth="1"/>
    <col min="3619" max="3620" width="11.28515625" style="34" bestFit="1" customWidth="1"/>
    <col min="3621" max="3621" width="9.140625" style="34"/>
    <col min="3622" max="3623" width="11.28515625" style="34" bestFit="1" customWidth="1"/>
    <col min="3624" max="3624" width="9.140625" style="34"/>
    <col min="3625" max="3626" width="11.28515625" style="34" bestFit="1" customWidth="1"/>
    <col min="3627" max="3820" width="9.140625" style="34"/>
    <col min="3821" max="3821" width="4.85546875" style="34" customWidth="1"/>
    <col min="3822" max="3822" width="14.140625" style="34" customWidth="1"/>
    <col min="3823" max="3823" width="13.7109375" style="34" customWidth="1"/>
    <col min="3824" max="3824" width="11.28515625" style="34" customWidth="1"/>
    <col min="3825" max="3825" width="10" style="34" customWidth="1"/>
    <col min="3826" max="3826" width="11.85546875" style="34" customWidth="1"/>
    <col min="3827" max="3827" width="12" style="34" customWidth="1"/>
    <col min="3828" max="3829" width="9.5703125" style="34" customWidth="1"/>
    <col min="3830" max="3831" width="13.140625" style="34" customWidth="1"/>
    <col min="3832" max="3832" width="12" style="34" customWidth="1"/>
    <col min="3833" max="3833" width="13.140625" style="34" customWidth="1"/>
    <col min="3834" max="3834" width="11.28515625" style="34" customWidth="1"/>
    <col min="3835" max="3835" width="13.28515625" style="34" customWidth="1"/>
    <col min="3836" max="3836" width="6.85546875" style="34" customWidth="1"/>
    <col min="3837" max="3837" width="7.28515625" style="34" customWidth="1"/>
    <col min="3838" max="3838" width="8.28515625" style="34" customWidth="1"/>
    <col min="3839" max="3839" width="8.42578125" style="34" customWidth="1"/>
    <col min="3840" max="3840" width="6.85546875" style="34" customWidth="1"/>
    <col min="3841" max="3841" width="7.28515625" style="34" customWidth="1"/>
    <col min="3842" max="3842" width="11.42578125" style="34" customWidth="1"/>
    <col min="3843" max="3843" width="10.140625" style="34" customWidth="1"/>
    <col min="3844" max="3844" width="9.42578125" style="34" customWidth="1"/>
    <col min="3845" max="3845" width="9.5703125" style="34" customWidth="1"/>
    <col min="3846" max="3846" width="6.85546875" style="34" customWidth="1"/>
    <col min="3847" max="3847" width="11.42578125" style="34" customWidth="1"/>
    <col min="3848" max="3848" width="8.28515625" style="34" customWidth="1"/>
    <col min="3849" max="3849" width="8.7109375" style="34" customWidth="1"/>
    <col min="3850" max="3850" width="11.140625" style="34" customWidth="1"/>
    <col min="3851" max="3851" width="15.7109375" style="34" customWidth="1"/>
    <col min="3852" max="3852" width="13" style="34" customWidth="1"/>
    <col min="3853" max="3853" width="11" style="34" customWidth="1"/>
    <col min="3854" max="3854" width="9.5703125" style="34" customWidth="1"/>
    <col min="3855" max="3855" width="14" style="34" customWidth="1"/>
    <col min="3856" max="3856" width="12.140625" style="34" customWidth="1"/>
    <col min="3857" max="3857" width="14.28515625" style="34" customWidth="1"/>
    <col min="3858" max="3859" width="12.140625" style="34" customWidth="1"/>
    <col min="3860" max="3860" width="10.85546875" style="34" customWidth="1"/>
    <col min="3861" max="3865" width="0" style="34" hidden="1" customWidth="1"/>
    <col min="3866" max="3866" width="12.85546875" style="34" bestFit="1" customWidth="1"/>
    <col min="3867" max="3867" width="11.28515625" style="34" bestFit="1" customWidth="1"/>
    <col min="3868" max="3868" width="10.28515625" style="34" bestFit="1" customWidth="1"/>
    <col min="3869" max="3870" width="11.28515625" style="34" bestFit="1" customWidth="1"/>
    <col min="3871" max="3871" width="10.28515625" style="34" bestFit="1" customWidth="1"/>
    <col min="3872" max="3873" width="11.28515625" style="34" bestFit="1" customWidth="1"/>
    <col min="3874" max="3874" width="10.28515625" style="34" bestFit="1" customWidth="1"/>
    <col min="3875" max="3876" width="11.28515625" style="34" bestFit="1" customWidth="1"/>
    <col min="3877" max="3877" width="9.140625" style="34"/>
    <col min="3878" max="3879" width="11.28515625" style="34" bestFit="1" customWidth="1"/>
    <col min="3880" max="3880" width="9.140625" style="34"/>
    <col min="3881" max="3882" width="11.28515625" style="34" bestFit="1" customWidth="1"/>
    <col min="3883" max="4076" width="9.140625" style="34"/>
    <col min="4077" max="4077" width="4.85546875" style="34" customWidth="1"/>
    <col min="4078" max="4078" width="14.140625" style="34" customWidth="1"/>
    <col min="4079" max="4079" width="13.7109375" style="34" customWidth="1"/>
    <col min="4080" max="4080" width="11.28515625" style="34" customWidth="1"/>
    <col min="4081" max="4081" width="10" style="34" customWidth="1"/>
    <col min="4082" max="4082" width="11.85546875" style="34" customWidth="1"/>
    <col min="4083" max="4083" width="12" style="34" customWidth="1"/>
    <col min="4084" max="4085" width="9.5703125" style="34" customWidth="1"/>
    <col min="4086" max="4087" width="13.140625" style="34" customWidth="1"/>
    <col min="4088" max="4088" width="12" style="34" customWidth="1"/>
    <col min="4089" max="4089" width="13.140625" style="34" customWidth="1"/>
    <col min="4090" max="4090" width="11.28515625" style="34" customWidth="1"/>
    <col min="4091" max="4091" width="13.28515625" style="34" customWidth="1"/>
    <col min="4092" max="4092" width="6.85546875" style="34" customWidth="1"/>
    <col min="4093" max="4093" width="7.28515625" style="34" customWidth="1"/>
    <col min="4094" max="4094" width="8.28515625" style="34" customWidth="1"/>
    <col min="4095" max="4095" width="8.42578125" style="34" customWidth="1"/>
    <col min="4096" max="4096" width="6.85546875" style="34" customWidth="1"/>
    <col min="4097" max="4097" width="7.28515625" style="34" customWidth="1"/>
    <col min="4098" max="4098" width="11.42578125" style="34" customWidth="1"/>
    <col min="4099" max="4099" width="10.140625" style="34" customWidth="1"/>
    <col min="4100" max="4100" width="9.42578125" style="34" customWidth="1"/>
    <col min="4101" max="4101" width="9.5703125" style="34" customWidth="1"/>
    <col min="4102" max="4102" width="6.85546875" style="34" customWidth="1"/>
    <col min="4103" max="4103" width="11.42578125" style="34" customWidth="1"/>
    <col min="4104" max="4104" width="8.28515625" style="34" customWidth="1"/>
    <col min="4105" max="4105" width="8.7109375" style="34" customWidth="1"/>
    <col min="4106" max="4106" width="11.140625" style="34" customWidth="1"/>
    <col min="4107" max="4107" width="15.7109375" style="34" customWidth="1"/>
    <col min="4108" max="4108" width="13" style="34" customWidth="1"/>
    <col min="4109" max="4109" width="11" style="34" customWidth="1"/>
    <col min="4110" max="4110" width="9.5703125" style="34" customWidth="1"/>
    <col min="4111" max="4111" width="14" style="34" customWidth="1"/>
    <col min="4112" max="4112" width="12.140625" style="34" customWidth="1"/>
    <col min="4113" max="4113" width="14.28515625" style="34" customWidth="1"/>
    <col min="4114" max="4115" width="12.140625" style="34" customWidth="1"/>
    <col min="4116" max="4116" width="10.85546875" style="34" customWidth="1"/>
    <col min="4117" max="4121" width="0" style="34" hidden="1" customWidth="1"/>
    <col min="4122" max="4122" width="12.85546875" style="34" bestFit="1" customWidth="1"/>
    <col min="4123" max="4123" width="11.28515625" style="34" bestFit="1" customWidth="1"/>
    <col min="4124" max="4124" width="10.28515625" style="34" bestFit="1" customWidth="1"/>
    <col min="4125" max="4126" width="11.28515625" style="34" bestFit="1" customWidth="1"/>
    <col min="4127" max="4127" width="10.28515625" style="34" bestFit="1" customWidth="1"/>
    <col min="4128" max="4129" width="11.28515625" style="34" bestFit="1" customWidth="1"/>
    <col min="4130" max="4130" width="10.28515625" style="34" bestFit="1" customWidth="1"/>
    <col min="4131" max="4132" width="11.28515625" style="34" bestFit="1" customWidth="1"/>
    <col min="4133" max="4133" width="9.140625" style="34"/>
    <col min="4134" max="4135" width="11.28515625" style="34" bestFit="1" customWidth="1"/>
    <col min="4136" max="4136" width="9.140625" style="34"/>
    <col min="4137" max="4138" width="11.28515625" style="34" bestFit="1" customWidth="1"/>
    <col min="4139" max="4332" width="9.140625" style="34"/>
    <col min="4333" max="4333" width="4.85546875" style="34" customWidth="1"/>
    <col min="4334" max="4334" width="14.140625" style="34" customWidth="1"/>
    <col min="4335" max="4335" width="13.7109375" style="34" customWidth="1"/>
    <col min="4336" max="4336" width="11.28515625" style="34" customWidth="1"/>
    <col min="4337" max="4337" width="10" style="34" customWidth="1"/>
    <col min="4338" max="4338" width="11.85546875" style="34" customWidth="1"/>
    <col min="4339" max="4339" width="12" style="34" customWidth="1"/>
    <col min="4340" max="4341" width="9.5703125" style="34" customWidth="1"/>
    <col min="4342" max="4343" width="13.140625" style="34" customWidth="1"/>
    <col min="4344" max="4344" width="12" style="34" customWidth="1"/>
    <col min="4345" max="4345" width="13.140625" style="34" customWidth="1"/>
    <col min="4346" max="4346" width="11.28515625" style="34" customWidth="1"/>
    <col min="4347" max="4347" width="13.28515625" style="34" customWidth="1"/>
    <col min="4348" max="4348" width="6.85546875" style="34" customWidth="1"/>
    <col min="4349" max="4349" width="7.28515625" style="34" customWidth="1"/>
    <col min="4350" max="4350" width="8.28515625" style="34" customWidth="1"/>
    <col min="4351" max="4351" width="8.42578125" style="34" customWidth="1"/>
    <col min="4352" max="4352" width="6.85546875" style="34" customWidth="1"/>
    <col min="4353" max="4353" width="7.28515625" style="34" customWidth="1"/>
    <col min="4354" max="4354" width="11.42578125" style="34" customWidth="1"/>
    <col min="4355" max="4355" width="10.140625" style="34" customWidth="1"/>
    <col min="4356" max="4356" width="9.42578125" style="34" customWidth="1"/>
    <col min="4357" max="4357" width="9.5703125" style="34" customWidth="1"/>
    <col min="4358" max="4358" width="6.85546875" style="34" customWidth="1"/>
    <col min="4359" max="4359" width="11.42578125" style="34" customWidth="1"/>
    <col min="4360" max="4360" width="8.28515625" style="34" customWidth="1"/>
    <col min="4361" max="4361" width="8.7109375" style="34" customWidth="1"/>
    <col min="4362" max="4362" width="11.140625" style="34" customWidth="1"/>
    <col min="4363" max="4363" width="15.7109375" style="34" customWidth="1"/>
    <col min="4364" max="4364" width="13" style="34" customWidth="1"/>
    <col min="4365" max="4365" width="11" style="34" customWidth="1"/>
    <col min="4366" max="4366" width="9.5703125" style="34" customWidth="1"/>
    <col min="4367" max="4367" width="14" style="34" customWidth="1"/>
    <col min="4368" max="4368" width="12.140625" style="34" customWidth="1"/>
    <col min="4369" max="4369" width="14.28515625" style="34" customWidth="1"/>
    <col min="4370" max="4371" width="12.140625" style="34" customWidth="1"/>
    <col min="4372" max="4372" width="10.85546875" style="34" customWidth="1"/>
    <col min="4373" max="4377" width="0" style="34" hidden="1" customWidth="1"/>
    <col min="4378" max="4378" width="12.85546875" style="34" bestFit="1" customWidth="1"/>
    <col min="4379" max="4379" width="11.28515625" style="34" bestFit="1" customWidth="1"/>
    <col min="4380" max="4380" width="10.28515625" style="34" bestFit="1" customWidth="1"/>
    <col min="4381" max="4382" width="11.28515625" style="34" bestFit="1" customWidth="1"/>
    <col min="4383" max="4383" width="10.28515625" style="34" bestFit="1" customWidth="1"/>
    <col min="4384" max="4385" width="11.28515625" style="34" bestFit="1" customWidth="1"/>
    <col min="4386" max="4386" width="10.28515625" style="34" bestFit="1" customWidth="1"/>
    <col min="4387" max="4388" width="11.28515625" style="34" bestFit="1" customWidth="1"/>
    <col min="4389" max="4389" width="9.140625" style="34"/>
    <col min="4390" max="4391" width="11.28515625" style="34" bestFit="1" customWidth="1"/>
    <col min="4392" max="4392" width="9.140625" style="34"/>
    <col min="4393" max="4394" width="11.28515625" style="34" bestFit="1" customWidth="1"/>
    <col min="4395" max="4588" width="9.140625" style="34"/>
    <col min="4589" max="4589" width="4.85546875" style="34" customWidth="1"/>
    <col min="4590" max="4590" width="14.140625" style="34" customWidth="1"/>
    <col min="4591" max="4591" width="13.7109375" style="34" customWidth="1"/>
    <col min="4592" max="4592" width="11.28515625" style="34" customWidth="1"/>
    <col min="4593" max="4593" width="10" style="34" customWidth="1"/>
    <col min="4594" max="4594" width="11.85546875" style="34" customWidth="1"/>
    <col min="4595" max="4595" width="12" style="34" customWidth="1"/>
    <col min="4596" max="4597" width="9.5703125" style="34" customWidth="1"/>
    <col min="4598" max="4599" width="13.140625" style="34" customWidth="1"/>
    <col min="4600" max="4600" width="12" style="34" customWidth="1"/>
    <col min="4601" max="4601" width="13.140625" style="34" customWidth="1"/>
    <col min="4602" max="4602" width="11.28515625" style="34" customWidth="1"/>
    <col min="4603" max="4603" width="13.28515625" style="34" customWidth="1"/>
    <col min="4604" max="4604" width="6.85546875" style="34" customWidth="1"/>
    <col min="4605" max="4605" width="7.28515625" style="34" customWidth="1"/>
    <col min="4606" max="4606" width="8.28515625" style="34" customWidth="1"/>
    <col min="4607" max="4607" width="8.42578125" style="34" customWidth="1"/>
    <col min="4608" max="4608" width="6.85546875" style="34" customWidth="1"/>
    <col min="4609" max="4609" width="7.28515625" style="34" customWidth="1"/>
    <col min="4610" max="4610" width="11.42578125" style="34" customWidth="1"/>
    <col min="4611" max="4611" width="10.140625" style="34" customWidth="1"/>
    <col min="4612" max="4612" width="9.42578125" style="34" customWidth="1"/>
    <col min="4613" max="4613" width="9.5703125" style="34" customWidth="1"/>
    <col min="4614" max="4614" width="6.85546875" style="34" customWidth="1"/>
    <col min="4615" max="4615" width="11.42578125" style="34" customWidth="1"/>
    <col min="4616" max="4616" width="8.28515625" style="34" customWidth="1"/>
    <col min="4617" max="4617" width="8.7109375" style="34" customWidth="1"/>
    <col min="4618" max="4618" width="11.140625" style="34" customWidth="1"/>
    <col min="4619" max="4619" width="15.7109375" style="34" customWidth="1"/>
    <col min="4620" max="4620" width="13" style="34" customWidth="1"/>
    <col min="4621" max="4621" width="11" style="34" customWidth="1"/>
    <col min="4622" max="4622" width="9.5703125" style="34" customWidth="1"/>
    <col min="4623" max="4623" width="14" style="34" customWidth="1"/>
    <col min="4624" max="4624" width="12.140625" style="34" customWidth="1"/>
    <col min="4625" max="4625" width="14.28515625" style="34" customWidth="1"/>
    <col min="4626" max="4627" width="12.140625" style="34" customWidth="1"/>
    <col min="4628" max="4628" width="10.85546875" style="34" customWidth="1"/>
    <col min="4629" max="4633" width="0" style="34" hidden="1" customWidth="1"/>
    <col min="4634" max="4634" width="12.85546875" style="34" bestFit="1" customWidth="1"/>
    <col min="4635" max="4635" width="11.28515625" style="34" bestFit="1" customWidth="1"/>
    <col min="4636" max="4636" width="10.28515625" style="34" bestFit="1" customWidth="1"/>
    <col min="4637" max="4638" width="11.28515625" style="34" bestFit="1" customWidth="1"/>
    <col min="4639" max="4639" width="10.28515625" style="34" bestFit="1" customWidth="1"/>
    <col min="4640" max="4641" width="11.28515625" style="34" bestFit="1" customWidth="1"/>
    <col min="4642" max="4642" width="10.28515625" style="34" bestFit="1" customWidth="1"/>
    <col min="4643" max="4644" width="11.28515625" style="34" bestFit="1" customWidth="1"/>
    <col min="4645" max="4645" width="9.140625" style="34"/>
    <col min="4646" max="4647" width="11.28515625" style="34" bestFit="1" customWidth="1"/>
    <col min="4648" max="4648" width="9.140625" style="34"/>
    <col min="4649" max="4650" width="11.28515625" style="34" bestFit="1" customWidth="1"/>
    <col min="4651" max="4844" width="9.140625" style="34"/>
    <col min="4845" max="4845" width="4.85546875" style="34" customWidth="1"/>
    <col min="4846" max="4846" width="14.140625" style="34" customWidth="1"/>
    <col min="4847" max="4847" width="13.7109375" style="34" customWidth="1"/>
    <col min="4848" max="4848" width="11.28515625" style="34" customWidth="1"/>
    <col min="4849" max="4849" width="10" style="34" customWidth="1"/>
    <col min="4850" max="4850" width="11.85546875" style="34" customWidth="1"/>
    <col min="4851" max="4851" width="12" style="34" customWidth="1"/>
    <col min="4852" max="4853" width="9.5703125" style="34" customWidth="1"/>
    <col min="4854" max="4855" width="13.140625" style="34" customWidth="1"/>
    <col min="4856" max="4856" width="12" style="34" customWidth="1"/>
    <col min="4857" max="4857" width="13.140625" style="34" customWidth="1"/>
    <col min="4858" max="4858" width="11.28515625" style="34" customWidth="1"/>
    <col min="4859" max="4859" width="13.28515625" style="34" customWidth="1"/>
    <col min="4860" max="4860" width="6.85546875" style="34" customWidth="1"/>
    <col min="4861" max="4861" width="7.28515625" style="34" customWidth="1"/>
    <col min="4862" max="4862" width="8.28515625" style="34" customWidth="1"/>
    <col min="4863" max="4863" width="8.42578125" style="34" customWidth="1"/>
    <col min="4864" max="4864" width="6.85546875" style="34" customWidth="1"/>
    <col min="4865" max="4865" width="7.28515625" style="34" customWidth="1"/>
    <col min="4866" max="4866" width="11.42578125" style="34" customWidth="1"/>
    <col min="4867" max="4867" width="10.140625" style="34" customWidth="1"/>
    <col min="4868" max="4868" width="9.42578125" style="34" customWidth="1"/>
    <col min="4869" max="4869" width="9.5703125" style="34" customWidth="1"/>
    <col min="4870" max="4870" width="6.85546875" style="34" customWidth="1"/>
    <col min="4871" max="4871" width="11.42578125" style="34" customWidth="1"/>
    <col min="4872" max="4872" width="8.28515625" style="34" customWidth="1"/>
    <col min="4873" max="4873" width="8.7109375" style="34" customWidth="1"/>
    <col min="4874" max="4874" width="11.140625" style="34" customWidth="1"/>
    <col min="4875" max="4875" width="15.7109375" style="34" customWidth="1"/>
    <col min="4876" max="4876" width="13" style="34" customWidth="1"/>
    <col min="4877" max="4877" width="11" style="34" customWidth="1"/>
    <col min="4878" max="4878" width="9.5703125" style="34" customWidth="1"/>
    <col min="4879" max="4879" width="14" style="34" customWidth="1"/>
    <col min="4880" max="4880" width="12.140625" style="34" customWidth="1"/>
    <col min="4881" max="4881" width="14.28515625" style="34" customWidth="1"/>
    <col min="4882" max="4883" width="12.140625" style="34" customWidth="1"/>
    <col min="4884" max="4884" width="10.85546875" style="34" customWidth="1"/>
    <col min="4885" max="4889" width="0" style="34" hidden="1" customWidth="1"/>
    <col min="4890" max="4890" width="12.85546875" style="34" bestFit="1" customWidth="1"/>
    <col min="4891" max="4891" width="11.28515625" style="34" bestFit="1" customWidth="1"/>
    <col min="4892" max="4892" width="10.28515625" style="34" bestFit="1" customWidth="1"/>
    <col min="4893" max="4894" width="11.28515625" style="34" bestFit="1" customWidth="1"/>
    <col min="4895" max="4895" width="10.28515625" style="34" bestFit="1" customWidth="1"/>
    <col min="4896" max="4897" width="11.28515625" style="34" bestFit="1" customWidth="1"/>
    <col min="4898" max="4898" width="10.28515625" style="34" bestFit="1" customWidth="1"/>
    <col min="4899" max="4900" width="11.28515625" style="34" bestFit="1" customWidth="1"/>
    <col min="4901" max="4901" width="9.140625" style="34"/>
    <col min="4902" max="4903" width="11.28515625" style="34" bestFit="1" customWidth="1"/>
    <col min="4904" max="4904" width="9.140625" style="34"/>
    <col min="4905" max="4906" width="11.28515625" style="34" bestFit="1" customWidth="1"/>
    <col min="4907" max="5100" width="9.140625" style="34"/>
    <col min="5101" max="5101" width="4.85546875" style="34" customWidth="1"/>
    <col min="5102" max="5102" width="14.140625" style="34" customWidth="1"/>
    <col min="5103" max="5103" width="13.7109375" style="34" customWidth="1"/>
    <col min="5104" max="5104" width="11.28515625" style="34" customWidth="1"/>
    <col min="5105" max="5105" width="10" style="34" customWidth="1"/>
    <col min="5106" max="5106" width="11.85546875" style="34" customWidth="1"/>
    <col min="5107" max="5107" width="12" style="34" customWidth="1"/>
    <col min="5108" max="5109" width="9.5703125" style="34" customWidth="1"/>
    <col min="5110" max="5111" width="13.140625" style="34" customWidth="1"/>
    <col min="5112" max="5112" width="12" style="34" customWidth="1"/>
    <col min="5113" max="5113" width="13.140625" style="34" customWidth="1"/>
    <col min="5114" max="5114" width="11.28515625" style="34" customWidth="1"/>
    <col min="5115" max="5115" width="13.28515625" style="34" customWidth="1"/>
    <col min="5116" max="5116" width="6.85546875" style="34" customWidth="1"/>
    <col min="5117" max="5117" width="7.28515625" style="34" customWidth="1"/>
    <col min="5118" max="5118" width="8.28515625" style="34" customWidth="1"/>
    <col min="5119" max="5119" width="8.42578125" style="34" customWidth="1"/>
    <col min="5120" max="5120" width="6.85546875" style="34" customWidth="1"/>
    <col min="5121" max="5121" width="7.28515625" style="34" customWidth="1"/>
    <col min="5122" max="5122" width="11.42578125" style="34" customWidth="1"/>
    <col min="5123" max="5123" width="10.140625" style="34" customWidth="1"/>
    <col min="5124" max="5124" width="9.42578125" style="34" customWidth="1"/>
    <col min="5125" max="5125" width="9.5703125" style="34" customWidth="1"/>
    <col min="5126" max="5126" width="6.85546875" style="34" customWidth="1"/>
    <col min="5127" max="5127" width="11.42578125" style="34" customWidth="1"/>
    <col min="5128" max="5128" width="8.28515625" style="34" customWidth="1"/>
    <col min="5129" max="5129" width="8.7109375" style="34" customWidth="1"/>
    <col min="5130" max="5130" width="11.140625" style="34" customWidth="1"/>
    <col min="5131" max="5131" width="15.7109375" style="34" customWidth="1"/>
    <col min="5132" max="5132" width="13" style="34" customWidth="1"/>
    <col min="5133" max="5133" width="11" style="34" customWidth="1"/>
    <col min="5134" max="5134" width="9.5703125" style="34" customWidth="1"/>
    <col min="5135" max="5135" width="14" style="34" customWidth="1"/>
    <col min="5136" max="5136" width="12.140625" style="34" customWidth="1"/>
    <col min="5137" max="5137" width="14.28515625" style="34" customWidth="1"/>
    <col min="5138" max="5139" width="12.140625" style="34" customWidth="1"/>
    <col min="5140" max="5140" width="10.85546875" style="34" customWidth="1"/>
    <col min="5141" max="5145" width="0" style="34" hidden="1" customWidth="1"/>
    <col min="5146" max="5146" width="12.85546875" style="34" bestFit="1" customWidth="1"/>
    <col min="5147" max="5147" width="11.28515625" style="34" bestFit="1" customWidth="1"/>
    <col min="5148" max="5148" width="10.28515625" style="34" bestFit="1" customWidth="1"/>
    <col min="5149" max="5150" width="11.28515625" style="34" bestFit="1" customWidth="1"/>
    <col min="5151" max="5151" width="10.28515625" style="34" bestFit="1" customWidth="1"/>
    <col min="5152" max="5153" width="11.28515625" style="34" bestFit="1" customWidth="1"/>
    <col min="5154" max="5154" width="10.28515625" style="34" bestFit="1" customWidth="1"/>
    <col min="5155" max="5156" width="11.28515625" style="34" bestFit="1" customWidth="1"/>
    <col min="5157" max="5157" width="9.140625" style="34"/>
    <col min="5158" max="5159" width="11.28515625" style="34" bestFit="1" customWidth="1"/>
    <col min="5160" max="5160" width="9.140625" style="34"/>
    <col min="5161" max="5162" width="11.28515625" style="34" bestFit="1" customWidth="1"/>
    <col min="5163" max="5356" width="9.140625" style="34"/>
    <col min="5357" max="5357" width="4.85546875" style="34" customWidth="1"/>
    <col min="5358" max="5358" width="14.140625" style="34" customWidth="1"/>
    <col min="5359" max="5359" width="13.7109375" style="34" customWidth="1"/>
    <col min="5360" max="5360" width="11.28515625" style="34" customWidth="1"/>
    <col min="5361" max="5361" width="10" style="34" customWidth="1"/>
    <col min="5362" max="5362" width="11.85546875" style="34" customWidth="1"/>
    <col min="5363" max="5363" width="12" style="34" customWidth="1"/>
    <col min="5364" max="5365" width="9.5703125" style="34" customWidth="1"/>
    <col min="5366" max="5367" width="13.140625" style="34" customWidth="1"/>
    <col min="5368" max="5368" width="12" style="34" customWidth="1"/>
    <col min="5369" max="5369" width="13.140625" style="34" customWidth="1"/>
    <col min="5370" max="5370" width="11.28515625" style="34" customWidth="1"/>
    <col min="5371" max="5371" width="13.28515625" style="34" customWidth="1"/>
    <col min="5372" max="5372" width="6.85546875" style="34" customWidth="1"/>
    <col min="5373" max="5373" width="7.28515625" style="34" customWidth="1"/>
    <col min="5374" max="5374" width="8.28515625" style="34" customWidth="1"/>
    <col min="5375" max="5375" width="8.42578125" style="34" customWidth="1"/>
    <col min="5376" max="5376" width="6.85546875" style="34" customWidth="1"/>
    <col min="5377" max="5377" width="7.28515625" style="34" customWidth="1"/>
    <col min="5378" max="5378" width="11.42578125" style="34" customWidth="1"/>
    <col min="5379" max="5379" width="10.140625" style="34" customWidth="1"/>
    <col min="5380" max="5380" width="9.42578125" style="34" customWidth="1"/>
    <col min="5381" max="5381" width="9.5703125" style="34" customWidth="1"/>
    <col min="5382" max="5382" width="6.85546875" style="34" customWidth="1"/>
    <col min="5383" max="5383" width="11.42578125" style="34" customWidth="1"/>
    <col min="5384" max="5384" width="8.28515625" style="34" customWidth="1"/>
    <col min="5385" max="5385" width="8.7109375" style="34" customWidth="1"/>
    <col min="5386" max="5386" width="11.140625" style="34" customWidth="1"/>
    <col min="5387" max="5387" width="15.7109375" style="34" customWidth="1"/>
    <col min="5388" max="5388" width="13" style="34" customWidth="1"/>
    <col min="5389" max="5389" width="11" style="34" customWidth="1"/>
    <col min="5390" max="5390" width="9.5703125" style="34" customWidth="1"/>
    <col min="5391" max="5391" width="14" style="34" customWidth="1"/>
    <col min="5392" max="5392" width="12.140625" style="34" customWidth="1"/>
    <col min="5393" max="5393" width="14.28515625" style="34" customWidth="1"/>
    <col min="5394" max="5395" width="12.140625" style="34" customWidth="1"/>
    <col min="5396" max="5396" width="10.85546875" style="34" customWidth="1"/>
    <col min="5397" max="5401" width="0" style="34" hidden="1" customWidth="1"/>
    <col min="5402" max="5402" width="12.85546875" style="34" bestFit="1" customWidth="1"/>
    <col min="5403" max="5403" width="11.28515625" style="34" bestFit="1" customWidth="1"/>
    <col min="5404" max="5404" width="10.28515625" style="34" bestFit="1" customWidth="1"/>
    <col min="5405" max="5406" width="11.28515625" style="34" bestFit="1" customWidth="1"/>
    <col min="5407" max="5407" width="10.28515625" style="34" bestFit="1" customWidth="1"/>
    <col min="5408" max="5409" width="11.28515625" style="34" bestFit="1" customWidth="1"/>
    <col min="5410" max="5410" width="10.28515625" style="34" bestFit="1" customWidth="1"/>
    <col min="5411" max="5412" width="11.28515625" style="34" bestFit="1" customWidth="1"/>
    <col min="5413" max="5413" width="9.140625" style="34"/>
    <col min="5414" max="5415" width="11.28515625" style="34" bestFit="1" customWidth="1"/>
    <col min="5416" max="5416" width="9.140625" style="34"/>
    <col min="5417" max="5418" width="11.28515625" style="34" bestFit="1" customWidth="1"/>
    <col min="5419" max="5612" width="9.140625" style="34"/>
    <col min="5613" max="5613" width="4.85546875" style="34" customWidth="1"/>
    <col min="5614" max="5614" width="14.140625" style="34" customWidth="1"/>
    <col min="5615" max="5615" width="13.7109375" style="34" customWidth="1"/>
    <col min="5616" max="5616" width="11.28515625" style="34" customWidth="1"/>
    <col min="5617" max="5617" width="10" style="34" customWidth="1"/>
    <col min="5618" max="5618" width="11.85546875" style="34" customWidth="1"/>
    <col min="5619" max="5619" width="12" style="34" customWidth="1"/>
    <col min="5620" max="5621" width="9.5703125" style="34" customWidth="1"/>
    <col min="5622" max="5623" width="13.140625" style="34" customWidth="1"/>
    <col min="5624" max="5624" width="12" style="34" customWidth="1"/>
    <col min="5625" max="5625" width="13.140625" style="34" customWidth="1"/>
    <col min="5626" max="5626" width="11.28515625" style="34" customWidth="1"/>
    <col min="5627" max="5627" width="13.28515625" style="34" customWidth="1"/>
    <col min="5628" max="5628" width="6.85546875" style="34" customWidth="1"/>
    <col min="5629" max="5629" width="7.28515625" style="34" customWidth="1"/>
    <col min="5630" max="5630" width="8.28515625" style="34" customWidth="1"/>
    <col min="5631" max="5631" width="8.42578125" style="34" customWidth="1"/>
    <col min="5632" max="5632" width="6.85546875" style="34" customWidth="1"/>
    <col min="5633" max="5633" width="7.28515625" style="34" customWidth="1"/>
    <col min="5634" max="5634" width="11.42578125" style="34" customWidth="1"/>
    <col min="5635" max="5635" width="10.140625" style="34" customWidth="1"/>
    <col min="5636" max="5636" width="9.42578125" style="34" customWidth="1"/>
    <col min="5637" max="5637" width="9.5703125" style="34" customWidth="1"/>
    <col min="5638" max="5638" width="6.85546875" style="34" customWidth="1"/>
    <col min="5639" max="5639" width="11.42578125" style="34" customWidth="1"/>
    <col min="5640" max="5640" width="8.28515625" style="34" customWidth="1"/>
    <col min="5641" max="5641" width="8.7109375" style="34" customWidth="1"/>
    <col min="5642" max="5642" width="11.140625" style="34" customWidth="1"/>
    <col min="5643" max="5643" width="15.7109375" style="34" customWidth="1"/>
    <col min="5644" max="5644" width="13" style="34" customWidth="1"/>
    <col min="5645" max="5645" width="11" style="34" customWidth="1"/>
    <col min="5646" max="5646" width="9.5703125" style="34" customWidth="1"/>
    <col min="5647" max="5647" width="14" style="34" customWidth="1"/>
    <col min="5648" max="5648" width="12.140625" style="34" customWidth="1"/>
    <col min="5649" max="5649" width="14.28515625" style="34" customWidth="1"/>
    <col min="5650" max="5651" width="12.140625" style="34" customWidth="1"/>
    <col min="5652" max="5652" width="10.85546875" style="34" customWidth="1"/>
    <col min="5653" max="5657" width="0" style="34" hidden="1" customWidth="1"/>
    <col min="5658" max="5658" width="12.85546875" style="34" bestFit="1" customWidth="1"/>
    <col min="5659" max="5659" width="11.28515625" style="34" bestFit="1" customWidth="1"/>
    <col min="5660" max="5660" width="10.28515625" style="34" bestFit="1" customWidth="1"/>
    <col min="5661" max="5662" width="11.28515625" style="34" bestFit="1" customWidth="1"/>
    <col min="5663" max="5663" width="10.28515625" style="34" bestFit="1" customWidth="1"/>
    <col min="5664" max="5665" width="11.28515625" style="34" bestFit="1" customWidth="1"/>
    <col min="5666" max="5666" width="10.28515625" style="34" bestFit="1" customWidth="1"/>
    <col min="5667" max="5668" width="11.28515625" style="34" bestFit="1" customWidth="1"/>
    <col min="5669" max="5669" width="9.140625" style="34"/>
    <col min="5670" max="5671" width="11.28515625" style="34" bestFit="1" customWidth="1"/>
    <col min="5672" max="5672" width="9.140625" style="34"/>
    <col min="5673" max="5674" width="11.28515625" style="34" bestFit="1" customWidth="1"/>
    <col min="5675" max="5868" width="9.140625" style="34"/>
    <col min="5869" max="5869" width="4.85546875" style="34" customWidth="1"/>
    <col min="5870" max="5870" width="14.140625" style="34" customWidth="1"/>
    <col min="5871" max="5871" width="13.7109375" style="34" customWidth="1"/>
    <col min="5872" max="5872" width="11.28515625" style="34" customWidth="1"/>
    <col min="5873" max="5873" width="10" style="34" customWidth="1"/>
    <col min="5874" max="5874" width="11.85546875" style="34" customWidth="1"/>
    <col min="5875" max="5875" width="12" style="34" customWidth="1"/>
    <col min="5876" max="5877" width="9.5703125" style="34" customWidth="1"/>
    <col min="5878" max="5879" width="13.140625" style="34" customWidth="1"/>
    <col min="5880" max="5880" width="12" style="34" customWidth="1"/>
    <col min="5881" max="5881" width="13.140625" style="34" customWidth="1"/>
    <col min="5882" max="5882" width="11.28515625" style="34" customWidth="1"/>
    <col min="5883" max="5883" width="13.28515625" style="34" customWidth="1"/>
    <col min="5884" max="5884" width="6.85546875" style="34" customWidth="1"/>
    <col min="5885" max="5885" width="7.28515625" style="34" customWidth="1"/>
    <col min="5886" max="5886" width="8.28515625" style="34" customWidth="1"/>
    <col min="5887" max="5887" width="8.42578125" style="34" customWidth="1"/>
    <col min="5888" max="5888" width="6.85546875" style="34" customWidth="1"/>
    <col min="5889" max="5889" width="7.28515625" style="34" customWidth="1"/>
    <col min="5890" max="5890" width="11.42578125" style="34" customWidth="1"/>
    <col min="5891" max="5891" width="10.140625" style="34" customWidth="1"/>
    <col min="5892" max="5892" width="9.42578125" style="34" customWidth="1"/>
    <col min="5893" max="5893" width="9.5703125" style="34" customWidth="1"/>
    <col min="5894" max="5894" width="6.85546875" style="34" customWidth="1"/>
    <col min="5895" max="5895" width="11.42578125" style="34" customWidth="1"/>
    <col min="5896" max="5896" width="8.28515625" style="34" customWidth="1"/>
    <col min="5897" max="5897" width="8.7109375" style="34" customWidth="1"/>
    <col min="5898" max="5898" width="11.140625" style="34" customWidth="1"/>
    <col min="5899" max="5899" width="15.7109375" style="34" customWidth="1"/>
    <col min="5900" max="5900" width="13" style="34" customWidth="1"/>
    <col min="5901" max="5901" width="11" style="34" customWidth="1"/>
    <col min="5902" max="5902" width="9.5703125" style="34" customWidth="1"/>
    <col min="5903" max="5903" width="14" style="34" customWidth="1"/>
    <col min="5904" max="5904" width="12.140625" style="34" customWidth="1"/>
    <col min="5905" max="5905" width="14.28515625" style="34" customWidth="1"/>
    <col min="5906" max="5907" width="12.140625" style="34" customWidth="1"/>
    <col min="5908" max="5908" width="10.85546875" style="34" customWidth="1"/>
    <col min="5909" max="5913" width="0" style="34" hidden="1" customWidth="1"/>
    <col min="5914" max="5914" width="12.85546875" style="34" bestFit="1" customWidth="1"/>
    <col min="5915" max="5915" width="11.28515625" style="34" bestFit="1" customWidth="1"/>
    <col min="5916" max="5916" width="10.28515625" style="34" bestFit="1" customWidth="1"/>
    <col min="5917" max="5918" width="11.28515625" style="34" bestFit="1" customWidth="1"/>
    <col min="5919" max="5919" width="10.28515625" style="34" bestFit="1" customWidth="1"/>
    <col min="5920" max="5921" width="11.28515625" style="34" bestFit="1" customWidth="1"/>
    <col min="5922" max="5922" width="10.28515625" style="34" bestFit="1" customWidth="1"/>
    <col min="5923" max="5924" width="11.28515625" style="34" bestFit="1" customWidth="1"/>
    <col min="5925" max="5925" width="9.140625" style="34"/>
    <col min="5926" max="5927" width="11.28515625" style="34" bestFit="1" customWidth="1"/>
    <col min="5928" max="5928" width="9.140625" style="34"/>
    <col min="5929" max="5930" width="11.28515625" style="34" bestFit="1" customWidth="1"/>
    <col min="5931" max="6124" width="9.140625" style="34"/>
    <col min="6125" max="6125" width="4.85546875" style="34" customWidth="1"/>
    <col min="6126" max="6126" width="14.140625" style="34" customWidth="1"/>
    <col min="6127" max="6127" width="13.7109375" style="34" customWidth="1"/>
    <col min="6128" max="6128" width="11.28515625" style="34" customWidth="1"/>
    <col min="6129" max="6129" width="10" style="34" customWidth="1"/>
    <col min="6130" max="6130" width="11.85546875" style="34" customWidth="1"/>
    <col min="6131" max="6131" width="12" style="34" customWidth="1"/>
    <col min="6132" max="6133" width="9.5703125" style="34" customWidth="1"/>
    <col min="6134" max="6135" width="13.140625" style="34" customWidth="1"/>
    <col min="6136" max="6136" width="12" style="34" customWidth="1"/>
    <col min="6137" max="6137" width="13.140625" style="34" customWidth="1"/>
    <col min="6138" max="6138" width="11.28515625" style="34" customWidth="1"/>
    <col min="6139" max="6139" width="13.28515625" style="34" customWidth="1"/>
    <col min="6140" max="6140" width="6.85546875" style="34" customWidth="1"/>
    <col min="6141" max="6141" width="7.28515625" style="34" customWidth="1"/>
    <col min="6142" max="6142" width="8.28515625" style="34" customWidth="1"/>
    <col min="6143" max="6143" width="8.42578125" style="34" customWidth="1"/>
    <col min="6144" max="6144" width="6.85546875" style="34" customWidth="1"/>
    <col min="6145" max="6145" width="7.28515625" style="34" customWidth="1"/>
    <col min="6146" max="6146" width="11.42578125" style="34" customWidth="1"/>
    <col min="6147" max="6147" width="10.140625" style="34" customWidth="1"/>
    <col min="6148" max="6148" width="9.42578125" style="34" customWidth="1"/>
    <col min="6149" max="6149" width="9.5703125" style="34" customWidth="1"/>
    <col min="6150" max="6150" width="6.85546875" style="34" customWidth="1"/>
    <col min="6151" max="6151" width="11.42578125" style="34" customWidth="1"/>
    <col min="6152" max="6152" width="8.28515625" style="34" customWidth="1"/>
    <col min="6153" max="6153" width="8.7109375" style="34" customWidth="1"/>
    <col min="6154" max="6154" width="11.140625" style="34" customWidth="1"/>
    <col min="6155" max="6155" width="15.7109375" style="34" customWidth="1"/>
    <col min="6156" max="6156" width="13" style="34" customWidth="1"/>
    <col min="6157" max="6157" width="11" style="34" customWidth="1"/>
    <col min="6158" max="6158" width="9.5703125" style="34" customWidth="1"/>
    <col min="6159" max="6159" width="14" style="34" customWidth="1"/>
    <col min="6160" max="6160" width="12.140625" style="34" customWidth="1"/>
    <col min="6161" max="6161" width="14.28515625" style="34" customWidth="1"/>
    <col min="6162" max="6163" width="12.140625" style="34" customWidth="1"/>
    <col min="6164" max="6164" width="10.85546875" style="34" customWidth="1"/>
    <col min="6165" max="6169" width="0" style="34" hidden="1" customWidth="1"/>
    <col min="6170" max="6170" width="12.85546875" style="34" bestFit="1" customWidth="1"/>
    <col min="6171" max="6171" width="11.28515625" style="34" bestFit="1" customWidth="1"/>
    <col min="6172" max="6172" width="10.28515625" style="34" bestFit="1" customWidth="1"/>
    <col min="6173" max="6174" width="11.28515625" style="34" bestFit="1" customWidth="1"/>
    <col min="6175" max="6175" width="10.28515625" style="34" bestFit="1" customWidth="1"/>
    <col min="6176" max="6177" width="11.28515625" style="34" bestFit="1" customWidth="1"/>
    <col min="6178" max="6178" width="10.28515625" style="34" bestFit="1" customWidth="1"/>
    <col min="6179" max="6180" width="11.28515625" style="34" bestFit="1" customWidth="1"/>
    <col min="6181" max="6181" width="9.140625" style="34"/>
    <col min="6182" max="6183" width="11.28515625" style="34" bestFit="1" customWidth="1"/>
    <col min="6184" max="6184" width="9.140625" style="34"/>
    <col min="6185" max="6186" width="11.28515625" style="34" bestFit="1" customWidth="1"/>
    <col min="6187" max="6380" width="9.140625" style="34"/>
    <col min="6381" max="6381" width="4.85546875" style="34" customWidth="1"/>
    <col min="6382" max="6382" width="14.140625" style="34" customWidth="1"/>
    <col min="6383" max="6383" width="13.7109375" style="34" customWidth="1"/>
    <col min="6384" max="6384" width="11.28515625" style="34" customWidth="1"/>
    <col min="6385" max="6385" width="10" style="34" customWidth="1"/>
    <col min="6386" max="6386" width="11.85546875" style="34" customWidth="1"/>
    <col min="6387" max="6387" width="12" style="34" customWidth="1"/>
    <col min="6388" max="6389" width="9.5703125" style="34" customWidth="1"/>
    <col min="6390" max="6391" width="13.140625" style="34" customWidth="1"/>
    <col min="6392" max="6392" width="12" style="34" customWidth="1"/>
    <col min="6393" max="6393" width="13.140625" style="34" customWidth="1"/>
    <col min="6394" max="6394" width="11.28515625" style="34" customWidth="1"/>
    <col min="6395" max="6395" width="13.28515625" style="34" customWidth="1"/>
    <col min="6396" max="6396" width="6.85546875" style="34" customWidth="1"/>
    <col min="6397" max="6397" width="7.28515625" style="34" customWidth="1"/>
    <col min="6398" max="6398" width="8.28515625" style="34" customWidth="1"/>
    <col min="6399" max="6399" width="8.42578125" style="34" customWidth="1"/>
    <col min="6400" max="6400" width="6.85546875" style="34" customWidth="1"/>
    <col min="6401" max="6401" width="7.28515625" style="34" customWidth="1"/>
    <col min="6402" max="6402" width="11.42578125" style="34" customWidth="1"/>
    <col min="6403" max="6403" width="10.140625" style="34" customWidth="1"/>
    <col min="6404" max="6404" width="9.42578125" style="34" customWidth="1"/>
    <col min="6405" max="6405" width="9.5703125" style="34" customWidth="1"/>
    <col min="6406" max="6406" width="6.85546875" style="34" customWidth="1"/>
    <col min="6407" max="6407" width="11.42578125" style="34" customWidth="1"/>
    <col min="6408" max="6408" width="8.28515625" style="34" customWidth="1"/>
    <col min="6409" max="6409" width="8.7109375" style="34" customWidth="1"/>
    <col min="6410" max="6410" width="11.140625" style="34" customWidth="1"/>
    <col min="6411" max="6411" width="15.7109375" style="34" customWidth="1"/>
    <col min="6412" max="6412" width="13" style="34" customWidth="1"/>
    <col min="6413" max="6413" width="11" style="34" customWidth="1"/>
    <col min="6414" max="6414" width="9.5703125" style="34" customWidth="1"/>
    <col min="6415" max="6415" width="14" style="34" customWidth="1"/>
    <col min="6416" max="6416" width="12.140625" style="34" customWidth="1"/>
    <col min="6417" max="6417" width="14.28515625" style="34" customWidth="1"/>
    <col min="6418" max="6419" width="12.140625" style="34" customWidth="1"/>
    <col min="6420" max="6420" width="10.85546875" style="34" customWidth="1"/>
    <col min="6421" max="6425" width="0" style="34" hidden="1" customWidth="1"/>
    <col min="6426" max="6426" width="12.85546875" style="34" bestFit="1" customWidth="1"/>
    <col min="6427" max="6427" width="11.28515625" style="34" bestFit="1" customWidth="1"/>
    <col min="6428" max="6428" width="10.28515625" style="34" bestFit="1" customWidth="1"/>
    <col min="6429" max="6430" width="11.28515625" style="34" bestFit="1" customWidth="1"/>
    <col min="6431" max="6431" width="10.28515625" style="34" bestFit="1" customWidth="1"/>
    <col min="6432" max="6433" width="11.28515625" style="34" bestFit="1" customWidth="1"/>
    <col min="6434" max="6434" width="10.28515625" style="34" bestFit="1" customWidth="1"/>
    <col min="6435" max="6436" width="11.28515625" style="34" bestFit="1" customWidth="1"/>
    <col min="6437" max="6437" width="9.140625" style="34"/>
    <col min="6438" max="6439" width="11.28515625" style="34" bestFit="1" customWidth="1"/>
    <col min="6440" max="6440" width="9.140625" style="34"/>
    <col min="6441" max="6442" width="11.28515625" style="34" bestFit="1" customWidth="1"/>
    <col min="6443" max="6636" width="9.140625" style="34"/>
    <col min="6637" max="6637" width="4.85546875" style="34" customWidth="1"/>
    <col min="6638" max="6638" width="14.140625" style="34" customWidth="1"/>
    <col min="6639" max="6639" width="13.7109375" style="34" customWidth="1"/>
    <col min="6640" max="6640" width="11.28515625" style="34" customWidth="1"/>
    <col min="6641" max="6641" width="10" style="34" customWidth="1"/>
    <col min="6642" max="6642" width="11.85546875" style="34" customWidth="1"/>
    <col min="6643" max="6643" width="12" style="34" customWidth="1"/>
    <col min="6644" max="6645" width="9.5703125" style="34" customWidth="1"/>
    <col min="6646" max="6647" width="13.140625" style="34" customWidth="1"/>
    <col min="6648" max="6648" width="12" style="34" customWidth="1"/>
    <col min="6649" max="6649" width="13.140625" style="34" customWidth="1"/>
    <col min="6650" max="6650" width="11.28515625" style="34" customWidth="1"/>
    <col min="6651" max="6651" width="13.28515625" style="34" customWidth="1"/>
    <col min="6652" max="6652" width="6.85546875" style="34" customWidth="1"/>
    <col min="6653" max="6653" width="7.28515625" style="34" customWidth="1"/>
    <col min="6654" max="6654" width="8.28515625" style="34" customWidth="1"/>
    <col min="6655" max="6655" width="8.42578125" style="34" customWidth="1"/>
    <col min="6656" max="6656" width="6.85546875" style="34" customWidth="1"/>
    <col min="6657" max="6657" width="7.28515625" style="34" customWidth="1"/>
    <col min="6658" max="6658" width="11.42578125" style="34" customWidth="1"/>
    <col min="6659" max="6659" width="10.140625" style="34" customWidth="1"/>
    <col min="6660" max="6660" width="9.42578125" style="34" customWidth="1"/>
    <col min="6661" max="6661" width="9.5703125" style="34" customWidth="1"/>
    <col min="6662" max="6662" width="6.85546875" style="34" customWidth="1"/>
    <col min="6663" max="6663" width="11.42578125" style="34" customWidth="1"/>
    <col min="6664" max="6664" width="8.28515625" style="34" customWidth="1"/>
    <col min="6665" max="6665" width="8.7109375" style="34" customWidth="1"/>
    <col min="6666" max="6666" width="11.140625" style="34" customWidth="1"/>
    <col min="6667" max="6667" width="15.7109375" style="34" customWidth="1"/>
    <col min="6668" max="6668" width="13" style="34" customWidth="1"/>
    <col min="6669" max="6669" width="11" style="34" customWidth="1"/>
    <col min="6670" max="6670" width="9.5703125" style="34" customWidth="1"/>
    <col min="6671" max="6671" width="14" style="34" customWidth="1"/>
    <col min="6672" max="6672" width="12.140625" style="34" customWidth="1"/>
    <col min="6673" max="6673" width="14.28515625" style="34" customWidth="1"/>
    <col min="6674" max="6675" width="12.140625" style="34" customWidth="1"/>
    <col min="6676" max="6676" width="10.85546875" style="34" customWidth="1"/>
    <col min="6677" max="6681" width="0" style="34" hidden="1" customWidth="1"/>
    <col min="6682" max="6682" width="12.85546875" style="34" bestFit="1" customWidth="1"/>
    <col min="6683" max="6683" width="11.28515625" style="34" bestFit="1" customWidth="1"/>
    <col min="6684" max="6684" width="10.28515625" style="34" bestFit="1" customWidth="1"/>
    <col min="6685" max="6686" width="11.28515625" style="34" bestFit="1" customWidth="1"/>
    <col min="6687" max="6687" width="10.28515625" style="34" bestFit="1" customWidth="1"/>
    <col min="6688" max="6689" width="11.28515625" style="34" bestFit="1" customWidth="1"/>
    <col min="6690" max="6690" width="10.28515625" style="34" bestFit="1" customWidth="1"/>
    <col min="6691" max="6692" width="11.28515625" style="34" bestFit="1" customWidth="1"/>
    <col min="6693" max="6693" width="9.140625" style="34"/>
    <col min="6694" max="6695" width="11.28515625" style="34" bestFit="1" customWidth="1"/>
    <col min="6696" max="6696" width="9.140625" style="34"/>
    <col min="6697" max="6698" width="11.28515625" style="34" bestFit="1" customWidth="1"/>
    <col min="6699" max="6892" width="9.140625" style="34"/>
    <col min="6893" max="6893" width="4.85546875" style="34" customWidth="1"/>
    <col min="6894" max="6894" width="14.140625" style="34" customWidth="1"/>
    <col min="6895" max="6895" width="13.7109375" style="34" customWidth="1"/>
    <col min="6896" max="6896" width="11.28515625" style="34" customWidth="1"/>
    <col min="6897" max="6897" width="10" style="34" customWidth="1"/>
    <col min="6898" max="6898" width="11.85546875" style="34" customWidth="1"/>
    <col min="6899" max="6899" width="12" style="34" customWidth="1"/>
    <col min="6900" max="6901" width="9.5703125" style="34" customWidth="1"/>
    <col min="6902" max="6903" width="13.140625" style="34" customWidth="1"/>
    <col min="6904" max="6904" width="12" style="34" customWidth="1"/>
    <col min="6905" max="6905" width="13.140625" style="34" customWidth="1"/>
    <col min="6906" max="6906" width="11.28515625" style="34" customWidth="1"/>
    <col min="6907" max="6907" width="13.28515625" style="34" customWidth="1"/>
    <col min="6908" max="6908" width="6.85546875" style="34" customWidth="1"/>
    <col min="6909" max="6909" width="7.28515625" style="34" customWidth="1"/>
    <col min="6910" max="6910" width="8.28515625" style="34" customWidth="1"/>
    <col min="6911" max="6911" width="8.42578125" style="34" customWidth="1"/>
    <col min="6912" max="6912" width="6.85546875" style="34" customWidth="1"/>
    <col min="6913" max="6913" width="7.28515625" style="34" customWidth="1"/>
    <col min="6914" max="6914" width="11.42578125" style="34" customWidth="1"/>
    <col min="6915" max="6915" width="10.140625" style="34" customWidth="1"/>
    <col min="6916" max="6916" width="9.42578125" style="34" customWidth="1"/>
    <col min="6917" max="6917" width="9.5703125" style="34" customWidth="1"/>
    <col min="6918" max="6918" width="6.85546875" style="34" customWidth="1"/>
    <col min="6919" max="6919" width="11.42578125" style="34" customWidth="1"/>
    <col min="6920" max="6920" width="8.28515625" style="34" customWidth="1"/>
    <col min="6921" max="6921" width="8.7109375" style="34" customWidth="1"/>
    <col min="6922" max="6922" width="11.140625" style="34" customWidth="1"/>
    <col min="6923" max="6923" width="15.7109375" style="34" customWidth="1"/>
    <col min="6924" max="6924" width="13" style="34" customWidth="1"/>
    <col min="6925" max="6925" width="11" style="34" customWidth="1"/>
    <col min="6926" max="6926" width="9.5703125" style="34" customWidth="1"/>
    <col min="6927" max="6927" width="14" style="34" customWidth="1"/>
    <col min="6928" max="6928" width="12.140625" style="34" customWidth="1"/>
    <col min="6929" max="6929" width="14.28515625" style="34" customWidth="1"/>
    <col min="6930" max="6931" width="12.140625" style="34" customWidth="1"/>
    <col min="6932" max="6932" width="10.85546875" style="34" customWidth="1"/>
    <col min="6933" max="6937" width="0" style="34" hidden="1" customWidth="1"/>
    <col min="6938" max="6938" width="12.85546875" style="34" bestFit="1" customWidth="1"/>
    <col min="6939" max="6939" width="11.28515625" style="34" bestFit="1" customWidth="1"/>
    <col min="6940" max="6940" width="10.28515625" style="34" bestFit="1" customWidth="1"/>
    <col min="6941" max="6942" width="11.28515625" style="34" bestFit="1" customWidth="1"/>
    <col min="6943" max="6943" width="10.28515625" style="34" bestFit="1" customWidth="1"/>
    <col min="6944" max="6945" width="11.28515625" style="34" bestFit="1" customWidth="1"/>
    <col min="6946" max="6946" width="10.28515625" style="34" bestFit="1" customWidth="1"/>
    <col min="6947" max="6948" width="11.28515625" style="34" bestFit="1" customWidth="1"/>
    <col min="6949" max="6949" width="9.140625" style="34"/>
    <col min="6950" max="6951" width="11.28515625" style="34" bestFit="1" customWidth="1"/>
    <col min="6952" max="6952" width="9.140625" style="34"/>
    <col min="6953" max="6954" width="11.28515625" style="34" bestFit="1" customWidth="1"/>
    <col min="6955" max="7148" width="9.140625" style="34"/>
    <col min="7149" max="7149" width="4.85546875" style="34" customWidth="1"/>
    <col min="7150" max="7150" width="14.140625" style="34" customWidth="1"/>
    <col min="7151" max="7151" width="13.7109375" style="34" customWidth="1"/>
    <col min="7152" max="7152" width="11.28515625" style="34" customWidth="1"/>
    <col min="7153" max="7153" width="10" style="34" customWidth="1"/>
    <col min="7154" max="7154" width="11.85546875" style="34" customWidth="1"/>
    <col min="7155" max="7155" width="12" style="34" customWidth="1"/>
    <col min="7156" max="7157" width="9.5703125" style="34" customWidth="1"/>
    <col min="7158" max="7159" width="13.140625" style="34" customWidth="1"/>
    <col min="7160" max="7160" width="12" style="34" customWidth="1"/>
    <col min="7161" max="7161" width="13.140625" style="34" customWidth="1"/>
    <col min="7162" max="7162" width="11.28515625" style="34" customWidth="1"/>
    <col min="7163" max="7163" width="13.28515625" style="34" customWidth="1"/>
    <col min="7164" max="7164" width="6.85546875" style="34" customWidth="1"/>
    <col min="7165" max="7165" width="7.28515625" style="34" customWidth="1"/>
    <col min="7166" max="7166" width="8.28515625" style="34" customWidth="1"/>
    <col min="7167" max="7167" width="8.42578125" style="34" customWidth="1"/>
    <col min="7168" max="7168" width="6.85546875" style="34" customWidth="1"/>
    <col min="7169" max="7169" width="7.28515625" style="34" customWidth="1"/>
    <col min="7170" max="7170" width="11.42578125" style="34" customWidth="1"/>
    <col min="7171" max="7171" width="10.140625" style="34" customWidth="1"/>
    <col min="7172" max="7172" width="9.42578125" style="34" customWidth="1"/>
    <col min="7173" max="7173" width="9.5703125" style="34" customWidth="1"/>
    <col min="7174" max="7174" width="6.85546875" style="34" customWidth="1"/>
    <col min="7175" max="7175" width="11.42578125" style="34" customWidth="1"/>
    <col min="7176" max="7176" width="8.28515625" style="34" customWidth="1"/>
    <col min="7177" max="7177" width="8.7109375" style="34" customWidth="1"/>
    <col min="7178" max="7178" width="11.140625" style="34" customWidth="1"/>
    <col min="7179" max="7179" width="15.7109375" style="34" customWidth="1"/>
    <col min="7180" max="7180" width="13" style="34" customWidth="1"/>
    <col min="7181" max="7181" width="11" style="34" customWidth="1"/>
    <col min="7182" max="7182" width="9.5703125" style="34" customWidth="1"/>
    <col min="7183" max="7183" width="14" style="34" customWidth="1"/>
    <col min="7184" max="7184" width="12.140625" style="34" customWidth="1"/>
    <col min="7185" max="7185" width="14.28515625" style="34" customWidth="1"/>
    <col min="7186" max="7187" width="12.140625" style="34" customWidth="1"/>
    <col min="7188" max="7188" width="10.85546875" style="34" customWidth="1"/>
    <col min="7189" max="7193" width="0" style="34" hidden="1" customWidth="1"/>
    <col min="7194" max="7194" width="12.85546875" style="34" bestFit="1" customWidth="1"/>
    <col min="7195" max="7195" width="11.28515625" style="34" bestFit="1" customWidth="1"/>
    <col min="7196" max="7196" width="10.28515625" style="34" bestFit="1" customWidth="1"/>
    <col min="7197" max="7198" width="11.28515625" style="34" bestFit="1" customWidth="1"/>
    <col min="7199" max="7199" width="10.28515625" style="34" bestFit="1" customWidth="1"/>
    <col min="7200" max="7201" width="11.28515625" style="34" bestFit="1" customWidth="1"/>
    <col min="7202" max="7202" width="10.28515625" style="34" bestFit="1" customWidth="1"/>
    <col min="7203" max="7204" width="11.28515625" style="34" bestFit="1" customWidth="1"/>
    <col min="7205" max="7205" width="9.140625" style="34"/>
    <col min="7206" max="7207" width="11.28515625" style="34" bestFit="1" customWidth="1"/>
    <col min="7208" max="7208" width="9.140625" style="34"/>
    <col min="7209" max="7210" width="11.28515625" style="34" bestFit="1" customWidth="1"/>
    <col min="7211" max="7404" width="9.140625" style="34"/>
    <col min="7405" max="7405" width="4.85546875" style="34" customWidth="1"/>
    <col min="7406" max="7406" width="14.140625" style="34" customWidth="1"/>
    <col min="7407" max="7407" width="13.7109375" style="34" customWidth="1"/>
    <col min="7408" max="7408" width="11.28515625" style="34" customWidth="1"/>
    <col min="7409" max="7409" width="10" style="34" customWidth="1"/>
    <col min="7410" max="7410" width="11.85546875" style="34" customWidth="1"/>
    <col min="7411" max="7411" width="12" style="34" customWidth="1"/>
    <col min="7412" max="7413" width="9.5703125" style="34" customWidth="1"/>
    <col min="7414" max="7415" width="13.140625" style="34" customWidth="1"/>
    <col min="7416" max="7416" width="12" style="34" customWidth="1"/>
    <col min="7417" max="7417" width="13.140625" style="34" customWidth="1"/>
    <col min="7418" max="7418" width="11.28515625" style="34" customWidth="1"/>
    <col min="7419" max="7419" width="13.28515625" style="34" customWidth="1"/>
    <col min="7420" max="7420" width="6.85546875" style="34" customWidth="1"/>
    <col min="7421" max="7421" width="7.28515625" style="34" customWidth="1"/>
    <col min="7422" max="7422" width="8.28515625" style="34" customWidth="1"/>
    <col min="7423" max="7423" width="8.42578125" style="34" customWidth="1"/>
    <col min="7424" max="7424" width="6.85546875" style="34" customWidth="1"/>
    <col min="7425" max="7425" width="7.28515625" style="34" customWidth="1"/>
    <col min="7426" max="7426" width="11.42578125" style="34" customWidth="1"/>
    <col min="7427" max="7427" width="10.140625" style="34" customWidth="1"/>
    <col min="7428" max="7428" width="9.42578125" style="34" customWidth="1"/>
    <col min="7429" max="7429" width="9.5703125" style="34" customWidth="1"/>
    <col min="7430" max="7430" width="6.85546875" style="34" customWidth="1"/>
    <col min="7431" max="7431" width="11.42578125" style="34" customWidth="1"/>
    <col min="7432" max="7432" width="8.28515625" style="34" customWidth="1"/>
    <col min="7433" max="7433" width="8.7109375" style="34" customWidth="1"/>
    <col min="7434" max="7434" width="11.140625" style="34" customWidth="1"/>
    <col min="7435" max="7435" width="15.7109375" style="34" customWidth="1"/>
    <col min="7436" max="7436" width="13" style="34" customWidth="1"/>
    <col min="7437" max="7437" width="11" style="34" customWidth="1"/>
    <col min="7438" max="7438" width="9.5703125" style="34" customWidth="1"/>
    <col min="7439" max="7439" width="14" style="34" customWidth="1"/>
    <col min="7440" max="7440" width="12.140625" style="34" customWidth="1"/>
    <col min="7441" max="7441" width="14.28515625" style="34" customWidth="1"/>
    <col min="7442" max="7443" width="12.140625" style="34" customWidth="1"/>
    <col min="7444" max="7444" width="10.85546875" style="34" customWidth="1"/>
    <col min="7445" max="7449" width="0" style="34" hidden="1" customWidth="1"/>
    <col min="7450" max="7450" width="12.85546875" style="34" bestFit="1" customWidth="1"/>
    <col min="7451" max="7451" width="11.28515625" style="34" bestFit="1" customWidth="1"/>
    <col min="7452" max="7452" width="10.28515625" style="34" bestFit="1" customWidth="1"/>
    <col min="7453" max="7454" width="11.28515625" style="34" bestFit="1" customWidth="1"/>
    <col min="7455" max="7455" width="10.28515625" style="34" bestFit="1" customWidth="1"/>
    <col min="7456" max="7457" width="11.28515625" style="34" bestFit="1" customWidth="1"/>
    <col min="7458" max="7458" width="10.28515625" style="34" bestFit="1" customWidth="1"/>
    <col min="7459" max="7460" width="11.28515625" style="34" bestFit="1" customWidth="1"/>
    <col min="7461" max="7461" width="9.140625" style="34"/>
    <col min="7462" max="7463" width="11.28515625" style="34" bestFit="1" customWidth="1"/>
    <col min="7464" max="7464" width="9.140625" style="34"/>
    <col min="7465" max="7466" width="11.28515625" style="34" bestFit="1" customWidth="1"/>
    <col min="7467" max="7660" width="9.140625" style="34"/>
    <col min="7661" max="7661" width="4.85546875" style="34" customWidth="1"/>
    <col min="7662" max="7662" width="14.140625" style="34" customWidth="1"/>
    <col min="7663" max="7663" width="13.7109375" style="34" customWidth="1"/>
    <col min="7664" max="7664" width="11.28515625" style="34" customWidth="1"/>
    <col min="7665" max="7665" width="10" style="34" customWidth="1"/>
    <col min="7666" max="7666" width="11.85546875" style="34" customWidth="1"/>
    <col min="7667" max="7667" width="12" style="34" customWidth="1"/>
    <col min="7668" max="7669" width="9.5703125" style="34" customWidth="1"/>
    <col min="7670" max="7671" width="13.140625" style="34" customWidth="1"/>
    <col min="7672" max="7672" width="12" style="34" customWidth="1"/>
    <col min="7673" max="7673" width="13.140625" style="34" customWidth="1"/>
    <col min="7674" max="7674" width="11.28515625" style="34" customWidth="1"/>
    <col min="7675" max="7675" width="13.28515625" style="34" customWidth="1"/>
    <col min="7676" max="7676" width="6.85546875" style="34" customWidth="1"/>
    <col min="7677" max="7677" width="7.28515625" style="34" customWidth="1"/>
    <col min="7678" max="7678" width="8.28515625" style="34" customWidth="1"/>
    <col min="7679" max="7679" width="8.42578125" style="34" customWidth="1"/>
    <col min="7680" max="7680" width="6.85546875" style="34" customWidth="1"/>
    <col min="7681" max="7681" width="7.28515625" style="34" customWidth="1"/>
    <col min="7682" max="7682" width="11.42578125" style="34" customWidth="1"/>
    <col min="7683" max="7683" width="10.140625" style="34" customWidth="1"/>
    <col min="7684" max="7684" width="9.42578125" style="34" customWidth="1"/>
    <col min="7685" max="7685" width="9.5703125" style="34" customWidth="1"/>
    <col min="7686" max="7686" width="6.85546875" style="34" customWidth="1"/>
    <col min="7687" max="7687" width="11.42578125" style="34" customWidth="1"/>
    <col min="7688" max="7688" width="8.28515625" style="34" customWidth="1"/>
    <col min="7689" max="7689" width="8.7109375" style="34" customWidth="1"/>
    <col min="7690" max="7690" width="11.140625" style="34" customWidth="1"/>
    <col min="7691" max="7691" width="15.7109375" style="34" customWidth="1"/>
    <col min="7692" max="7692" width="13" style="34" customWidth="1"/>
    <col min="7693" max="7693" width="11" style="34" customWidth="1"/>
    <col min="7694" max="7694" width="9.5703125" style="34" customWidth="1"/>
    <col min="7695" max="7695" width="14" style="34" customWidth="1"/>
    <col min="7696" max="7696" width="12.140625" style="34" customWidth="1"/>
    <col min="7697" max="7697" width="14.28515625" style="34" customWidth="1"/>
    <col min="7698" max="7699" width="12.140625" style="34" customWidth="1"/>
    <col min="7700" max="7700" width="10.85546875" style="34" customWidth="1"/>
    <col min="7701" max="7705" width="0" style="34" hidden="1" customWidth="1"/>
    <col min="7706" max="7706" width="12.85546875" style="34" bestFit="1" customWidth="1"/>
    <col min="7707" max="7707" width="11.28515625" style="34" bestFit="1" customWidth="1"/>
    <col min="7708" max="7708" width="10.28515625" style="34" bestFit="1" customWidth="1"/>
    <col min="7709" max="7710" width="11.28515625" style="34" bestFit="1" customWidth="1"/>
    <col min="7711" max="7711" width="10.28515625" style="34" bestFit="1" customWidth="1"/>
    <col min="7712" max="7713" width="11.28515625" style="34" bestFit="1" customWidth="1"/>
    <col min="7714" max="7714" width="10.28515625" style="34" bestFit="1" customWidth="1"/>
    <col min="7715" max="7716" width="11.28515625" style="34" bestFit="1" customWidth="1"/>
    <col min="7717" max="7717" width="9.140625" style="34"/>
    <col min="7718" max="7719" width="11.28515625" style="34" bestFit="1" customWidth="1"/>
    <col min="7720" max="7720" width="9.140625" style="34"/>
    <col min="7721" max="7722" width="11.28515625" style="34" bestFit="1" customWidth="1"/>
    <col min="7723" max="7916" width="9.140625" style="34"/>
    <col min="7917" max="7917" width="4.85546875" style="34" customWidth="1"/>
    <col min="7918" max="7918" width="14.140625" style="34" customWidth="1"/>
    <col min="7919" max="7919" width="13.7109375" style="34" customWidth="1"/>
    <col min="7920" max="7920" width="11.28515625" style="34" customWidth="1"/>
    <col min="7921" max="7921" width="10" style="34" customWidth="1"/>
    <col min="7922" max="7922" width="11.85546875" style="34" customWidth="1"/>
    <col min="7923" max="7923" width="12" style="34" customWidth="1"/>
    <col min="7924" max="7925" width="9.5703125" style="34" customWidth="1"/>
    <col min="7926" max="7927" width="13.140625" style="34" customWidth="1"/>
    <col min="7928" max="7928" width="12" style="34" customWidth="1"/>
    <col min="7929" max="7929" width="13.140625" style="34" customWidth="1"/>
    <col min="7930" max="7930" width="11.28515625" style="34" customWidth="1"/>
    <col min="7931" max="7931" width="13.28515625" style="34" customWidth="1"/>
    <col min="7932" max="7932" width="6.85546875" style="34" customWidth="1"/>
    <col min="7933" max="7933" width="7.28515625" style="34" customWidth="1"/>
    <col min="7934" max="7934" width="8.28515625" style="34" customWidth="1"/>
    <col min="7935" max="7935" width="8.42578125" style="34" customWidth="1"/>
    <col min="7936" max="7936" width="6.85546875" style="34" customWidth="1"/>
    <col min="7937" max="7937" width="7.28515625" style="34" customWidth="1"/>
    <col min="7938" max="7938" width="11.42578125" style="34" customWidth="1"/>
    <col min="7939" max="7939" width="10.140625" style="34" customWidth="1"/>
    <col min="7940" max="7940" width="9.42578125" style="34" customWidth="1"/>
    <col min="7941" max="7941" width="9.5703125" style="34" customWidth="1"/>
    <col min="7942" max="7942" width="6.85546875" style="34" customWidth="1"/>
    <col min="7943" max="7943" width="11.42578125" style="34" customWidth="1"/>
    <col min="7944" max="7944" width="8.28515625" style="34" customWidth="1"/>
    <col min="7945" max="7945" width="8.7109375" style="34" customWidth="1"/>
    <col min="7946" max="7946" width="11.140625" style="34" customWidth="1"/>
    <col min="7947" max="7947" width="15.7109375" style="34" customWidth="1"/>
    <col min="7948" max="7948" width="13" style="34" customWidth="1"/>
    <col min="7949" max="7949" width="11" style="34" customWidth="1"/>
    <col min="7950" max="7950" width="9.5703125" style="34" customWidth="1"/>
    <col min="7951" max="7951" width="14" style="34" customWidth="1"/>
    <col min="7952" max="7952" width="12.140625" style="34" customWidth="1"/>
    <col min="7953" max="7953" width="14.28515625" style="34" customWidth="1"/>
    <col min="7954" max="7955" width="12.140625" style="34" customWidth="1"/>
    <col min="7956" max="7956" width="10.85546875" style="34" customWidth="1"/>
    <col min="7957" max="7961" width="0" style="34" hidden="1" customWidth="1"/>
    <col min="7962" max="7962" width="12.85546875" style="34" bestFit="1" customWidth="1"/>
    <col min="7963" max="7963" width="11.28515625" style="34" bestFit="1" customWidth="1"/>
    <col min="7964" max="7964" width="10.28515625" style="34" bestFit="1" customWidth="1"/>
    <col min="7965" max="7966" width="11.28515625" style="34" bestFit="1" customWidth="1"/>
    <col min="7967" max="7967" width="10.28515625" style="34" bestFit="1" customWidth="1"/>
    <col min="7968" max="7969" width="11.28515625" style="34" bestFit="1" customWidth="1"/>
    <col min="7970" max="7970" width="10.28515625" style="34" bestFit="1" customWidth="1"/>
    <col min="7971" max="7972" width="11.28515625" style="34" bestFit="1" customWidth="1"/>
    <col min="7973" max="7973" width="9.140625" style="34"/>
    <col min="7974" max="7975" width="11.28515625" style="34" bestFit="1" customWidth="1"/>
    <col min="7976" max="7976" width="9.140625" style="34"/>
    <col min="7977" max="7978" width="11.28515625" style="34" bestFit="1" customWidth="1"/>
    <col min="7979" max="8172" width="9.140625" style="34"/>
    <col min="8173" max="8173" width="4.85546875" style="34" customWidth="1"/>
    <col min="8174" max="8174" width="14.140625" style="34" customWidth="1"/>
    <col min="8175" max="8175" width="13.7109375" style="34" customWidth="1"/>
    <col min="8176" max="8176" width="11.28515625" style="34" customWidth="1"/>
    <col min="8177" max="8177" width="10" style="34" customWidth="1"/>
    <col min="8178" max="8178" width="11.85546875" style="34" customWidth="1"/>
    <col min="8179" max="8179" width="12" style="34" customWidth="1"/>
    <col min="8180" max="8181" width="9.5703125" style="34" customWidth="1"/>
    <col min="8182" max="8183" width="13.140625" style="34" customWidth="1"/>
    <col min="8184" max="8184" width="12" style="34" customWidth="1"/>
    <col min="8185" max="8185" width="13.140625" style="34" customWidth="1"/>
    <col min="8186" max="8186" width="11.28515625" style="34" customWidth="1"/>
    <col min="8187" max="8187" width="13.28515625" style="34" customWidth="1"/>
    <col min="8188" max="8188" width="6.85546875" style="34" customWidth="1"/>
    <col min="8189" max="8189" width="7.28515625" style="34" customWidth="1"/>
    <col min="8190" max="8190" width="8.28515625" style="34" customWidth="1"/>
    <col min="8191" max="8191" width="8.42578125" style="34" customWidth="1"/>
    <col min="8192" max="8192" width="6.85546875" style="34" customWidth="1"/>
    <col min="8193" max="8193" width="7.28515625" style="34" customWidth="1"/>
    <col min="8194" max="8194" width="11.42578125" style="34" customWidth="1"/>
    <col min="8195" max="8195" width="10.140625" style="34" customWidth="1"/>
    <col min="8196" max="8196" width="9.42578125" style="34" customWidth="1"/>
    <col min="8197" max="8197" width="9.5703125" style="34" customWidth="1"/>
    <col min="8198" max="8198" width="6.85546875" style="34" customWidth="1"/>
    <col min="8199" max="8199" width="11.42578125" style="34" customWidth="1"/>
    <col min="8200" max="8200" width="8.28515625" style="34" customWidth="1"/>
    <col min="8201" max="8201" width="8.7109375" style="34" customWidth="1"/>
    <col min="8202" max="8202" width="11.140625" style="34" customWidth="1"/>
    <col min="8203" max="8203" width="15.7109375" style="34" customWidth="1"/>
    <col min="8204" max="8204" width="13" style="34" customWidth="1"/>
    <col min="8205" max="8205" width="11" style="34" customWidth="1"/>
    <col min="8206" max="8206" width="9.5703125" style="34" customWidth="1"/>
    <col min="8207" max="8207" width="14" style="34" customWidth="1"/>
    <col min="8208" max="8208" width="12.140625" style="34" customWidth="1"/>
    <col min="8209" max="8209" width="14.28515625" style="34" customWidth="1"/>
    <col min="8210" max="8211" width="12.140625" style="34" customWidth="1"/>
    <col min="8212" max="8212" width="10.85546875" style="34" customWidth="1"/>
    <col min="8213" max="8217" width="0" style="34" hidden="1" customWidth="1"/>
    <col min="8218" max="8218" width="12.85546875" style="34" bestFit="1" customWidth="1"/>
    <col min="8219" max="8219" width="11.28515625" style="34" bestFit="1" customWidth="1"/>
    <col min="8220" max="8220" width="10.28515625" style="34" bestFit="1" customWidth="1"/>
    <col min="8221" max="8222" width="11.28515625" style="34" bestFit="1" customWidth="1"/>
    <col min="8223" max="8223" width="10.28515625" style="34" bestFit="1" customWidth="1"/>
    <col min="8224" max="8225" width="11.28515625" style="34" bestFit="1" customWidth="1"/>
    <col min="8226" max="8226" width="10.28515625" style="34" bestFit="1" customWidth="1"/>
    <col min="8227" max="8228" width="11.28515625" style="34" bestFit="1" customWidth="1"/>
    <col min="8229" max="8229" width="9.140625" style="34"/>
    <col min="8230" max="8231" width="11.28515625" style="34" bestFit="1" customWidth="1"/>
    <col min="8232" max="8232" width="9.140625" style="34"/>
    <col min="8233" max="8234" width="11.28515625" style="34" bestFit="1" customWidth="1"/>
    <col min="8235" max="8428" width="9.140625" style="34"/>
    <col min="8429" max="8429" width="4.85546875" style="34" customWidth="1"/>
    <col min="8430" max="8430" width="14.140625" style="34" customWidth="1"/>
    <col min="8431" max="8431" width="13.7109375" style="34" customWidth="1"/>
    <col min="8432" max="8432" width="11.28515625" style="34" customWidth="1"/>
    <col min="8433" max="8433" width="10" style="34" customWidth="1"/>
    <col min="8434" max="8434" width="11.85546875" style="34" customWidth="1"/>
    <col min="8435" max="8435" width="12" style="34" customWidth="1"/>
    <col min="8436" max="8437" width="9.5703125" style="34" customWidth="1"/>
    <col min="8438" max="8439" width="13.140625" style="34" customWidth="1"/>
    <col min="8440" max="8440" width="12" style="34" customWidth="1"/>
    <col min="8441" max="8441" width="13.140625" style="34" customWidth="1"/>
    <col min="8442" max="8442" width="11.28515625" style="34" customWidth="1"/>
    <col min="8443" max="8443" width="13.28515625" style="34" customWidth="1"/>
    <col min="8444" max="8444" width="6.85546875" style="34" customWidth="1"/>
    <col min="8445" max="8445" width="7.28515625" style="34" customWidth="1"/>
    <col min="8446" max="8446" width="8.28515625" style="34" customWidth="1"/>
    <col min="8447" max="8447" width="8.42578125" style="34" customWidth="1"/>
    <col min="8448" max="8448" width="6.85546875" style="34" customWidth="1"/>
    <col min="8449" max="8449" width="7.28515625" style="34" customWidth="1"/>
    <col min="8450" max="8450" width="11.42578125" style="34" customWidth="1"/>
    <col min="8451" max="8451" width="10.140625" style="34" customWidth="1"/>
    <col min="8452" max="8452" width="9.42578125" style="34" customWidth="1"/>
    <col min="8453" max="8453" width="9.5703125" style="34" customWidth="1"/>
    <col min="8454" max="8454" width="6.85546875" style="34" customWidth="1"/>
    <col min="8455" max="8455" width="11.42578125" style="34" customWidth="1"/>
    <col min="8456" max="8456" width="8.28515625" style="34" customWidth="1"/>
    <col min="8457" max="8457" width="8.7109375" style="34" customWidth="1"/>
    <col min="8458" max="8458" width="11.140625" style="34" customWidth="1"/>
    <col min="8459" max="8459" width="15.7109375" style="34" customWidth="1"/>
    <col min="8460" max="8460" width="13" style="34" customWidth="1"/>
    <col min="8461" max="8461" width="11" style="34" customWidth="1"/>
    <col min="8462" max="8462" width="9.5703125" style="34" customWidth="1"/>
    <col min="8463" max="8463" width="14" style="34" customWidth="1"/>
    <col min="8464" max="8464" width="12.140625" style="34" customWidth="1"/>
    <col min="8465" max="8465" width="14.28515625" style="34" customWidth="1"/>
    <col min="8466" max="8467" width="12.140625" style="34" customWidth="1"/>
    <col min="8468" max="8468" width="10.85546875" style="34" customWidth="1"/>
    <col min="8469" max="8473" width="0" style="34" hidden="1" customWidth="1"/>
    <col min="8474" max="8474" width="12.85546875" style="34" bestFit="1" customWidth="1"/>
    <col min="8475" max="8475" width="11.28515625" style="34" bestFit="1" customWidth="1"/>
    <col min="8476" max="8476" width="10.28515625" style="34" bestFit="1" customWidth="1"/>
    <col min="8477" max="8478" width="11.28515625" style="34" bestFit="1" customWidth="1"/>
    <col min="8479" max="8479" width="10.28515625" style="34" bestFit="1" customWidth="1"/>
    <col min="8480" max="8481" width="11.28515625" style="34" bestFit="1" customWidth="1"/>
    <col min="8482" max="8482" width="10.28515625" style="34" bestFit="1" customWidth="1"/>
    <col min="8483" max="8484" width="11.28515625" style="34" bestFit="1" customWidth="1"/>
    <col min="8485" max="8485" width="9.140625" style="34"/>
    <col min="8486" max="8487" width="11.28515625" style="34" bestFit="1" customWidth="1"/>
    <col min="8488" max="8488" width="9.140625" style="34"/>
    <col min="8489" max="8490" width="11.28515625" style="34" bestFit="1" customWidth="1"/>
    <col min="8491" max="8684" width="9.140625" style="34"/>
    <col min="8685" max="8685" width="4.85546875" style="34" customWidth="1"/>
    <col min="8686" max="8686" width="14.140625" style="34" customWidth="1"/>
    <col min="8687" max="8687" width="13.7109375" style="34" customWidth="1"/>
    <col min="8688" max="8688" width="11.28515625" style="34" customWidth="1"/>
    <col min="8689" max="8689" width="10" style="34" customWidth="1"/>
    <col min="8690" max="8690" width="11.85546875" style="34" customWidth="1"/>
    <col min="8691" max="8691" width="12" style="34" customWidth="1"/>
    <col min="8692" max="8693" width="9.5703125" style="34" customWidth="1"/>
    <col min="8694" max="8695" width="13.140625" style="34" customWidth="1"/>
    <col min="8696" max="8696" width="12" style="34" customWidth="1"/>
    <col min="8697" max="8697" width="13.140625" style="34" customWidth="1"/>
    <col min="8698" max="8698" width="11.28515625" style="34" customWidth="1"/>
    <col min="8699" max="8699" width="13.28515625" style="34" customWidth="1"/>
    <col min="8700" max="8700" width="6.85546875" style="34" customWidth="1"/>
    <col min="8701" max="8701" width="7.28515625" style="34" customWidth="1"/>
    <col min="8702" max="8702" width="8.28515625" style="34" customWidth="1"/>
    <col min="8703" max="8703" width="8.42578125" style="34" customWidth="1"/>
    <col min="8704" max="8704" width="6.85546875" style="34" customWidth="1"/>
    <col min="8705" max="8705" width="7.28515625" style="34" customWidth="1"/>
    <col min="8706" max="8706" width="11.42578125" style="34" customWidth="1"/>
    <col min="8707" max="8707" width="10.140625" style="34" customWidth="1"/>
    <col min="8708" max="8708" width="9.42578125" style="34" customWidth="1"/>
    <col min="8709" max="8709" width="9.5703125" style="34" customWidth="1"/>
    <col min="8710" max="8710" width="6.85546875" style="34" customWidth="1"/>
    <col min="8711" max="8711" width="11.42578125" style="34" customWidth="1"/>
    <col min="8712" max="8712" width="8.28515625" style="34" customWidth="1"/>
    <col min="8713" max="8713" width="8.7109375" style="34" customWidth="1"/>
    <col min="8714" max="8714" width="11.140625" style="34" customWidth="1"/>
    <col min="8715" max="8715" width="15.7109375" style="34" customWidth="1"/>
    <col min="8716" max="8716" width="13" style="34" customWidth="1"/>
    <col min="8717" max="8717" width="11" style="34" customWidth="1"/>
    <col min="8718" max="8718" width="9.5703125" style="34" customWidth="1"/>
    <col min="8719" max="8719" width="14" style="34" customWidth="1"/>
    <col min="8720" max="8720" width="12.140625" style="34" customWidth="1"/>
    <col min="8721" max="8721" width="14.28515625" style="34" customWidth="1"/>
    <col min="8722" max="8723" width="12.140625" style="34" customWidth="1"/>
    <col min="8724" max="8724" width="10.85546875" style="34" customWidth="1"/>
    <col min="8725" max="8729" width="0" style="34" hidden="1" customWidth="1"/>
    <col min="8730" max="8730" width="12.85546875" style="34" bestFit="1" customWidth="1"/>
    <col min="8731" max="8731" width="11.28515625" style="34" bestFit="1" customWidth="1"/>
    <col min="8732" max="8732" width="10.28515625" style="34" bestFit="1" customWidth="1"/>
    <col min="8733" max="8734" width="11.28515625" style="34" bestFit="1" customWidth="1"/>
    <col min="8735" max="8735" width="10.28515625" style="34" bestFit="1" customWidth="1"/>
    <col min="8736" max="8737" width="11.28515625" style="34" bestFit="1" customWidth="1"/>
    <col min="8738" max="8738" width="10.28515625" style="34" bestFit="1" customWidth="1"/>
    <col min="8739" max="8740" width="11.28515625" style="34" bestFit="1" customWidth="1"/>
    <col min="8741" max="8741" width="9.140625" style="34"/>
    <col min="8742" max="8743" width="11.28515625" style="34" bestFit="1" customWidth="1"/>
    <col min="8744" max="8744" width="9.140625" style="34"/>
    <col min="8745" max="8746" width="11.28515625" style="34" bestFit="1" customWidth="1"/>
    <col min="8747" max="8940" width="9.140625" style="34"/>
    <col min="8941" max="8941" width="4.85546875" style="34" customWidth="1"/>
    <col min="8942" max="8942" width="14.140625" style="34" customWidth="1"/>
    <col min="8943" max="8943" width="13.7109375" style="34" customWidth="1"/>
    <col min="8944" max="8944" width="11.28515625" style="34" customWidth="1"/>
    <col min="8945" max="8945" width="10" style="34" customWidth="1"/>
    <col min="8946" max="8946" width="11.85546875" style="34" customWidth="1"/>
    <col min="8947" max="8947" width="12" style="34" customWidth="1"/>
    <col min="8948" max="8949" width="9.5703125" style="34" customWidth="1"/>
    <col min="8950" max="8951" width="13.140625" style="34" customWidth="1"/>
    <col min="8952" max="8952" width="12" style="34" customWidth="1"/>
    <col min="8953" max="8953" width="13.140625" style="34" customWidth="1"/>
    <col min="8954" max="8954" width="11.28515625" style="34" customWidth="1"/>
    <col min="8955" max="8955" width="13.28515625" style="34" customWidth="1"/>
    <col min="8956" max="8956" width="6.85546875" style="34" customWidth="1"/>
    <col min="8957" max="8957" width="7.28515625" style="34" customWidth="1"/>
    <col min="8958" max="8958" width="8.28515625" style="34" customWidth="1"/>
    <col min="8959" max="8959" width="8.42578125" style="34" customWidth="1"/>
    <col min="8960" max="8960" width="6.85546875" style="34" customWidth="1"/>
    <col min="8961" max="8961" width="7.28515625" style="34" customWidth="1"/>
    <col min="8962" max="8962" width="11.42578125" style="34" customWidth="1"/>
    <col min="8963" max="8963" width="10.140625" style="34" customWidth="1"/>
    <col min="8964" max="8964" width="9.42578125" style="34" customWidth="1"/>
    <col min="8965" max="8965" width="9.5703125" style="34" customWidth="1"/>
    <col min="8966" max="8966" width="6.85546875" style="34" customWidth="1"/>
    <col min="8967" max="8967" width="11.42578125" style="34" customWidth="1"/>
    <col min="8968" max="8968" width="8.28515625" style="34" customWidth="1"/>
    <col min="8969" max="8969" width="8.7109375" style="34" customWidth="1"/>
    <col min="8970" max="8970" width="11.140625" style="34" customWidth="1"/>
    <col min="8971" max="8971" width="15.7109375" style="34" customWidth="1"/>
    <col min="8972" max="8972" width="13" style="34" customWidth="1"/>
    <col min="8973" max="8973" width="11" style="34" customWidth="1"/>
    <col min="8974" max="8974" width="9.5703125" style="34" customWidth="1"/>
    <col min="8975" max="8975" width="14" style="34" customWidth="1"/>
    <col min="8976" max="8976" width="12.140625" style="34" customWidth="1"/>
    <col min="8977" max="8977" width="14.28515625" style="34" customWidth="1"/>
    <col min="8978" max="8979" width="12.140625" style="34" customWidth="1"/>
    <col min="8980" max="8980" width="10.85546875" style="34" customWidth="1"/>
    <col min="8981" max="8985" width="0" style="34" hidden="1" customWidth="1"/>
    <col min="8986" max="8986" width="12.85546875" style="34" bestFit="1" customWidth="1"/>
    <col min="8987" max="8987" width="11.28515625" style="34" bestFit="1" customWidth="1"/>
    <col min="8988" max="8988" width="10.28515625" style="34" bestFit="1" customWidth="1"/>
    <col min="8989" max="8990" width="11.28515625" style="34" bestFit="1" customWidth="1"/>
    <col min="8991" max="8991" width="10.28515625" style="34" bestFit="1" customWidth="1"/>
    <col min="8992" max="8993" width="11.28515625" style="34" bestFit="1" customWidth="1"/>
    <col min="8994" max="8994" width="10.28515625" style="34" bestFit="1" customWidth="1"/>
    <col min="8995" max="8996" width="11.28515625" style="34" bestFit="1" customWidth="1"/>
    <col min="8997" max="8997" width="9.140625" style="34"/>
    <col min="8998" max="8999" width="11.28515625" style="34" bestFit="1" customWidth="1"/>
    <col min="9000" max="9000" width="9.140625" style="34"/>
    <col min="9001" max="9002" width="11.28515625" style="34" bestFit="1" customWidth="1"/>
    <col min="9003" max="9196" width="9.140625" style="34"/>
    <col min="9197" max="9197" width="4.85546875" style="34" customWidth="1"/>
    <col min="9198" max="9198" width="14.140625" style="34" customWidth="1"/>
    <col min="9199" max="9199" width="13.7109375" style="34" customWidth="1"/>
    <col min="9200" max="9200" width="11.28515625" style="34" customWidth="1"/>
    <col min="9201" max="9201" width="10" style="34" customWidth="1"/>
    <col min="9202" max="9202" width="11.85546875" style="34" customWidth="1"/>
    <col min="9203" max="9203" width="12" style="34" customWidth="1"/>
    <col min="9204" max="9205" width="9.5703125" style="34" customWidth="1"/>
    <col min="9206" max="9207" width="13.140625" style="34" customWidth="1"/>
    <col min="9208" max="9208" width="12" style="34" customWidth="1"/>
    <col min="9209" max="9209" width="13.140625" style="34" customWidth="1"/>
    <col min="9210" max="9210" width="11.28515625" style="34" customWidth="1"/>
    <col min="9211" max="9211" width="13.28515625" style="34" customWidth="1"/>
    <col min="9212" max="9212" width="6.85546875" style="34" customWidth="1"/>
    <col min="9213" max="9213" width="7.28515625" style="34" customWidth="1"/>
    <col min="9214" max="9214" width="8.28515625" style="34" customWidth="1"/>
    <col min="9215" max="9215" width="8.42578125" style="34" customWidth="1"/>
    <col min="9216" max="9216" width="6.85546875" style="34" customWidth="1"/>
    <col min="9217" max="9217" width="7.28515625" style="34" customWidth="1"/>
    <col min="9218" max="9218" width="11.42578125" style="34" customWidth="1"/>
    <col min="9219" max="9219" width="10.140625" style="34" customWidth="1"/>
    <col min="9220" max="9220" width="9.42578125" style="34" customWidth="1"/>
    <col min="9221" max="9221" width="9.5703125" style="34" customWidth="1"/>
    <col min="9222" max="9222" width="6.85546875" style="34" customWidth="1"/>
    <col min="9223" max="9223" width="11.42578125" style="34" customWidth="1"/>
    <col min="9224" max="9224" width="8.28515625" style="34" customWidth="1"/>
    <col min="9225" max="9225" width="8.7109375" style="34" customWidth="1"/>
    <col min="9226" max="9226" width="11.140625" style="34" customWidth="1"/>
    <col min="9227" max="9227" width="15.7109375" style="34" customWidth="1"/>
    <col min="9228" max="9228" width="13" style="34" customWidth="1"/>
    <col min="9229" max="9229" width="11" style="34" customWidth="1"/>
    <col min="9230" max="9230" width="9.5703125" style="34" customWidth="1"/>
    <col min="9231" max="9231" width="14" style="34" customWidth="1"/>
    <col min="9232" max="9232" width="12.140625" style="34" customWidth="1"/>
    <col min="9233" max="9233" width="14.28515625" style="34" customWidth="1"/>
    <col min="9234" max="9235" width="12.140625" style="34" customWidth="1"/>
    <col min="9236" max="9236" width="10.85546875" style="34" customWidth="1"/>
    <col min="9237" max="9241" width="0" style="34" hidden="1" customWidth="1"/>
    <col min="9242" max="9242" width="12.85546875" style="34" bestFit="1" customWidth="1"/>
    <col min="9243" max="9243" width="11.28515625" style="34" bestFit="1" customWidth="1"/>
    <col min="9244" max="9244" width="10.28515625" style="34" bestFit="1" customWidth="1"/>
    <col min="9245" max="9246" width="11.28515625" style="34" bestFit="1" customWidth="1"/>
    <col min="9247" max="9247" width="10.28515625" style="34" bestFit="1" customWidth="1"/>
    <col min="9248" max="9249" width="11.28515625" style="34" bestFit="1" customWidth="1"/>
    <col min="9250" max="9250" width="10.28515625" style="34" bestFit="1" customWidth="1"/>
    <col min="9251" max="9252" width="11.28515625" style="34" bestFit="1" customWidth="1"/>
    <col min="9253" max="9253" width="9.140625" style="34"/>
    <col min="9254" max="9255" width="11.28515625" style="34" bestFit="1" customWidth="1"/>
    <col min="9256" max="9256" width="9.140625" style="34"/>
    <col min="9257" max="9258" width="11.28515625" style="34" bestFit="1" customWidth="1"/>
    <col min="9259" max="9452" width="9.140625" style="34"/>
    <col min="9453" max="9453" width="4.85546875" style="34" customWidth="1"/>
    <col min="9454" max="9454" width="14.140625" style="34" customWidth="1"/>
    <col min="9455" max="9455" width="13.7109375" style="34" customWidth="1"/>
    <col min="9456" max="9456" width="11.28515625" style="34" customWidth="1"/>
    <col min="9457" max="9457" width="10" style="34" customWidth="1"/>
    <col min="9458" max="9458" width="11.85546875" style="34" customWidth="1"/>
    <col min="9459" max="9459" width="12" style="34" customWidth="1"/>
    <col min="9460" max="9461" width="9.5703125" style="34" customWidth="1"/>
    <col min="9462" max="9463" width="13.140625" style="34" customWidth="1"/>
    <col min="9464" max="9464" width="12" style="34" customWidth="1"/>
    <col min="9465" max="9465" width="13.140625" style="34" customWidth="1"/>
    <col min="9466" max="9466" width="11.28515625" style="34" customWidth="1"/>
    <col min="9467" max="9467" width="13.28515625" style="34" customWidth="1"/>
    <col min="9468" max="9468" width="6.85546875" style="34" customWidth="1"/>
    <col min="9469" max="9469" width="7.28515625" style="34" customWidth="1"/>
    <col min="9470" max="9470" width="8.28515625" style="34" customWidth="1"/>
    <col min="9471" max="9471" width="8.42578125" style="34" customWidth="1"/>
    <col min="9472" max="9472" width="6.85546875" style="34" customWidth="1"/>
    <col min="9473" max="9473" width="7.28515625" style="34" customWidth="1"/>
    <col min="9474" max="9474" width="11.42578125" style="34" customWidth="1"/>
    <col min="9475" max="9475" width="10.140625" style="34" customWidth="1"/>
    <col min="9476" max="9476" width="9.42578125" style="34" customWidth="1"/>
    <col min="9477" max="9477" width="9.5703125" style="34" customWidth="1"/>
    <col min="9478" max="9478" width="6.85546875" style="34" customWidth="1"/>
    <col min="9479" max="9479" width="11.42578125" style="34" customWidth="1"/>
    <col min="9480" max="9480" width="8.28515625" style="34" customWidth="1"/>
    <col min="9481" max="9481" width="8.7109375" style="34" customWidth="1"/>
    <col min="9482" max="9482" width="11.140625" style="34" customWidth="1"/>
    <col min="9483" max="9483" width="15.7109375" style="34" customWidth="1"/>
    <col min="9484" max="9484" width="13" style="34" customWidth="1"/>
    <col min="9485" max="9485" width="11" style="34" customWidth="1"/>
    <col min="9486" max="9486" width="9.5703125" style="34" customWidth="1"/>
    <col min="9487" max="9487" width="14" style="34" customWidth="1"/>
    <col min="9488" max="9488" width="12.140625" style="34" customWidth="1"/>
    <col min="9489" max="9489" width="14.28515625" style="34" customWidth="1"/>
    <col min="9490" max="9491" width="12.140625" style="34" customWidth="1"/>
    <col min="9492" max="9492" width="10.85546875" style="34" customWidth="1"/>
    <col min="9493" max="9497" width="0" style="34" hidden="1" customWidth="1"/>
    <col min="9498" max="9498" width="12.85546875" style="34" bestFit="1" customWidth="1"/>
    <col min="9499" max="9499" width="11.28515625" style="34" bestFit="1" customWidth="1"/>
    <col min="9500" max="9500" width="10.28515625" style="34" bestFit="1" customWidth="1"/>
    <col min="9501" max="9502" width="11.28515625" style="34" bestFit="1" customWidth="1"/>
    <col min="9503" max="9503" width="10.28515625" style="34" bestFit="1" customWidth="1"/>
    <col min="9504" max="9505" width="11.28515625" style="34" bestFit="1" customWidth="1"/>
    <col min="9506" max="9506" width="10.28515625" style="34" bestFit="1" customWidth="1"/>
    <col min="9507" max="9508" width="11.28515625" style="34" bestFit="1" customWidth="1"/>
    <col min="9509" max="9509" width="9.140625" style="34"/>
    <col min="9510" max="9511" width="11.28515625" style="34" bestFit="1" customWidth="1"/>
    <col min="9512" max="9512" width="9.140625" style="34"/>
    <col min="9513" max="9514" width="11.28515625" style="34" bestFit="1" customWidth="1"/>
    <col min="9515" max="9708" width="9.140625" style="34"/>
    <col min="9709" max="9709" width="4.85546875" style="34" customWidth="1"/>
    <col min="9710" max="9710" width="14.140625" style="34" customWidth="1"/>
    <col min="9711" max="9711" width="13.7109375" style="34" customWidth="1"/>
    <col min="9712" max="9712" width="11.28515625" style="34" customWidth="1"/>
    <col min="9713" max="9713" width="10" style="34" customWidth="1"/>
    <col min="9714" max="9714" width="11.85546875" style="34" customWidth="1"/>
    <col min="9715" max="9715" width="12" style="34" customWidth="1"/>
    <col min="9716" max="9717" width="9.5703125" style="34" customWidth="1"/>
    <col min="9718" max="9719" width="13.140625" style="34" customWidth="1"/>
    <col min="9720" max="9720" width="12" style="34" customWidth="1"/>
    <col min="9721" max="9721" width="13.140625" style="34" customWidth="1"/>
    <col min="9722" max="9722" width="11.28515625" style="34" customWidth="1"/>
    <col min="9723" max="9723" width="13.28515625" style="34" customWidth="1"/>
    <col min="9724" max="9724" width="6.85546875" style="34" customWidth="1"/>
    <col min="9725" max="9725" width="7.28515625" style="34" customWidth="1"/>
    <col min="9726" max="9726" width="8.28515625" style="34" customWidth="1"/>
    <col min="9727" max="9727" width="8.42578125" style="34" customWidth="1"/>
    <col min="9728" max="9728" width="6.85546875" style="34" customWidth="1"/>
    <col min="9729" max="9729" width="7.28515625" style="34" customWidth="1"/>
    <col min="9730" max="9730" width="11.42578125" style="34" customWidth="1"/>
    <col min="9731" max="9731" width="10.140625" style="34" customWidth="1"/>
    <col min="9732" max="9732" width="9.42578125" style="34" customWidth="1"/>
    <col min="9733" max="9733" width="9.5703125" style="34" customWidth="1"/>
    <col min="9734" max="9734" width="6.85546875" style="34" customWidth="1"/>
    <col min="9735" max="9735" width="11.42578125" style="34" customWidth="1"/>
    <col min="9736" max="9736" width="8.28515625" style="34" customWidth="1"/>
    <col min="9737" max="9737" width="8.7109375" style="34" customWidth="1"/>
    <col min="9738" max="9738" width="11.140625" style="34" customWidth="1"/>
    <col min="9739" max="9739" width="15.7109375" style="34" customWidth="1"/>
    <col min="9740" max="9740" width="13" style="34" customWidth="1"/>
    <col min="9741" max="9741" width="11" style="34" customWidth="1"/>
    <col min="9742" max="9742" width="9.5703125" style="34" customWidth="1"/>
    <col min="9743" max="9743" width="14" style="34" customWidth="1"/>
    <col min="9744" max="9744" width="12.140625" style="34" customWidth="1"/>
    <col min="9745" max="9745" width="14.28515625" style="34" customWidth="1"/>
    <col min="9746" max="9747" width="12.140625" style="34" customWidth="1"/>
    <col min="9748" max="9748" width="10.85546875" style="34" customWidth="1"/>
    <col min="9749" max="9753" width="0" style="34" hidden="1" customWidth="1"/>
    <col min="9754" max="9754" width="12.85546875" style="34" bestFit="1" customWidth="1"/>
    <col min="9755" max="9755" width="11.28515625" style="34" bestFit="1" customWidth="1"/>
    <col min="9756" max="9756" width="10.28515625" style="34" bestFit="1" customWidth="1"/>
    <col min="9757" max="9758" width="11.28515625" style="34" bestFit="1" customWidth="1"/>
    <col min="9759" max="9759" width="10.28515625" style="34" bestFit="1" customWidth="1"/>
    <col min="9760" max="9761" width="11.28515625" style="34" bestFit="1" customWidth="1"/>
    <col min="9762" max="9762" width="10.28515625" style="34" bestFit="1" customWidth="1"/>
    <col min="9763" max="9764" width="11.28515625" style="34" bestFit="1" customWidth="1"/>
    <col min="9765" max="9765" width="9.140625" style="34"/>
    <col min="9766" max="9767" width="11.28515625" style="34" bestFit="1" customWidth="1"/>
    <col min="9768" max="9768" width="9.140625" style="34"/>
    <col min="9769" max="9770" width="11.28515625" style="34" bestFit="1" customWidth="1"/>
    <col min="9771" max="9964" width="9.140625" style="34"/>
    <col min="9965" max="9965" width="4.85546875" style="34" customWidth="1"/>
    <col min="9966" max="9966" width="14.140625" style="34" customWidth="1"/>
    <col min="9967" max="9967" width="13.7109375" style="34" customWidth="1"/>
    <col min="9968" max="9968" width="11.28515625" style="34" customWidth="1"/>
    <col min="9969" max="9969" width="10" style="34" customWidth="1"/>
    <col min="9970" max="9970" width="11.85546875" style="34" customWidth="1"/>
    <col min="9971" max="9971" width="12" style="34" customWidth="1"/>
    <col min="9972" max="9973" width="9.5703125" style="34" customWidth="1"/>
    <col min="9974" max="9975" width="13.140625" style="34" customWidth="1"/>
    <col min="9976" max="9976" width="12" style="34" customWidth="1"/>
    <col min="9977" max="9977" width="13.140625" style="34" customWidth="1"/>
    <col min="9978" max="9978" width="11.28515625" style="34" customWidth="1"/>
    <col min="9979" max="9979" width="13.28515625" style="34" customWidth="1"/>
    <col min="9980" max="9980" width="6.85546875" style="34" customWidth="1"/>
    <col min="9981" max="9981" width="7.28515625" style="34" customWidth="1"/>
    <col min="9982" max="9982" width="8.28515625" style="34" customWidth="1"/>
    <col min="9983" max="9983" width="8.42578125" style="34" customWidth="1"/>
    <col min="9984" max="9984" width="6.85546875" style="34" customWidth="1"/>
    <col min="9985" max="9985" width="7.28515625" style="34" customWidth="1"/>
    <col min="9986" max="9986" width="11.42578125" style="34" customWidth="1"/>
    <col min="9987" max="9987" width="10.140625" style="34" customWidth="1"/>
    <col min="9988" max="9988" width="9.42578125" style="34" customWidth="1"/>
    <col min="9989" max="9989" width="9.5703125" style="34" customWidth="1"/>
    <col min="9990" max="9990" width="6.85546875" style="34" customWidth="1"/>
    <col min="9991" max="9991" width="11.42578125" style="34" customWidth="1"/>
    <col min="9992" max="9992" width="8.28515625" style="34" customWidth="1"/>
    <col min="9993" max="9993" width="8.7109375" style="34" customWidth="1"/>
    <col min="9994" max="9994" width="11.140625" style="34" customWidth="1"/>
    <col min="9995" max="9995" width="15.7109375" style="34" customWidth="1"/>
    <col min="9996" max="9996" width="13" style="34" customWidth="1"/>
    <col min="9997" max="9997" width="11" style="34" customWidth="1"/>
    <col min="9998" max="9998" width="9.5703125" style="34" customWidth="1"/>
    <col min="9999" max="9999" width="14" style="34" customWidth="1"/>
    <col min="10000" max="10000" width="12.140625" style="34" customWidth="1"/>
    <col min="10001" max="10001" width="14.28515625" style="34" customWidth="1"/>
    <col min="10002" max="10003" width="12.140625" style="34" customWidth="1"/>
    <col min="10004" max="10004" width="10.85546875" style="34" customWidth="1"/>
    <col min="10005" max="10009" width="0" style="34" hidden="1" customWidth="1"/>
    <col min="10010" max="10010" width="12.85546875" style="34" bestFit="1" customWidth="1"/>
    <col min="10011" max="10011" width="11.28515625" style="34" bestFit="1" customWidth="1"/>
    <col min="10012" max="10012" width="10.28515625" style="34" bestFit="1" customWidth="1"/>
    <col min="10013" max="10014" width="11.28515625" style="34" bestFit="1" customWidth="1"/>
    <col min="10015" max="10015" width="10.28515625" style="34" bestFit="1" customWidth="1"/>
    <col min="10016" max="10017" width="11.28515625" style="34" bestFit="1" customWidth="1"/>
    <col min="10018" max="10018" width="10.28515625" style="34" bestFit="1" customWidth="1"/>
    <col min="10019" max="10020" width="11.28515625" style="34" bestFit="1" customWidth="1"/>
    <col min="10021" max="10021" width="9.140625" style="34"/>
    <col min="10022" max="10023" width="11.28515625" style="34" bestFit="1" customWidth="1"/>
    <col min="10024" max="10024" width="9.140625" style="34"/>
    <col min="10025" max="10026" width="11.28515625" style="34" bestFit="1" customWidth="1"/>
    <col min="10027" max="10220" width="9.140625" style="34"/>
    <col min="10221" max="10221" width="4.85546875" style="34" customWidth="1"/>
    <col min="10222" max="10222" width="14.140625" style="34" customWidth="1"/>
    <col min="10223" max="10223" width="13.7109375" style="34" customWidth="1"/>
    <col min="10224" max="10224" width="11.28515625" style="34" customWidth="1"/>
    <col min="10225" max="10225" width="10" style="34" customWidth="1"/>
    <col min="10226" max="10226" width="11.85546875" style="34" customWidth="1"/>
    <col min="10227" max="10227" width="12" style="34" customWidth="1"/>
    <col min="10228" max="10229" width="9.5703125" style="34" customWidth="1"/>
    <col min="10230" max="10231" width="13.140625" style="34" customWidth="1"/>
    <col min="10232" max="10232" width="12" style="34" customWidth="1"/>
    <col min="10233" max="10233" width="13.140625" style="34" customWidth="1"/>
    <col min="10234" max="10234" width="11.28515625" style="34" customWidth="1"/>
    <col min="10235" max="10235" width="13.28515625" style="34" customWidth="1"/>
    <col min="10236" max="10236" width="6.85546875" style="34" customWidth="1"/>
    <col min="10237" max="10237" width="7.28515625" style="34" customWidth="1"/>
    <col min="10238" max="10238" width="8.28515625" style="34" customWidth="1"/>
    <col min="10239" max="10239" width="8.42578125" style="34" customWidth="1"/>
    <col min="10240" max="10240" width="6.85546875" style="34" customWidth="1"/>
    <col min="10241" max="10241" width="7.28515625" style="34" customWidth="1"/>
    <col min="10242" max="10242" width="11.42578125" style="34" customWidth="1"/>
    <col min="10243" max="10243" width="10.140625" style="34" customWidth="1"/>
    <col min="10244" max="10244" width="9.42578125" style="34" customWidth="1"/>
    <col min="10245" max="10245" width="9.5703125" style="34" customWidth="1"/>
    <col min="10246" max="10246" width="6.85546875" style="34" customWidth="1"/>
    <col min="10247" max="10247" width="11.42578125" style="34" customWidth="1"/>
    <col min="10248" max="10248" width="8.28515625" style="34" customWidth="1"/>
    <col min="10249" max="10249" width="8.7109375" style="34" customWidth="1"/>
    <col min="10250" max="10250" width="11.140625" style="34" customWidth="1"/>
    <col min="10251" max="10251" width="15.7109375" style="34" customWidth="1"/>
    <col min="10252" max="10252" width="13" style="34" customWidth="1"/>
    <col min="10253" max="10253" width="11" style="34" customWidth="1"/>
    <col min="10254" max="10254" width="9.5703125" style="34" customWidth="1"/>
    <col min="10255" max="10255" width="14" style="34" customWidth="1"/>
    <col min="10256" max="10256" width="12.140625" style="34" customWidth="1"/>
    <col min="10257" max="10257" width="14.28515625" style="34" customWidth="1"/>
    <col min="10258" max="10259" width="12.140625" style="34" customWidth="1"/>
    <col min="10260" max="10260" width="10.85546875" style="34" customWidth="1"/>
    <col min="10261" max="10265" width="0" style="34" hidden="1" customWidth="1"/>
    <col min="10266" max="10266" width="12.85546875" style="34" bestFit="1" customWidth="1"/>
    <col min="10267" max="10267" width="11.28515625" style="34" bestFit="1" customWidth="1"/>
    <col min="10268" max="10268" width="10.28515625" style="34" bestFit="1" customWidth="1"/>
    <col min="10269" max="10270" width="11.28515625" style="34" bestFit="1" customWidth="1"/>
    <col min="10271" max="10271" width="10.28515625" style="34" bestFit="1" customWidth="1"/>
    <col min="10272" max="10273" width="11.28515625" style="34" bestFit="1" customWidth="1"/>
    <col min="10274" max="10274" width="10.28515625" style="34" bestFit="1" customWidth="1"/>
    <col min="10275" max="10276" width="11.28515625" style="34" bestFit="1" customWidth="1"/>
    <col min="10277" max="10277" width="9.140625" style="34"/>
    <col min="10278" max="10279" width="11.28515625" style="34" bestFit="1" customWidth="1"/>
    <col min="10280" max="10280" width="9.140625" style="34"/>
    <col min="10281" max="10282" width="11.28515625" style="34" bestFit="1" customWidth="1"/>
    <col min="10283" max="10476" width="9.140625" style="34"/>
    <col min="10477" max="10477" width="4.85546875" style="34" customWidth="1"/>
    <col min="10478" max="10478" width="14.140625" style="34" customWidth="1"/>
    <col min="10479" max="10479" width="13.7109375" style="34" customWidth="1"/>
    <col min="10480" max="10480" width="11.28515625" style="34" customWidth="1"/>
    <col min="10481" max="10481" width="10" style="34" customWidth="1"/>
    <col min="10482" max="10482" width="11.85546875" style="34" customWidth="1"/>
    <col min="10483" max="10483" width="12" style="34" customWidth="1"/>
    <col min="10484" max="10485" width="9.5703125" style="34" customWidth="1"/>
    <col min="10486" max="10487" width="13.140625" style="34" customWidth="1"/>
    <col min="10488" max="10488" width="12" style="34" customWidth="1"/>
    <col min="10489" max="10489" width="13.140625" style="34" customWidth="1"/>
    <col min="10490" max="10490" width="11.28515625" style="34" customWidth="1"/>
    <col min="10491" max="10491" width="13.28515625" style="34" customWidth="1"/>
    <col min="10492" max="10492" width="6.85546875" style="34" customWidth="1"/>
    <col min="10493" max="10493" width="7.28515625" style="34" customWidth="1"/>
    <col min="10494" max="10494" width="8.28515625" style="34" customWidth="1"/>
    <col min="10495" max="10495" width="8.42578125" style="34" customWidth="1"/>
    <col min="10496" max="10496" width="6.85546875" style="34" customWidth="1"/>
    <col min="10497" max="10497" width="7.28515625" style="34" customWidth="1"/>
    <col min="10498" max="10498" width="11.42578125" style="34" customWidth="1"/>
    <col min="10499" max="10499" width="10.140625" style="34" customWidth="1"/>
    <col min="10500" max="10500" width="9.42578125" style="34" customWidth="1"/>
    <col min="10501" max="10501" width="9.5703125" style="34" customWidth="1"/>
    <col min="10502" max="10502" width="6.85546875" style="34" customWidth="1"/>
    <col min="10503" max="10503" width="11.42578125" style="34" customWidth="1"/>
    <col min="10504" max="10504" width="8.28515625" style="34" customWidth="1"/>
    <col min="10505" max="10505" width="8.7109375" style="34" customWidth="1"/>
    <col min="10506" max="10506" width="11.140625" style="34" customWidth="1"/>
    <col min="10507" max="10507" width="15.7109375" style="34" customWidth="1"/>
    <col min="10508" max="10508" width="13" style="34" customWidth="1"/>
    <col min="10509" max="10509" width="11" style="34" customWidth="1"/>
    <col min="10510" max="10510" width="9.5703125" style="34" customWidth="1"/>
    <col min="10511" max="10511" width="14" style="34" customWidth="1"/>
    <col min="10512" max="10512" width="12.140625" style="34" customWidth="1"/>
    <col min="10513" max="10513" width="14.28515625" style="34" customWidth="1"/>
    <col min="10514" max="10515" width="12.140625" style="34" customWidth="1"/>
    <col min="10516" max="10516" width="10.85546875" style="34" customWidth="1"/>
    <col min="10517" max="10521" width="0" style="34" hidden="1" customWidth="1"/>
    <col min="10522" max="10522" width="12.85546875" style="34" bestFit="1" customWidth="1"/>
    <col min="10523" max="10523" width="11.28515625" style="34" bestFit="1" customWidth="1"/>
    <col min="10524" max="10524" width="10.28515625" style="34" bestFit="1" customWidth="1"/>
    <col min="10525" max="10526" width="11.28515625" style="34" bestFit="1" customWidth="1"/>
    <col min="10527" max="10527" width="10.28515625" style="34" bestFit="1" customWidth="1"/>
    <col min="10528" max="10529" width="11.28515625" style="34" bestFit="1" customWidth="1"/>
    <col min="10530" max="10530" width="10.28515625" style="34" bestFit="1" customWidth="1"/>
    <col min="10531" max="10532" width="11.28515625" style="34" bestFit="1" customWidth="1"/>
    <col min="10533" max="10533" width="9.140625" style="34"/>
    <col min="10534" max="10535" width="11.28515625" style="34" bestFit="1" customWidth="1"/>
    <col min="10536" max="10536" width="9.140625" style="34"/>
    <col min="10537" max="10538" width="11.28515625" style="34" bestFit="1" customWidth="1"/>
    <col min="10539" max="10732" width="9.140625" style="34"/>
    <col min="10733" max="10733" width="4.85546875" style="34" customWidth="1"/>
    <col min="10734" max="10734" width="14.140625" style="34" customWidth="1"/>
    <col min="10735" max="10735" width="13.7109375" style="34" customWidth="1"/>
    <col min="10736" max="10736" width="11.28515625" style="34" customWidth="1"/>
    <col min="10737" max="10737" width="10" style="34" customWidth="1"/>
    <col min="10738" max="10738" width="11.85546875" style="34" customWidth="1"/>
    <col min="10739" max="10739" width="12" style="34" customWidth="1"/>
    <col min="10740" max="10741" width="9.5703125" style="34" customWidth="1"/>
    <col min="10742" max="10743" width="13.140625" style="34" customWidth="1"/>
    <col min="10744" max="10744" width="12" style="34" customWidth="1"/>
    <col min="10745" max="10745" width="13.140625" style="34" customWidth="1"/>
    <col min="10746" max="10746" width="11.28515625" style="34" customWidth="1"/>
    <col min="10747" max="10747" width="13.28515625" style="34" customWidth="1"/>
    <col min="10748" max="10748" width="6.85546875" style="34" customWidth="1"/>
    <col min="10749" max="10749" width="7.28515625" style="34" customWidth="1"/>
    <col min="10750" max="10750" width="8.28515625" style="34" customWidth="1"/>
    <col min="10751" max="10751" width="8.42578125" style="34" customWidth="1"/>
    <col min="10752" max="10752" width="6.85546875" style="34" customWidth="1"/>
    <col min="10753" max="10753" width="7.28515625" style="34" customWidth="1"/>
    <col min="10754" max="10754" width="11.42578125" style="34" customWidth="1"/>
    <col min="10755" max="10755" width="10.140625" style="34" customWidth="1"/>
    <col min="10756" max="10756" width="9.42578125" style="34" customWidth="1"/>
    <col min="10757" max="10757" width="9.5703125" style="34" customWidth="1"/>
    <col min="10758" max="10758" width="6.85546875" style="34" customWidth="1"/>
    <col min="10759" max="10759" width="11.42578125" style="34" customWidth="1"/>
    <col min="10760" max="10760" width="8.28515625" style="34" customWidth="1"/>
    <col min="10761" max="10761" width="8.7109375" style="34" customWidth="1"/>
    <col min="10762" max="10762" width="11.140625" style="34" customWidth="1"/>
    <col min="10763" max="10763" width="15.7109375" style="34" customWidth="1"/>
    <col min="10764" max="10764" width="13" style="34" customWidth="1"/>
    <col min="10765" max="10765" width="11" style="34" customWidth="1"/>
    <col min="10766" max="10766" width="9.5703125" style="34" customWidth="1"/>
    <col min="10767" max="10767" width="14" style="34" customWidth="1"/>
    <col min="10768" max="10768" width="12.140625" style="34" customWidth="1"/>
    <col min="10769" max="10769" width="14.28515625" style="34" customWidth="1"/>
    <col min="10770" max="10771" width="12.140625" style="34" customWidth="1"/>
    <col min="10772" max="10772" width="10.85546875" style="34" customWidth="1"/>
    <col min="10773" max="10777" width="0" style="34" hidden="1" customWidth="1"/>
    <col min="10778" max="10778" width="12.85546875" style="34" bestFit="1" customWidth="1"/>
    <col min="10779" max="10779" width="11.28515625" style="34" bestFit="1" customWidth="1"/>
    <col min="10780" max="10780" width="10.28515625" style="34" bestFit="1" customWidth="1"/>
    <col min="10781" max="10782" width="11.28515625" style="34" bestFit="1" customWidth="1"/>
    <col min="10783" max="10783" width="10.28515625" style="34" bestFit="1" customWidth="1"/>
    <col min="10784" max="10785" width="11.28515625" style="34" bestFit="1" customWidth="1"/>
    <col min="10786" max="10786" width="10.28515625" style="34" bestFit="1" customWidth="1"/>
    <col min="10787" max="10788" width="11.28515625" style="34" bestFit="1" customWidth="1"/>
    <col min="10789" max="10789" width="9.140625" style="34"/>
    <col min="10790" max="10791" width="11.28515625" style="34" bestFit="1" customWidth="1"/>
    <col min="10792" max="10792" width="9.140625" style="34"/>
    <col min="10793" max="10794" width="11.28515625" style="34" bestFit="1" customWidth="1"/>
    <col min="10795" max="10988" width="9.140625" style="34"/>
    <col min="10989" max="10989" width="4.85546875" style="34" customWidth="1"/>
    <col min="10990" max="10990" width="14.140625" style="34" customWidth="1"/>
    <col min="10991" max="10991" width="13.7109375" style="34" customWidth="1"/>
    <col min="10992" max="10992" width="11.28515625" style="34" customWidth="1"/>
    <col min="10993" max="10993" width="10" style="34" customWidth="1"/>
    <col min="10994" max="10994" width="11.85546875" style="34" customWidth="1"/>
    <col min="10995" max="10995" width="12" style="34" customWidth="1"/>
    <col min="10996" max="10997" width="9.5703125" style="34" customWidth="1"/>
    <col min="10998" max="10999" width="13.140625" style="34" customWidth="1"/>
    <col min="11000" max="11000" width="12" style="34" customWidth="1"/>
    <col min="11001" max="11001" width="13.140625" style="34" customWidth="1"/>
    <col min="11002" max="11002" width="11.28515625" style="34" customWidth="1"/>
    <col min="11003" max="11003" width="13.28515625" style="34" customWidth="1"/>
    <col min="11004" max="11004" width="6.85546875" style="34" customWidth="1"/>
    <col min="11005" max="11005" width="7.28515625" style="34" customWidth="1"/>
    <col min="11006" max="11006" width="8.28515625" style="34" customWidth="1"/>
    <col min="11007" max="11007" width="8.42578125" style="34" customWidth="1"/>
    <col min="11008" max="11008" width="6.85546875" style="34" customWidth="1"/>
    <col min="11009" max="11009" width="7.28515625" style="34" customWidth="1"/>
    <col min="11010" max="11010" width="11.42578125" style="34" customWidth="1"/>
    <col min="11011" max="11011" width="10.140625" style="34" customWidth="1"/>
    <col min="11012" max="11012" width="9.42578125" style="34" customWidth="1"/>
    <col min="11013" max="11013" width="9.5703125" style="34" customWidth="1"/>
    <col min="11014" max="11014" width="6.85546875" style="34" customWidth="1"/>
    <col min="11015" max="11015" width="11.42578125" style="34" customWidth="1"/>
    <col min="11016" max="11016" width="8.28515625" style="34" customWidth="1"/>
    <col min="11017" max="11017" width="8.7109375" style="34" customWidth="1"/>
    <col min="11018" max="11018" width="11.140625" style="34" customWidth="1"/>
    <col min="11019" max="11019" width="15.7109375" style="34" customWidth="1"/>
    <col min="11020" max="11020" width="13" style="34" customWidth="1"/>
    <col min="11021" max="11021" width="11" style="34" customWidth="1"/>
    <col min="11022" max="11022" width="9.5703125" style="34" customWidth="1"/>
    <col min="11023" max="11023" width="14" style="34" customWidth="1"/>
    <col min="11024" max="11024" width="12.140625" style="34" customWidth="1"/>
    <col min="11025" max="11025" width="14.28515625" style="34" customWidth="1"/>
    <col min="11026" max="11027" width="12.140625" style="34" customWidth="1"/>
    <col min="11028" max="11028" width="10.85546875" style="34" customWidth="1"/>
    <col min="11029" max="11033" width="0" style="34" hidden="1" customWidth="1"/>
    <col min="11034" max="11034" width="12.85546875" style="34" bestFit="1" customWidth="1"/>
    <col min="11035" max="11035" width="11.28515625" style="34" bestFit="1" customWidth="1"/>
    <col min="11036" max="11036" width="10.28515625" style="34" bestFit="1" customWidth="1"/>
    <col min="11037" max="11038" width="11.28515625" style="34" bestFit="1" customWidth="1"/>
    <col min="11039" max="11039" width="10.28515625" style="34" bestFit="1" customWidth="1"/>
    <col min="11040" max="11041" width="11.28515625" style="34" bestFit="1" customWidth="1"/>
    <col min="11042" max="11042" width="10.28515625" style="34" bestFit="1" customWidth="1"/>
    <col min="11043" max="11044" width="11.28515625" style="34" bestFit="1" customWidth="1"/>
    <col min="11045" max="11045" width="9.140625" style="34"/>
    <col min="11046" max="11047" width="11.28515625" style="34" bestFit="1" customWidth="1"/>
    <col min="11048" max="11048" width="9.140625" style="34"/>
    <col min="11049" max="11050" width="11.28515625" style="34" bestFit="1" customWidth="1"/>
    <col min="11051" max="11244" width="9.140625" style="34"/>
    <col min="11245" max="11245" width="4.85546875" style="34" customWidth="1"/>
    <col min="11246" max="11246" width="14.140625" style="34" customWidth="1"/>
    <col min="11247" max="11247" width="13.7109375" style="34" customWidth="1"/>
    <col min="11248" max="11248" width="11.28515625" style="34" customWidth="1"/>
    <col min="11249" max="11249" width="10" style="34" customWidth="1"/>
    <col min="11250" max="11250" width="11.85546875" style="34" customWidth="1"/>
    <col min="11251" max="11251" width="12" style="34" customWidth="1"/>
    <col min="11252" max="11253" width="9.5703125" style="34" customWidth="1"/>
    <col min="11254" max="11255" width="13.140625" style="34" customWidth="1"/>
    <col min="11256" max="11256" width="12" style="34" customWidth="1"/>
    <col min="11257" max="11257" width="13.140625" style="34" customWidth="1"/>
    <col min="11258" max="11258" width="11.28515625" style="34" customWidth="1"/>
    <col min="11259" max="11259" width="13.28515625" style="34" customWidth="1"/>
    <col min="11260" max="11260" width="6.85546875" style="34" customWidth="1"/>
    <col min="11261" max="11261" width="7.28515625" style="34" customWidth="1"/>
    <col min="11262" max="11262" width="8.28515625" style="34" customWidth="1"/>
    <col min="11263" max="11263" width="8.42578125" style="34" customWidth="1"/>
    <col min="11264" max="11264" width="6.85546875" style="34" customWidth="1"/>
    <col min="11265" max="11265" width="7.28515625" style="34" customWidth="1"/>
    <col min="11266" max="11266" width="11.42578125" style="34" customWidth="1"/>
    <col min="11267" max="11267" width="10.140625" style="34" customWidth="1"/>
    <col min="11268" max="11268" width="9.42578125" style="34" customWidth="1"/>
    <col min="11269" max="11269" width="9.5703125" style="34" customWidth="1"/>
    <col min="11270" max="11270" width="6.85546875" style="34" customWidth="1"/>
    <col min="11271" max="11271" width="11.42578125" style="34" customWidth="1"/>
    <col min="11272" max="11272" width="8.28515625" style="34" customWidth="1"/>
    <col min="11273" max="11273" width="8.7109375" style="34" customWidth="1"/>
    <col min="11274" max="11274" width="11.140625" style="34" customWidth="1"/>
    <col min="11275" max="11275" width="15.7109375" style="34" customWidth="1"/>
    <col min="11276" max="11276" width="13" style="34" customWidth="1"/>
    <col min="11277" max="11277" width="11" style="34" customWidth="1"/>
    <col min="11278" max="11278" width="9.5703125" style="34" customWidth="1"/>
    <col min="11279" max="11279" width="14" style="34" customWidth="1"/>
    <col min="11280" max="11280" width="12.140625" style="34" customWidth="1"/>
    <col min="11281" max="11281" width="14.28515625" style="34" customWidth="1"/>
    <col min="11282" max="11283" width="12.140625" style="34" customWidth="1"/>
    <col min="11284" max="11284" width="10.85546875" style="34" customWidth="1"/>
    <col min="11285" max="11289" width="0" style="34" hidden="1" customWidth="1"/>
    <col min="11290" max="11290" width="12.85546875" style="34" bestFit="1" customWidth="1"/>
    <col min="11291" max="11291" width="11.28515625" style="34" bestFit="1" customWidth="1"/>
    <col min="11292" max="11292" width="10.28515625" style="34" bestFit="1" customWidth="1"/>
    <col min="11293" max="11294" width="11.28515625" style="34" bestFit="1" customWidth="1"/>
    <col min="11295" max="11295" width="10.28515625" style="34" bestFit="1" customWidth="1"/>
    <col min="11296" max="11297" width="11.28515625" style="34" bestFit="1" customWidth="1"/>
    <col min="11298" max="11298" width="10.28515625" style="34" bestFit="1" customWidth="1"/>
    <col min="11299" max="11300" width="11.28515625" style="34" bestFit="1" customWidth="1"/>
    <col min="11301" max="11301" width="9.140625" style="34"/>
    <col min="11302" max="11303" width="11.28515625" style="34" bestFit="1" customWidth="1"/>
    <col min="11304" max="11304" width="9.140625" style="34"/>
    <col min="11305" max="11306" width="11.28515625" style="34" bestFit="1" customWidth="1"/>
    <col min="11307" max="11500" width="9.140625" style="34"/>
    <col min="11501" max="11501" width="4.85546875" style="34" customWidth="1"/>
    <col min="11502" max="11502" width="14.140625" style="34" customWidth="1"/>
    <col min="11503" max="11503" width="13.7109375" style="34" customWidth="1"/>
    <col min="11504" max="11504" width="11.28515625" style="34" customWidth="1"/>
    <col min="11505" max="11505" width="10" style="34" customWidth="1"/>
    <col min="11506" max="11506" width="11.85546875" style="34" customWidth="1"/>
    <col min="11507" max="11507" width="12" style="34" customWidth="1"/>
    <col min="11508" max="11509" width="9.5703125" style="34" customWidth="1"/>
    <col min="11510" max="11511" width="13.140625" style="34" customWidth="1"/>
    <col min="11512" max="11512" width="12" style="34" customWidth="1"/>
    <col min="11513" max="11513" width="13.140625" style="34" customWidth="1"/>
    <col min="11514" max="11514" width="11.28515625" style="34" customWidth="1"/>
    <col min="11515" max="11515" width="13.28515625" style="34" customWidth="1"/>
    <col min="11516" max="11516" width="6.85546875" style="34" customWidth="1"/>
    <col min="11517" max="11517" width="7.28515625" style="34" customWidth="1"/>
    <col min="11518" max="11518" width="8.28515625" style="34" customWidth="1"/>
    <col min="11519" max="11519" width="8.42578125" style="34" customWidth="1"/>
    <col min="11520" max="11520" width="6.85546875" style="34" customWidth="1"/>
    <col min="11521" max="11521" width="7.28515625" style="34" customWidth="1"/>
    <col min="11522" max="11522" width="11.42578125" style="34" customWidth="1"/>
    <col min="11523" max="11523" width="10.140625" style="34" customWidth="1"/>
    <col min="11524" max="11524" width="9.42578125" style="34" customWidth="1"/>
    <col min="11525" max="11525" width="9.5703125" style="34" customWidth="1"/>
    <col min="11526" max="11526" width="6.85546875" style="34" customWidth="1"/>
    <col min="11527" max="11527" width="11.42578125" style="34" customWidth="1"/>
    <col min="11528" max="11528" width="8.28515625" style="34" customWidth="1"/>
    <col min="11529" max="11529" width="8.7109375" style="34" customWidth="1"/>
    <col min="11530" max="11530" width="11.140625" style="34" customWidth="1"/>
    <col min="11531" max="11531" width="15.7109375" style="34" customWidth="1"/>
    <col min="11532" max="11532" width="13" style="34" customWidth="1"/>
    <col min="11533" max="11533" width="11" style="34" customWidth="1"/>
    <col min="11534" max="11534" width="9.5703125" style="34" customWidth="1"/>
    <col min="11535" max="11535" width="14" style="34" customWidth="1"/>
    <col min="11536" max="11536" width="12.140625" style="34" customWidth="1"/>
    <col min="11537" max="11537" width="14.28515625" style="34" customWidth="1"/>
    <col min="11538" max="11539" width="12.140625" style="34" customWidth="1"/>
    <col min="11540" max="11540" width="10.85546875" style="34" customWidth="1"/>
    <col min="11541" max="11545" width="0" style="34" hidden="1" customWidth="1"/>
    <col min="11546" max="11546" width="12.85546875" style="34" bestFit="1" customWidth="1"/>
    <col min="11547" max="11547" width="11.28515625" style="34" bestFit="1" customWidth="1"/>
    <col min="11548" max="11548" width="10.28515625" style="34" bestFit="1" customWidth="1"/>
    <col min="11549" max="11550" width="11.28515625" style="34" bestFit="1" customWidth="1"/>
    <col min="11551" max="11551" width="10.28515625" style="34" bestFit="1" customWidth="1"/>
    <col min="11552" max="11553" width="11.28515625" style="34" bestFit="1" customWidth="1"/>
    <col min="11554" max="11554" width="10.28515625" style="34" bestFit="1" customWidth="1"/>
    <col min="11555" max="11556" width="11.28515625" style="34" bestFit="1" customWidth="1"/>
    <col min="11557" max="11557" width="9.140625" style="34"/>
    <col min="11558" max="11559" width="11.28515625" style="34" bestFit="1" customWidth="1"/>
    <col min="11560" max="11560" width="9.140625" style="34"/>
    <col min="11561" max="11562" width="11.28515625" style="34" bestFit="1" customWidth="1"/>
    <col min="11563" max="11756" width="9.140625" style="34"/>
    <col min="11757" max="11757" width="4.85546875" style="34" customWidth="1"/>
    <col min="11758" max="11758" width="14.140625" style="34" customWidth="1"/>
    <col min="11759" max="11759" width="13.7109375" style="34" customWidth="1"/>
    <col min="11760" max="11760" width="11.28515625" style="34" customWidth="1"/>
    <col min="11761" max="11761" width="10" style="34" customWidth="1"/>
    <col min="11762" max="11762" width="11.85546875" style="34" customWidth="1"/>
    <col min="11763" max="11763" width="12" style="34" customWidth="1"/>
    <col min="11764" max="11765" width="9.5703125" style="34" customWidth="1"/>
    <col min="11766" max="11767" width="13.140625" style="34" customWidth="1"/>
    <col min="11768" max="11768" width="12" style="34" customWidth="1"/>
    <col min="11769" max="11769" width="13.140625" style="34" customWidth="1"/>
    <col min="11770" max="11770" width="11.28515625" style="34" customWidth="1"/>
    <col min="11771" max="11771" width="13.28515625" style="34" customWidth="1"/>
    <col min="11772" max="11772" width="6.85546875" style="34" customWidth="1"/>
    <col min="11773" max="11773" width="7.28515625" style="34" customWidth="1"/>
    <col min="11774" max="11774" width="8.28515625" style="34" customWidth="1"/>
    <col min="11775" max="11775" width="8.42578125" style="34" customWidth="1"/>
    <col min="11776" max="11776" width="6.85546875" style="34" customWidth="1"/>
    <col min="11777" max="11777" width="7.28515625" style="34" customWidth="1"/>
    <col min="11778" max="11778" width="11.42578125" style="34" customWidth="1"/>
    <col min="11779" max="11779" width="10.140625" style="34" customWidth="1"/>
    <col min="11780" max="11780" width="9.42578125" style="34" customWidth="1"/>
    <col min="11781" max="11781" width="9.5703125" style="34" customWidth="1"/>
    <col min="11782" max="11782" width="6.85546875" style="34" customWidth="1"/>
    <col min="11783" max="11783" width="11.42578125" style="34" customWidth="1"/>
    <col min="11784" max="11784" width="8.28515625" style="34" customWidth="1"/>
    <col min="11785" max="11785" width="8.7109375" style="34" customWidth="1"/>
    <col min="11786" max="11786" width="11.140625" style="34" customWidth="1"/>
    <col min="11787" max="11787" width="15.7109375" style="34" customWidth="1"/>
    <col min="11788" max="11788" width="13" style="34" customWidth="1"/>
    <col min="11789" max="11789" width="11" style="34" customWidth="1"/>
    <col min="11790" max="11790" width="9.5703125" style="34" customWidth="1"/>
    <col min="11791" max="11791" width="14" style="34" customWidth="1"/>
    <col min="11792" max="11792" width="12.140625" style="34" customWidth="1"/>
    <col min="11793" max="11793" width="14.28515625" style="34" customWidth="1"/>
    <col min="11794" max="11795" width="12.140625" style="34" customWidth="1"/>
    <col min="11796" max="11796" width="10.85546875" style="34" customWidth="1"/>
    <col min="11797" max="11801" width="0" style="34" hidden="1" customWidth="1"/>
    <col min="11802" max="11802" width="12.85546875" style="34" bestFit="1" customWidth="1"/>
    <col min="11803" max="11803" width="11.28515625" style="34" bestFit="1" customWidth="1"/>
    <col min="11804" max="11804" width="10.28515625" style="34" bestFit="1" customWidth="1"/>
    <col min="11805" max="11806" width="11.28515625" style="34" bestFit="1" customWidth="1"/>
    <col min="11807" max="11807" width="10.28515625" style="34" bestFit="1" customWidth="1"/>
    <col min="11808" max="11809" width="11.28515625" style="34" bestFit="1" customWidth="1"/>
    <col min="11810" max="11810" width="10.28515625" style="34" bestFit="1" customWidth="1"/>
    <col min="11811" max="11812" width="11.28515625" style="34" bestFit="1" customWidth="1"/>
    <col min="11813" max="11813" width="9.140625" style="34"/>
    <col min="11814" max="11815" width="11.28515625" style="34" bestFit="1" customWidth="1"/>
    <col min="11816" max="11816" width="9.140625" style="34"/>
    <col min="11817" max="11818" width="11.28515625" style="34" bestFit="1" customWidth="1"/>
    <col min="11819" max="12012" width="9.140625" style="34"/>
    <col min="12013" max="12013" width="4.85546875" style="34" customWidth="1"/>
    <col min="12014" max="12014" width="14.140625" style="34" customWidth="1"/>
    <col min="12015" max="12015" width="13.7109375" style="34" customWidth="1"/>
    <col min="12016" max="12016" width="11.28515625" style="34" customWidth="1"/>
    <col min="12017" max="12017" width="10" style="34" customWidth="1"/>
    <col min="12018" max="12018" width="11.85546875" style="34" customWidth="1"/>
    <col min="12019" max="12019" width="12" style="34" customWidth="1"/>
    <col min="12020" max="12021" width="9.5703125" style="34" customWidth="1"/>
    <col min="12022" max="12023" width="13.140625" style="34" customWidth="1"/>
    <col min="12024" max="12024" width="12" style="34" customWidth="1"/>
    <col min="12025" max="12025" width="13.140625" style="34" customWidth="1"/>
    <col min="12026" max="12026" width="11.28515625" style="34" customWidth="1"/>
    <col min="12027" max="12027" width="13.28515625" style="34" customWidth="1"/>
    <col min="12028" max="12028" width="6.85546875" style="34" customWidth="1"/>
    <col min="12029" max="12029" width="7.28515625" style="34" customWidth="1"/>
    <col min="12030" max="12030" width="8.28515625" style="34" customWidth="1"/>
    <col min="12031" max="12031" width="8.42578125" style="34" customWidth="1"/>
    <col min="12032" max="12032" width="6.85546875" style="34" customWidth="1"/>
    <col min="12033" max="12033" width="7.28515625" style="34" customWidth="1"/>
    <col min="12034" max="12034" width="11.42578125" style="34" customWidth="1"/>
    <col min="12035" max="12035" width="10.140625" style="34" customWidth="1"/>
    <col min="12036" max="12036" width="9.42578125" style="34" customWidth="1"/>
    <col min="12037" max="12037" width="9.5703125" style="34" customWidth="1"/>
    <col min="12038" max="12038" width="6.85546875" style="34" customWidth="1"/>
    <col min="12039" max="12039" width="11.42578125" style="34" customWidth="1"/>
    <col min="12040" max="12040" width="8.28515625" style="34" customWidth="1"/>
    <col min="12041" max="12041" width="8.7109375" style="34" customWidth="1"/>
    <col min="12042" max="12042" width="11.140625" style="34" customWidth="1"/>
    <col min="12043" max="12043" width="15.7109375" style="34" customWidth="1"/>
    <col min="12044" max="12044" width="13" style="34" customWidth="1"/>
    <col min="12045" max="12045" width="11" style="34" customWidth="1"/>
    <col min="12046" max="12046" width="9.5703125" style="34" customWidth="1"/>
    <col min="12047" max="12047" width="14" style="34" customWidth="1"/>
    <col min="12048" max="12048" width="12.140625" style="34" customWidth="1"/>
    <col min="12049" max="12049" width="14.28515625" style="34" customWidth="1"/>
    <col min="12050" max="12051" width="12.140625" style="34" customWidth="1"/>
    <col min="12052" max="12052" width="10.85546875" style="34" customWidth="1"/>
    <col min="12053" max="12057" width="0" style="34" hidden="1" customWidth="1"/>
    <col min="12058" max="12058" width="12.85546875" style="34" bestFit="1" customWidth="1"/>
    <col min="12059" max="12059" width="11.28515625" style="34" bestFit="1" customWidth="1"/>
    <col min="12060" max="12060" width="10.28515625" style="34" bestFit="1" customWidth="1"/>
    <col min="12061" max="12062" width="11.28515625" style="34" bestFit="1" customWidth="1"/>
    <col min="12063" max="12063" width="10.28515625" style="34" bestFit="1" customWidth="1"/>
    <col min="12064" max="12065" width="11.28515625" style="34" bestFit="1" customWidth="1"/>
    <col min="12066" max="12066" width="10.28515625" style="34" bestFit="1" customWidth="1"/>
    <col min="12067" max="12068" width="11.28515625" style="34" bestFit="1" customWidth="1"/>
    <col min="12069" max="12069" width="9.140625" style="34"/>
    <col min="12070" max="12071" width="11.28515625" style="34" bestFit="1" customWidth="1"/>
    <col min="12072" max="12072" width="9.140625" style="34"/>
    <col min="12073" max="12074" width="11.28515625" style="34" bestFit="1" customWidth="1"/>
    <col min="12075" max="12268" width="9.140625" style="34"/>
    <col min="12269" max="12269" width="4.85546875" style="34" customWidth="1"/>
    <col min="12270" max="12270" width="14.140625" style="34" customWidth="1"/>
    <col min="12271" max="12271" width="13.7109375" style="34" customWidth="1"/>
    <col min="12272" max="12272" width="11.28515625" style="34" customWidth="1"/>
    <col min="12273" max="12273" width="10" style="34" customWidth="1"/>
    <col min="12274" max="12274" width="11.85546875" style="34" customWidth="1"/>
    <col min="12275" max="12275" width="12" style="34" customWidth="1"/>
    <col min="12276" max="12277" width="9.5703125" style="34" customWidth="1"/>
    <col min="12278" max="12279" width="13.140625" style="34" customWidth="1"/>
    <col min="12280" max="12280" width="12" style="34" customWidth="1"/>
    <col min="12281" max="12281" width="13.140625" style="34" customWidth="1"/>
    <col min="12282" max="12282" width="11.28515625" style="34" customWidth="1"/>
    <col min="12283" max="12283" width="13.28515625" style="34" customWidth="1"/>
    <col min="12284" max="12284" width="6.85546875" style="34" customWidth="1"/>
    <col min="12285" max="12285" width="7.28515625" style="34" customWidth="1"/>
    <col min="12286" max="12286" width="8.28515625" style="34" customWidth="1"/>
    <col min="12287" max="12287" width="8.42578125" style="34" customWidth="1"/>
    <col min="12288" max="12288" width="6.85546875" style="34" customWidth="1"/>
    <col min="12289" max="12289" width="7.28515625" style="34" customWidth="1"/>
    <col min="12290" max="12290" width="11.42578125" style="34" customWidth="1"/>
    <col min="12291" max="12291" width="10.140625" style="34" customWidth="1"/>
    <col min="12292" max="12292" width="9.42578125" style="34" customWidth="1"/>
    <col min="12293" max="12293" width="9.5703125" style="34" customWidth="1"/>
    <col min="12294" max="12294" width="6.85546875" style="34" customWidth="1"/>
    <col min="12295" max="12295" width="11.42578125" style="34" customWidth="1"/>
    <col min="12296" max="12296" width="8.28515625" style="34" customWidth="1"/>
    <col min="12297" max="12297" width="8.7109375" style="34" customWidth="1"/>
    <col min="12298" max="12298" width="11.140625" style="34" customWidth="1"/>
    <col min="12299" max="12299" width="15.7109375" style="34" customWidth="1"/>
    <col min="12300" max="12300" width="13" style="34" customWidth="1"/>
    <col min="12301" max="12301" width="11" style="34" customWidth="1"/>
    <col min="12302" max="12302" width="9.5703125" style="34" customWidth="1"/>
    <col min="12303" max="12303" width="14" style="34" customWidth="1"/>
    <col min="12304" max="12304" width="12.140625" style="34" customWidth="1"/>
    <col min="12305" max="12305" width="14.28515625" style="34" customWidth="1"/>
    <col min="12306" max="12307" width="12.140625" style="34" customWidth="1"/>
    <col min="12308" max="12308" width="10.85546875" style="34" customWidth="1"/>
    <col min="12309" max="12313" width="0" style="34" hidden="1" customWidth="1"/>
    <col min="12314" max="12314" width="12.85546875" style="34" bestFit="1" customWidth="1"/>
    <col min="12315" max="12315" width="11.28515625" style="34" bestFit="1" customWidth="1"/>
    <col min="12316" max="12316" width="10.28515625" style="34" bestFit="1" customWidth="1"/>
    <col min="12317" max="12318" width="11.28515625" style="34" bestFit="1" customWidth="1"/>
    <col min="12319" max="12319" width="10.28515625" style="34" bestFit="1" customWidth="1"/>
    <col min="12320" max="12321" width="11.28515625" style="34" bestFit="1" customWidth="1"/>
    <col min="12322" max="12322" width="10.28515625" style="34" bestFit="1" customWidth="1"/>
    <col min="12323" max="12324" width="11.28515625" style="34" bestFit="1" customWidth="1"/>
    <col min="12325" max="12325" width="9.140625" style="34"/>
    <col min="12326" max="12327" width="11.28515625" style="34" bestFit="1" customWidth="1"/>
    <col min="12328" max="12328" width="9.140625" style="34"/>
    <col min="12329" max="12330" width="11.28515625" style="34" bestFit="1" customWidth="1"/>
    <col min="12331" max="12524" width="9.140625" style="34"/>
    <col min="12525" max="12525" width="4.85546875" style="34" customWidth="1"/>
    <col min="12526" max="12526" width="14.140625" style="34" customWidth="1"/>
    <col min="12527" max="12527" width="13.7109375" style="34" customWidth="1"/>
    <col min="12528" max="12528" width="11.28515625" style="34" customWidth="1"/>
    <col min="12529" max="12529" width="10" style="34" customWidth="1"/>
    <col min="12530" max="12530" width="11.85546875" style="34" customWidth="1"/>
    <col min="12531" max="12531" width="12" style="34" customWidth="1"/>
    <col min="12532" max="12533" width="9.5703125" style="34" customWidth="1"/>
    <col min="12534" max="12535" width="13.140625" style="34" customWidth="1"/>
    <col min="12536" max="12536" width="12" style="34" customWidth="1"/>
    <col min="12537" max="12537" width="13.140625" style="34" customWidth="1"/>
    <col min="12538" max="12538" width="11.28515625" style="34" customWidth="1"/>
    <col min="12539" max="12539" width="13.28515625" style="34" customWidth="1"/>
    <col min="12540" max="12540" width="6.85546875" style="34" customWidth="1"/>
    <col min="12541" max="12541" width="7.28515625" style="34" customWidth="1"/>
    <col min="12542" max="12542" width="8.28515625" style="34" customWidth="1"/>
    <col min="12543" max="12543" width="8.42578125" style="34" customWidth="1"/>
    <col min="12544" max="12544" width="6.85546875" style="34" customWidth="1"/>
    <col min="12545" max="12545" width="7.28515625" style="34" customWidth="1"/>
    <col min="12546" max="12546" width="11.42578125" style="34" customWidth="1"/>
    <col min="12547" max="12547" width="10.140625" style="34" customWidth="1"/>
    <col min="12548" max="12548" width="9.42578125" style="34" customWidth="1"/>
    <col min="12549" max="12549" width="9.5703125" style="34" customWidth="1"/>
    <col min="12550" max="12550" width="6.85546875" style="34" customWidth="1"/>
    <col min="12551" max="12551" width="11.42578125" style="34" customWidth="1"/>
    <col min="12552" max="12552" width="8.28515625" style="34" customWidth="1"/>
    <col min="12553" max="12553" width="8.7109375" style="34" customWidth="1"/>
    <col min="12554" max="12554" width="11.140625" style="34" customWidth="1"/>
    <col min="12555" max="12555" width="15.7109375" style="34" customWidth="1"/>
    <col min="12556" max="12556" width="13" style="34" customWidth="1"/>
    <col min="12557" max="12557" width="11" style="34" customWidth="1"/>
    <col min="12558" max="12558" width="9.5703125" style="34" customWidth="1"/>
    <col min="12559" max="12559" width="14" style="34" customWidth="1"/>
    <col min="12560" max="12560" width="12.140625" style="34" customWidth="1"/>
    <col min="12561" max="12561" width="14.28515625" style="34" customWidth="1"/>
    <col min="12562" max="12563" width="12.140625" style="34" customWidth="1"/>
    <col min="12564" max="12564" width="10.85546875" style="34" customWidth="1"/>
    <col min="12565" max="12569" width="0" style="34" hidden="1" customWidth="1"/>
    <col min="12570" max="12570" width="12.85546875" style="34" bestFit="1" customWidth="1"/>
    <col min="12571" max="12571" width="11.28515625" style="34" bestFit="1" customWidth="1"/>
    <col min="12572" max="12572" width="10.28515625" style="34" bestFit="1" customWidth="1"/>
    <col min="12573" max="12574" width="11.28515625" style="34" bestFit="1" customWidth="1"/>
    <col min="12575" max="12575" width="10.28515625" style="34" bestFit="1" customWidth="1"/>
    <col min="12576" max="12577" width="11.28515625" style="34" bestFit="1" customWidth="1"/>
    <col min="12578" max="12578" width="10.28515625" style="34" bestFit="1" customWidth="1"/>
    <col min="12579" max="12580" width="11.28515625" style="34" bestFit="1" customWidth="1"/>
    <col min="12581" max="12581" width="9.140625" style="34"/>
    <col min="12582" max="12583" width="11.28515625" style="34" bestFit="1" customWidth="1"/>
    <col min="12584" max="12584" width="9.140625" style="34"/>
    <col min="12585" max="12586" width="11.28515625" style="34" bestFit="1" customWidth="1"/>
    <col min="12587" max="12780" width="9.140625" style="34"/>
    <col min="12781" max="12781" width="4.85546875" style="34" customWidth="1"/>
    <col min="12782" max="12782" width="14.140625" style="34" customWidth="1"/>
    <col min="12783" max="12783" width="13.7109375" style="34" customWidth="1"/>
    <col min="12784" max="12784" width="11.28515625" style="34" customWidth="1"/>
    <col min="12785" max="12785" width="10" style="34" customWidth="1"/>
    <col min="12786" max="12786" width="11.85546875" style="34" customWidth="1"/>
    <col min="12787" max="12787" width="12" style="34" customWidth="1"/>
    <col min="12788" max="12789" width="9.5703125" style="34" customWidth="1"/>
    <col min="12790" max="12791" width="13.140625" style="34" customWidth="1"/>
    <col min="12792" max="12792" width="12" style="34" customWidth="1"/>
    <col min="12793" max="12793" width="13.140625" style="34" customWidth="1"/>
    <col min="12794" max="12794" width="11.28515625" style="34" customWidth="1"/>
    <col min="12795" max="12795" width="13.28515625" style="34" customWidth="1"/>
    <col min="12796" max="12796" width="6.85546875" style="34" customWidth="1"/>
    <col min="12797" max="12797" width="7.28515625" style="34" customWidth="1"/>
    <col min="12798" max="12798" width="8.28515625" style="34" customWidth="1"/>
    <col min="12799" max="12799" width="8.42578125" style="34" customWidth="1"/>
    <col min="12800" max="12800" width="6.85546875" style="34" customWidth="1"/>
    <col min="12801" max="12801" width="7.28515625" style="34" customWidth="1"/>
    <col min="12802" max="12802" width="11.42578125" style="34" customWidth="1"/>
    <col min="12803" max="12803" width="10.140625" style="34" customWidth="1"/>
    <col min="12804" max="12804" width="9.42578125" style="34" customWidth="1"/>
    <col min="12805" max="12805" width="9.5703125" style="34" customWidth="1"/>
    <col min="12806" max="12806" width="6.85546875" style="34" customWidth="1"/>
    <col min="12807" max="12807" width="11.42578125" style="34" customWidth="1"/>
    <col min="12808" max="12808" width="8.28515625" style="34" customWidth="1"/>
    <col min="12809" max="12809" width="8.7109375" style="34" customWidth="1"/>
    <col min="12810" max="12810" width="11.140625" style="34" customWidth="1"/>
    <col min="12811" max="12811" width="15.7109375" style="34" customWidth="1"/>
    <col min="12812" max="12812" width="13" style="34" customWidth="1"/>
    <col min="12813" max="12813" width="11" style="34" customWidth="1"/>
    <col min="12814" max="12814" width="9.5703125" style="34" customWidth="1"/>
    <col min="12815" max="12815" width="14" style="34" customWidth="1"/>
    <col min="12816" max="12816" width="12.140625" style="34" customWidth="1"/>
    <col min="12817" max="12817" width="14.28515625" style="34" customWidth="1"/>
    <col min="12818" max="12819" width="12.140625" style="34" customWidth="1"/>
    <col min="12820" max="12820" width="10.85546875" style="34" customWidth="1"/>
    <col min="12821" max="12825" width="0" style="34" hidden="1" customWidth="1"/>
    <col min="12826" max="12826" width="12.85546875" style="34" bestFit="1" customWidth="1"/>
    <col min="12827" max="12827" width="11.28515625" style="34" bestFit="1" customWidth="1"/>
    <col min="12828" max="12828" width="10.28515625" style="34" bestFit="1" customWidth="1"/>
    <col min="12829" max="12830" width="11.28515625" style="34" bestFit="1" customWidth="1"/>
    <col min="12831" max="12831" width="10.28515625" style="34" bestFit="1" customWidth="1"/>
    <col min="12832" max="12833" width="11.28515625" style="34" bestFit="1" customWidth="1"/>
    <col min="12834" max="12834" width="10.28515625" style="34" bestFit="1" customWidth="1"/>
    <col min="12835" max="12836" width="11.28515625" style="34" bestFit="1" customWidth="1"/>
    <col min="12837" max="12837" width="9.140625" style="34"/>
    <col min="12838" max="12839" width="11.28515625" style="34" bestFit="1" customWidth="1"/>
    <col min="12840" max="12840" width="9.140625" style="34"/>
    <col min="12841" max="12842" width="11.28515625" style="34" bestFit="1" customWidth="1"/>
    <col min="12843" max="13036" width="9.140625" style="34"/>
    <col min="13037" max="13037" width="4.85546875" style="34" customWidth="1"/>
    <col min="13038" max="13038" width="14.140625" style="34" customWidth="1"/>
    <col min="13039" max="13039" width="13.7109375" style="34" customWidth="1"/>
    <col min="13040" max="13040" width="11.28515625" style="34" customWidth="1"/>
    <col min="13041" max="13041" width="10" style="34" customWidth="1"/>
    <col min="13042" max="13042" width="11.85546875" style="34" customWidth="1"/>
    <col min="13043" max="13043" width="12" style="34" customWidth="1"/>
    <col min="13044" max="13045" width="9.5703125" style="34" customWidth="1"/>
    <col min="13046" max="13047" width="13.140625" style="34" customWidth="1"/>
    <col min="13048" max="13048" width="12" style="34" customWidth="1"/>
    <col min="13049" max="13049" width="13.140625" style="34" customWidth="1"/>
    <col min="13050" max="13050" width="11.28515625" style="34" customWidth="1"/>
    <col min="13051" max="13051" width="13.28515625" style="34" customWidth="1"/>
    <col min="13052" max="13052" width="6.85546875" style="34" customWidth="1"/>
    <col min="13053" max="13053" width="7.28515625" style="34" customWidth="1"/>
    <col min="13054" max="13054" width="8.28515625" style="34" customWidth="1"/>
    <col min="13055" max="13055" width="8.42578125" style="34" customWidth="1"/>
    <col min="13056" max="13056" width="6.85546875" style="34" customWidth="1"/>
    <col min="13057" max="13057" width="7.28515625" style="34" customWidth="1"/>
    <col min="13058" max="13058" width="11.42578125" style="34" customWidth="1"/>
    <col min="13059" max="13059" width="10.140625" style="34" customWidth="1"/>
    <col min="13060" max="13060" width="9.42578125" style="34" customWidth="1"/>
    <col min="13061" max="13061" width="9.5703125" style="34" customWidth="1"/>
    <col min="13062" max="13062" width="6.85546875" style="34" customWidth="1"/>
    <col min="13063" max="13063" width="11.42578125" style="34" customWidth="1"/>
    <col min="13064" max="13064" width="8.28515625" style="34" customWidth="1"/>
    <col min="13065" max="13065" width="8.7109375" style="34" customWidth="1"/>
    <col min="13066" max="13066" width="11.140625" style="34" customWidth="1"/>
    <col min="13067" max="13067" width="15.7109375" style="34" customWidth="1"/>
    <col min="13068" max="13068" width="13" style="34" customWidth="1"/>
    <col min="13069" max="13069" width="11" style="34" customWidth="1"/>
    <col min="13070" max="13070" width="9.5703125" style="34" customWidth="1"/>
    <col min="13071" max="13071" width="14" style="34" customWidth="1"/>
    <col min="13072" max="13072" width="12.140625" style="34" customWidth="1"/>
    <col min="13073" max="13073" width="14.28515625" style="34" customWidth="1"/>
    <col min="13074" max="13075" width="12.140625" style="34" customWidth="1"/>
    <col min="13076" max="13076" width="10.85546875" style="34" customWidth="1"/>
    <col min="13077" max="13081" width="0" style="34" hidden="1" customWidth="1"/>
    <col min="13082" max="13082" width="12.85546875" style="34" bestFit="1" customWidth="1"/>
    <col min="13083" max="13083" width="11.28515625" style="34" bestFit="1" customWidth="1"/>
    <col min="13084" max="13084" width="10.28515625" style="34" bestFit="1" customWidth="1"/>
    <col min="13085" max="13086" width="11.28515625" style="34" bestFit="1" customWidth="1"/>
    <col min="13087" max="13087" width="10.28515625" style="34" bestFit="1" customWidth="1"/>
    <col min="13088" max="13089" width="11.28515625" style="34" bestFit="1" customWidth="1"/>
    <col min="13090" max="13090" width="10.28515625" style="34" bestFit="1" customWidth="1"/>
    <col min="13091" max="13092" width="11.28515625" style="34" bestFit="1" customWidth="1"/>
    <col min="13093" max="13093" width="9.140625" style="34"/>
    <col min="13094" max="13095" width="11.28515625" style="34" bestFit="1" customWidth="1"/>
    <col min="13096" max="13096" width="9.140625" style="34"/>
    <col min="13097" max="13098" width="11.28515625" style="34" bestFit="1" customWidth="1"/>
    <col min="13099" max="13292" width="9.140625" style="34"/>
    <col min="13293" max="13293" width="4.85546875" style="34" customWidth="1"/>
    <col min="13294" max="13294" width="14.140625" style="34" customWidth="1"/>
    <col min="13295" max="13295" width="13.7109375" style="34" customWidth="1"/>
    <col min="13296" max="13296" width="11.28515625" style="34" customWidth="1"/>
    <col min="13297" max="13297" width="10" style="34" customWidth="1"/>
    <col min="13298" max="13298" width="11.85546875" style="34" customWidth="1"/>
    <col min="13299" max="13299" width="12" style="34" customWidth="1"/>
    <col min="13300" max="13301" width="9.5703125" style="34" customWidth="1"/>
    <col min="13302" max="13303" width="13.140625" style="34" customWidth="1"/>
    <col min="13304" max="13304" width="12" style="34" customWidth="1"/>
    <col min="13305" max="13305" width="13.140625" style="34" customWidth="1"/>
    <col min="13306" max="13306" width="11.28515625" style="34" customWidth="1"/>
    <col min="13307" max="13307" width="13.28515625" style="34" customWidth="1"/>
    <col min="13308" max="13308" width="6.85546875" style="34" customWidth="1"/>
    <col min="13309" max="13309" width="7.28515625" style="34" customWidth="1"/>
    <col min="13310" max="13310" width="8.28515625" style="34" customWidth="1"/>
    <col min="13311" max="13311" width="8.42578125" style="34" customWidth="1"/>
    <col min="13312" max="13312" width="6.85546875" style="34" customWidth="1"/>
    <col min="13313" max="13313" width="7.28515625" style="34" customWidth="1"/>
    <col min="13314" max="13314" width="11.42578125" style="34" customWidth="1"/>
    <col min="13315" max="13315" width="10.140625" style="34" customWidth="1"/>
    <col min="13316" max="13316" width="9.42578125" style="34" customWidth="1"/>
    <col min="13317" max="13317" width="9.5703125" style="34" customWidth="1"/>
    <col min="13318" max="13318" width="6.85546875" style="34" customWidth="1"/>
    <col min="13319" max="13319" width="11.42578125" style="34" customWidth="1"/>
    <col min="13320" max="13320" width="8.28515625" style="34" customWidth="1"/>
    <col min="13321" max="13321" width="8.7109375" style="34" customWidth="1"/>
    <col min="13322" max="13322" width="11.140625" style="34" customWidth="1"/>
    <col min="13323" max="13323" width="15.7109375" style="34" customWidth="1"/>
    <col min="13324" max="13324" width="13" style="34" customWidth="1"/>
    <col min="13325" max="13325" width="11" style="34" customWidth="1"/>
    <col min="13326" max="13326" width="9.5703125" style="34" customWidth="1"/>
    <col min="13327" max="13327" width="14" style="34" customWidth="1"/>
    <col min="13328" max="13328" width="12.140625" style="34" customWidth="1"/>
    <col min="13329" max="13329" width="14.28515625" style="34" customWidth="1"/>
    <col min="13330" max="13331" width="12.140625" style="34" customWidth="1"/>
    <col min="13332" max="13332" width="10.85546875" style="34" customWidth="1"/>
    <col min="13333" max="13337" width="0" style="34" hidden="1" customWidth="1"/>
    <col min="13338" max="13338" width="12.85546875" style="34" bestFit="1" customWidth="1"/>
    <col min="13339" max="13339" width="11.28515625" style="34" bestFit="1" customWidth="1"/>
    <col min="13340" max="13340" width="10.28515625" style="34" bestFit="1" customWidth="1"/>
    <col min="13341" max="13342" width="11.28515625" style="34" bestFit="1" customWidth="1"/>
    <col min="13343" max="13343" width="10.28515625" style="34" bestFit="1" customWidth="1"/>
    <col min="13344" max="13345" width="11.28515625" style="34" bestFit="1" customWidth="1"/>
    <col min="13346" max="13346" width="10.28515625" style="34" bestFit="1" customWidth="1"/>
    <col min="13347" max="13348" width="11.28515625" style="34" bestFit="1" customWidth="1"/>
    <col min="13349" max="13349" width="9.140625" style="34"/>
    <col min="13350" max="13351" width="11.28515625" style="34" bestFit="1" customWidth="1"/>
    <col min="13352" max="13352" width="9.140625" style="34"/>
    <col min="13353" max="13354" width="11.28515625" style="34" bestFit="1" customWidth="1"/>
    <col min="13355" max="13548" width="9.140625" style="34"/>
    <col min="13549" max="13549" width="4.85546875" style="34" customWidth="1"/>
    <col min="13550" max="13550" width="14.140625" style="34" customWidth="1"/>
    <col min="13551" max="13551" width="13.7109375" style="34" customWidth="1"/>
    <col min="13552" max="13552" width="11.28515625" style="34" customWidth="1"/>
    <col min="13553" max="13553" width="10" style="34" customWidth="1"/>
    <col min="13554" max="13554" width="11.85546875" style="34" customWidth="1"/>
    <col min="13555" max="13555" width="12" style="34" customWidth="1"/>
    <col min="13556" max="13557" width="9.5703125" style="34" customWidth="1"/>
    <col min="13558" max="13559" width="13.140625" style="34" customWidth="1"/>
    <col min="13560" max="13560" width="12" style="34" customWidth="1"/>
    <col min="13561" max="13561" width="13.140625" style="34" customWidth="1"/>
    <col min="13562" max="13562" width="11.28515625" style="34" customWidth="1"/>
    <col min="13563" max="13563" width="13.28515625" style="34" customWidth="1"/>
    <col min="13564" max="13564" width="6.85546875" style="34" customWidth="1"/>
    <col min="13565" max="13565" width="7.28515625" style="34" customWidth="1"/>
    <col min="13566" max="13566" width="8.28515625" style="34" customWidth="1"/>
    <col min="13567" max="13567" width="8.42578125" style="34" customWidth="1"/>
    <col min="13568" max="13568" width="6.85546875" style="34" customWidth="1"/>
    <col min="13569" max="13569" width="7.28515625" style="34" customWidth="1"/>
    <col min="13570" max="13570" width="11.42578125" style="34" customWidth="1"/>
    <col min="13571" max="13571" width="10.140625" style="34" customWidth="1"/>
    <col min="13572" max="13572" width="9.42578125" style="34" customWidth="1"/>
    <col min="13573" max="13573" width="9.5703125" style="34" customWidth="1"/>
    <col min="13574" max="13574" width="6.85546875" style="34" customWidth="1"/>
    <col min="13575" max="13575" width="11.42578125" style="34" customWidth="1"/>
    <col min="13576" max="13576" width="8.28515625" style="34" customWidth="1"/>
    <col min="13577" max="13577" width="8.7109375" style="34" customWidth="1"/>
    <col min="13578" max="13578" width="11.140625" style="34" customWidth="1"/>
    <col min="13579" max="13579" width="15.7109375" style="34" customWidth="1"/>
    <col min="13580" max="13580" width="13" style="34" customWidth="1"/>
    <col min="13581" max="13581" width="11" style="34" customWidth="1"/>
    <col min="13582" max="13582" width="9.5703125" style="34" customWidth="1"/>
    <col min="13583" max="13583" width="14" style="34" customWidth="1"/>
    <col min="13584" max="13584" width="12.140625" style="34" customWidth="1"/>
    <col min="13585" max="13585" width="14.28515625" style="34" customWidth="1"/>
    <col min="13586" max="13587" width="12.140625" style="34" customWidth="1"/>
    <col min="13588" max="13588" width="10.85546875" style="34" customWidth="1"/>
    <col min="13589" max="13593" width="0" style="34" hidden="1" customWidth="1"/>
    <col min="13594" max="13594" width="12.85546875" style="34" bestFit="1" customWidth="1"/>
    <col min="13595" max="13595" width="11.28515625" style="34" bestFit="1" customWidth="1"/>
    <col min="13596" max="13596" width="10.28515625" style="34" bestFit="1" customWidth="1"/>
    <col min="13597" max="13598" width="11.28515625" style="34" bestFit="1" customWidth="1"/>
    <col min="13599" max="13599" width="10.28515625" style="34" bestFit="1" customWidth="1"/>
    <col min="13600" max="13601" width="11.28515625" style="34" bestFit="1" customWidth="1"/>
    <col min="13602" max="13602" width="10.28515625" style="34" bestFit="1" customWidth="1"/>
    <col min="13603" max="13604" width="11.28515625" style="34" bestFit="1" customWidth="1"/>
    <col min="13605" max="13605" width="9.140625" style="34"/>
    <col min="13606" max="13607" width="11.28515625" style="34" bestFit="1" customWidth="1"/>
    <col min="13608" max="13608" width="9.140625" style="34"/>
    <col min="13609" max="13610" width="11.28515625" style="34" bestFit="1" customWidth="1"/>
    <col min="13611" max="13804" width="9.140625" style="34"/>
    <col min="13805" max="13805" width="4.85546875" style="34" customWidth="1"/>
    <col min="13806" max="13806" width="14.140625" style="34" customWidth="1"/>
    <col min="13807" max="13807" width="13.7109375" style="34" customWidth="1"/>
    <col min="13808" max="13808" width="11.28515625" style="34" customWidth="1"/>
    <col min="13809" max="13809" width="10" style="34" customWidth="1"/>
    <col min="13810" max="13810" width="11.85546875" style="34" customWidth="1"/>
    <col min="13811" max="13811" width="12" style="34" customWidth="1"/>
    <col min="13812" max="13813" width="9.5703125" style="34" customWidth="1"/>
    <col min="13814" max="13815" width="13.140625" style="34" customWidth="1"/>
    <col min="13816" max="13816" width="12" style="34" customWidth="1"/>
    <col min="13817" max="13817" width="13.140625" style="34" customWidth="1"/>
    <col min="13818" max="13818" width="11.28515625" style="34" customWidth="1"/>
    <col min="13819" max="13819" width="13.28515625" style="34" customWidth="1"/>
    <col min="13820" max="13820" width="6.85546875" style="34" customWidth="1"/>
    <col min="13821" max="13821" width="7.28515625" style="34" customWidth="1"/>
    <col min="13822" max="13822" width="8.28515625" style="34" customWidth="1"/>
    <col min="13823" max="13823" width="8.42578125" style="34" customWidth="1"/>
    <col min="13824" max="13824" width="6.85546875" style="34" customWidth="1"/>
    <col min="13825" max="13825" width="7.28515625" style="34" customWidth="1"/>
    <col min="13826" max="13826" width="11.42578125" style="34" customWidth="1"/>
    <col min="13827" max="13827" width="10.140625" style="34" customWidth="1"/>
    <col min="13828" max="13828" width="9.42578125" style="34" customWidth="1"/>
    <col min="13829" max="13829" width="9.5703125" style="34" customWidth="1"/>
    <col min="13830" max="13830" width="6.85546875" style="34" customWidth="1"/>
    <col min="13831" max="13831" width="11.42578125" style="34" customWidth="1"/>
    <col min="13832" max="13832" width="8.28515625" style="34" customWidth="1"/>
    <col min="13833" max="13833" width="8.7109375" style="34" customWidth="1"/>
    <col min="13834" max="13834" width="11.140625" style="34" customWidth="1"/>
    <col min="13835" max="13835" width="15.7109375" style="34" customWidth="1"/>
    <col min="13836" max="13836" width="13" style="34" customWidth="1"/>
    <col min="13837" max="13837" width="11" style="34" customWidth="1"/>
    <col min="13838" max="13838" width="9.5703125" style="34" customWidth="1"/>
    <col min="13839" max="13839" width="14" style="34" customWidth="1"/>
    <col min="13840" max="13840" width="12.140625" style="34" customWidth="1"/>
    <col min="13841" max="13841" width="14.28515625" style="34" customWidth="1"/>
    <col min="13842" max="13843" width="12.140625" style="34" customWidth="1"/>
    <col min="13844" max="13844" width="10.85546875" style="34" customWidth="1"/>
    <col min="13845" max="13849" width="0" style="34" hidden="1" customWidth="1"/>
    <col min="13850" max="13850" width="12.85546875" style="34" bestFit="1" customWidth="1"/>
    <col min="13851" max="13851" width="11.28515625" style="34" bestFit="1" customWidth="1"/>
    <col min="13852" max="13852" width="10.28515625" style="34" bestFit="1" customWidth="1"/>
    <col min="13853" max="13854" width="11.28515625" style="34" bestFit="1" customWidth="1"/>
    <col min="13855" max="13855" width="10.28515625" style="34" bestFit="1" customWidth="1"/>
    <col min="13856" max="13857" width="11.28515625" style="34" bestFit="1" customWidth="1"/>
    <col min="13858" max="13858" width="10.28515625" style="34" bestFit="1" customWidth="1"/>
    <col min="13859" max="13860" width="11.28515625" style="34" bestFit="1" customWidth="1"/>
    <col min="13861" max="13861" width="9.140625" style="34"/>
    <col min="13862" max="13863" width="11.28515625" style="34" bestFit="1" customWidth="1"/>
    <col min="13864" max="13864" width="9.140625" style="34"/>
    <col min="13865" max="13866" width="11.28515625" style="34" bestFit="1" customWidth="1"/>
    <col min="13867" max="14060" width="9.140625" style="34"/>
    <col min="14061" max="14061" width="4.85546875" style="34" customWidth="1"/>
    <col min="14062" max="14062" width="14.140625" style="34" customWidth="1"/>
    <col min="14063" max="14063" width="13.7109375" style="34" customWidth="1"/>
    <col min="14064" max="14064" width="11.28515625" style="34" customWidth="1"/>
    <col min="14065" max="14065" width="10" style="34" customWidth="1"/>
    <col min="14066" max="14066" width="11.85546875" style="34" customWidth="1"/>
    <col min="14067" max="14067" width="12" style="34" customWidth="1"/>
    <col min="14068" max="14069" width="9.5703125" style="34" customWidth="1"/>
    <col min="14070" max="14071" width="13.140625" style="34" customWidth="1"/>
    <col min="14072" max="14072" width="12" style="34" customWidth="1"/>
    <col min="14073" max="14073" width="13.140625" style="34" customWidth="1"/>
    <col min="14074" max="14074" width="11.28515625" style="34" customWidth="1"/>
    <col min="14075" max="14075" width="13.28515625" style="34" customWidth="1"/>
    <col min="14076" max="14076" width="6.85546875" style="34" customWidth="1"/>
    <col min="14077" max="14077" width="7.28515625" style="34" customWidth="1"/>
    <col min="14078" max="14078" width="8.28515625" style="34" customWidth="1"/>
    <col min="14079" max="14079" width="8.42578125" style="34" customWidth="1"/>
    <col min="14080" max="14080" width="6.85546875" style="34" customWidth="1"/>
    <col min="14081" max="14081" width="7.28515625" style="34" customWidth="1"/>
    <col min="14082" max="14082" width="11.42578125" style="34" customWidth="1"/>
    <col min="14083" max="14083" width="10.140625" style="34" customWidth="1"/>
    <col min="14084" max="14084" width="9.42578125" style="34" customWidth="1"/>
    <col min="14085" max="14085" width="9.5703125" style="34" customWidth="1"/>
    <col min="14086" max="14086" width="6.85546875" style="34" customWidth="1"/>
    <col min="14087" max="14087" width="11.42578125" style="34" customWidth="1"/>
    <col min="14088" max="14088" width="8.28515625" style="34" customWidth="1"/>
    <col min="14089" max="14089" width="8.7109375" style="34" customWidth="1"/>
    <col min="14090" max="14090" width="11.140625" style="34" customWidth="1"/>
    <col min="14091" max="14091" width="15.7109375" style="34" customWidth="1"/>
    <col min="14092" max="14092" width="13" style="34" customWidth="1"/>
    <col min="14093" max="14093" width="11" style="34" customWidth="1"/>
    <col min="14094" max="14094" width="9.5703125" style="34" customWidth="1"/>
    <col min="14095" max="14095" width="14" style="34" customWidth="1"/>
    <col min="14096" max="14096" width="12.140625" style="34" customWidth="1"/>
    <col min="14097" max="14097" width="14.28515625" style="34" customWidth="1"/>
    <col min="14098" max="14099" width="12.140625" style="34" customWidth="1"/>
    <col min="14100" max="14100" width="10.85546875" style="34" customWidth="1"/>
    <col min="14101" max="14105" width="0" style="34" hidden="1" customWidth="1"/>
    <col min="14106" max="14106" width="12.85546875" style="34" bestFit="1" customWidth="1"/>
    <col min="14107" max="14107" width="11.28515625" style="34" bestFit="1" customWidth="1"/>
    <col min="14108" max="14108" width="10.28515625" style="34" bestFit="1" customWidth="1"/>
    <col min="14109" max="14110" width="11.28515625" style="34" bestFit="1" customWidth="1"/>
    <col min="14111" max="14111" width="10.28515625" style="34" bestFit="1" customWidth="1"/>
    <col min="14112" max="14113" width="11.28515625" style="34" bestFit="1" customWidth="1"/>
    <col min="14114" max="14114" width="10.28515625" style="34" bestFit="1" customWidth="1"/>
    <col min="14115" max="14116" width="11.28515625" style="34" bestFit="1" customWidth="1"/>
    <col min="14117" max="14117" width="9.140625" style="34"/>
    <col min="14118" max="14119" width="11.28515625" style="34" bestFit="1" customWidth="1"/>
    <col min="14120" max="14120" width="9.140625" style="34"/>
    <col min="14121" max="14122" width="11.28515625" style="34" bestFit="1" customWidth="1"/>
    <col min="14123" max="14316" width="9.140625" style="34"/>
    <col min="14317" max="14317" width="4.85546875" style="34" customWidth="1"/>
    <col min="14318" max="14318" width="14.140625" style="34" customWidth="1"/>
    <col min="14319" max="14319" width="13.7109375" style="34" customWidth="1"/>
    <col min="14320" max="14320" width="11.28515625" style="34" customWidth="1"/>
    <col min="14321" max="14321" width="10" style="34" customWidth="1"/>
    <col min="14322" max="14322" width="11.85546875" style="34" customWidth="1"/>
    <col min="14323" max="14323" width="12" style="34" customWidth="1"/>
    <col min="14324" max="14325" width="9.5703125" style="34" customWidth="1"/>
    <col min="14326" max="14327" width="13.140625" style="34" customWidth="1"/>
    <col min="14328" max="14328" width="12" style="34" customWidth="1"/>
    <col min="14329" max="14329" width="13.140625" style="34" customWidth="1"/>
    <col min="14330" max="14330" width="11.28515625" style="34" customWidth="1"/>
    <col min="14331" max="14331" width="13.28515625" style="34" customWidth="1"/>
    <col min="14332" max="14332" width="6.85546875" style="34" customWidth="1"/>
    <col min="14333" max="14333" width="7.28515625" style="34" customWidth="1"/>
    <col min="14334" max="14334" width="8.28515625" style="34" customWidth="1"/>
    <col min="14335" max="14335" width="8.42578125" style="34" customWidth="1"/>
    <col min="14336" max="14336" width="6.85546875" style="34" customWidth="1"/>
    <col min="14337" max="14337" width="7.28515625" style="34" customWidth="1"/>
    <col min="14338" max="14338" width="11.42578125" style="34" customWidth="1"/>
    <col min="14339" max="14339" width="10.140625" style="34" customWidth="1"/>
    <col min="14340" max="14340" width="9.42578125" style="34" customWidth="1"/>
    <col min="14341" max="14341" width="9.5703125" style="34" customWidth="1"/>
    <col min="14342" max="14342" width="6.85546875" style="34" customWidth="1"/>
    <col min="14343" max="14343" width="11.42578125" style="34" customWidth="1"/>
    <col min="14344" max="14344" width="8.28515625" style="34" customWidth="1"/>
    <col min="14345" max="14345" width="8.7109375" style="34" customWidth="1"/>
    <col min="14346" max="14346" width="11.140625" style="34" customWidth="1"/>
    <col min="14347" max="14347" width="15.7109375" style="34" customWidth="1"/>
    <col min="14348" max="14348" width="13" style="34" customWidth="1"/>
    <col min="14349" max="14349" width="11" style="34" customWidth="1"/>
    <col min="14350" max="14350" width="9.5703125" style="34" customWidth="1"/>
    <col min="14351" max="14351" width="14" style="34" customWidth="1"/>
    <col min="14352" max="14352" width="12.140625" style="34" customWidth="1"/>
    <col min="14353" max="14353" width="14.28515625" style="34" customWidth="1"/>
    <col min="14354" max="14355" width="12.140625" style="34" customWidth="1"/>
    <col min="14356" max="14356" width="10.85546875" style="34" customWidth="1"/>
    <col min="14357" max="14361" width="0" style="34" hidden="1" customWidth="1"/>
    <col min="14362" max="14362" width="12.85546875" style="34" bestFit="1" customWidth="1"/>
    <col min="14363" max="14363" width="11.28515625" style="34" bestFit="1" customWidth="1"/>
    <col min="14364" max="14364" width="10.28515625" style="34" bestFit="1" customWidth="1"/>
    <col min="14365" max="14366" width="11.28515625" style="34" bestFit="1" customWidth="1"/>
    <col min="14367" max="14367" width="10.28515625" style="34" bestFit="1" customWidth="1"/>
    <col min="14368" max="14369" width="11.28515625" style="34" bestFit="1" customWidth="1"/>
    <col min="14370" max="14370" width="10.28515625" style="34" bestFit="1" customWidth="1"/>
    <col min="14371" max="14372" width="11.28515625" style="34" bestFit="1" customWidth="1"/>
    <col min="14373" max="14373" width="9.140625" style="34"/>
    <col min="14374" max="14375" width="11.28515625" style="34" bestFit="1" customWidth="1"/>
    <col min="14376" max="14376" width="9.140625" style="34"/>
    <col min="14377" max="14378" width="11.28515625" style="34" bestFit="1" customWidth="1"/>
    <col min="14379" max="14572" width="9.140625" style="34"/>
    <col min="14573" max="14573" width="4.85546875" style="34" customWidth="1"/>
    <col min="14574" max="14574" width="14.140625" style="34" customWidth="1"/>
    <col min="14575" max="14575" width="13.7109375" style="34" customWidth="1"/>
    <col min="14576" max="14576" width="11.28515625" style="34" customWidth="1"/>
    <col min="14577" max="14577" width="10" style="34" customWidth="1"/>
    <col min="14578" max="14578" width="11.85546875" style="34" customWidth="1"/>
    <col min="14579" max="14579" width="12" style="34" customWidth="1"/>
    <col min="14580" max="14581" width="9.5703125" style="34" customWidth="1"/>
    <col min="14582" max="14583" width="13.140625" style="34" customWidth="1"/>
    <col min="14584" max="14584" width="12" style="34" customWidth="1"/>
    <col min="14585" max="14585" width="13.140625" style="34" customWidth="1"/>
    <col min="14586" max="14586" width="11.28515625" style="34" customWidth="1"/>
    <col min="14587" max="14587" width="13.28515625" style="34" customWidth="1"/>
    <col min="14588" max="14588" width="6.85546875" style="34" customWidth="1"/>
    <col min="14589" max="14589" width="7.28515625" style="34" customWidth="1"/>
    <col min="14590" max="14590" width="8.28515625" style="34" customWidth="1"/>
    <col min="14591" max="14591" width="8.42578125" style="34" customWidth="1"/>
    <col min="14592" max="14592" width="6.85546875" style="34" customWidth="1"/>
    <col min="14593" max="14593" width="7.28515625" style="34" customWidth="1"/>
    <col min="14594" max="14594" width="11.42578125" style="34" customWidth="1"/>
    <col min="14595" max="14595" width="10.140625" style="34" customWidth="1"/>
    <col min="14596" max="14596" width="9.42578125" style="34" customWidth="1"/>
    <col min="14597" max="14597" width="9.5703125" style="34" customWidth="1"/>
    <col min="14598" max="14598" width="6.85546875" style="34" customWidth="1"/>
    <col min="14599" max="14599" width="11.42578125" style="34" customWidth="1"/>
    <col min="14600" max="14600" width="8.28515625" style="34" customWidth="1"/>
    <col min="14601" max="14601" width="8.7109375" style="34" customWidth="1"/>
    <col min="14602" max="14602" width="11.140625" style="34" customWidth="1"/>
    <col min="14603" max="14603" width="15.7109375" style="34" customWidth="1"/>
    <col min="14604" max="14604" width="13" style="34" customWidth="1"/>
    <col min="14605" max="14605" width="11" style="34" customWidth="1"/>
    <col min="14606" max="14606" width="9.5703125" style="34" customWidth="1"/>
    <col min="14607" max="14607" width="14" style="34" customWidth="1"/>
    <col min="14608" max="14608" width="12.140625" style="34" customWidth="1"/>
    <col min="14609" max="14609" width="14.28515625" style="34" customWidth="1"/>
    <col min="14610" max="14611" width="12.140625" style="34" customWidth="1"/>
    <col min="14612" max="14612" width="10.85546875" style="34" customWidth="1"/>
    <col min="14613" max="14617" width="0" style="34" hidden="1" customWidth="1"/>
    <col min="14618" max="14618" width="12.85546875" style="34" bestFit="1" customWidth="1"/>
    <col min="14619" max="14619" width="11.28515625" style="34" bestFit="1" customWidth="1"/>
    <col min="14620" max="14620" width="10.28515625" style="34" bestFit="1" customWidth="1"/>
    <col min="14621" max="14622" width="11.28515625" style="34" bestFit="1" customWidth="1"/>
    <col min="14623" max="14623" width="10.28515625" style="34" bestFit="1" customWidth="1"/>
    <col min="14624" max="14625" width="11.28515625" style="34" bestFit="1" customWidth="1"/>
    <col min="14626" max="14626" width="10.28515625" style="34" bestFit="1" customWidth="1"/>
    <col min="14627" max="14628" width="11.28515625" style="34" bestFit="1" customWidth="1"/>
    <col min="14629" max="14629" width="9.140625" style="34"/>
    <col min="14630" max="14631" width="11.28515625" style="34" bestFit="1" customWidth="1"/>
    <col min="14632" max="14632" width="9.140625" style="34"/>
    <col min="14633" max="14634" width="11.28515625" style="34" bestFit="1" customWidth="1"/>
    <col min="14635" max="14828" width="9.140625" style="34"/>
    <col min="14829" max="14829" width="4.85546875" style="34" customWidth="1"/>
    <col min="14830" max="14830" width="14.140625" style="34" customWidth="1"/>
    <col min="14831" max="14831" width="13.7109375" style="34" customWidth="1"/>
    <col min="14832" max="14832" width="11.28515625" style="34" customWidth="1"/>
    <col min="14833" max="14833" width="10" style="34" customWidth="1"/>
    <col min="14834" max="14834" width="11.85546875" style="34" customWidth="1"/>
    <col min="14835" max="14835" width="12" style="34" customWidth="1"/>
    <col min="14836" max="14837" width="9.5703125" style="34" customWidth="1"/>
    <col min="14838" max="14839" width="13.140625" style="34" customWidth="1"/>
    <col min="14840" max="14840" width="12" style="34" customWidth="1"/>
    <col min="14841" max="14841" width="13.140625" style="34" customWidth="1"/>
    <col min="14842" max="14842" width="11.28515625" style="34" customWidth="1"/>
    <col min="14843" max="14843" width="13.28515625" style="34" customWidth="1"/>
    <col min="14844" max="14844" width="6.85546875" style="34" customWidth="1"/>
    <col min="14845" max="14845" width="7.28515625" style="34" customWidth="1"/>
    <col min="14846" max="14846" width="8.28515625" style="34" customWidth="1"/>
    <col min="14847" max="14847" width="8.42578125" style="34" customWidth="1"/>
    <col min="14848" max="14848" width="6.85546875" style="34" customWidth="1"/>
    <col min="14849" max="14849" width="7.28515625" style="34" customWidth="1"/>
    <col min="14850" max="14850" width="11.42578125" style="34" customWidth="1"/>
    <col min="14851" max="14851" width="10.140625" style="34" customWidth="1"/>
    <col min="14852" max="14852" width="9.42578125" style="34" customWidth="1"/>
    <col min="14853" max="14853" width="9.5703125" style="34" customWidth="1"/>
    <col min="14854" max="14854" width="6.85546875" style="34" customWidth="1"/>
    <col min="14855" max="14855" width="11.42578125" style="34" customWidth="1"/>
    <col min="14856" max="14856" width="8.28515625" style="34" customWidth="1"/>
    <col min="14857" max="14857" width="8.7109375" style="34" customWidth="1"/>
    <col min="14858" max="14858" width="11.140625" style="34" customWidth="1"/>
    <col min="14859" max="14859" width="15.7109375" style="34" customWidth="1"/>
    <col min="14860" max="14860" width="13" style="34" customWidth="1"/>
    <col min="14861" max="14861" width="11" style="34" customWidth="1"/>
    <col min="14862" max="14862" width="9.5703125" style="34" customWidth="1"/>
    <col min="14863" max="14863" width="14" style="34" customWidth="1"/>
    <col min="14864" max="14864" width="12.140625" style="34" customWidth="1"/>
    <col min="14865" max="14865" width="14.28515625" style="34" customWidth="1"/>
    <col min="14866" max="14867" width="12.140625" style="34" customWidth="1"/>
    <col min="14868" max="14868" width="10.85546875" style="34" customWidth="1"/>
    <col min="14869" max="14873" width="0" style="34" hidden="1" customWidth="1"/>
    <col min="14874" max="14874" width="12.85546875" style="34" bestFit="1" customWidth="1"/>
    <col min="14875" max="14875" width="11.28515625" style="34" bestFit="1" customWidth="1"/>
    <col min="14876" max="14876" width="10.28515625" style="34" bestFit="1" customWidth="1"/>
    <col min="14877" max="14878" width="11.28515625" style="34" bestFit="1" customWidth="1"/>
    <col min="14879" max="14879" width="10.28515625" style="34" bestFit="1" customWidth="1"/>
    <col min="14880" max="14881" width="11.28515625" style="34" bestFit="1" customWidth="1"/>
    <col min="14882" max="14882" width="10.28515625" style="34" bestFit="1" customWidth="1"/>
    <col min="14883" max="14884" width="11.28515625" style="34" bestFit="1" customWidth="1"/>
    <col min="14885" max="14885" width="9.140625" style="34"/>
    <col min="14886" max="14887" width="11.28515625" style="34" bestFit="1" customWidth="1"/>
    <col min="14888" max="14888" width="9.140625" style="34"/>
    <col min="14889" max="14890" width="11.28515625" style="34" bestFit="1" customWidth="1"/>
    <col min="14891" max="15084" width="9.140625" style="34"/>
    <col min="15085" max="15085" width="4.85546875" style="34" customWidth="1"/>
    <col min="15086" max="15086" width="14.140625" style="34" customWidth="1"/>
    <col min="15087" max="15087" width="13.7109375" style="34" customWidth="1"/>
    <col min="15088" max="15088" width="11.28515625" style="34" customWidth="1"/>
    <col min="15089" max="15089" width="10" style="34" customWidth="1"/>
    <col min="15090" max="15090" width="11.85546875" style="34" customWidth="1"/>
    <col min="15091" max="15091" width="12" style="34" customWidth="1"/>
    <col min="15092" max="15093" width="9.5703125" style="34" customWidth="1"/>
    <col min="15094" max="15095" width="13.140625" style="34" customWidth="1"/>
    <col min="15096" max="15096" width="12" style="34" customWidth="1"/>
    <col min="15097" max="15097" width="13.140625" style="34" customWidth="1"/>
    <col min="15098" max="15098" width="11.28515625" style="34" customWidth="1"/>
    <col min="15099" max="15099" width="13.28515625" style="34" customWidth="1"/>
    <col min="15100" max="15100" width="6.85546875" style="34" customWidth="1"/>
    <col min="15101" max="15101" width="7.28515625" style="34" customWidth="1"/>
    <col min="15102" max="15102" width="8.28515625" style="34" customWidth="1"/>
    <col min="15103" max="15103" width="8.42578125" style="34" customWidth="1"/>
    <col min="15104" max="15104" width="6.85546875" style="34" customWidth="1"/>
    <col min="15105" max="15105" width="7.28515625" style="34" customWidth="1"/>
    <col min="15106" max="15106" width="11.42578125" style="34" customWidth="1"/>
    <col min="15107" max="15107" width="10.140625" style="34" customWidth="1"/>
    <col min="15108" max="15108" width="9.42578125" style="34" customWidth="1"/>
    <col min="15109" max="15109" width="9.5703125" style="34" customWidth="1"/>
    <col min="15110" max="15110" width="6.85546875" style="34" customWidth="1"/>
    <col min="15111" max="15111" width="11.42578125" style="34" customWidth="1"/>
    <col min="15112" max="15112" width="8.28515625" style="34" customWidth="1"/>
    <col min="15113" max="15113" width="8.7109375" style="34" customWidth="1"/>
    <col min="15114" max="15114" width="11.140625" style="34" customWidth="1"/>
    <col min="15115" max="15115" width="15.7109375" style="34" customWidth="1"/>
    <col min="15116" max="15116" width="13" style="34" customWidth="1"/>
    <col min="15117" max="15117" width="11" style="34" customWidth="1"/>
    <col min="15118" max="15118" width="9.5703125" style="34" customWidth="1"/>
    <col min="15119" max="15119" width="14" style="34" customWidth="1"/>
    <col min="15120" max="15120" width="12.140625" style="34" customWidth="1"/>
    <col min="15121" max="15121" width="14.28515625" style="34" customWidth="1"/>
    <col min="15122" max="15123" width="12.140625" style="34" customWidth="1"/>
    <col min="15124" max="15124" width="10.85546875" style="34" customWidth="1"/>
    <col min="15125" max="15129" width="0" style="34" hidden="1" customWidth="1"/>
    <col min="15130" max="15130" width="12.85546875" style="34" bestFit="1" customWidth="1"/>
    <col min="15131" max="15131" width="11.28515625" style="34" bestFit="1" customWidth="1"/>
    <col min="15132" max="15132" width="10.28515625" style="34" bestFit="1" customWidth="1"/>
    <col min="15133" max="15134" width="11.28515625" style="34" bestFit="1" customWidth="1"/>
    <col min="15135" max="15135" width="10.28515625" style="34" bestFit="1" customWidth="1"/>
    <col min="15136" max="15137" width="11.28515625" style="34" bestFit="1" customWidth="1"/>
    <col min="15138" max="15138" width="10.28515625" style="34" bestFit="1" customWidth="1"/>
    <col min="15139" max="15140" width="11.28515625" style="34" bestFit="1" customWidth="1"/>
    <col min="15141" max="15141" width="9.140625" style="34"/>
    <col min="15142" max="15143" width="11.28515625" style="34" bestFit="1" customWidth="1"/>
    <col min="15144" max="15144" width="9.140625" style="34"/>
    <col min="15145" max="15146" width="11.28515625" style="34" bestFit="1" customWidth="1"/>
    <col min="15147" max="15340" width="9.140625" style="34"/>
    <col min="15341" max="15341" width="4.85546875" style="34" customWidth="1"/>
    <col min="15342" max="15342" width="14.140625" style="34" customWidth="1"/>
    <col min="15343" max="15343" width="13.7109375" style="34" customWidth="1"/>
    <col min="15344" max="15344" width="11.28515625" style="34" customWidth="1"/>
    <col min="15345" max="15345" width="10" style="34" customWidth="1"/>
    <col min="15346" max="15346" width="11.85546875" style="34" customWidth="1"/>
    <col min="15347" max="15347" width="12" style="34" customWidth="1"/>
    <col min="15348" max="15349" width="9.5703125" style="34" customWidth="1"/>
    <col min="15350" max="15351" width="13.140625" style="34" customWidth="1"/>
    <col min="15352" max="15352" width="12" style="34" customWidth="1"/>
    <col min="15353" max="15353" width="13.140625" style="34" customWidth="1"/>
    <col min="15354" max="15354" width="11.28515625" style="34" customWidth="1"/>
    <col min="15355" max="15355" width="13.28515625" style="34" customWidth="1"/>
    <col min="15356" max="15356" width="6.85546875" style="34" customWidth="1"/>
    <col min="15357" max="15357" width="7.28515625" style="34" customWidth="1"/>
    <col min="15358" max="15358" width="8.28515625" style="34" customWidth="1"/>
    <col min="15359" max="15359" width="8.42578125" style="34" customWidth="1"/>
    <col min="15360" max="15360" width="6.85546875" style="34" customWidth="1"/>
    <col min="15361" max="15361" width="7.28515625" style="34" customWidth="1"/>
    <col min="15362" max="15362" width="11.42578125" style="34" customWidth="1"/>
    <col min="15363" max="15363" width="10.140625" style="34" customWidth="1"/>
    <col min="15364" max="15364" width="9.42578125" style="34" customWidth="1"/>
    <col min="15365" max="15365" width="9.5703125" style="34" customWidth="1"/>
    <col min="15366" max="15366" width="6.85546875" style="34" customWidth="1"/>
    <col min="15367" max="15367" width="11.42578125" style="34" customWidth="1"/>
    <col min="15368" max="15368" width="8.28515625" style="34" customWidth="1"/>
    <col min="15369" max="15369" width="8.7109375" style="34" customWidth="1"/>
    <col min="15370" max="15370" width="11.140625" style="34" customWidth="1"/>
    <col min="15371" max="15371" width="15.7109375" style="34" customWidth="1"/>
    <col min="15372" max="15372" width="13" style="34" customWidth="1"/>
    <col min="15373" max="15373" width="11" style="34" customWidth="1"/>
    <col min="15374" max="15374" width="9.5703125" style="34" customWidth="1"/>
    <col min="15375" max="15375" width="14" style="34" customWidth="1"/>
    <col min="15376" max="15376" width="12.140625" style="34" customWidth="1"/>
    <col min="15377" max="15377" width="14.28515625" style="34" customWidth="1"/>
    <col min="15378" max="15379" width="12.140625" style="34" customWidth="1"/>
    <col min="15380" max="15380" width="10.85546875" style="34" customWidth="1"/>
    <col min="15381" max="15385" width="0" style="34" hidden="1" customWidth="1"/>
    <col min="15386" max="15386" width="12.85546875" style="34" bestFit="1" customWidth="1"/>
    <col min="15387" max="15387" width="11.28515625" style="34" bestFit="1" customWidth="1"/>
    <col min="15388" max="15388" width="10.28515625" style="34" bestFit="1" customWidth="1"/>
    <col min="15389" max="15390" width="11.28515625" style="34" bestFit="1" customWidth="1"/>
    <col min="15391" max="15391" width="10.28515625" style="34" bestFit="1" customWidth="1"/>
    <col min="15392" max="15393" width="11.28515625" style="34" bestFit="1" customWidth="1"/>
    <col min="15394" max="15394" width="10.28515625" style="34" bestFit="1" customWidth="1"/>
    <col min="15395" max="15396" width="11.28515625" style="34" bestFit="1" customWidth="1"/>
    <col min="15397" max="15397" width="9.140625" style="34"/>
    <col min="15398" max="15399" width="11.28515625" style="34" bestFit="1" customWidth="1"/>
    <col min="15400" max="15400" width="9.140625" style="34"/>
    <col min="15401" max="15402" width="11.28515625" style="34" bestFit="1" customWidth="1"/>
    <col min="15403" max="15596" width="9.140625" style="34"/>
    <col min="15597" max="15597" width="4.85546875" style="34" customWidth="1"/>
    <col min="15598" max="15598" width="14.140625" style="34" customWidth="1"/>
    <col min="15599" max="15599" width="13.7109375" style="34" customWidth="1"/>
    <col min="15600" max="15600" width="11.28515625" style="34" customWidth="1"/>
    <col min="15601" max="15601" width="10" style="34" customWidth="1"/>
    <col min="15602" max="15602" width="11.85546875" style="34" customWidth="1"/>
    <col min="15603" max="15603" width="12" style="34" customWidth="1"/>
    <col min="15604" max="15605" width="9.5703125" style="34" customWidth="1"/>
    <col min="15606" max="15607" width="13.140625" style="34" customWidth="1"/>
    <col min="15608" max="15608" width="12" style="34" customWidth="1"/>
    <col min="15609" max="15609" width="13.140625" style="34" customWidth="1"/>
    <col min="15610" max="15610" width="11.28515625" style="34" customWidth="1"/>
    <col min="15611" max="15611" width="13.28515625" style="34" customWidth="1"/>
    <col min="15612" max="15612" width="6.85546875" style="34" customWidth="1"/>
    <col min="15613" max="15613" width="7.28515625" style="34" customWidth="1"/>
    <col min="15614" max="15614" width="8.28515625" style="34" customWidth="1"/>
    <col min="15615" max="15615" width="8.42578125" style="34" customWidth="1"/>
    <col min="15616" max="15616" width="6.85546875" style="34" customWidth="1"/>
    <col min="15617" max="15617" width="7.28515625" style="34" customWidth="1"/>
    <col min="15618" max="15618" width="11.42578125" style="34" customWidth="1"/>
    <col min="15619" max="15619" width="10.140625" style="34" customWidth="1"/>
    <col min="15620" max="15620" width="9.42578125" style="34" customWidth="1"/>
    <col min="15621" max="15621" width="9.5703125" style="34" customWidth="1"/>
    <col min="15622" max="15622" width="6.85546875" style="34" customWidth="1"/>
    <col min="15623" max="15623" width="11.42578125" style="34" customWidth="1"/>
    <col min="15624" max="15624" width="8.28515625" style="34" customWidth="1"/>
    <col min="15625" max="15625" width="8.7109375" style="34" customWidth="1"/>
    <col min="15626" max="15626" width="11.140625" style="34" customWidth="1"/>
    <col min="15627" max="15627" width="15.7109375" style="34" customWidth="1"/>
    <col min="15628" max="15628" width="13" style="34" customWidth="1"/>
    <col min="15629" max="15629" width="11" style="34" customWidth="1"/>
    <col min="15630" max="15630" width="9.5703125" style="34" customWidth="1"/>
    <col min="15631" max="15631" width="14" style="34" customWidth="1"/>
    <col min="15632" max="15632" width="12.140625" style="34" customWidth="1"/>
    <col min="15633" max="15633" width="14.28515625" style="34" customWidth="1"/>
    <col min="15634" max="15635" width="12.140625" style="34" customWidth="1"/>
    <col min="15636" max="15636" width="10.85546875" style="34" customWidth="1"/>
    <col min="15637" max="15641" width="0" style="34" hidden="1" customWidth="1"/>
    <col min="15642" max="15642" width="12.85546875" style="34" bestFit="1" customWidth="1"/>
    <col min="15643" max="15643" width="11.28515625" style="34" bestFit="1" customWidth="1"/>
    <col min="15644" max="15644" width="10.28515625" style="34" bestFit="1" customWidth="1"/>
    <col min="15645" max="15646" width="11.28515625" style="34" bestFit="1" customWidth="1"/>
    <col min="15647" max="15647" width="10.28515625" style="34" bestFit="1" customWidth="1"/>
    <col min="15648" max="15649" width="11.28515625" style="34" bestFit="1" customWidth="1"/>
    <col min="15650" max="15650" width="10.28515625" style="34" bestFit="1" customWidth="1"/>
    <col min="15651" max="15652" width="11.28515625" style="34" bestFit="1" customWidth="1"/>
    <col min="15653" max="15653" width="9.140625" style="34"/>
    <col min="15654" max="15655" width="11.28515625" style="34" bestFit="1" customWidth="1"/>
    <col min="15656" max="15656" width="9.140625" style="34"/>
    <col min="15657" max="15658" width="11.28515625" style="34" bestFit="1" customWidth="1"/>
    <col min="15659" max="15852" width="9.140625" style="34"/>
    <col min="15853" max="15853" width="4.85546875" style="34" customWidth="1"/>
    <col min="15854" max="15854" width="14.140625" style="34" customWidth="1"/>
    <col min="15855" max="15855" width="13.7109375" style="34" customWidth="1"/>
    <col min="15856" max="15856" width="11.28515625" style="34" customWidth="1"/>
    <col min="15857" max="15857" width="10" style="34" customWidth="1"/>
    <col min="15858" max="15858" width="11.85546875" style="34" customWidth="1"/>
    <col min="15859" max="15859" width="12" style="34" customWidth="1"/>
    <col min="15860" max="15861" width="9.5703125" style="34" customWidth="1"/>
    <col min="15862" max="15863" width="13.140625" style="34" customWidth="1"/>
    <col min="15864" max="15864" width="12" style="34" customWidth="1"/>
    <col min="15865" max="15865" width="13.140625" style="34" customWidth="1"/>
    <col min="15866" max="15866" width="11.28515625" style="34" customWidth="1"/>
    <col min="15867" max="15867" width="13.28515625" style="34" customWidth="1"/>
    <col min="15868" max="15868" width="6.85546875" style="34" customWidth="1"/>
    <col min="15869" max="15869" width="7.28515625" style="34" customWidth="1"/>
    <col min="15870" max="15870" width="8.28515625" style="34" customWidth="1"/>
    <col min="15871" max="15871" width="8.42578125" style="34" customWidth="1"/>
    <col min="15872" max="15872" width="6.85546875" style="34" customWidth="1"/>
    <col min="15873" max="15873" width="7.28515625" style="34" customWidth="1"/>
    <col min="15874" max="15874" width="11.42578125" style="34" customWidth="1"/>
    <col min="15875" max="15875" width="10.140625" style="34" customWidth="1"/>
    <col min="15876" max="15876" width="9.42578125" style="34" customWidth="1"/>
    <col min="15877" max="15877" width="9.5703125" style="34" customWidth="1"/>
    <col min="15878" max="15878" width="6.85546875" style="34" customWidth="1"/>
    <col min="15879" max="15879" width="11.42578125" style="34" customWidth="1"/>
    <col min="15880" max="15880" width="8.28515625" style="34" customWidth="1"/>
    <col min="15881" max="15881" width="8.7109375" style="34" customWidth="1"/>
    <col min="15882" max="15882" width="11.140625" style="34" customWidth="1"/>
    <col min="15883" max="15883" width="15.7109375" style="34" customWidth="1"/>
    <col min="15884" max="15884" width="13" style="34" customWidth="1"/>
    <col min="15885" max="15885" width="11" style="34" customWidth="1"/>
    <col min="15886" max="15886" width="9.5703125" style="34" customWidth="1"/>
    <col min="15887" max="15887" width="14" style="34" customWidth="1"/>
    <col min="15888" max="15888" width="12.140625" style="34" customWidth="1"/>
    <col min="15889" max="15889" width="14.28515625" style="34" customWidth="1"/>
    <col min="15890" max="15891" width="12.140625" style="34" customWidth="1"/>
    <col min="15892" max="15892" width="10.85546875" style="34" customWidth="1"/>
    <col min="15893" max="15897" width="0" style="34" hidden="1" customWidth="1"/>
    <col min="15898" max="15898" width="12.85546875" style="34" bestFit="1" customWidth="1"/>
    <col min="15899" max="15899" width="11.28515625" style="34" bestFit="1" customWidth="1"/>
    <col min="15900" max="15900" width="10.28515625" style="34" bestFit="1" customWidth="1"/>
    <col min="15901" max="15902" width="11.28515625" style="34" bestFit="1" customWidth="1"/>
    <col min="15903" max="15903" width="10.28515625" style="34" bestFit="1" customWidth="1"/>
    <col min="15904" max="15905" width="11.28515625" style="34" bestFit="1" customWidth="1"/>
    <col min="15906" max="15906" width="10.28515625" style="34" bestFit="1" customWidth="1"/>
    <col min="15907" max="15908" width="11.28515625" style="34" bestFit="1" customWidth="1"/>
    <col min="15909" max="15909" width="9.140625" style="34"/>
    <col min="15910" max="15911" width="11.28515625" style="34" bestFit="1" customWidth="1"/>
    <col min="15912" max="15912" width="9.140625" style="34"/>
    <col min="15913" max="15914" width="11.28515625" style="34" bestFit="1" customWidth="1"/>
    <col min="15915" max="16108" width="9.140625" style="34"/>
    <col min="16109" max="16109" width="4.85546875" style="34" customWidth="1"/>
    <col min="16110" max="16110" width="14.140625" style="34" customWidth="1"/>
    <col min="16111" max="16111" width="13.7109375" style="34" customWidth="1"/>
    <col min="16112" max="16112" width="11.28515625" style="34" customWidth="1"/>
    <col min="16113" max="16113" width="10" style="34" customWidth="1"/>
    <col min="16114" max="16114" width="11.85546875" style="34" customWidth="1"/>
    <col min="16115" max="16115" width="12" style="34" customWidth="1"/>
    <col min="16116" max="16117" width="9.5703125" style="34" customWidth="1"/>
    <col min="16118" max="16119" width="13.140625" style="34" customWidth="1"/>
    <col min="16120" max="16120" width="12" style="34" customWidth="1"/>
    <col min="16121" max="16121" width="13.140625" style="34" customWidth="1"/>
    <col min="16122" max="16122" width="11.28515625" style="34" customWidth="1"/>
    <col min="16123" max="16123" width="13.28515625" style="34" customWidth="1"/>
    <col min="16124" max="16124" width="6.85546875" style="34" customWidth="1"/>
    <col min="16125" max="16125" width="7.28515625" style="34" customWidth="1"/>
    <col min="16126" max="16126" width="8.28515625" style="34" customWidth="1"/>
    <col min="16127" max="16127" width="8.42578125" style="34" customWidth="1"/>
    <col min="16128" max="16128" width="6.85546875" style="34" customWidth="1"/>
    <col min="16129" max="16129" width="7.28515625" style="34" customWidth="1"/>
    <col min="16130" max="16130" width="11.42578125" style="34" customWidth="1"/>
    <col min="16131" max="16131" width="10.140625" style="34" customWidth="1"/>
    <col min="16132" max="16132" width="9.42578125" style="34" customWidth="1"/>
    <col min="16133" max="16133" width="9.5703125" style="34" customWidth="1"/>
    <col min="16134" max="16134" width="6.85546875" style="34" customWidth="1"/>
    <col min="16135" max="16135" width="11.42578125" style="34" customWidth="1"/>
    <col min="16136" max="16136" width="8.28515625" style="34" customWidth="1"/>
    <col min="16137" max="16137" width="8.7109375" style="34" customWidth="1"/>
    <col min="16138" max="16138" width="11.140625" style="34" customWidth="1"/>
    <col min="16139" max="16139" width="15.7109375" style="34" customWidth="1"/>
    <col min="16140" max="16140" width="13" style="34" customWidth="1"/>
    <col min="16141" max="16141" width="11" style="34" customWidth="1"/>
    <col min="16142" max="16142" width="9.5703125" style="34" customWidth="1"/>
    <col min="16143" max="16143" width="14" style="34" customWidth="1"/>
    <col min="16144" max="16144" width="12.140625" style="34" customWidth="1"/>
    <col min="16145" max="16145" width="14.28515625" style="34" customWidth="1"/>
    <col min="16146" max="16147" width="12.140625" style="34" customWidth="1"/>
    <col min="16148" max="16148" width="10.85546875" style="34" customWidth="1"/>
    <col min="16149" max="16153" width="0" style="34" hidden="1" customWidth="1"/>
    <col min="16154" max="16154" width="12.85546875" style="34" bestFit="1" customWidth="1"/>
    <col min="16155" max="16155" width="11.28515625" style="34" bestFit="1" customWidth="1"/>
    <col min="16156" max="16156" width="10.28515625" style="34" bestFit="1" customWidth="1"/>
    <col min="16157" max="16158" width="11.28515625" style="34" bestFit="1" customWidth="1"/>
    <col min="16159" max="16159" width="10.28515625" style="34" bestFit="1" customWidth="1"/>
    <col min="16160" max="16161" width="11.28515625" style="34" bestFit="1" customWidth="1"/>
    <col min="16162" max="16162" width="10.28515625" style="34" bestFit="1" customWidth="1"/>
    <col min="16163" max="16164" width="11.28515625" style="34" bestFit="1" customWidth="1"/>
    <col min="16165" max="16165" width="9.140625" style="34"/>
    <col min="16166" max="16167" width="11.28515625" style="34" bestFit="1" customWidth="1"/>
    <col min="16168" max="16168" width="9.140625" style="34"/>
    <col min="16169" max="16170" width="11.28515625" style="34" bestFit="1" customWidth="1"/>
    <col min="16171" max="16384" width="9.140625" style="34"/>
  </cols>
  <sheetData>
    <row r="1" spans="1:45" x14ac:dyDescent="0.25">
      <c r="U1" s="51" t="s">
        <v>67</v>
      </c>
    </row>
    <row r="3" spans="1:45" s="1" customFormat="1" ht="51" customHeight="1" x14ac:dyDescent="0.2">
      <c r="C3" s="52" t="s">
        <v>66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"/>
      <c r="Q3" s="2"/>
      <c r="R3" s="2"/>
      <c r="S3" s="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2"/>
      <c r="AG3" s="2"/>
      <c r="AH3" s="2"/>
      <c r="AI3" s="2"/>
      <c r="AJ3" s="2"/>
      <c r="AK3" s="2"/>
    </row>
    <row r="4" spans="1:45" s="6" customFormat="1" x14ac:dyDescent="0.25">
      <c r="A4" s="53" t="s">
        <v>0</v>
      </c>
      <c r="B4" s="53" t="s">
        <v>1</v>
      </c>
      <c r="C4" s="54" t="s">
        <v>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 t="s">
        <v>3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3"/>
      <c r="AL4" s="4"/>
      <c r="AM4" s="4"/>
      <c r="AN4" s="5"/>
      <c r="AO4" s="5"/>
      <c r="AP4" s="5"/>
      <c r="AQ4" s="56"/>
      <c r="AR4" s="57"/>
      <c r="AS4" s="57"/>
    </row>
    <row r="5" spans="1:45" s="1" customFormat="1" ht="14.25" customHeight="1" x14ac:dyDescent="0.2">
      <c r="A5" s="53"/>
      <c r="B5" s="53"/>
      <c r="C5" s="53" t="s">
        <v>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8" t="s">
        <v>5</v>
      </c>
      <c r="O5" s="55" t="s">
        <v>6</v>
      </c>
      <c r="P5" s="53" t="s">
        <v>4</v>
      </c>
      <c r="Q5" s="53"/>
      <c r="R5" s="53"/>
      <c r="S5" s="53"/>
      <c r="T5" s="53"/>
      <c r="U5" s="53"/>
      <c r="V5" s="53"/>
      <c r="W5" s="53"/>
      <c r="X5" s="53"/>
      <c r="Y5" s="53"/>
      <c r="Z5" s="53" t="s">
        <v>7</v>
      </c>
      <c r="AA5" s="53" t="s">
        <v>8</v>
      </c>
      <c r="AB5" s="53" t="s">
        <v>9</v>
      </c>
      <c r="AC5" s="53"/>
      <c r="AD5" s="55" t="s">
        <v>10</v>
      </c>
      <c r="AE5" s="53" t="s">
        <v>11</v>
      </c>
      <c r="AF5" s="53" t="s">
        <v>12</v>
      </c>
      <c r="AG5" s="53"/>
      <c r="AH5" s="53" t="s">
        <v>13</v>
      </c>
      <c r="AI5" s="53" t="s">
        <v>14</v>
      </c>
      <c r="AJ5" s="53" t="s">
        <v>15</v>
      </c>
      <c r="AK5" s="55" t="s">
        <v>16</v>
      </c>
      <c r="AL5" s="60" t="s">
        <v>17</v>
      </c>
      <c r="AM5" s="60"/>
      <c r="AN5" s="60"/>
      <c r="AO5" s="53" t="s">
        <v>18</v>
      </c>
      <c r="AP5" s="53" t="s">
        <v>19</v>
      </c>
      <c r="AQ5" s="59" t="s">
        <v>20</v>
      </c>
      <c r="AR5" s="59"/>
      <c r="AS5" s="59"/>
    </row>
    <row r="6" spans="1:45" s="1" customFormat="1" ht="18" customHeight="1" x14ac:dyDescent="0.2">
      <c r="A6" s="53"/>
      <c r="B6" s="53"/>
      <c r="C6" s="53" t="s">
        <v>21</v>
      </c>
      <c r="D6" s="53" t="s">
        <v>22</v>
      </c>
      <c r="E6" s="53" t="s">
        <v>12</v>
      </c>
      <c r="F6" s="53"/>
      <c r="G6" s="53"/>
      <c r="H6" s="53" t="s">
        <v>23</v>
      </c>
      <c r="I6" s="53" t="s">
        <v>24</v>
      </c>
      <c r="J6" s="53" t="s">
        <v>25</v>
      </c>
      <c r="K6" s="53"/>
      <c r="L6" s="53"/>
      <c r="M6" s="53"/>
      <c r="N6" s="58"/>
      <c r="O6" s="55"/>
      <c r="P6" s="53" t="s">
        <v>21</v>
      </c>
      <c r="Q6" s="53" t="s">
        <v>22</v>
      </c>
      <c r="R6" s="53" t="s">
        <v>12</v>
      </c>
      <c r="S6" s="53"/>
      <c r="T6" s="53"/>
      <c r="U6" s="53" t="s">
        <v>26</v>
      </c>
      <c r="V6" s="53" t="s">
        <v>25</v>
      </c>
      <c r="W6" s="53"/>
      <c r="X6" s="53"/>
      <c r="Y6" s="53"/>
      <c r="Z6" s="53"/>
      <c r="AA6" s="53"/>
      <c r="AB6" s="53"/>
      <c r="AC6" s="53"/>
      <c r="AD6" s="55"/>
      <c r="AE6" s="53"/>
      <c r="AF6" s="53"/>
      <c r="AG6" s="53"/>
      <c r="AH6" s="53"/>
      <c r="AI6" s="53"/>
      <c r="AJ6" s="53"/>
      <c r="AK6" s="55"/>
      <c r="AL6" s="60" t="s">
        <v>27</v>
      </c>
      <c r="AM6" s="60" t="s">
        <v>28</v>
      </c>
      <c r="AN6" s="55" t="s">
        <v>29</v>
      </c>
      <c r="AO6" s="53"/>
      <c r="AP6" s="53"/>
      <c r="AQ6" s="59"/>
      <c r="AR6" s="59"/>
      <c r="AS6" s="59"/>
    </row>
    <row r="7" spans="1:45" s="1" customFormat="1" ht="28.5" customHeight="1" x14ac:dyDescent="0.2">
      <c r="A7" s="53"/>
      <c r="B7" s="53"/>
      <c r="C7" s="53"/>
      <c r="D7" s="53"/>
      <c r="E7" s="61" t="s">
        <v>30</v>
      </c>
      <c r="F7" s="61" t="s">
        <v>31</v>
      </c>
      <c r="G7" s="61" t="s">
        <v>32</v>
      </c>
      <c r="H7" s="53"/>
      <c r="I7" s="53"/>
      <c r="J7" s="53" t="s">
        <v>33</v>
      </c>
      <c r="K7" s="53" t="s">
        <v>34</v>
      </c>
      <c r="L7" s="53" t="s">
        <v>35</v>
      </c>
      <c r="M7" s="53" t="s">
        <v>36</v>
      </c>
      <c r="N7" s="58"/>
      <c r="O7" s="55"/>
      <c r="P7" s="53"/>
      <c r="Q7" s="53"/>
      <c r="R7" s="53" t="s">
        <v>37</v>
      </c>
      <c r="S7" s="53" t="s">
        <v>38</v>
      </c>
      <c r="T7" s="53" t="s">
        <v>39</v>
      </c>
      <c r="U7" s="53"/>
      <c r="V7" s="53" t="s">
        <v>33</v>
      </c>
      <c r="W7" s="53" t="s">
        <v>34</v>
      </c>
      <c r="X7" s="53" t="s">
        <v>35</v>
      </c>
      <c r="Y7" s="53" t="s">
        <v>36</v>
      </c>
      <c r="Z7" s="53"/>
      <c r="AA7" s="53"/>
      <c r="AB7" s="53"/>
      <c r="AC7" s="53"/>
      <c r="AD7" s="55"/>
      <c r="AE7" s="53"/>
      <c r="AF7" s="53"/>
      <c r="AG7" s="53"/>
      <c r="AH7" s="53"/>
      <c r="AI7" s="53"/>
      <c r="AJ7" s="53"/>
      <c r="AK7" s="55"/>
      <c r="AL7" s="60"/>
      <c r="AM7" s="60"/>
      <c r="AN7" s="55"/>
      <c r="AO7" s="53"/>
      <c r="AP7" s="53"/>
      <c r="AQ7" s="7"/>
      <c r="AR7" s="7"/>
      <c r="AS7" s="7"/>
    </row>
    <row r="8" spans="1:45" s="1" customFormat="1" ht="122.25" customHeight="1" x14ac:dyDescent="0.2">
      <c r="A8" s="53"/>
      <c r="B8" s="53"/>
      <c r="C8" s="53"/>
      <c r="D8" s="53"/>
      <c r="E8" s="61"/>
      <c r="F8" s="61"/>
      <c r="G8" s="61"/>
      <c r="H8" s="53"/>
      <c r="I8" s="53"/>
      <c r="J8" s="53"/>
      <c r="K8" s="53"/>
      <c r="L8" s="53"/>
      <c r="M8" s="53"/>
      <c r="N8" s="58"/>
      <c r="O8" s="55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8" t="s">
        <v>40</v>
      </c>
      <c r="AC8" s="8" t="s">
        <v>41</v>
      </c>
      <c r="AD8" s="55"/>
      <c r="AE8" s="53"/>
      <c r="AF8" s="8" t="s">
        <v>42</v>
      </c>
      <c r="AG8" s="8" t="s">
        <v>43</v>
      </c>
      <c r="AH8" s="53"/>
      <c r="AI8" s="53"/>
      <c r="AJ8" s="53"/>
      <c r="AK8" s="55"/>
      <c r="AL8" s="60"/>
      <c r="AM8" s="60"/>
      <c r="AN8" s="55"/>
      <c r="AO8" s="53"/>
      <c r="AP8" s="53"/>
      <c r="AQ8" s="9" t="s">
        <v>36</v>
      </c>
      <c r="AR8" s="9" t="s">
        <v>44</v>
      </c>
      <c r="AS8" s="8" t="s">
        <v>45</v>
      </c>
    </row>
    <row r="9" spans="1:45" s="1" customFormat="1" ht="11.25" x14ac:dyDescent="0.2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/>
      <c r="J9" s="10">
        <v>10</v>
      </c>
      <c r="K9" s="10">
        <v>11</v>
      </c>
      <c r="L9" s="10">
        <v>12</v>
      </c>
      <c r="M9" s="10">
        <v>13</v>
      </c>
      <c r="N9" s="11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  <c r="W9" s="10">
        <v>23</v>
      </c>
      <c r="X9" s="10">
        <v>24</v>
      </c>
      <c r="Y9" s="10">
        <v>25</v>
      </c>
      <c r="Z9" s="10">
        <v>26</v>
      </c>
      <c r="AA9" s="10">
        <v>27</v>
      </c>
      <c r="AB9" s="10">
        <v>28</v>
      </c>
      <c r="AC9" s="10">
        <v>29</v>
      </c>
      <c r="AD9" s="10">
        <v>30</v>
      </c>
      <c r="AE9" s="10">
        <v>31</v>
      </c>
      <c r="AF9" s="10">
        <v>32</v>
      </c>
      <c r="AG9" s="10">
        <v>33</v>
      </c>
      <c r="AH9" s="10">
        <v>36</v>
      </c>
      <c r="AI9" s="10"/>
      <c r="AJ9" s="10">
        <v>37</v>
      </c>
      <c r="AK9" s="10">
        <v>38</v>
      </c>
      <c r="AL9" s="10"/>
      <c r="AM9" s="10"/>
      <c r="AN9" s="7"/>
      <c r="AO9" s="7"/>
      <c r="AP9" s="7"/>
      <c r="AQ9" s="7"/>
      <c r="AR9" s="12">
        <v>0.6</v>
      </c>
      <c r="AS9" s="7"/>
    </row>
    <row r="10" spans="1:45" ht="15.75" x14ac:dyDescent="0.25">
      <c r="A10" s="13">
        <v>1</v>
      </c>
      <c r="B10" s="14" t="s">
        <v>46</v>
      </c>
      <c r="C10" s="15">
        <v>2212</v>
      </c>
      <c r="D10" s="16">
        <v>2166</v>
      </c>
      <c r="E10" s="17">
        <v>1280</v>
      </c>
      <c r="F10" s="17">
        <v>780</v>
      </c>
      <c r="G10" s="17">
        <v>106</v>
      </c>
      <c r="H10" s="18">
        <v>1762</v>
      </c>
      <c r="I10" s="18">
        <v>1920</v>
      </c>
      <c r="J10" s="19">
        <f t="shared" ref="J10:J27" si="0">ROUND(H10*0.2*E10*12,-2)</f>
        <v>5412900</v>
      </c>
      <c r="K10" s="19">
        <f t="shared" ref="K10:K27" si="1">ROUND(H10*0.5*F10*12,-2)</f>
        <v>8246200</v>
      </c>
      <c r="L10" s="19">
        <f t="shared" ref="L10:L27" si="2">ROUND(H10*0.7*G10*12,-2)</f>
        <v>1568900</v>
      </c>
      <c r="M10" s="19">
        <f t="shared" ref="M10:M27" si="3">J10+K10+L10</f>
        <v>15228000</v>
      </c>
      <c r="N10" s="20">
        <v>0.7</v>
      </c>
      <c r="O10" s="19">
        <f t="shared" ref="O10:O27" si="4">ROUND(M10*N10,-2)</f>
        <v>10659600</v>
      </c>
      <c r="P10" s="15"/>
      <c r="Q10" s="16">
        <f t="shared" ref="Q10:Q24" si="5">R10+S10+T10</f>
        <v>0</v>
      </c>
      <c r="R10" s="17"/>
      <c r="S10" s="17"/>
      <c r="T10" s="17"/>
      <c r="U10" s="15">
        <f>H10</f>
        <v>1762</v>
      </c>
      <c r="V10" s="21">
        <f t="shared" ref="V10:V26" si="6">ROUND(U10*0.2*R10,-2)</f>
        <v>0</v>
      </c>
      <c r="W10" s="19">
        <f t="shared" ref="W10:W26" si="7">ROUND(U10*0.5*S10,-2)</f>
        <v>0</v>
      </c>
      <c r="X10" s="19">
        <f t="shared" ref="X10:X26" si="8">ROUND(U10*0.7*T10,-2)</f>
        <v>0</v>
      </c>
      <c r="Y10" s="19">
        <f t="shared" ref="Y10:Y26" si="9">V10+W10+X10</f>
        <v>0</v>
      </c>
      <c r="Z10" s="22"/>
      <c r="AA10" s="21">
        <f t="shared" ref="AA10:AA27" si="10">Y10*Z10</f>
        <v>0</v>
      </c>
      <c r="AB10" s="23"/>
      <c r="AC10" s="21">
        <f t="shared" ref="AC10:AC27" si="11">ROUND(AA10*AB10,-2)</f>
        <v>0</v>
      </c>
      <c r="AD10" s="24">
        <f t="shared" ref="AD10:AD27" si="12">ROUND(AA10+AC10,-2)</f>
        <v>0</v>
      </c>
      <c r="AE10" s="25">
        <f t="shared" ref="AE10:AE27" si="13">AF10+AG10</f>
        <v>10659600</v>
      </c>
      <c r="AF10" s="26">
        <f t="shared" ref="AF10:AF27" si="14">O10+AD10</f>
        <v>10659600</v>
      </c>
      <c r="AG10" s="25">
        <f t="shared" ref="AG10:AG27" si="15">AC10</f>
        <v>0</v>
      </c>
      <c r="AH10" s="27">
        <f t="shared" ref="AH10:AH27" si="16">ROUND(C10/6000,1)</f>
        <v>0.4</v>
      </c>
      <c r="AI10" s="27">
        <v>11095.6</v>
      </c>
      <c r="AJ10" s="19">
        <v>10659.6</v>
      </c>
      <c r="AK10" s="28">
        <v>436</v>
      </c>
      <c r="AL10" s="29">
        <v>6934.3</v>
      </c>
      <c r="AM10" s="30">
        <v>2104</v>
      </c>
      <c r="AN10" s="31">
        <v>2134</v>
      </c>
      <c r="AO10" s="32">
        <v>1.0142585551330798</v>
      </c>
      <c r="AP10" s="32">
        <v>1.0149953139643861</v>
      </c>
      <c r="AQ10" s="33">
        <v>6831.8</v>
      </c>
      <c r="AR10" s="33">
        <v>6395.8</v>
      </c>
      <c r="AS10" s="33">
        <v>436</v>
      </c>
    </row>
    <row r="11" spans="1:45" ht="15.75" x14ac:dyDescent="0.25">
      <c r="A11" s="22">
        <v>2</v>
      </c>
      <c r="B11" s="35" t="s">
        <v>47</v>
      </c>
      <c r="C11" s="15">
        <v>2085</v>
      </c>
      <c r="D11" s="16">
        <v>2014</v>
      </c>
      <c r="E11" s="17">
        <v>1214</v>
      </c>
      <c r="F11" s="17">
        <v>680</v>
      </c>
      <c r="G11" s="17">
        <v>120</v>
      </c>
      <c r="H11" s="18">
        <v>1762</v>
      </c>
      <c r="I11" s="18">
        <v>1210</v>
      </c>
      <c r="J11" s="19">
        <f t="shared" si="0"/>
        <v>5133800</v>
      </c>
      <c r="K11" s="19">
        <f t="shared" si="1"/>
        <v>7189000</v>
      </c>
      <c r="L11" s="19">
        <f t="shared" si="2"/>
        <v>1776100</v>
      </c>
      <c r="M11" s="19">
        <f t="shared" si="3"/>
        <v>14098900</v>
      </c>
      <c r="N11" s="20">
        <v>0.7</v>
      </c>
      <c r="O11" s="19">
        <f t="shared" si="4"/>
        <v>9869200</v>
      </c>
      <c r="P11" s="15"/>
      <c r="Q11" s="16">
        <f t="shared" si="5"/>
        <v>0</v>
      </c>
      <c r="R11" s="17"/>
      <c r="S11" s="17"/>
      <c r="T11" s="17"/>
      <c r="U11" s="15">
        <f t="shared" ref="U11:U27" si="17">H11</f>
        <v>1762</v>
      </c>
      <c r="V11" s="19">
        <f t="shared" si="6"/>
        <v>0</v>
      </c>
      <c r="W11" s="19">
        <f t="shared" si="7"/>
        <v>0</v>
      </c>
      <c r="X11" s="19">
        <f t="shared" si="8"/>
        <v>0</v>
      </c>
      <c r="Y11" s="19">
        <f t="shared" si="9"/>
        <v>0</v>
      </c>
      <c r="Z11" s="22"/>
      <c r="AA11" s="21">
        <f t="shared" si="10"/>
        <v>0</v>
      </c>
      <c r="AB11" s="23"/>
      <c r="AC11" s="21">
        <f t="shared" si="11"/>
        <v>0</v>
      </c>
      <c r="AD11" s="24">
        <f t="shared" si="12"/>
        <v>0</v>
      </c>
      <c r="AE11" s="25">
        <f t="shared" si="13"/>
        <v>9869200</v>
      </c>
      <c r="AF11" s="26">
        <f t="shared" si="14"/>
        <v>9869200</v>
      </c>
      <c r="AG11" s="25">
        <f t="shared" si="15"/>
        <v>0</v>
      </c>
      <c r="AH11" s="27">
        <f t="shared" si="16"/>
        <v>0.3</v>
      </c>
      <c r="AI11" s="27">
        <v>10196.200000000001</v>
      </c>
      <c r="AJ11" s="19">
        <v>9869.2000000000007</v>
      </c>
      <c r="AK11" s="28">
        <v>327</v>
      </c>
      <c r="AL11" s="29">
        <v>6592.4000000000005</v>
      </c>
      <c r="AM11" s="30">
        <v>1969</v>
      </c>
      <c r="AN11" s="31">
        <v>1799</v>
      </c>
      <c r="AO11" s="32">
        <v>0.91366175723717624</v>
      </c>
      <c r="AP11" s="32">
        <v>1.1195108393551974</v>
      </c>
      <c r="AQ11" s="33">
        <v>6248.5</v>
      </c>
      <c r="AR11" s="33">
        <v>5921.5</v>
      </c>
      <c r="AS11" s="33">
        <v>327</v>
      </c>
    </row>
    <row r="12" spans="1:45" ht="15.75" x14ac:dyDescent="0.25">
      <c r="A12" s="22">
        <v>3</v>
      </c>
      <c r="B12" s="35" t="s">
        <v>48</v>
      </c>
      <c r="C12" s="15">
        <v>4150</v>
      </c>
      <c r="D12" s="16">
        <v>4091</v>
      </c>
      <c r="E12" s="17">
        <v>2291</v>
      </c>
      <c r="F12" s="17">
        <v>1513</v>
      </c>
      <c r="G12" s="17">
        <v>287</v>
      </c>
      <c r="H12" s="18">
        <v>1762</v>
      </c>
      <c r="I12" s="18">
        <v>2100</v>
      </c>
      <c r="J12" s="19">
        <f t="shared" si="0"/>
        <v>9688200</v>
      </c>
      <c r="K12" s="19">
        <f t="shared" si="1"/>
        <v>15995400</v>
      </c>
      <c r="L12" s="19">
        <f t="shared" si="2"/>
        <v>4247800</v>
      </c>
      <c r="M12" s="19">
        <f t="shared" si="3"/>
        <v>29931400</v>
      </c>
      <c r="N12" s="20">
        <v>0.66</v>
      </c>
      <c r="O12" s="19">
        <f t="shared" si="4"/>
        <v>19754700</v>
      </c>
      <c r="P12" s="15"/>
      <c r="Q12" s="16">
        <f t="shared" si="5"/>
        <v>0</v>
      </c>
      <c r="R12" s="17"/>
      <c r="S12" s="17"/>
      <c r="T12" s="17"/>
      <c r="U12" s="15">
        <f t="shared" si="17"/>
        <v>1762</v>
      </c>
      <c r="V12" s="19">
        <f t="shared" si="6"/>
        <v>0</v>
      </c>
      <c r="W12" s="19">
        <f t="shared" si="7"/>
        <v>0</v>
      </c>
      <c r="X12" s="19">
        <f t="shared" si="8"/>
        <v>0</v>
      </c>
      <c r="Y12" s="19">
        <f t="shared" si="9"/>
        <v>0</v>
      </c>
      <c r="Z12" s="22"/>
      <c r="AA12" s="21">
        <f t="shared" si="10"/>
        <v>0</v>
      </c>
      <c r="AB12" s="23"/>
      <c r="AC12" s="21">
        <f t="shared" si="11"/>
        <v>0</v>
      </c>
      <c r="AD12" s="24">
        <f t="shared" si="12"/>
        <v>0</v>
      </c>
      <c r="AE12" s="25">
        <f t="shared" si="13"/>
        <v>19754700</v>
      </c>
      <c r="AF12" s="26">
        <f t="shared" si="14"/>
        <v>19754700</v>
      </c>
      <c r="AG12" s="25">
        <f t="shared" si="15"/>
        <v>0</v>
      </c>
      <c r="AH12" s="27">
        <f t="shared" si="16"/>
        <v>0.7</v>
      </c>
      <c r="AI12" s="27">
        <v>20517.7</v>
      </c>
      <c r="AJ12" s="19">
        <v>19754.7</v>
      </c>
      <c r="AK12" s="28">
        <v>763</v>
      </c>
      <c r="AL12" s="29">
        <v>12765.6</v>
      </c>
      <c r="AM12" s="30">
        <v>4163</v>
      </c>
      <c r="AN12" s="31">
        <v>3617</v>
      </c>
      <c r="AO12" s="32">
        <v>0.8688445832332452</v>
      </c>
      <c r="AP12" s="32">
        <v>1.1310478296931159</v>
      </c>
      <c r="AQ12" s="33">
        <v>12615.8</v>
      </c>
      <c r="AR12" s="33">
        <v>11852.8</v>
      </c>
      <c r="AS12" s="33">
        <v>763</v>
      </c>
    </row>
    <row r="13" spans="1:45" ht="15.75" x14ac:dyDescent="0.25">
      <c r="A13" s="22">
        <v>4</v>
      </c>
      <c r="B13" s="35" t="s">
        <v>49</v>
      </c>
      <c r="C13" s="15">
        <v>10245</v>
      </c>
      <c r="D13" s="16">
        <v>10143</v>
      </c>
      <c r="E13" s="17">
        <v>6361</v>
      </c>
      <c r="F13" s="17">
        <v>3205</v>
      </c>
      <c r="G13" s="17">
        <v>577</v>
      </c>
      <c r="H13" s="18">
        <v>1762</v>
      </c>
      <c r="I13" s="18">
        <v>1976</v>
      </c>
      <c r="J13" s="19">
        <f t="shared" si="0"/>
        <v>26899400</v>
      </c>
      <c r="K13" s="19">
        <f t="shared" si="1"/>
        <v>33883300</v>
      </c>
      <c r="L13" s="19">
        <f t="shared" si="2"/>
        <v>8540100</v>
      </c>
      <c r="M13" s="19">
        <f t="shared" si="3"/>
        <v>69322800</v>
      </c>
      <c r="N13" s="20">
        <v>0.64410000000000001</v>
      </c>
      <c r="O13" s="19">
        <f t="shared" si="4"/>
        <v>44650800</v>
      </c>
      <c r="P13" s="15"/>
      <c r="Q13" s="16">
        <f t="shared" si="5"/>
        <v>0</v>
      </c>
      <c r="R13" s="17"/>
      <c r="S13" s="17"/>
      <c r="T13" s="17"/>
      <c r="U13" s="15">
        <f t="shared" si="17"/>
        <v>1762</v>
      </c>
      <c r="V13" s="19">
        <f t="shared" si="6"/>
        <v>0</v>
      </c>
      <c r="W13" s="19">
        <f t="shared" si="7"/>
        <v>0</v>
      </c>
      <c r="X13" s="19">
        <f t="shared" si="8"/>
        <v>0</v>
      </c>
      <c r="Y13" s="19">
        <f t="shared" si="9"/>
        <v>0</v>
      </c>
      <c r="Z13" s="22"/>
      <c r="AA13" s="21">
        <f t="shared" si="10"/>
        <v>0</v>
      </c>
      <c r="AB13" s="23"/>
      <c r="AC13" s="21">
        <f t="shared" si="11"/>
        <v>0</v>
      </c>
      <c r="AD13" s="24">
        <f t="shared" si="12"/>
        <v>0</v>
      </c>
      <c r="AE13" s="25">
        <f t="shared" si="13"/>
        <v>44650800</v>
      </c>
      <c r="AF13" s="26">
        <f t="shared" si="14"/>
        <v>44650800</v>
      </c>
      <c r="AG13" s="25">
        <f t="shared" si="15"/>
        <v>0</v>
      </c>
      <c r="AH13" s="27">
        <f t="shared" si="16"/>
        <v>1.7</v>
      </c>
      <c r="AI13" s="27">
        <v>46503.700000000004</v>
      </c>
      <c r="AJ13" s="19">
        <v>44650.8</v>
      </c>
      <c r="AK13" s="28">
        <v>1852.9</v>
      </c>
      <c r="AL13" s="29">
        <v>28619.200000000001</v>
      </c>
      <c r="AM13" s="30">
        <v>9506</v>
      </c>
      <c r="AN13" s="31">
        <v>9497</v>
      </c>
      <c r="AO13" s="32">
        <v>0.99905322953923836</v>
      </c>
      <c r="AP13" s="32">
        <v>1.0680214804675161</v>
      </c>
      <c r="AQ13" s="33">
        <v>28643.4</v>
      </c>
      <c r="AR13" s="33">
        <v>26790.5</v>
      </c>
      <c r="AS13" s="33">
        <v>1852.9</v>
      </c>
    </row>
    <row r="14" spans="1:45" ht="15.75" x14ac:dyDescent="0.25">
      <c r="A14" s="22">
        <v>5</v>
      </c>
      <c r="B14" s="35" t="s">
        <v>50</v>
      </c>
      <c r="C14" s="15">
        <v>8653</v>
      </c>
      <c r="D14" s="16">
        <v>8362</v>
      </c>
      <c r="E14" s="17">
        <v>5048</v>
      </c>
      <c r="F14" s="17">
        <v>2792</v>
      </c>
      <c r="G14" s="17">
        <v>522</v>
      </c>
      <c r="H14" s="18">
        <v>1762</v>
      </c>
      <c r="I14" s="18">
        <v>1575</v>
      </c>
      <c r="J14" s="19">
        <f t="shared" si="0"/>
        <v>21347000</v>
      </c>
      <c r="K14" s="19">
        <f t="shared" si="1"/>
        <v>29517000</v>
      </c>
      <c r="L14" s="19">
        <f t="shared" si="2"/>
        <v>7726000</v>
      </c>
      <c r="M14" s="19">
        <f t="shared" si="3"/>
        <v>58590000</v>
      </c>
      <c r="N14" s="20">
        <v>0.6</v>
      </c>
      <c r="O14" s="19">
        <f t="shared" si="4"/>
        <v>35154000</v>
      </c>
      <c r="P14" s="15">
        <v>94</v>
      </c>
      <c r="Q14" s="16">
        <v>94</v>
      </c>
      <c r="R14" s="17">
        <v>60</v>
      </c>
      <c r="S14" s="17">
        <v>33</v>
      </c>
      <c r="T14" s="17">
        <v>1</v>
      </c>
      <c r="U14" s="15">
        <f t="shared" si="17"/>
        <v>1762</v>
      </c>
      <c r="V14" s="19">
        <f t="shared" si="6"/>
        <v>21100</v>
      </c>
      <c r="W14" s="19">
        <f t="shared" si="7"/>
        <v>29100</v>
      </c>
      <c r="X14" s="19">
        <f t="shared" si="8"/>
        <v>1200</v>
      </c>
      <c r="Y14" s="19">
        <f t="shared" si="9"/>
        <v>51400</v>
      </c>
      <c r="Z14" s="22">
        <v>11</v>
      </c>
      <c r="AA14" s="19">
        <f>Y14*Z14</f>
        <v>565400</v>
      </c>
      <c r="AB14" s="23">
        <v>5.0000000000000001E-3</v>
      </c>
      <c r="AC14" s="19">
        <f t="shared" si="11"/>
        <v>2800</v>
      </c>
      <c r="AD14" s="19">
        <f t="shared" si="12"/>
        <v>568200</v>
      </c>
      <c r="AE14" s="25">
        <f t="shared" si="13"/>
        <v>35725000</v>
      </c>
      <c r="AF14" s="26">
        <f t="shared" si="14"/>
        <v>35722200</v>
      </c>
      <c r="AG14" s="25">
        <f t="shared" si="15"/>
        <v>2800</v>
      </c>
      <c r="AH14" s="27">
        <f t="shared" si="16"/>
        <v>1.4</v>
      </c>
      <c r="AI14" s="27">
        <v>37250.9</v>
      </c>
      <c r="AJ14" s="19">
        <v>35725</v>
      </c>
      <c r="AK14" s="28">
        <v>1525.9</v>
      </c>
      <c r="AL14" s="29">
        <v>27714.7</v>
      </c>
      <c r="AM14" s="30">
        <v>8411</v>
      </c>
      <c r="AN14" s="31">
        <v>7787</v>
      </c>
      <c r="AO14" s="32">
        <v>0.92581143740340033</v>
      </c>
      <c r="AP14" s="32">
        <v>1.0859124181327855</v>
      </c>
      <c r="AQ14" s="33">
        <v>22960.9</v>
      </c>
      <c r="AR14" s="33">
        <v>21435</v>
      </c>
      <c r="AS14" s="33">
        <v>1525.9</v>
      </c>
    </row>
    <row r="15" spans="1:45" ht="15.75" x14ac:dyDescent="0.25">
      <c r="A15" s="22">
        <v>6</v>
      </c>
      <c r="B15" s="35" t="s">
        <v>51</v>
      </c>
      <c r="C15" s="15">
        <v>9834</v>
      </c>
      <c r="D15" s="16">
        <v>9538</v>
      </c>
      <c r="E15" s="17">
        <v>5780</v>
      </c>
      <c r="F15" s="17">
        <v>3215</v>
      </c>
      <c r="G15" s="17">
        <v>543</v>
      </c>
      <c r="H15" s="18">
        <v>1762</v>
      </c>
      <c r="I15" s="18">
        <v>1600</v>
      </c>
      <c r="J15" s="19">
        <f t="shared" si="0"/>
        <v>24442500</v>
      </c>
      <c r="K15" s="19">
        <f t="shared" si="1"/>
        <v>33989000</v>
      </c>
      <c r="L15" s="19">
        <f t="shared" si="2"/>
        <v>8036800</v>
      </c>
      <c r="M15" s="19">
        <f t="shared" si="3"/>
        <v>66468300</v>
      </c>
      <c r="N15" s="20">
        <v>0.7</v>
      </c>
      <c r="O15" s="19">
        <f t="shared" si="4"/>
        <v>46527800</v>
      </c>
      <c r="P15" s="15">
        <v>45</v>
      </c>
      <c r="Q15" s="16">
        <v>10</v>
      </c>
      <c r="R15" s="17">
        <v>5</v>
      </c>
      <c r="S15" s="17">
        <v>3</v>
      </c>
      <c r="T15" s="17">
        <v>2</v>
      </c>
      <c r="U15" s="15">
        <f t="shared" si="17"/>
        <v>1762</v>
      </c>
      <c r="V15" s="19">
        <f t="shared" si="6"/>
        <v>1800</v>
      </c>
      <c r="W15" s="19">
        <f t="shared" si="7"/>
        <v>2600</v>
      </c>
      <c r="X15" s="19">
        <f t="shared" si="8"/>
        <v>2500</v>
      </c>
      <c r="Y15" s="19">
        <f t="shared" si="9"/>
        <v>6900</v>
      </c>
      <c r="Z15" s="22">
        <v>11</v>
      </c>
      <c r="AA15" s="36">
        <f t="shared" si="10"/>
        <v>75900</v>
      </c>
      <c r="AB15" s="23">
        <v>3.0000000000000001E-3</v>
      </c>
      <c r="AC15" s="21">
        <f t="shared" si="11"/>
        <v>200</v>
      </c>
      <c r="AD15" s="19">
        <f t="shared" si="12"/>
        <v>76100</v>
      </c>
      <c r="AE15" s="25">
        <f t="shared" si="13"/>
        <v>46604100</v>
      </c>
      <c r="AF15" s="26">
        <f t="shared" si="14"/>
        <v>46603900</v>
      </c>
      <c r="AG15" s="25">
        <f t="shared" si="15"/>
        <v>200</v>
      </c>
      <c r="AH15" s="27">
        <f t="shared" si="16"/>
        <v>1.6</v>
      </c>
      <c r="AI15" s="27">
        <v>48348</v>
      </c>
      <c r="AJ15" s="19">
        <v>46604.1</v>
      </c>
      <c r="AK15" s="28">
        <v>1743.9</v>
      </c>
      <c r="AL15" s="29">
        <v>31621.800000000003</v>
      </c>
      <c r="AM15" s="30">
        <v>9723</v>
      </c>
      <c r="AN15" s="31">
        <v>8715</v>
      </c>
      <c r="AO15" s="32">
        <v>0.89632829373650103</v>
      </c>
      <c r="AP15" s="32">
        <v>1.0955823293172691</v>
      </c>
      <c r="AQ15" s="33">
        <v>29706.400000000001</v>
      </c>
      <c r="AR15" s="33">
        <v>27962.5</v>
      </c>
      <c r="AS15" s="33">
        <v>1743.9</v>
      </c>
    </row>
    <row r="16" spans="1:45" ht="15.75" x14ac:dyDescent="0.25">
      <c r="A16" s="22">
        <v>7</v>
      </c>
      <c r="B16" s="35" t="s">
        <v>52</v>
      </c>
      <c r="C16" s="15">
        <v>4006</v>
      </c>
      <c r="D16" s="16">
        <v>3929</v>
      </c>
      <c r="E16" s="17">
        <v>2318</v>
      </c>
      <c r="F16" s="17">
        <v>1397</v>
      </c>
      <c r="G16" s="17">
        <v>214</v>
      </c>
      <c r="H16" s="18">
        <v>1762</v>
      </c>
      <c r="I16" s="18">
        <v>2004</v>
      </c>
      <c r="J16" s="19">
        <f t="shared" si="0"/>
        <v>9802400</v>
      </c>
      <c r="K16" s="19">
        <f t="shared" si="1"/>
        <v>14769100</v>
      </c>
      <c r="L16" s="19">
        <f t="shared" si="2"/>
        <v>3167400</v>
      </c>
      <c r="M16" s="19">
        <f t="shared" si="3"/>
        <v>27738900</v>
      </c>
      <c r="N16" s="20">
        <v>0.70099999999999996</v>
      </c>
      <c r="O16" s="19">
        <f t="shared" si="4"/>
        <v>19445000</v>
      </c>
      <c r="P16" s="15"/>
      <c r="Q16" s="16">
        <f t="shared" si="5"/>
        <v>0</v>
      </c>
      <c r="R16" s="17"/>
      <c r="S16" s="17"/>
      <c r="T16" s="17"/>
      <c r="U16" s="15">
        <f t="shared" si="17"/>
        <v>1762</v>
      </c>
      <c r="V16" s="19">
        <f t="shared" si="6"/>
        <v>0</v>
      </c>
      <c r="W16" s="19">
        <f t="shared" si="7"/>
        <v>0</v>
      </c>
      <c r="X16" s="19">
        <f t="shared" si="8"/>
        <v>0</v>
      </c>
      <c r="Y16" s="19">
        <f t="shared" si="9"/>
        <v>0</v>
      </c>
      <c r="Z16" s="22"/>
      <c r="AA16" s="21">
        <f t="shared" si="10"/>
        <v>0</v>
      </c>
      <c r="AB16" s="23"/>
      <c r="AC16" s="21">
        <f t="shared" si="11"/>
        <v>0</v>
      </c>
      <c r="AD16" s="19">
        <f t="shared" si="12"/>
        <v>0</v>
      </c>
      <c r="AE16" s="25">
        <f t="shared" si="13"/>
        <v>19445000</v>
      </c>
      <c r="AF16" s="26">
        <f t="shared" si="14"/>
        <v>19445000</v>
      </c>
      <c r="AG16" s="25">
        <f t="shared" si="15"/>
        <v>0</v>
      </c>
      <c r="AH16" s="27">
        <f t="shared" si="16"/>
        <v>0.7</v>
      </c>
      <c r="AI16" s="27">
        <v>20208</v>
      </c>
      <c r="AJ16" s="19">
        <v>19445</v>
      </c>
      <c r="AK16" s="28">
        <v>763</v>
      </c>
      <c r="AL16" s="29">
        <v>12838.5</v>
      </c>
      <c r="AM16" s="30">
        <v>3909</v>
      </c>
      <c r="AN16" s="31">
        <v>3831</v>
      </c>
      <c r="AO16" s="32">
        <v>0.98004604758250191</v>
      </c>
      <c r="AP16" s="32">
        <v>1.0255807883059254</v>
      </c>
      <c r="AQ16" s="33">
        <v>12430</v>
      </c>
      <c r="AR16" s="33">
        <v>11667</v>
      </c>
      <c r="AS16" s="33">
        <v>763</v>
      </c>
    </row>
    <row r="17" spans="1:45" ht="15.75" x14ac:dyDescent="0.25">
      <c r="A17" s="22">
        <v>8</v>
      </c>
      <c r="B17" s="35" t="s">
        <v>53</v>
      </c>
      <c r="C17" s="15">
        <v>3943</v>
      </c>
      <c r="D17" s="16">
        <v>3851</v>
      </c>
      <c r="E17" s="17">
        <v>1850</v>
      </c>
      <c r="F17" s="17">
        <v>1672</v>
      </c>
      <c r="G17" s="17">
        <v>329</v>
      </c>
      <c r="H17" s="18">
        <v>1762</v>
      </c>
      <c r="I17" s="18">
        <v>1822</v>
      </c>
      <c r="J17" s="19">
        <f t="shared" si="0"/>
        <v>7823300</v>
      </c>
      <c r="K17" s="19">
        <f t="shared" si="1"/>
        <v>17676400</v>
      </c>
      <c r="L17" s="19">
        <f t="shared" si="2"/>
        <v>4869500</v>
      </c>
      <c r="M17" s="19">
        <f t="shared" si="3"/>
        <v>30369200</v>
      </c>
      <c r="N17" s="20">
        <v>0.64</v>
      </c>
      <c r="O17" s="19">
        <f t="shared" si="4"/>
        <v>19436300</v>
      </c>
      <c r="P17" s="15"/>
      <c r="Q17" s="16">
        <f t="shared" si="5"/>
        <v>0</v>
      </c>
      <c r="R17" s="17"/>
      <c r="S17" s="17"/>
      <c r="T17" s="17"/>
      <c r="U17" s="15">
        <f t="shared" si="17"/>
        <v>1762</v>
      </c>
      <c r="V17" s="19">
        <f t="shared" si="6"/>
        <v>0</v>
      </c>
      <c r="W17" s="19">
        <f t="shared" si="7"/>
        <v>0</v>
      </c>
      <c r="X17" s="19">
        <f t="shared" si="8"/>
        <v>0</v>
      </c>
      <c r="Y17" s="19">
        <f t="shared" si="9"/>
        <v>0</v>
      </c>
      <c r="Z17" s="22"/>
      <c r="AA17" s="21">
        <f t="shared" si="10"/>
        <v>0</v>
      </c>
      <c r="AB17" s="23"/>
      <c r="AC17" s="21">
        <f t="shared" si="11"/>
        <v>0</v>
      </c>
      <c r="AD17" s="19">
        <f t="shared" si="12"/>
        <v>0</v>
      </c>
      <c r="AE17" s="25">
        <f t="shared" si="13"/>
        <v>19436300</v>
      </c>
      <c r="AF17" s="26">
        <f t="shared" si="14"/>
        <v>19436300</v>
      </c>
      <c r="AG17" s="25">
        <f t="shared" si="15"/>
        <v>0</v>
      </c>
      <c r="AH17" s="27">
        <f t="shared" si="16"/>
        <v>0.7</v>
      </c>
      <c r="AI17" s="27">
        <v>20199.3</v>
      </c>
      <c r="AJ17" s="19">
        <v>19436.3</v>
      </c>
      <c r="AK17" s="28">
        <v>763</v>
      </c>
      <c r="AL17" s="29">
        <v>11270.4</v>
      </c>
      <c r="AM17" s="30">
        <v>3761</v>
      </c>
      <c r="AN17" s="31">
        <v>3710</v>
      </c>
      <c r="AO17" s="32">
        <v>0.98643977665514493</v>
      </c>
      <c r="AP17" s="32">
        <v>1.0380053908355795</v>
      </c>
      <c r="AQ17" s="33">
        <v>12424.8</v>
      </c>
      <c r="AR17" s="33">
        <v>11661.8</v>
      </c>
      <c r="AS17" s="33">
        <v>763</v>
      </c>
    </row>
    <row r="18" spans="1:45" ht="15.75" x14ac:dyDescent="0.25">
      <c r="A18" s="22">
        <v>9</v>
      </c>
      <c r="B18" s="35" t="s">
        <v>54</v>
      </c>
      <c r="C18" s="15">
        <v>4691</v>
      </c>
      <c r="D18" s="16">
        <v>4617</v>
      </c>
      <c r="E18" s="17">
        <v>2817</v>
      </c>
      <c r="F18" s="17">
        <v>1574</v>
      </c>
      <c r="G18" s="17">
        <v>226</v>
      </c>
      <c r="H18" s="18">
        <v>1762</v>
      </c>
      <c r="I18" s="18">
        <v>1575</v>
      </c>
      <c r="J18" s="19">
        <f t="shared" si="0"/>
        <v>11912500</v>
      </c>
      <c r="K18" s="19">
        <f t="shared" si="1"/>
        <v>16640300</v>
      </c>
      <c r="L18" s="19">
        <f t="shared" si="2"/>
        <v>3345000</v>
      </c>
      <c r="M18" s="19">
        <f t="shared" si="3"/>
        <v>31897800</v>
      </c>
      <c r="N18" s="20">
        <v>0.77</v>
      </c>
      <c r="O18" s="19">
        <f t="shared" si="4"/>
        <v>24561300</v>
      </c>
      <c r="P18" s="15">
        <v>73</v>
      </c>
      <c r="Q18" s="16">
        <v>64</v>
      </c>
      <c r="R18" s="17">
        <v>35</v>
      </c>
      <c r="S18" s="17">
        <v>25</v>
      </c>
      <c r="T18" s="17">
        <v>4</v>
      </c>
      <c r="U18" s="15">
        <f t="shared" si="17"/>
        <v>1762</v>
      </c>
      <c r="V18" s="19">
        <f t="shared" si="6"/>
        <v>12300</v>
      </c>
      <c r="W18" s="19">
        <f t="shared" si="7"/>
        <v>22000</v>
      </c>
      <c r="X18" s="19">
        <f t="shared" si="8"/>
        <v>4900</v>
      </c>
      <c r="Y18" s="19">
        <f t="shared" si="9"/>
        <v>39200</v>
      </c>
      <c r="Z18" s="22">
        <v>11</v>
      </c>
      <c r="AA18" s="19">
        <f t="shared" si="10"/>
        <v>431200</v>
      </c>
      <c r="AB18" s="23">
        <v>0</v>
      </c>
      <c r="AC18" s="19">
        <f t="shared" si="11"/>
        <v>0</v>
      </c>
      <c r="AD18" s="36">
        <f t="shared" si="12"/>
        <v>431200</v>
      </c>
      <c r="AE18" s="25">
        <f t="shared" si="13"/>
        <v>24992500</v>
      </c>
      <c r="AF18" s="26">
        <f t="shared" si="14"/>
        <v>24992500</v>
      </c>
      <c r="AG18" s="25">
        <f t="shared" si="15"/>
        <v>0</v>
      </c>
      <c r="AH18" s="27">
        <f t="shared" si="16"/>
        <v>0.8</v>
      </c>
      <c r="AI18" s="27">
        <v>25864.5</v>
      </c>
      <c r="AJ18" s="19">
        <v>24992.5</v>
      </c>
      <c r="AK18" s="28">
        <v>872</v>
      </c>
      <c r="AL18" s="29">
        <v>12022.800000000001</v>
      </c>
      <c r="AM18" s="30">
        <v>4280</v>
      </c>
      <c r="AN18" s="31">
        <v>3647</v>
      </c>
      <c r="AO18" s="32">
        <v>0.8521028037383177</v>
      </c>
      <c r="AP18" s="32">
        <v>1.2835207019468056</v>
      </c>
      <c r="AQ18" s="33">
        <v>15867.5</v>
      </c>
      <c r="AR18" s="33">
        <v>14995.5</v>
      </c>
      <c r="AS18" s="33">
        <v>872</v>
      </c>
    </row>
    <row r="19" spans="1:45" ht="15.75" x14ac:dyDescent="0.25">
      <c r="A19" s="22">
        <v>10</v>
      </c>
      <c r="B19" s="35" t="s">
        <v>55</v>
      </c>
      <c r="C19" s="15">
        <v>1409</v>
      </c>
      <c r="D19" s="16">
        <v>1394</v>
      </c>
      <c r="E19" s="17">
        <v>719</v>
      </c>
      <c r="F19" s="17">
        <v>503</v>
      </c>
      <c r="G19" s="17">
        <v>172</v>
      </c>
      <c r="H19" s="18">
        <v>1762</v>
      </c>
      <c r="I19" s="18">
        <v>1512</v>
      </c>
      <c r="J19" s="19">
        <f t="shared" si="0"/>
        <v>3040500</v>
      </c>
      <c r="K19" s="19">
        <f t="shared" si="1"/>
        <v>5317700</v>
      </c>
      <c r="L19" s="19">
        <f t="shared" si="2"/>
        <v>2545700</v>
      </c>
      <c r="M19" s="19">
        <f t="shared" si="3"/>
        <v>10903900</v>
      </c>
      <c r="N19" s="20">
        <v>0.63</v>
      </c>
      <c r="O19" s="19">
        <f t="shared" si="4"/>
        <v>6869500</v>
      </c>
      <c r="P19" s="15"/>
      <c r="Q19" s="16">
        <f t="shared" si="5"/>
        <v>0</v>
      </c>
      <c r="R19" s="17"/>
      <c r="S19" s="17"/>
      <c r="T19" s="17"/>
      <c r="U19" s="15">
        <f t="shared" si="17"/>
        <v>1762</v>
      </c>
      <c r="V19" s="19">
        <f t="shared" si="6"/>
        <v>0</v>
      </c>
      <c r="W19" s="19">
        <f t="shared" si="7"/>
        <v>0</v>
      </c>
      <c r="X19" s="19">
        <f t="shared" si="8"/>
        <v>0</v>
      </c>
      <c r="Y19" s="19">
        <f t="shared" si="9"/>
        <v>0</v>
      </c>
      <c r="Z19" s="22"/>
      <c r="AA19" s="21">
        <f t="shared" si="10"/>
        <v>0</v>
      </c>
      <c r="AB19" s="23"/>
      <c r="AC19" s="21">
        <f t="shared" si="11"/>
        <v>0</v>
      </c>
      <c r="AD19" s="19">
        <f t="shared" si="12"/>
        <v>0</v>
      </c>
      <c r="AE19" s="25">
        <f t="shared" si="13"/>
        <v>6869500</v>
      </c>
      <c r="AF19" s="26">
        <f t="shared" si="14"/>
        <v>6869500</v>
      </c>
      <c r="AG19" s="25">
        <f t="shared" si="15"/>
        <v>0</v>
      </c>
      <c r="AH19" s="27">
        <f t="shared" si="16"/>
        <v>0.2</v>
      </c>
      <c r="AI19" s="27">
        <v>7087.5</v>
      </c>
      <c r="AJ19" s="19">
        <v>6869.5</v>
      </c>
      <c r="AK19" s="28">
        <v>218</v>
      </c>
      <c r="AL19" s="29">
        <v>5291</v>
      </c>
      <c r="AM19" s="30">
        <v>1500</v>
      </c>
      <c r="AN19" s="31">
        <v>1340</v>
      </c>
      <c r="AO19" s="32">
        <v>0.89333333333333331</v>
      </c>
      <c r="AP19" s="32">
        <v>1.0402985074626865</v>
      </c>
      <c r="AQ19" s="33">
        <v>4339.7</v>
      </c>
      <c r="AR19" s="33">
        <v>4121.7</v>
      </c>
      <c r="AS19" s="33">
        <v>218</v>
      </c>
    </row>
    <row r="20" spans="1:45" ht="15.75" x14ac:dyDescent="0.25">
      <c r="A20" s="22">
        <v>11</v>
      </c>
      <c r="B20" s="35" t="s">
        <v>56</v>
      </c>
      <c r="C20" s="15">
        <v>3114</v>
      </c>
      <c r="D20" s="16">
        <v>2765</v>
      </c>
      <c r="E20" s="17">
        <v>1710</v>
      </c>
      <c r="F20" s="17">
        <v>904</v>
      </c>
      <c r="G20" s="17">
        <v>151</v>
      </c>
      <c r="H20" s="18">
        <v>1762</v>
      </c>
      <c r="I20" s="18">
        <v>1617</v>
      </c>
      <c r="J20" s="19">
        <f t="shared" si="0"/>
        <v>7231200</v>
      </c>
      <c r="K20" s="19">
        <f t="shared" si="1"/>
        <v>9557100</v>
      </c>
      <c r="L20" s="19">
        <f t="shared" si="2"/>
        <v>2234900</v>
      </c>
      <c r="M20" s="19">
        <f t="shared" si="3"/>
        <v>19023200</v>
      </c>
      <c r="N20" s="20">
        <v>0.73</v>
      </c>
      <c r="O20" s="19">
        <f t="shared" si="4"/>
        <v>13886900</v>
      </c>
      <c r="P20" s="15"/>
      <c r="Q20" s="16">
        <f t="shared" si="5"/>
        <v>0</v>
      </c>
      <c r="R20" s="17"/>
      <c r="S20" s="17"/>
      <c r="T20" s="17"/>
      <c r="U20" s="15">
        <f t="shared" si="17"/>
        <v>1762</v>
      </c>
      <c r="V20" s="19">
        <f t="shared" si="6"/>
        <v>0</v>
      </c>
      <c r="W20" s="19">
        <f t="shared" si="7"/>
        <v>0</v>
      </c>
      <c r="X20" s="19">
        <f t="shared" si="8"/>
        <v>0</v>
      </c>
      <c r="Y20" s="19">
        <f t="shared" si="9"/>
        <v>0</v>
      </c>
      <c r="Z20" s="22"/>
      <c r="AA20" s="21">
        <f t="shared" si="10"/>
        <v>0</v>
      </c>
      <c r="AB20" s="23"/>
      <c r="AC20" s="21">
        <f t="shared" si="11"/>
        <v>0</v>
      </c>
      <c r="AD20" s="19">
        <f t="shared" si="12"/>
        <v>0</v>
      </c>
      <c r="AE20" s="25">
        <f t="shared" si="13"/>
        <v>13886900</v>
      </c>
      <c r="AF20" s="26">
        <f t="shared" si="14"/>
        <v>13886900</v>
      </c>
      <c r="AG20" s="25">
        <f t="shared" si="15"/>
        <v>0</v>
      </c>
      <c r="AH20" s="27">
        <f t="shared" si="16"/>
        <v>0.5</v>
      </c>
      <c r="AI20" s="27">
        <v>14431.9</v>
      </c>
      <c r="AJ20" s="19">
        <v>13886.9</v>
      </c>
      <c r="AK20" s="28">
        <v>545</v>
      </c>
      <c r="AL20" s="29">
        <v>10100</v>
      </c>
      <c r="AM20" s="30">
        <v>2701</v>
      </c>
      <c r="AN20" s="31">
        <v>2648</v>
      </c>
      <c r="AO20" s="32">
        <v>0.98037763791188448</v>
      </c>
      <c r="AP20" s="32">
        <v>1.0441842900302114</v>
      </c>
      <c r="AQ20" s="33">
        <v>8877.1</v>
      </c>
      <c r="AR20" s="33">
        <v>8332.1</v>
      </c>
      <c r="AS20" s="33">
        <v>545</v>
      </c>
    </row>
    <row r="21" spans="1:45" ht="15.75" x14ac:dyDescent="0.25">
      <c r="A21" s="22">
        <v>12</v>
      </c>
      <c r="B21" s="35" t="s">
        <v>57</v>
      </c>
      <c r="C21" s="15">
        <v>2761</v>
      </c>
      <c r="D21" s="16">
        <v>2761</v>
      </c>
      <c r="E21" s="17">
        <v>1678</v>
      </c>
      <c r="F21" s="17">
        <v>896</v>
      </c>
      <c r="G21" s="17">
        <v>187</v>
      </c>
      <c r="H21" s="18">
        <v>1762</v>
      </c>
      <c r="I21" s="18">
        <v>1627.5</v>
      </c>
      <c r="J21" s="19">
        <f t="shared" si="0"/>
        <v>7095900</v>
      </c>
      <c r="K21" s="19">
        <f t="shared" si="1"/>
        <v>9472500</v>
      </c>
      <c r="L21" s="19">
        <f t="shared" si="2"/>
        <v>2767700</v>
      </c>
      <c r="M21" s="19">
        <f t="shared" si="3"/>
        <v>19336100</v>
      </c>
      <c r="N21" s="20">
        <v>0.52</v>
      </c>
      <c r="O21" s="19">
        <f t="shared" si="4"/>
        <v>10054800</v>
      </c>
      <c r="P21" s="15"/>
      <c r="Q21" s="16">
        <f t="shared" si="5"/>
        <v>0</v>
      </c>
      <c r="R21" s="17"/>
      <c r="S21" s="17"/>
      <c r="T21" s="17"/>
      <c r="U21" s="15">
        <f t="shared" si="17"/>
        <v>1762</v>
      </c>
      <c r="V21" s="19">
        <f t="shared" si="6"/>
        <v>0</v>
      </c>
      <c r="W21" s="19">
        <f t="shared" si="7"/>
        <v>0</v>
      </c>
      <c r="X21" s="19">
        <f t="shared" si="8"/>
        <v>0</v>
      </c>
      <c r="Y21" s="19">
        <f t="shared" si="9"/>
        <v>0</v>
      </c>
      <c r="Z21" s="22"/>
      <c r="AA21" s="21">
        <f t="shared" si="10"/>
        <v>0</v>
      </c>
      <c r="AB21" s="23"/>
      <c r="AC21" s="21">
        <f t="shared" si="11"/>
        <v>0</v>
      </c>
      <c r="AD21" s="19">
        <f t="shared" si="12"/>
        <v>0</v>
      </c>
      <c r="AE21" s="25">
        <f t="shared" si="13"/>
        <v>10054800</v>
      </c>
      <c r="AF21" s="26">
        <f t="shared" si="14"/>
        <v>10054800</v>
      </c>
      <c r="AG21" s="25">
        <f t="shared" si="15"/>
        <v>0</v>
      </c>
      <c r="AH21" s="27">
        <f t="shared" si="16"/>
        <v>0.5</v>
      </c>
      <c r="AI21" s="27">
        <v>10599.8</v>
      </c>
      <c r="AJ21" s="19">
        <v>10054.799999999999</v>
      </c>
      <c r="AK21" s="28">
        <v>545</v>
      </c>
      <c r="AL21" s="29">
        <v>5657.9000000000005</v>
      </c>
      <c r="AM21" s="30">
        <v>2329</v>
      </c>
      <c r="AN21" s="31">
        <v>2473</v>
      </c>
      <c r="AO21" s="32">
        <v>1.0618291112065263</v>
      </c>
      <c r="AP21" s="32">
        <v>1.1164577436312171</v>
      </c>
      <c r="AQ21" s="33">
        <v>6577.9</v>
      </c>
      <c r="AR21" s="33">
        <v>6032.9</v>
      </c>
      <c r="AS21" s="33">
        <v>545</v>
      </c>
    </row>
    <row r="22" spans="1:45" ht="15.75" x14ac:dyDescent="0.25">
      <c r="A22" s="22">
        <v>13</v>
      </c>
      <c r="B22" s="35" t="s">
        <v>58</v>
      </c>
      <c r="C22" s="15">
        <v>1613</v>
      </c>
      <c r="D22" s="16">
        <v>1565</v>
      </c>
      <c r="E22" s="17">
        <v>766</v>
      </c>
      <c r="F22" s="17">
        <v>591</v>
      </c>
      <c r="G22" s="17">
        <v>208</v>
      </c>
      <c r="H22" s="18">
        <v>1762</v>
      </c>
      <c r="I22" s="18">
        <v>1785</v>
      </c>
      <c r="J22" s="19">
        <f t="shared" si="0"/>
        <v>3239300</v>
      </c>
      <c r="K22" s="19">
        <f t="shared" si="1"/>
        <v>6248100</v>
      </c>
      <c r="L22" s="19">
        <f t="shared" si="2"/>
        <v>3078600</v>
      </c>
      <c r="M22" s="19">
        <f t="shared" si="3"/>
        <v>12566000</v>
      </c>
      <c r="N22" s="20">
        <v>0.64</v>
      </c>
      <c r="O22" s="19">
        <f t="shared" si="4"/>
        <v>8042200</v>
      </c>
      <c r="P22" s="15"/>
      <c r="Q22" s="16">
        <f t="shared" si="5"/>
        <v>0</v>
      </c>
      <c r="R22" s="17"/>
      <c r="S22" s="17"/>
      <c r="T22" s="17"/>
      <c r="U22" s="15">
        <f t="shared" si="17"/>
        <v>1762</v>
      </c>
      <c r="V22" s="19">
        <f t="shared" si="6"/>
        <v>0</v>
      </c>
      <c r="W22" s="19">
        <f t="shared" si="7"/>
        <v>0</v>
      </c>
      <c r="X22" s="19">
        <f t="shared" si="8"/>
        <v>0</v>
      </c>
      <c r="Y22" s="19">
        <f t="shared" si="9"/>
        <v>0</v>
      </c>
      <c r="Z22" s="22"/>
      <c r="AA22" s="21">
        <f t="shared" si="10"/>
        <v>0</v>
      </c>
      <c r="AB22" s="23"/>
      <c r="AC22" s="21">
        <f t="shared" si="11"/>
        <v>0</v>
      </c>
      <c r="AD22" s="19">
        <f t="shared" si="12"/>
        <v>0</v>
      </c>
      <c r="AE22" s="25">
        <f t="shared" si="13"/>
        <v>8042200</v>
      </c>
      <c r="AF22" s="26">
        <f t="shared" si="14"/>
        <v>8042200</v>
      </c>
      <c r="AG22" s="25">
        <f t="shared" si="15"/>
        <v>0</v>
      </c>
      <c r="AH22" s="37">
        <f t="shared" si="16"/>
        <v>0.3</v>
      </c>
      <c r="AI22" s="27">
        <v>8369.2000000000007</v>
      </c>
      <c r="AJ22" s="19">
        <v>8042.2</v>
      </c>
      <c r="AK22" s="28">
        <v>327</v>
      </c>
      <c r="AL22" s="29">
        <v>5283.8</v>
      </c>
      <c r="AM22" s="30">
        <v>1631</v>
      </c>
      <c r="AN22" s="31">
        <v>1488</v>
      </c>
      <c r="AO22" s="32">
        <v>0.91232372777437154</v>
      </c>
      <c r="AP22" s="32">
        <v>1.051747311827957</v>
      </c>
      <c r="AQ22" s="33">
        <v>5152.3</v>
      </c>
      <c r="AR22" s="33">
        <v>4825.3</v>
      </c>
      <c r="AS22" s="33">
        <v>327</v>
      </c>
    </row>
    <row r="23" spans="1:45" ht="15.75" x14ac:dyDescent="0.25">
      <c r="A23" s="22">
        <v>14</v>
      </c>
      <c r="B23" s="35" t="s">
        <v>59</v>
      </c>
      <c r="C23" s="15">
        <v>2566</v>
      </c>
      <c r="D23" s="16">
        <v>2520</v>
      </c>
      <c r="E23" s="17">
        <v>1374</v>
      </c>
      <c r="F23" s="17">
        <v>928</v>
      </c>
      <c r="G23" s="17">
        <v>218</v>
      </c>
      <c r="H23" s="18">
        <v>1762</v>
      </c>
      <c r="I23" s="18">
        <v>1700</v>
      </c>
      <c r="J23" s="19">
        <f t="shared" si="0"/>
        <v>5810400</v>
      </c>
      <c r="K23" s="19">
        <f t="shared" si="1"/>
        <v>9810800</v>
      </c>
      <c r="L23" s="19">
        <f t="shared" si="2"/>
        <v>3226600</v>
      </c>
      <c r="M23" s="19">
        <f t="shared" si="3"/>
        <v>18847800</v>
      </c>
      <c r="N23" s="20">
        <v>0.7</v>
      </c>
      <c r="O23" s="19">
        <f t="shared" si="4"/>
        <v>13193500</v>
      </c>
      <c r="P23" s="15"/>
      <c r="Q23" s="16">
        <f t="shared" si="5"/>
        <v>0</v>
      </c>
      <c r="R23" s="17"/>
      <c r="S23" s="17"/>
      <c r="T23" s="17"/>
      <c r="U23" s="15">
        <f t="shared" si="17"/>
        <v>1762</v>
      </c>
      <c r="V23" s="19">
        <f t="shared" si="6"/>
        <v>0</v>
      </c>
      <c r="W23" s="19">
        <f t="shared" si="7"/>
        <v>0</v>
      </c>
      <c r="X23" s="19">
        <f t="shared" si="8"/>
        <v>0</v>
      </c>
      <c r="Y23" s="19">
        <f t="shared" si="9"/>
        <v>0</v>
      </c>
      <c r="Z23" s="22"/>
      <c r="AA23" s="21">
        <f t="shared" si="10"/>
        <v>0</v>
      </c>
      <c r="AB23" s="23"/>
      <c r="AC23" s="21">
        <f t="shared" si="11"/>
        <v>0</v>
      </c>
      <c r="AD23" s="19">
        <f t="shared" si="12"/>
        <v>0</v>
      </c>
      <c r="AE23" s="25">
        <f t="shared" si="13"/>
        <v>13193500</v>
      </c>
      <c r="AF23" s="26">
        <f t="shared" si="14"/>
        <v>13193500</v>
      </c>
      <c r="AG23" s="25">
        <f t="shared" si="15"/>
        <v>0</v>
      </c>
      <c r="AH23" s="37">
        <f t="shared" si="16"/>
        <v>0.4</v>
      </c>
      <c r="AI23" s="27">
        <v>13629.5</v>
      </c>
      <c r="AJ23" s="19">
        <v>13193.5</v>
      </c>
      <c r="AK23" s="28">
        <v>436</v>
      </c>
      <c r="AL23" s="29">
        <v>7882.7</v>
      </c>
      <c r="AM23" s="30">
        <v>2609</v>
      </c>
      <c r="AN23" s="31">
        <v>2406</v>
      </c>
      <c r="AO23" s="32">
        <v>0.92219241088539672</v>
      </c>
      <c r="AP23" s="32">
        <v>1.0473815461346634</v>
      </c>
      <c r="AQ23" s="33">
        <v>8352.1</v>
      </c>
      <c r="AR23" s="33">
        <v>7916.1</v>
      </c>
      <c r="AS23" s="33">
        <v>436</v>
      </c>
    </row>
    <row r="24" spans="1:45" ht="15.75" x14ac:dyDescent="0.25">
      <c r="A24" s="22">
        <v>15</v>
      </c>
      <c r="B24" s="35" t="s">
        <v>60</v>
      </c>
      <c r="C24" s="15">
        <v>1733</v>
      </c>
      <c r="D24" s="16">
        <v>1706</v>
      </c>
      <c r="E24" s="17">
        <v>968</v>
      </c>
      <c r="F24" s="17">
        <v>616</v>
      </c>
      <c r="G24" s="17">
        <v>122</v>
      </c>
      <c r="H24" s="18">
        <v>1762</v>
      </c>
      <c r="I24" s="18">
        <v>1596</v>
      </c>
      <c r="J24" s="19">
        <f t="shared" si="0"/>
        <v>4093500</v>
      </c>
      <c r="K24" s="19">
        <f t="shared" si="1"/>
        <v>6512400</v>
      </c>
      <c r="L24" s="19">
        <f t="shared" si="2"/>
        <v>1805700</v>
      </c>
      <c r="M24" s="19">
        <f t="shared" si="3"/>
        <v>12411600</v>
      </c>
      <c r="N24" s="20">
        <v>0.72</v>
      </c>
      <c r="O24" s="19">
        <f t="shared" si="4"/>
        <v>8936400</v>
      </c>
      <c r="P24" s="15"/>
      <c r="Q24" s="16">
        <f t="shared" si="5"/>
        <v>0</v>
      </c>
      <c r="R24" s="17"/>
      <c r="S24" s="17"/>
      <c r="T24" s="17"/>
      <c r="U24" s="15">
        <f t="shared" si="17"/>
        <v>1762</v>
      </c>
      <c r="V24" s="19">
        <f t="shared" si="6"/>
        <v>0</v>
      </c>
      <c r="W24" s="19">
        <f t="shared" si="7"/>
        <v>0</v>
      </c>
      <c r="X24" s="19">
        <f t="shared" si="8"/>
        <v>0</v>
      </c>
      <c r="Y24" s="19">
        <f t="shared" si="9"/>
        <v>0</v>
      </c>
      <c r="Z24" s="22"/>
      <c r="AA24" s="21">
        <f t="shared" si="10"/>
        <v>0</v>
      </c>
      <c r="AB24" s="23"/>
      <c r="AC24" s="21">
        <f t="shared" si="11"/>
        <v>0</v>
      </c>
      <c r="AD24" s="19">
        <f t="shared" si="12"/>
        <v>0</v>
      </c>
      <c r="AE24" s="25">
        <f t="shared" si="13"/>
        <v>8936400</v>
      </c>
      <c r="AF24" s="26">
        <f t="shared" si="14"/>
        <v>8936400</v>
      </c>
      <c r="AG24" s="25">
        <f t="shared" si="15"/>
        <v>0</v>
      </c>
      <c r="AH24" s="37">
        <f t="shared" si="16"/>
        <v>0.3</v>
      </c>
      <c r="AI24" s="27">
        <v>9263.4</v>
      </c>
      <c r="AJ24" s="19">
        <v>8936.4</v>
      </c>
      <c r="AK24" s="28">
        <v>327</v>
      </c>
      <c r="AL24" s="29">
        <v>5809.2</v>
      </c>
      <c r="AM24" s="30">
        <v>1854</v>
      </c>
      <c r="AN24" s="31">
        <v>1706</v>
      </c>
      <c r="AO24" s="32">
        <v>0.92017259978425026</v>
      </c>
      <c r="AP24" s="32">
        <v>1</v>
      </c>
      <c r="AQ24" s="33">
        <v>5688.8</v>
      </c>
      <c r="AR24" s="33">
        <v>5361.8</v>
      </c>
      <c r="AS24" s="33">
        <v>327</v>
      </c>
    </row>
    <row r="25" spans="1:45" ht="15.75" x14ac:dyDescent="0.25">
      <c r="A25" s="22">
        <v>16</v>
      </c>
      <c r="B25" s="35" t="s">
        <v>61</v>
      </c>
      <c r="C25" s="15">
        <v>3823</v>
      </c>
      <c r="D25" s="16">
        <v>3713</v>
      </c>
      <c r="E25" s="17">
        <v>2206</v>
      </c>
      <c r="F25" s="17">
        <v>1293</v>
      </c>
      <c r="G25" s="17">
        <v>214</v>
      </c>
      <c r="H25" s="18">
        <v>1762</v>
      </c>
      <c r="I25" s="18">
        <v>1764</v>
      </c>
      <c r="J25" s="19">
        <f t="shared" si="0"/>
        <v>9328700</v>
      </c>
      <c r="K25" s="19">
        <f t="shared" si="1"/>
        <v>13669600</v>
      </c>
      <c r="L25" s="19">
        <f t="shared" si="2"/>
        <v>3167400</v>
      </c>
      <c r="M25" s="19">
        <f t="shared" si="3"/>
        <v>26165700</v>
      </c>
      <c r="N25" s="20">
        <v>0.6</v>
      </c>
      <c r="O25" s="19">
        <f t="shared" si="4"/>
        <v>15699400</v>
      </c>
      <c r="P25" s="15"/>
      <c r="Q25" s="16"/>
      <c r="R25" s="17"/>
      <c r="S25" s="17"/>
      <c r="T25" s="17"/>
      <c r="U25" s="15">
        <f t="shared" si="17"/>
        <v>1762</v>
      </c>
      <c r="V25" s="19">
        <f t="shared" si="6"/>
        <v>0</v>
      </c>
      <c r="W25" s="19">
        <f t="shared" si="7"/>
        <v>0</v>
      </c>
      <c r="X25" s="19">
        <f t="shared" si="8"/>
        <v>0</v>
      </c>
      <c r="Y25" s="19">
        <f t="shared" si="9"/>
        <v>0</v>
      </c>
      <c r="Z25" s="22">
        <v>11</v>
      </c>
      <c r="AA25" s="19">
        <f t="shared" si="10"/>
        <v>0</v>
      </c>
      <c r="AB25" s="23"/>
      <c r="AC25" s="21">
        <f t="shared" si="11"/>
        <v>0</v>
      </c>
      <c r="AD25" s="19">
        <f t="shared" si="12"/>
        <v>0</v>
      </c>
      <c r="AE25" s="25">
        <f t="shared" si="13"/>
        <v>15699400</v>
      </c>
      <c r="AF25" s="26">
        <f t="shared" si="14"/>
        <v>15699400</v>
      </c>
      <c r="AG25" s="25">
        <f t="shared" si="15"/>
        <v>0</v>
      </c>
      <c r="AH25" s="37">
        <f t="shared" si="16"/>
        <v>0.6</v>
      </c>
      <c r="AI25" s="27">
        <v>16353.4</v>
      </c>
      <c r="AJ25" s="19">
        <v>15699.4</v>
      </c>
      <c r="AK25" s="28">
        <v>654</v>
      </c>
      <c r="AL25" s="29">
        <v>8643.1</v>
      </c>
      <c r="AM25" s="30">
        <v>3180</v>
      </c>
      <c r="AN25" s="31">
        <v>3124</v>
      </c>
      <c r="AO25" s="32">
        <v>0.98238993710691824</v>
      </c>
      <c r="AP25" s="32">
        <v>1.1885403329065301</v>
      </c>
      <c r="AQ25" s="33">
        <v>10073.6</v>
      </c>
      <c r="AR25" s="33">
        <v>9419.6</v>
      </c>
      <c r="AS25" s="33">
        <v>654</v>
      </c>
    </row>
    <row r="26" spans="1:45" ht="15.75" x14ac:dyDescent="0.25">
      <c r="A26" s="22">
        <v>17</v>
      </c>
      <c r="B26" s="35" t="s">
        <v>62</v>
      </c>
      <c r="C26" s="15">
        <v>4551</v>
      </c>
      <c r="D26" s="16">
        <v>4454</v>
      </c>
      <c r="E26" s="17">
        <v>2570</v>
      </c>
      <c r="F26" s="17">
        <v>1557</v>
      </c>
      <c r="G26" s="17">
        <v>327</v>
      </c>
      <c r="H26" s="18">
        <v>1762</v>
      </c>
      <c r="I26" s="18">
        <v>1850</v>
      </c>
      <c r="J26" s="19">
        <f t="shared" si="0"/>
        <v>10868000</v>
      </c>
      <c r="K26" s="19">
        <f t="shared" si="1"/>
        <v>16460600</v>
      </c>
      <c r="L26" s="19">
        <f t="shared" si="2"/>
        <v>4839900</v>
      </c>
      <c r="M26" s="19">
        <f t="shared" si="3"/>
        <v>32168500</v>
      </c>
      <c r="N26" s="20">
        <v>0.62</v>
      </c>
      <c r="O26" s="19">
        <f t="shared" si="4"/>
        <v>19944500</v>
      </c>
      <c r="P26" s="15">
        <v>99</v>
      </c>
      <c r="Q26" s="16">
        <v>99</v>
      </c>
      <c r="R26" s="17">
        <v>65</v>
      </c>
      <c r="S26" s="17">
        <v>27</v>
      </c>
      <c r="T26" s="17">
        <v>7</v>
      </c>
      <c r="U26" s="15">
        <f t="shared" si="17"/>
        <v>1762</v>
      </c>
      <c r="V26" s="19">
        <f t="shared" si="6"/>
        <v>22900</v>
      </c>
      <c r="W26" s="19">
        <f t="shared" si="7"/>
        <v>23800</v>
      </c>
      <c r="X26" s="19">
        <f t="shared" si="8"/>
        <v>8600</v>
      </c>
      <c r="Y26" s="19">
        <f t="shared" si="9"/>
        <v>55300</v>
      </c>
      <c r="Z26" s="22">
        <v>11</v>
      </c>
      <c r="AA26" s="19">
        <f t="shared" si="10"/>
        <v>608300</v>
      </c>
      <c r="AB26" s="23">
        <v>0</v>
      </c>
      <c r="AC26" s="19">
        <f t="shared" si="11"/>
        <v>0</v>
      </c>
      <c r="AD26" s="19">
        <f t="shared" si="12"/>
        <v>608300</v>
      </c>
      <c r="AE26" s="25">
        <f t="shared" si="13"/>
        <v>20552800</v>
      </c>
      <c r="AF26" s="26">
        <f t="shared" si="14"/>
        <v>20552800</v>
      </c>
      <c r="AG26" s="25">
        <f t="shared" si="15"/>
        <v>0</v>
      </c>
      <c r="AH26" s="37">
        <f t="shared" si="16"/>
        <v>0.8</v>
      </c>
      <c r="AI26" s="27">
        <v>21424.799999999999</v>
      </c>
      <c r="AJ26" s="19">
        <v>20552.8</v>
      </c>
      <c r="AK26" s="28">
        <v>872</v>
      </c>
      <c r="AL26" s="29">
        <v>11649.800000000001</v>
      </c>
      <c r="AM26" s="30">
        <v>4317</v>
      </c>
      <c r="AN26" s="31">
        <v>4116</v>
      </c>
      <c r="AO26" s="32">
        <v>0.95343988881167474</v>
      </c>
      <c r="AP26" s="32">
        <v>1.1061710398445093</v>
      </c>
      <c r="AQ26" s="33">
        <v>13203.7</v>
      </c>
      <c r="AR26" s="33">
        <v>12331.7</v>
      </c>
      <c r="AS26" s="33">
        <v>872</v>
      </c>
    </row>
    <row r="27" spans="1:45" ht="15.75" x14ac:dyDescent="0.25">
      <c r="A27" s="22">
        <v>18</v>
      </c>
      <c r="B27" s="35" t="s">
        <v>63</v>
      </c>
      <c r="C27" s="15">
        <v>3301</v>
      </c>
      <c r="D27" s="16">
        <v>3258</v>
      </c>
      <c r="E27" s="17">
        <v>1922</v>
      </c>
      <c r="F27" s="17">
        <v>1160</v>
      </c>
      <c r="G27" s="17">
        <v>176</v>
      </c>
      <c r="H27" s="18">
        <v>1762</v>
      </c>
      <c r="I27" s="18">
        <v>2498</v>
      </c>
      <c r="J27" s="19">
        <f t="shared" si="0"/>
        <v>8127800</v>
      </c>
      <c r="K27" s="19">
        <f t="shared" si="1"/>
        <v>12263500</v>
      </c>
      <c r="L27" s="19">
        <f t="shared" si="2"/>
        <v>2604900</v>
      </c>
      <c r="M27" s="19">
        <f t="shared" si="3"/>
        <v>22996200</v>
      </c>
      <c r="N27" s="20">
        <v>0.64</v>
      </c>
      <c r="O27" s="19">
        <f t="shared" si="4"/>
        <v>14717600</v>
      </c>
      <c r="P27" s="15">
        <v>20</v>
      </c>
      <c r="Q27" s="16">
        <v>6</v>
      </c>
      <c r="R27" s="17">
        <v>3</v>
      </c>
      <c r="S27" s="17">
        <v>2</v>
      </c>
      <c r="T27" s="17">
        <v>1</v>
      </c>
      <c r="U27" s="15">
        <f t="shared" si="17"/>
        <v>1762</v>
      </c>
      <c r="V27" s="19"/>
      <c r="W27" s="19"/>
      <c r="X27" s="19"/>
      <c r="Y27" s="19"/>
      <c r="Z27" s="22"/>
      <c r="AA27" s="19">
        <f t="shared" si="10"/>
        <v>0</v>
      </c>
      <c r="AB27" s="23">
        <v>0</v>
      </c>
      <c r="AC27" s="21">
        <f t="shared" si="11"/>
        <v>0</v>
      </c>
      <c r="AD27" s="19">
        <f t="shared" si="12"/>
        <v>0</v>
      </c>
      <c r="AE27" s="25">
        <f t="shared" si="13"/>
        <v>14717600</v>
      </c>
      <c r="AF27" s="26">
        <f t="shared" si="14"/>
        <v>14717600</v>
      </c>
      <c r="AG27" s="25">
        <f t="shared" si="15"/>
        <v>0</v>
      </c>
      <c r="AH27" s="37">
        <f t="shared" si="16"/>
        <v>0.6</v>
      </c>
      <c r="AI27" s="27">
        <v>15371.6</v>
      </c>
      <c r="AJ27" s="19">
        <v>14717.6</v>
      </c>
      <c r="AK27" s="28">
        <v>654</v>
      </c>
      <c r="AL27" s="29">
        <v>8876.2999999999993</v>
      </c>
      <c r="AM27" s="30">
        <v>2912</v>
      </c>
      <c r="AN27" s="31">
        <v>3183</v>
      </c>
      <c r="AO27" s="32">
        <v>1.0930631868131868</v>
      </c>
      <c r="AP27" s="32">
        <v>1.0254476908576815</v>
      </c>
      <c r="AQ27" s="33">
        <v>9484.6</v>
      </c>
      <c r="AR27" s="33">
        <v>8830.6</v>
      </c>
      <c r="AS27" s="33">
        <v>654</v>
      </c>
    </row>
    <row r="28" spans="1:45" s="49" customFormat="1" ht="15.75" x14ac:dyDescent="0.25">
      <c r="A28" s="38">
        <v>19</v>
      </c>
      <c r="B28" s="39" t="s">
        <v>64</v>
      </c>
      <c r="C28" s="40">
        <v>74690</v>
      </c>
      <c r="D28" s="40">
        <v>72847</v>
      </c>
      <c r="E28" s="40">
        <v>42872</v>
      </c>
      <c r="F28" s="40">
        <v>25276</v>
      </c>
      <c r="G28" s="41">
        <v>4699</v>
      </c>
      <c r="H28" s="40"/>
      <c r="I28" s="40"/>
      <c r="J28" s="40">
        <v>181297300</v>
      </c>
      <c r="K28" s="40">
        <v>267218000</v>
      </c>
      <c r="L28" s="40">
        <v>69549000</v>
      </c>
      <c r="M28" s="40">
        <v>518064300</v>
      </c>
      <c r="N28" s="42">
        <v>0.60289000000000004</v>
      </c>
      <c r="O28" s="40">
        <v>341403500</v>
      </c>
      <c r="P28" s="40">
        <v>331</v>
      </c>
      <c r="Q28" s="40">
        <v>273</v>
      </c>
      <c r="R28" s="40">
        <v>168</v>
      </c>
      <c r="S28" s="40">
        <v>90</v>
      </c>
      <c r="T28" s="40">
        <v>15</v>
      </c>
      <c r="U28" s="40"/>
      <c r="V28" s="40">
        <v>58100</v>
      </c>
      <c r="W28" s="40">
        <v>77500</v>
      </c>
      <c r="X28" s="40">
        <v>17200</v>
      </c>
      <c r="Y28" s="40">
        <v>152800</v>
      </c>
      <c r="Z28" s="41" t="s">
        <v>65</v>
      </c>
      <c r="AA28" s="40">
        <v>1680800</v>
      </c>
      <c r="AB28" s="43"/>
      <c r="AC28" s="40">
        <v>3000</v>
      </c>
      <c r="AD28" s="40">
        <v>1683800</v>
      </c>
      <c r="AE28" s="40">
        <v>343090300</v>
      </c>
      <c r="AF28" s="40">
        <v>343087300</v>
      </c>
      <c r="AG28" s="40">
        <v>3000</v>
      </c>
      <c r="AH28" s="44">
        <v>12.500000000000002</v>
      </c>
      <c r="AI28" s="41">
        <v>356715</v>
      </c>
      <c r="AJ28" s="41">
        <v>343090.3</v>
      </c>
      <c r="AK28" s="45">
        <v>13624.7</v>
      </c>
      <c r="AL28" s="46">
        <v>219573.49999999997</v>
      </c>
      <c r="AM28" s="47">
        <v>70859</v>
      </c>
      <c r="AN28" s="47">
        <v>67221</v>
      </c>
      <c r="AO28" s="32">
        <v>0.94865860370595123</v>
      </c>
      <c r="AP28" s="32">
        <v>1.0877553145594383</v>
      </c>
      <c r="AQ28" s="48">
        <v>219478.9</v>
      </c>
      <c r="AR28" s="48">
        <v>205854.20000000004</v>
      </c>
      <c r="AS28" s="48">
        <v>13624.7</v>
      </c>
    </row>
  </sheetData>
  <mergeCells count="55">
    <mergeCell ref="AM6:AM8"/>
    <mergeCell ref="W7:W8"/>
    <mergeCell ref="E7:E8"/>
    <mergeCell ref="F7:F8"/>
    <mergeCell ref="G7:G8"/>
    <mergeCell ref="J7:J8"/>
    <mergeCell ref="K7:K8"/>
    <mergeCell ref="L7:L8"/>
    <mergeCell ref="M7:M8"/>
    <mergeCell ref="R7:R8"/>
    <mergeCell ref="S7:S8"/>
    <mergeCell ref="T7:T8"/>
    <mergeCell ref="V7:V8"/>
    <mergeCell ref="AL5:AN5"/>
    <mergeCell ref="AN6:AN8"/>
    <mergeCell ref="X7:X8"/>
    <mergeCell ref="Y7:Y8"/>
    <mergeCell ref="C6:C8"/>
    <mergeCell ref="D6:D8"/>
    <mergeCell ref="E6:G6"/>
    <mergeCell ref="H6:H8"/>
    <mergeCell ref="I6:I8"/>
    <mergeCell ref="J6:M6"/>
    <mergeCell ref="P6:P8"/>
    <mergeCell ref="Q6:Q8"/>
    <mergeCell ref="R6:T6"/>
    <mergeCell ref="U6:U8"/>
    <mergeCell ref="V6:Y6"/>
    <mergeCell ref="AL6:AL8"/>
    <mergeCell ref="AH4:AJ4"/>
    <mergeCell ref="AQ4:AS4"/>
    <mergeCell ref="C5:M5"/>
    <mergeCell ref="N5:N8"/>
    <mergeCell ref="O5:O8"/>
    <mergeCell ref="P5:Y5"/>
    <mergeCell ref="Z5:Z8"/>
    <mergeCell ref="AA5:AA8"/>
    <mergeCell ref="AB5:AC7"/>
    <mergeCell ref="AO5:AO8"/>
    <mergeCell ref="AP5:AP8"/>
    <mergeCell ref="AQ5:AS6"/>
    <mergeCell ref="AH5:AH8"/>
    <mergeCell ref="AI5:AI8"/>
    <mergeCell ref="AJ5:AJ8"/>
    <mergeCell ref="AK5:AK8"/>
    <mergeCell ref="C3:O3"/>
    <mergeCell ref="T3:AE3"/>
    <mergeCell ref="A4:A8"/>
    <mergeCell ref="B4:B8"/>
    <mergeCell ref="C4:O4"/>
    <mergeCell ref="P4:AD4"/>
    <mergeCell ref="AE4:AG4"/>
    <mergeCell ref="AD5:AD8"/>
    <mergeCell ref="AE5:AE8"/>
    <mergeCell ref="AF5:AG7"/>
  </mergeCells>
  <pageMargins left="0.78740157480314965" right="0.78740157480314965" top="0.78740157480314965" bottom="0.59055118110236227" header="0.31496062992125984" footer="0.31496062992125984"/>
  <pageSetup paperSize="9" scale="58" fitToWidth="2" orientation="landscape" r:id="rId1"/>
  <headerFooter>
    <oddHeader>&amp;RСтраница 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2015-09-14T12:24:43Z</cp:lastPrinted>
  <dcterms:created xsi:type="dcterms:W3CDTF">2015-09-14T09:03:08Z</dcterms:created>
  <dcterms:modified xsi:type="dcterms:W3CDTF">2015-10-14T08:43:34Z</dcterms:modified>
</cp:coreProperties>
</file>