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972" windowWidth="15456" windowHeight="9600"/>
  </bookViews>
  <sheets>
    <sheet name="2025 год" sheetId="3" r:id="rId1"/>
    <sheet name="Лист1" sheetId="4" r:id="rId2"/>
  </sheets>
  <definedNames>
    <definedName name="_xlnm._FilterDatabase" localSheetId="0" hidden="1">'2025 год'!$B$6:$E$84</definedName>
    <definedName name="APPT" localSheetId="0">'2025 год'!#REF!</definedName>
    <definedName name="FIO" localSheetId="0">'2025 год'!#REF!</definedName>
    <definedName name="SIGN" localSheetId="0">'2025 год'!#REF!</definedName>
    <definedName name="_xlnm.Print_Titles" localSheetId="0">'2025 год'!$4:$6</definedName>
  </definedNames>
  <calcPr calcId="145621"/>
</workbook>
</file>

<file path=xl/calcChain.xml><?xml version="1.0" encoding="utf-8"?>
<calcChain xmlns="http://schemas.openxmlformats.org/spreadsheetml/2006/main">
  <c r="M85" i="3" l="1"/>
  <c r="M84" i="3"/>
  <c r="M83" i="3"/>
  <c r="M82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L85" i="3"/>
  <c r="L84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K85" i="3"/>
  <c r="K84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3" i="3"/>
  <c r="K42" i="3"/>
  <c r="K41" i="3"/>
  <c r="K40" i="3"/>
  <c r="K39" i="3"/>
  <c r="K38" i="3"/>
  <c r="K37" i="3"/>
  <c r="K36" i="3"/>
  <c r="K35" i="3"/>
  <c r="K34" i="3"/>
  <c r="K33" i="3"/>
  <c r="K32" i="3"/>
  <c r="K30" i="3"/>
  <c r="K29" i="3"/>
  <c r="K28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E85" i="3"/>
  <c r="E84" i="3"/>
  <c r="E83" i="3"/>
  <c r="E82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J83" i="3"/>
  <c r="K83" i="3" s="1"/>
  <c r="I83" i="3"/>
  <c r="L83" i="3" s="1"/>
  <c r="J8" i="3"/>
  <c r="K8" i="3" s="1"/>
  <c r="I8" i="3"/>
  <c r="K7" i="3"/>
  <c r="D83" i="3"/>
  <c r="C83" i="3"/>
  <c r="D8" i="3"/>
  <c r="C8" i="3"/>
  <c r="C7" i="3" l="1"/>
  <c r="D7" i="3"/>
  <c r="E7" i="3" l="1"/>
  <c r="F7" i="3" l="1"/>
  <c r="M7" i="3" l="1"/>
  <c r="L7" i="3" l="1"/>
</calcChain>
</file>

<file path=xl/sharedStrings.xml><?xml version="1.0" encoding="utf-8"?>
<sst xmlns="http://schemas.openxmlformats.org/spreadsheetml/2006/main" count="329" uniqueCount="127">
  <si>
    <t>тыс. руб.</t>
  </si>
  <si>
    <t>2</t>
  </si>
  <si>
    <t>План</t>
  </si>
  <si>
    <t>2024 год</t>
  </si>
  <si>
    <t>2025 год</t>
  </si>
  <si>
    <t>Исполнено</t>
  </si>
  <si>
    <t>1</t>
  </si>
  <si>
    <t>Отклонение</t>
  </si>
  <si>
    <t>% 
испол-нения плана</t>
  </si>
  <si>
    <t>Итого</t>
  </si>
  <si>
    <t>ИТОГО РАСХОДОВ</t>
  </si>
  <si>
    <t xml:space="preserve">ИТОГО по государственным програмам </t>
  </si>
  <si>
    <t>0100000000</t>
  </si>
  <si>
    <t>Государственная программа Ленинградской области "Развитие здравоохранения в Ленинградской области"</t>
  </si>
  <si>
    <t>0120000000</t>
  </si>
  <si>
    <t>Региональные проекты</t>
  </si>
  <si>
    <t>0140000000</t>
  </si>
  <si>
    <t>Комплексы процессных мероприятий</t>
  </si>
  <si>
    <t>0160000000</t>
  </si>
  <si>
    <t>Приоритетные проекты</t>
  </si>
  <si>
    <t>0170000000</t>
  </si>
  <si>
    <t>Отраслевые проекты</t>
  </si>
  <si>
    <t>0200000000</t>
  </si>
  <si>
    <t>Государственная программа Ленинградской области "Современное образование Ленинградской области"</t>
  </si>
  <si>
    <t>0220000000</t>
  </si>
  <si>
    <t>0240000000</t>
  </si>
  <si>
    <t>0260000000</t>
  </si>
  <si>
    <t>0270000000</t>
  </si>
  <si>
    <t>0300000000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</si>
  <si>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</si>
  <si>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0320000000</t>
  </si>
  <si>
    <t>0340000000</t>
  </si>
  <si>
    <t>0360000000</t>
  </si>
  <si>
    <t>0370000000</t>
  </si>
  <si>
    <t>0400000000</t>
  </si>
  <si>
    <t>Государственная программа Ленинградской области "Развитие физической культуры и спорта в Ленинградской области"</t>
  </si>
  <si>
    <t>0440000000</t>
  </si>
  <si>
    <t>0470000000</t>
  </si>
  <si>
    <t>0500000000</t>
  </si>
  <si>
    <t>Государственная программа Ленинградской области "Развитие культуры в Ленинградской области"</t>
  </si>
  <si>
    <t>0520000000</t>
  </si>
  <si>
    <t>0540000000</t>
  </si>
  <si>
    <t>0570000000</t>
  </si>
  <si>
    <t>0600000000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</si>
  <si>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</si>
  <si>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0620000000</t>
  </si>
  <si>
    <t>0640000000</t>
  </si>
  <si>
    <t>0670000000</t>
  </si>
  <si>
    <t>0700000000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</si>
  <si>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</si>
  <si>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0720000000</t>
  </si>
  <si>
    <t>0740000000</t>
  </si>
  <si>
    <t>0760000000</t>
  </si>
  <si>
    <t>0770000000</t>
  </si>
  <si>
    <t>0800000000</t>
  </si>
  <si>
    <t>Государственная программа Ленинградской области "Безопасность Ленинградской области"</t>
  </si>
  <si>
    <t>0840000000</t>
  </si>
  <si>
    <t>0900000000</t>
  </si>
  <si>
    <t>Государственная программа Ленинградской области "Охрана окружающей среды Ленинградской области"</t>
  </si>
  <si>
    <t>0920000000</t>
  </si>
  <si>
    <t>0940000000</t>
  </si>
  <si>
    <t>0960000000</t>
  </si>
  <si>
    <t>0970000000</t>
  </si>
  <si>
    <t>1000000000</t>
  </si>
  <si>
    <t>Государственная программа Ленинградской области "Цифровое развитие Ленинградской области"</t>
  </si>
  <si>
    <t>1040000000</t>
  </si>
  <si>
    <t>1060000000</t>
  </si>
  <si>
    <t>1100000000</t>
  </si>
  <si>
    <t>Государственная программа Ленинградской области "Стимулирование экономической активности Ленинградской области"</t>
  </si>
  <si>
    <t>1120000000</t>
  </si>
  <si>
    <t>1140000000</t>
  </si>
  <si>
    <t>1160000000</t>
  </si>
  <si>
    <t>1170000000</t>
  </si>
  <si>
    <t>1200000000</t>
  </si>
  <si>
    <t>Государственная программа Ленинградской области "Развитие транспортной системы Ленинградской области"</t>
  </si>
  <si>
    <t>1220000000</t>
  </si>
  <si>
    <t>1240000000</t>
  </si>
  <si>
    <t>1270000000</t>
  </si>
  <si>
    <t>1300000000</t>
  </si>
  <si>
    <t>Государственная программа Ленинградской области "Развитие сельского хозяйства Ленинградской области"</t>
  </si>
  <si>
    <t>1320000000</t>
  </si>
  <si>
    <t>1340000000</t>
  </si>
  <si>
    <t>1370000000</t>
  </si>
  <si>
    <t>1400000000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</si>
  <si>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</si>
  <si>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1440000000</t>
  </si>
  <si>
    <t>1500000000</t>
  </si>
  <si>
    <t>Государственная программа Ленинградской области "Устойчивое общественное развитие в Ленинградской области"</t>
  </si>
  <si>
    <t>1540000000</t>
  </si>
  <si>
    <t>1570000000</t>
  </si>
  <si>
    <t>1600000000</t>
  </si>
  <si>
    <t>Государственная программа Ленинградской области "Содействие занятости населения Ленинградской области"</t>
  </si>
  <si>
    <t>1620000000</t>
  </si>
  <si>
    <t>1640000000</t>
  </si>
  <si>
    <t>1670000000</t>
  </si>
  <si>
    <t>1700000000</t>
  </si>
  <si>
    <t>Государственная программа Ленинградской области "Развитие внутреннего и въездного туризма в Ленинградской области"</t>
  </si>
  <si>
    <t>1720000000</t>
  </si>
  <si>
    <t>1740000000</t>
  </si>
  <si>
    <t>1770000000</t>
  </si>
  <si>
    <t>1800000000</t>
  </si>
  <si>
    <t>Государственная программа Ленинградской области "Комплексное развитие сельских территорий Ленинградской области"</t>
  </si>
  <si>
    <t>1820000000</t>
  </si>
  <si>
    <t>1870000000</t>
  </si>
  <si>
    <t>Непрограммные расходы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</si>
  <si>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</si>
  <si>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</si>
  <si>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</si>
  <si>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</si>
  <si>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>0420000000</t>
  </si>
  <si>
    <t>0560000000</t>
  </si>
  <si>
    <t>0860000000</t>
  </si>
  <si>
    <t>1520000000</t>
  </si>
  <si>
    <t>1760000000</t>
  </si>
  <si>
    <t>КЦСР</t>
  </si>
  <si>
    <t>скрыть - для работы</t>
  </si>
  <si>
    <t>Приложение 7.2</t>
  </si>
  <si>
    <t xml:space="preserve">Наименование
 программного (непрограммного)
 направления деятельности/
 типа структурного элемента </t>
  </si>
  <si>
    <t>6</t>
  </si>
  <si>
    <t xml:space="preserve">Итого расходов по государственным програмам </t>
  </si>
  <si>
    <t>4=3/2</t>
  </si>
  <si>
    <t>5=3-2</t>
  </si>
  <si>
    <t>8=7/6</t>
  </si>
  <si>
    <t>9=7-6</t>
  </si>
  <si>
    <t>10=7/3</t>
  </si>
  <si>
    <t xml:space="preserve">Сведения о фактически произведенных расходах областного бюджета Ленинградской области на реализацию государственных программ и непрограммных направлений деятельности
</t>
  </si>
  <si>
    <t xml:space="preserve">Темп роста
к 2024 году,
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</si>
</sst>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.5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left" vertical="top"/>
    </xf>
    <xf numFmtId="164" fontId="7" fillId="2" borderId="1" xfId="0" applyNumberFormat="1" applyFont="1" applyFill="1" applyBorder="1" applyAlignment="1" applyProtection="1">
      <alignment horizontal="center" vertical="top"/>
    </xf>
    <xf numFmtId="49" fontId="7" fillId="2" borderId="1" xfId="0" applyNumberFormat="1" applyFont="1" applyFill="1" applyBorder="1" applyAlignment="1" applyProtection="1">
      <alignment horizontal="left" vertical="top" wrapText="1"/>
    </xf>
    <xf numFmtId="164" fontId="7" fillId="2" borderId="1" xfId="0" applyNumberFormat="1" applyFont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center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0" xfId="0" applyFont="1" applyFill="1"/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top"/>
    </xf>
    <xf numFmtId="49" fontId="12" fillId="2" borderId="1" xfId="0" applyNumberFormat="1" applyFont="1" applyFill="1" applyBorder="1" applyAlignment="1" applyProtection="1">
      <alignment horizontal="center" vertical="top" wrapText="1"/>
    </xf>
    <xf numFmtId="49" fontId="13" fillId="2" borderId="1" xfId="0" applyNumberFormat="1" applyFont="1" applyFill="1" applyBorder="1" applyAlignment="1" applyProtection="1">
      <alignment horizontal="center" vertical="top" wrapText="1"/>
    </xf>
    <xf numFmtId="49" fontId="13" fillId="2" borderId="1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top" wrapText="1"/>
    </xf>
    <xf numFmtId="164" fontId="12" fillId="2" borderId="1" xfId="0" applyNumberFormat="1" applyFont="1" applyFill="1" applyBorder="1" applyAlignment="1" applyProtection="1">
      <alignment horizontal="center" vertical="center" wrapText="1" shrinkToFit="1"/>
    </xf>
    <xf numFmtId="164" fontId="7" fillId="2" borderId="1" xfId="0" applyNumberFormat="1" applyFont="1" applyFill="1" applyBorder="1" applyAlignment="1" applyProtection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85"/>
  <sheetViews>
    <sheetView showGridLines="0" tabSelected="1" topLeftCell="B1" zoomScale="70" zoomScaleNormal="70" workbookViewId="0">
      <selection activeCell="R5" sqref="R5"/>
    </sheetView>
  </sheetViews>
  <sheetFormatPr defaultColWidth="9.109375" defaultRowHeight="18" x14ac:dyDescent="0.35"/>
  <cols>
    <col min="1" max="1" width="15.109375" style="17" hidden="1" customWidth="1"/>
    <col min="2" max="2" width="57.77734375" style="1" customWidth="1"/>
    <col min="3" max="3" width="17.6640625" style="2" customWidth="1"/>
    <col min="4" max="4" width="15.77734375" style="2" customWidth="1"/>
    <col min="5" max="5" width="10.6640625" style="2" customWidth="1"/>
    <col min="6" max="6" width="15.33203125" style="2" customWidth="1"/>
    <col min="7" max="7" width="15.33203125" style="2" hidden="1" customWidth="1"/>
    <col min="8" max="8" width="57.109375" style="2" hidden="1" customWidth="1"/>
    <col min="9" max="9" width="17" style="1" customWidth="1"/>
    <col min="10" max="10" width="15.5546875" style="1" customWidth="1"/>
    <col min="11" max="11" width="9" style="1" customWidth="1"/>
    <col min="12" max="12" width="15.33203125" style="1" bestFit="1" customWidth="1"/>
    <col min="13" max="13" width="16.5546875" style="1" customWidth="1"/>
    <col min="14" max="16384" width="9.109375" style="1"/>
  </cols>
  <sheetData>
    <row r="1" spans="1:13" ht="38.4" customHeight="1" x14ac:dyDescent="0.35">
      <c r="M1" s="3" t="s">
        <v>116</v>
      </c>
    </row>
    <row r="2" spans="1:13" ht="51" customHeight="1" x14ac:dyDescent="0.25">
      <c r="A2" s="28" t="s">
        <v>125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35">
      <c r="M3" s="4" t="s">
        <v>0</v>
      </c>
    </row>
    <row r="4" spans="1:13" ht="17.399999999999999" x14ac:dyDescent="0.25">
      <c r="A4" s="29" t="s">
        <v>114</v>
      </c>
      <c r="B4" s="30" t="s">
        <v>117</v>
      </c>
      <c r="C4" s="25" t="s">
        <v>3</v>
      </c>
      <c r="D4" s="26"/>
      <c r="E4" s="26"/>
      <c r="F4" s="27"/>
      <c r="G4" s="7"/>
      <c r="H4" s="7" t="s">
        <v>115</v>
      </c>
      <c r="I4" s="25" t="s">
        <v>4</v>
      </c>
      <c r="J4" s="26"/>
      <c r="K4" s="26"/>
      <c r="L4" s="27"/>
      <c r="M4" s="23" t="s">
        <v>126</v>
      </c>
    </row>
    <row r="5" spans="1:13" ht="69.599999999999994" x14ac:dyDescent="0.25">
      <c r="A5" s="29"/>
      <c r="B5" s="30"/>
      <c r="C5" s="5" t="s">
        <v>2</v>
      </c>
      <c r="D5" s="5" t="s">
        <v>5</v>
      </c>
      <c r="E5" s="6" t="s">
        <v>8</v>
      </c>
      <c r="F5" s="6" t="s">
        <v>7</v>
      </c>
      <c r="G5" s="6"/>
      <c r="H5" s="6"/>
      <c r="I5" s="5" t="s">
        <v>2</v>
      </c>
      <c r="J5" s="5" t="s">
        <v>5</v>
      </c>
      <c r="K5" s="6" t="s">
        <v>8</v>
      </c>
      <c r="L5" s="6" t="s">
        <v>7</v>
      </c>
      <c r="M5" s="24"/>
    </row>
    <row r="6" spans="1:13" ht="13.2" x14ac:dyDescent="0.25">
      <c r="A6" s="18" t="s">
        <v>6</v>
      </c>
      <c r="B6" s="15" t="s">
        <v>6</v>
      </c>
      <c r="C6" s="15" t="s">
        <v>1</v>
      </c>
      <c r="D6" s="16">
        <v>3</v>
      </c>
      <c r="E6" s="16" t="s">
        <v>120</v>
      </c>
      <c r="F6" s="16" t="s">
        <v>121</v>
      </c>
      <c r="G6" s="16"/>
      <c r="H6" s="16"/>
      <c r="I6" s="15" t="s">
        <v>118</v>
      </c>
      <c r="J6" s="16">
        <v>7</v>
      </c>
      <c r="K6" s="16" t="s">
        <v>122</v>
      </c>
      <c r="L6" s="16" t="s">
        <v>123</v>
      </c>
      <c r="M6" s="16" t="s">
        <v>124</v>
      </c>
    </row>
    <row r="7" spans="1:13" ht="15.6" x14ac:dyDescent="0.25">
      <c r="A7" s="19"/>
      <c r="B7" s="8" t="s">
        <v>10</v>
      </c>
      <c r="C7" s="9">
        <f>C8+C83</f>
        <v>270926822.20000005</v>
      </c>
      <c r="D7" s="9">
        <f>D8+D83</f>
        <v>256089613.5</v>
      </c>
      <c r="E7" s="9">
        <f>D7/C7*100</f>
        <v>94.523536437065232</v>
      </c>
      <c r="F7" s="9">
        <f>D7-C7</f>
        <v>-14837208.700000048</v>
      </c>
      <c r="G7" s="9" t="s">
        <v>9</v>
      </c>
      <c r="H7" s="9" t="s">
        <v>10</v>
      </c>
      <c r="I7" s="9">
        <v>312823915.39999998</v>
      </c>
      <c r="J7" s="9">
        <v>300730376.39999998</v>
      </c>
      <c r="K7" s="9">
        <f>J7/I7*100</f>
        <v>96.134074664804231</v>
      </c>
      <c r="L7" s="9">
        <f>J7-I7</f>
        <v>-12093539</v>
      </c>
      <c r="M7" s="9">
        <f>J7/D7*100</f>
        <v>117.43169599496466</v>
      </c>
    </row>
    <row r="8" spans="1:13" ht="15.6" x14ac:dyDescent="0.25">
      <c r="A8" s="19"/>
      <c r="B8" s="8" t="s">
        <v>119</v>
      </c>
      <c r="C8" s="9">
        <f>C9+C14+C19+C24+C28+C33+C37+C42+C45+C50+C53+C58+C62+C66+C68+C72+C76+C80</f>
        <v>248091645.20000005</v>
      </c>
      <c r="D8" s="9">
        <f>D9+D14+D19+D24+D28+D33+D37+D42+D45+D50+D53+D58+D62+D66+D68+D72+D76+D80</f>
        <v>241618368.90000001</v>
      </c>
      <c r="E8" s="9">
        <f t="shared" ref="E8:E71" si="0">D8/C8*100</f>
        <v>97.390772150032873</v>
      </c>
      <c r="F8" s="9">
        <f t="shared" ref="F8:F71" si="1">D8-C8</f>
        <v>-6473276.3000000417</v>
      </c>
      <c r="G8" s="9"/>
      <c r="H8" s="9" t="s">
        <v>11</v>
      </c>
      <c r="I8" s="9">
        <f>I9+I14+I19+I24+I28+I33+I37+I42+I45+I50+I53+I58+I62++I66+I68+I72+I76+I80</f>
        <v>289381881.19999999</v>
      </c>
      <c r="J8" s="9">
        <f>J9+J14+J19+J24+J28+J33+J37+J42+J45+J50+J53+J58+J62++J66+J68+J72+J76+J80</f>
        <v>282835789.79999995</v>
      </c>
      <c r="K8" s="9">
        <f t="shared" ref="K8:K71" si="2">J8/I8*100</f>
        <v>97.737905575547828</v>
      </c>
      <c r="L8" s="9">
        <f t="shared" ref="L8:L71" si="3">J8-I8</f>
        <v>-6546091.4000000358</v>
      </c>
      <c r="M8" s="9">
        <f t="shared" ref="M8:M71" si="4">J8/D8*100</f>
        <v>117.05889377850194</v>
      </c>
    </row>
    <row r="9" spans="1:13" ht="31.2" customHeight="1" x14ac:dyDescent="0.25">
      <c r="A9" s="20" t="s">
        <v>12</v>
      </c>
      <c r="B9" s="10" t="s">
        <v>13</v>
      </c>
      <c r="C9" s="11">
        <v>35726426</v>
      </c>
      <c r="D9" s="11">
        <v>34804315.600000001</v>
      </c>
      <c r="E9" s="11">
        <f t="shared" si="0"/>
        <v>97.418968244962429</v>
      </c>
      <c r="F9" s="11">
        <f t="shared" si="1"/>
        <v>-922110.39999999851</v>
      </c>
      <c r="G9" s="11" t="s">
        <v>12</v>
      </c>
      <c r="H9" s="11" t="s">
        <v>13</v>
      </c>
      <c r="I9" s="11">
        <v>41523465.799999997</v>
      </c>
      <c r="J9" s="11">
        <v>41065992</v>
      </c>
      <c r="K9" s="11">
        <f t="shared" si="2"/>
        <v>98.898276453599891</v>
      </c>
      <c r="L9" s="11">
        <f t="shared" si="3"/>
        <v>-457473.79999999702</v>
      </c>
      <c r="M9" s="11">
        <f t="shared" si="4"/>
        <v>117.99109188631769</v>
      </c>
    </row>
    <row r="10" spans="1:13" ht="15.6" x14ac:dyDescent="0.25">
      <c r="A10" s="21" t="s">
        <v>14</v>
      </c>
      <c r="B10" s="12" t="s">
        <v>15</v>
      </c>
      <c r="C10" s="13">
        <v>2562596.7000000002</v>
      </c>
      <c r="D10" s="13">
        <v>2446350.2999999998</v>
      </c>
      <c r="E10" s="13">
        <f t="shared" si="0"/>
        <v>95.463726305430725</v>
      </c>
      <c r="F10" s="13">
        <f t="shared" si="1"/>
        <v>-116246.40000000037</v>
      </c>
      <c r="G10" s="13" t="s">
        <v>14</v>
      </c>
      <c r="H10" s="13" t="s">
        <v>15</v>
      </c>
      <c r="I10" s="13">
        <v>3034448.7</v>
      </c>
      <c r="J10" s="13">
        <v>2725473.5</v>
      </c>
      <c r="K10" s="13">
        <f t="shared" si="2"/>
        <v>89.817748443069732</v>
      </c>
      <c r="L10" s="13">
        <f t="shared" si="3"/>
        <v>-308975.20000000019</v>
      </c>
      <c r="M10" s="13">
        <f t="shared" si="4"/>
        <v>111.40978052080277</v>
      </c>
    </row>
    <row r="11" spans="1:13" ht="15.6" x14ac:dyDescent="0.25">
      <c r="A11" s="21" t="s">
        <v>16</v>
      </c>
      <c r="B11" s="12" t="s">
        <v>17</v>
      </c>
      <c r="C11" s="13">
        <v>28239729.800000001</v>
      </c>
      <c r="D11" s="13">
        <v>28223277.100000001</v>
      </c>
      <c r="E11" s="13">
        <f t="shared" si="0"/>
        <v>99.94173917343926</v>
      </c>
      <c r="F11" s="13">
        <f t="shared" si="1"/>
        <v>-16452.699999999255</v>
      </c>
      <c r="G11" s="13" t="s">
        <v>16</v>
      </c>
      <c r="H11" s="13" t="s">
        <v>17</v>
      </c>
      <c r="I11" s="13">
        <v>32420879</v>
      </c>
      <c r="J11" s="13">
        <v>32400702.5</v>
      </c>
      <c r="K11" s="13">
        <f t="shared" si="2"/>
        <v>99.937766955670753</v>
      </c>
      <c r="L11" s="13">
        <f t="shared" si="3"/>
        <v>-20176.5</v>
      </c>
      <c r="M11" s="13">
        <f t="shared" si="4"/>
        <v>114.80134778537109</v>
      </c>
    </row>
    <row r="12" spans="1:13" ht="15.6" x14ac:dyDescent="0.25">
      <c r="A12" s="21" t="s">
        <v>18</v>
      </c>
      <c r="B12" s="12" t="s">
        <v>19</v>
      </c>
      <c r="C12" s="13">
        <v>299625.3</v>
      </c>
      <c r="D12" s="13">
        <v>295177.3</v>
      </c>
      <c r="E12" s="13">
        <f t="shared" si="0"/>
        <v>98.515479166812682</v>
      </c>
      <c r="F12" s="13">
        <f t="shared" si="1"/>
        <v>-4448</v>
      </c>
      <c r="G12" s="13" t="s">
        <v>18</v>
      </c>
      <c r="H12" s="13" t="s">
        <v>19</v>
      </c>
      <c r="I12" s="13">
        <v>110914</v>
      </c>
      <c r="J12" s="13">
        <v>81796.800000000003</v>
      </c>
      <c r="K12" s="13">
        <f t="shared" si="2"/>
        <v>73.747948861279909</v>
      </c>
      <c r="L12" s="13">
        <f t="shared" si="3"/>
        <v>-29117.199999999997</v>
      </c>
      <c r="M12" s="13">
        <f t="shared" si="4"/>
        <v>27.711073988413066</v>
      </c>
    </row>
    <row r="13" spans="1:13" ht="15.6" x14ac:dyDescent="0.25">
      <c r="A13" s="21" t="s">
        <v>20</v>
      </c>
      <c r="B13" s="12" t="s">
        <v>21</v>
      </c>
      <c r="C13" s="13">
        <v>4624474.0999999996</v>
      </c>
      <c r="D13" s="13">
        <v>3839510.9</v>
      </c>
      <c r="E13" s="13">
        <f t="shared" si="0"/>
        <v>83.025892609064456</v>
      </c>
      <c r="F13" s="13">
        <f t="shared" si="1"/>
        <v>-784963.19999999972</v>
      </c>
      <c r="G13" s="13" t="s">
        <v>20</v>
      </c>
      <c r="H13" s="13" t="s">
        <v>21</v>
      </c>
      <c r="I13" s="13">
        <v>5957224.2000000002</v>
      </c>
      <c r="J13" s="13">
        <v>5858019.2000000002</v>
      </c>
      <c r="K13" s="13">
        <f t="shared" si="2"/>
        <v>98.33471098838281</v>
      </c>
      <c r="L13" s="13">
        <f t="shared" si="3"/>
        <v>-99205</v>
      </c>
      <c r="M13" s="13">
        <f t="shared" si="4"/>
        <v>152.57201639927629</v>
      </c>
    </row>
    <row r="14" spans="1:13" ht="31.2" x14ac:dyDescent="0.25">
      <c r="A14" s="20" t="s">
        <v>22</v>
      </c>
      <c r="B14" s="10" t="s">
        <v>23</v>
      </c>
      <c r="C14" s="11">
        <v>59042268.399999999</v>
      </c>
      <c r="D14" s="11">
        <v>58542919.399999999</v>
      </c>
      <c r="E14" s="11">
        <f t="shared" si="0"/>
        <v>99.154251668284473</v>
      </c>
      <c r="F14" s="11">
        <f t="shared" si="1"/>
        <v>-499349</v>
      </c>
      <c r="G14" s="11" t="s">
        <v>22</v>
      </c>
      <c r="H14" s="11" t="s">
        <v>23</v>
      </c>
      <c r="I14" s="11">
        <v>67958238.599999994</v>
      </c>
      <c r="J14" s="11">
        <v>66345958.600000001</v>
      </c>
      <c r="K14" s="11">
        <f t="shared" si="2"/>
        <v>97.627542983434552</v>
      </c>
      <c r="L14" s="11">
        <f t="shared" si="3"/>
        <v>-1612279.9999999925</v>
      </c>
      <c r="M14" s="11">
        <f t="shared" si="4"/>
        <v>113.32874971042186</v>
      </c>
    </row>
    <row r="15" spans="1:13" ht="15.6" x14ac:dyDescent="0.25">
      <c r="A15" s="21" t="s">
        <v>24</v>
      </c>
      <c r="B15" s="12" t="s">
        <v>15</v>
      </c>
      <c r="C15" s="13">
        <v>1818881.2</v>
      </c>
      <c r="D15" s="13">
        <v>1818835</v>
      </c>
      <c r="E15" s="13">
        <f t="shared" si="0"/>
        <v>99.997459977045239</v>
      </c>
      <c r="F15" s="13">
        <f t="shared" si="1"/>
        <v>-46.199999999953434</v>
      </c>
      <c r="G15" s="13" t="s">
        <v>24</v>
      </c>
      <c r="H15" s="13" t="s">
        <v>15</v>
      </c>
      <c r="I15" s="13">
        <v>2394662.9</v>
      </c>
      <c r="J15" s="13">
        <v>2394662.2000000002</v>
      </c>
      <c r="K15" s="13">
        <f t="shared" si="2"/>
        <v>99.999970768328197</v>
      </c>
      <c r="L15" s="13">
        <f t="shared" si="3"/>
        <v>-0.69999999972060323</v>
      </c>
      <c r="M15" s="13">
        <f t="shared" si="4"/>
        <v>131.65912246025619</v>
      </c>
    </row>
    <row r="16" spans="1:13" ht="15.6" x14ac:dyDescent="0.25">
      <c r="A16" s="21" t="s">
        <v>25</v>
      </c>
      <c r="B16" s="12" t="s">
        <v>17</v>
      </c>
      <c r="C16" s="13">
        <v>47162629.100000001</v>
      </c>
      <c r="D16" s="13">
        <v>47119337.399999999</v>
      </c>
      <c r="E16" s="13">
        <f t="shared" si="0"/>
        <v>99.90820761940941</v>
      </c>
      <c r="F16" s="13">
        <f t="shared" si="1"/>
        <v>-43291.70000000298</v>
      </c>
      <c r="G16" s="13" t="s">
        <v>25</v>
      </c>
      <c r="H16" s="13" t="s">
        <v>17</v>
      </c>
      <c r="I16" s="13">
        <v>54768060.299999997</v>
      </c>
      <c r="J16" s="13">
        <v>54685079.5</v>
      </c>
      <c r="K16" s="13">
        <f t="shared" si="2"/>
        <v>99.84848687438361</v>
      </c>
      <c r="L16" s="13">
        <f t="shared" si="3"/>
        <v>-82980.79999999702</v>
      </c>
      <c r="M16" s="13">
        <f t="shared" si="4"/>
        <v>116.05655452192332</v>
      </c>
    </row>
    <row r="17" spans="1:13" ht="15.6" x14ac:dyDescent="0.25">
      <c r="A17" s="21" t="s">
        <v>26</v>
      </c>
      <c r="B17" s="12" t="s">
        <v>19</v>
      </c>
      <c r="C17" s="13">
        <v>16268</v>
      </c>
      <c r="D17" s="13">
        <v>16268</v>
      </c>
      <c r="E17" s="13">
        <f t="shared" si="0"/>
        <v>100</v>
      </c>
      <c r="F17" s="13">
        <f t="shared" si="1"/>
        <v>0</v>
      </c>
      <c r="G17" s="13" t="s">
        <v>26</v>
      </c>
      <c r="H17" s="13" t="s">
        <v>19</v>
      </c>
      <c r="I17" s="13">
        <v>650</v>
      </c>
      <c r="J17" s="13">
        <v>644.20000000000005</v>
      </c>
      <c r="K17" s="13">
        <f t="shared" si="2"/>
        <v>99.107692307692318</v>
      </c>
      <c r="L17" s="13">
        <f t="shared" si="3"/>
        <v>-5.7999999999999545</v>
      </c>
      <c r="M17" s="13">
        <f t="shared" si="4"/>
        <v>3.9599213179247603</v>
      </c>
    </row>
    <row r="18" spans="1:13" ht="15.6" x14ac:dyDescent="0.25">
      <c r="A18" s="21" t="s">
        <v>27</v>
      </c>
      <c r="B18" s="12" t="s">
        <v>21</v>
      </c>
      <c r="C18" s="13">
        <v>10044490.1</v>
      </c>
      <c r="D18" s="13">
        <v>9588479</v>
      </c>
      <c r="E18" s="13">
        <f t="shared" si="0"/>
        <v>95.46008711781198</v>
      </c>
      <c r="F18" s="13">
        <f t="shared" si="1"/>
        <v>-456011.09999999963</v>
      </c>
      <c r="G18" s="13" t="s">
        <v>27</v>
      </c>
      <c r="H18" s="13" t="s">
        <v>21</v>
      </c>
      <c r="I18" s="13">
        <v>10794865.4</v>
      </c>
      <c r="J18" s="13">
        <v>9265572.6999999993</v>
      </c>
      <c r="K18" s="13">
        <f t="shared" si="2"/>
        <v>85.833147118258637</v>
      </c>
      <c r="L18" s="13">
        <f t="shared" si="3"/>
        <v>-1529292.7000000011</v>
      </c>
      <c r="M18" s="13">
        <f t="shared" si="4"/>
        <v>96.632351178951311</v>
      </c>
    </row>
    <row r="19" spans="1:13" ht="46.8" x14ac:dyDescent="0.25">
      <c r="A19" s="20" t="s">
        <v>28</v>
      </c>
      <c r="B19" s="10" t="s">
        <v>29</v>
      </c>
      <c r="C19" s="11">
        <v>44083302.399999999</v>
      </c>
      <c r="D19" s="11">
        <v>43625159.600000001</v>
      </c>
      <c r="E19" s="11">
        <f t="shared" si="0"/>
        <v>98.960733939932794</v>
      </c>
      <c r="F19" s="11">
        <f t="shared" si="1"/>
        <v>-458142.79999999702</v>
      </c>
      <c r="G19" s="11" t="s">
        <v>28</v>
      </c>
      <c r="H19" s="11" t="s">
        <v>29</v>
      </c>
      <c r="I19" s="11">
        <v>55064214.299999997</v>
      </c>
      <c r="J19" s="11">
        <v>54918816.200000003</v>
      </c>
      <c r="K19" s="11">
        <f t="shared" si="2"/>
        <v>99.73594810740812</v>
      </c>
      <c r="L19" s="11">
        <f t="shared" si="3"/>
        <v>-145398.09999999404</v>
      </c>
      <c r="M19" s="11">
        <f t="shared" si="4"/>
        <v>125.88794334175914</v>
      </c>
    </row>
    <row r="20" spans="1:13" ht="15.6" x14ac:dyDescent="0.25">
      <c r="A20" s="21" t="s">
        <v>30</v>
      </c>
      <c r="B20" s="12" t="s">
        <v>15</v>
      </c>
      <c r="C20" s="13">
        <v>1377080.3</v>
      </c>
      <c r="D20" s="13">
        <v>1376696</v>
      </c>
      <c r="E20" s="13">
        <f t="shared" si="0"/>
        <v>99.972093130662017</v>
      </c>
      <c r="F20" s="13">
        <f t="shared" si="1"/>
        <v>-384.30000000004657</v>
      </c>
      <c r="G20" s="13" t="s">
        <v>30</v>
      </c>
      <c r="H20" s="13" t="s">
        <v>15</v>
      </c>
      <c r="I20" s="13">
        <v>8641095.5999999996</v>
      </c>
      <c r="J20" s="13">
        <v>8641095.5999999996</v>
      </c>
      <c r="K20" s="13">
        <f t="shared" si="2"/>
        <v>100</v>
      </c>
      <c r="L20" s="13">
        <f t="shared" si="3"/>
        <v>0</v>
      </c>
      <c r="M20" s="13">
        <f t="shared" si="4"/>
        <v>627.66911504064797</v>
      </c>
    </row>
    <row r="21" spans="1:13" ht="15.6" x14ac:dyDescent="0.25">
      <c r="A21" s="21" t="s">
        <v>31</v>
      </c>
      <c r="B21" s="12" t="s">
        <v>17</v>
      </c>
      <c r="C21" s="13">
        <v>42402278.100000001</v>
      </c>
      <c r="D21" s="13">
        <v>41967074.399999999</v>
      </c>
      <c r="E21" s="13">
        <f t="shared" si="0"/>
        <v>98.97363132477544</v>
      </c>
      <c r="F21" s="13">
        <f t="shared" si="1"/>
        <v>-435203.70000000298</v>
      </c>
      <c r="G21" s="13" t="s">
        <v>31</v>
      </c>
      <c r="H21" s="13" t="s">
        <v>17</v>
      </c>
      <c r="I21" s="13">
        <v>46300303.5</v>
      </c>
      <c r="J21" s="13">
        <v>46154905.5</v>
      </c>
      <c r="K21" s="13">
        <f t="shared" si="2"/>
        <v>99.68596750127135</v>
      </c>
      <c r="L21" s="13">
        <f t="shared" si="3"/>
        <v>-145398</v>
      </c>
      <c r="M21" s="13">
        <f t="shared" si="4"/>
        <v>109.97884927618399</v>
      </c>
    </row>
    <row r="22" spans="1:13" ht="15.6" x14ac:dyDescent="0.25">
      <c r="A22" s="21" t="s">
        <v>32</v>
      </c>
      <c r="B22" s="12" t="s">
        <v>19</v>
      </c>
      <c r="C22" s="13">
        <v>13944</v>
      </c>
      <c r="D22" s="13">
        <v>716.6</v>
      </c>
      <c r="E22" s="13">
        <f t="shared" si="0"/>
        <v>5.1391279403327594</v>
      </c>
      <c r="F22" s="13">
        <f t="shared" si="1"/>
        <v>-13227.4</v>
      </c>
      <c r="G22" s="13" t="s">
        <v>32</v>
      </c>
      <c r="H22" s="13" t="s">
        <v>19</v>
      </c>
      <c r="I22" s="13">
        <v>9054.5</v>
      </c>
      <c r="J22" s="13">
        <v>9054.4</v>
      </c>
      <c r="K22" s="13">
        <f t="shared" si="2"/>
        <v>99.998895576785017</v>
      </c>
      <c r="L22" s="13">
        <f t="shared" si="3"/>
        <v>-0.1000000000003638</v>
      </c>
      <c r="M22" s="13">
        <f t="shared" si="4"/>
        <v>1263.5221881105219</v>
      </c>
    </row>
    <row r="23" spans="1:13" ht="15.6" x14ac:dyDescent="0.25">
      <c r="A23" s="21" t="s">
        <v>33</v>
      </c>
      <c r="B23" s="12" t="s">
        <v>21</v>
      </c>
      <c r="C23" s="13">
        <v>290000</v>
      </c>
      <c r="D23" s="13">
        <v>280672.59999999998</v>
      </c>
      <c r="E23" s="13">
        <f t="shared" si="0"/>
        <v>96.783655172413788</v>
      </c>
      <c r="F23" s="13">
        <f t="shared" si="1"/>
        <v>-9327.4000000000233</v>
      </c>
      <c r="G23" s="13" t="s">
        <v>33</v>
      </c>
      <c r="H23" s="13" t="s">
        <v>21</v>
      </c>
      <c r="I23" s="13">
        <v>113760.6</v>
      </c>
      <c r="J23" s="13">
        <v>113760.6</v>
      </c>
      <c r="K23" s="13">
        <f t="shared" si="2"/>
        <v>100</v>
      </c>
      <c r="L23" s="13">
        <f t="shared" si="3"/>
        <v>0</v>
      </c>
      <c r="M23" s="13">
        <f t="shared" si="4"/>
        <v>40.531423444967558</v>
      </c>
    </row>
    <row r="24" spans="1:13" ht="46.8" x14ac:dyDescent="0.25">
      <c r="A24" s="20" t="s">
        <v>34</v>
      </c>
      <c r="B24" s="10" t="s">
        <v>35</v>
      </c>
      <c r="C24" s="11">
        <v>3882261.2</v>
      </c>
      <c r="D24" s="11">
        <v>2881662.3</v>
      </c>
      <c r="E24" s="11">
        <f t="shared" si="0"/>
        <v>74.226388992064713</v>
      </c>
      <c r="F24" s="11">
        <f t="shared" si="1"/>
        <v>-1000598.9000000004</v>
      </c>
      <c r="G24" s="11" t="s">
        <v>34</v>
      </c>
      <c r="H24" s="11" t="s">
        <v>35</v>
      </c>
      <c r="I24" s="11">
        <v>4027960.8</v>
      </c>
      <c r="J24" s="11">
        <v>3500795.4</v>
      </c>
      <c r="K24" s="11">
        <f t="shared" si="2"/>
        <v>86.912350289009765</v>
      </c>
      <c r="L24" s="11">
        <f t="shared" si="3"/>
        <v>-527165.39999999991</v>
      </c>
      <c r="M24" s="11">
        <f t="shared" si="4"/>
        <v>121.4852760505629</v>
      </c>
    </row>
    <row r="25" spans="1:13" ht="15.6" x14ac:dyDescent="0.25">
      <c r="A25" s="21" t="s">
        <v>109</v>
      </c>
      <c r="B25" s="12" t="s">
        <v>15</v>
      </c>
      <c r="C25" s="13">
        <v>601974</v>
      </c>
      <c r="D25" s="13">
        <v>543159.9</v>
      </c>
      <c r="E25" s="13">
        <f t="shared" si="0"/>
        <v>90.229793977813003</v>
      </c>
      <c r="F25" s="13">
        <f t="shared" si="1"/>
        <v>-58814.099999999977</v>
      </c>
      <c r="G25" s="13" t="s">
        <v>36</v>
      </c>
      <c r="H25" s="13" t="s">
        <v>17</v>
      </c>
      <c r="I25" s="13">
        <v>1656949.4</v>
      </c>
      <c r="J25" s="13">
        <v>1655295.6</v>
      </c>
      <c r="K25" s="13">
        <f t="shared" si="2"/>
        <v>99.900190072189304</v>
      </c>
      <c r="L25" s="13">
        <f t="shared" si="3"/>
        <v>-1653.7999999998137</v>
      </c>
      <c r="M25" s="13">
        <f t="shared" si="4"/>
        <v>304.7529097785017</v>
      </c>
    </row>
    <row r="26" spans="1:13" ht="15.6" x14ac:dyDescent="0.25">
      <c r="A26" s="21" t="s">
        <v>36</v>
      </c>
      <c r="B26" s="12" t="s">
        <v>17</v>
      </c>
      <c r="C26" s="13">
        <v>1239960.8</v>
      </c>
      <c r="D26" s="13">
        <v>1236740.8</v>
      </c>
      <c r="E26" s="13">
        <f t="shared" si="0"/>
        <v>99.740314371228507</v>
      </c>
      <c r="F26" s="13">
        <f t="shared" si="1"/>
        <v>-3220</v>
      </c>
      <c r="G26" s="13" t="s">
        <v>37</v>
      </c>
      <c r="H26" s="13" t="s">
        <v>21</v>
      </c>
      <c r="I26" s="13">
        <v>2371011.4</v>
      </c>
      <c r="J26" s="13">
        <v>1845499.7</v>
      </c>
      <c r="K26" s="13">
        <f t="shared" si="2"/>
        <v>77.835969072101463</v>
      </c>
      <c r="L26" s="13">
        <f t="shared" si="3"/>
        <v>-525511.69999999995</v>
      </c>
      <c r="M26" s="13">
        <f t="shared" si="4"/>
        <v>149.22283634533608</v>
      </c>
    </row>
    <row r="27" spans="1:13" ht="15.6" x14ac:dyDescent="0.25">
      <c r="A27" s="21" t="s">
        <v>37</v>
      </c>
      <c r="B27" s="12" t="s">
        <v>21</v>
      </c>
      <c r="C27" s="13">
        <v>2040326.4</v>
      </c>
      <c r="D27" s="13">
        <v>1101761.5</v>
      </c>
      <c r="E27" s="13">
        <f t="shared" si="0"/>
        <v>53.999276782381486</v>
      </c>
      <c r="F27" s="13">
        <f t="shared" si="1"/>
        <v>-938564.89999999991</v>
      </c>
      <c r="G27" s="13"/>
      <c r="H27" s="13"/>
      <c r="I27" s="13">
        <v>0</v>
      </c>
      <c r="J27" s="13">
        <v>0</v>
      </c>
      <c r="K27" s="13"/>
      <c r="L27" s="13">
        <f t="shared" si="3"/>
        <v>0</v>
      </c>
      <c r="M27" s="13">
        <f t="shared" si="4"/>
        <v>0</v>
      </c>
    </row>
    <row r="28" spans="1:13" ht="31.2" x14ac:dyDescent="0.25">
      <c r="A28" s="20" t="s">
        <v>38</v>
      </c>
      <c r="B28" s="10" t="s">
        <v>39</v>
      </c>
      <c r="C28" s="11">
        <v>5420460.2999999998</v>
      </c>
      <c r="D28" s="11">
        <v>5008336.0999999996</v>
      </c>
      <c r="E28" s="11">
        <f t="shared" si="0"/>
        <v>92.396878176563717</v>
      </c>
      <c r="F28" s="11">
        <f t="shared" si="1"/>
        <v>-412124.20000000019</v>
      </c>
      <c r="G28" s="11" t="s">
        <v>38</v>
      </c>
      <c r="H28" s="11" t="s">
        <v>39</v>
      </c>
      <c r="I28" s="11">
        <v>6801216.0999999996</v>
      </c>
      <c r="J28" s="11">
        <v>6310732.0999999996</v>
      </c>
      <c r="K28" s="11">
        <f t="shared" si="2"/>
        <v>92.788289729538221</v>
      </c>
      <c r="L28" s="11">
        <f t="shared" si="3"/>
        <v>-490484</v>
      </c>
      <c r="M28" s="11">
        <f t="shared" si="4"/>
        <v>126.0045646696914</v>
      </c>
    </row>
    <row r="29" spans="1:13" ht="15.6" x14ac:dyDescent="0.25">
      <c r="A29" s="21" t="s">
        <v>40</v>
      </c>
      <c r="B29" s="12" t="s">
        <v>15</v>
      </c>
      <c r="C29" s="13">
        <v>162212</v>
      </c>
      <c r="D29" s="13">
        <v>162212</v>
      </c>
      <c r="E29" s="13">
        <f t="shared" si="0"/>
        <v>100</v>
      </c>
      <c r="F29" s="13">
        <f t="shared" si="1"/>
        <v>0</v>
      </c>
      <c r="G29" s="13" t="s">
        <v>40</v>
      </c>
      <c r="H29" s="13" t="s">
        <v>15</v>
      </c>
      <c r="I29" s="13">
        <v>175279.5</v>
      </c>
      <c r="J29" s="13">
        <v>175279.5</v>
      </c>
      <c r="K29" s="13">
        <f t="shared" si="2"/>
        <v>100</v>
      </c>
      <c r="L29" s="13">
        <f t="shared" si="3"/>
        <v>0</v>
      </c>
      <c r="M29" s="13">
        <f t="shared" si="4"/>
        <v>108.05581584593003</v>
      </c>
    </row>
    <row r="30" spans="1:13" ht="15.6" x14ac:dyDescent="0.25">
      <c r="A30" s="21" t="s">
        <v>41</v>
      </c>
      <c r="B30" s="12" t="s">
        <v>17</v>
      </c>
      <c r="C30" s="13">
        <v>3802312.5</v>
      </c>
      <c r="D30" s="13">
        <v>3792720.2</v>
      </c>
      <c r="E30" s="13">
        <f t="shared" si="0"/>
        <v>99.747724575505046</v>
      </c>
      <c r="F30" s="13">
        <f t="shared" si="1"/>
        <v>-9592.2999999998137</v>
      </c>
      <c r="G30" s="13" t="s">
        <v>41</v>
      </c>
      <c r="H30" s="13" t="s">
        <v>17</v>
      </c>
      <c r="I30" s="13">
        <v>4667457.2</v>
      </c>
      <c r="J30" s="13">
        <v>4659405.9000000004</v>
      </c>
      <c r="K30" s="13">
        <f t="shared" si="2"/>
        <v>99.827501364126064</v>
      </c>
      <c r="L30" s="13">
        <f t="shared" si="3"/>
        <v>-8051.2999999998137</v>
      </c>
      <c r="M30" s="13">
        <f t="shared" si="4"/>
        <v>122.85129548971211</v>
      </c>
    </row>
    <row r="31" spans="1:13" ht="15.6" x14ac:dyDescent="0.25">
      <c r="A31" s="21" t="s">
        <v>110</v>
      </c>
      <c r="B31" s="12" t="s">
        <v>19</v>
      </c>
      <c r="C31" s="13">
        <v>2324</v>
      </c>
      <c r="D31" s="13">
        <v>0</v>
      </c>
      <c r="E31" s="13">
        <f t="shared" si="0"/>
        <v>0</v>
      </c>
      <c r="F31" s="13">
        <f t="shared" si="1"/>
        <v>-2324</v>
      </c>
      <c r="G31" s="13"/>
      <c r="H31" s="13"/>
      <c r="I31" s="13">
        <v>0</v>
      </c>
      <c r="J31" s="13">
        <v>0</v>
      </c>
      <c r="K31" s="13"/>
      <c r="L31" s="13">
        <f t="shared" si="3"/>
        <v>0</v>
      </c>
      <c r="M31" s="13"/>
    </row>
    <row r="32" spans="1:13" ht="15.6" x14ac:dyDescent="0.25">
      <c r="A32" s="21" t="s">
        <v>42</v>
      </c>
      <c r="B32" s="12" t="s">
        <v>21</v>
      </c>
      <c r="C32" s="13">
        <v>1453611.9</v>
      </c>
      <c r="D32" s="13">
        <v>1053404</v>
      </c>
      <c r="E32" s="13">
        <f t="shared" si="0"/>
        <v>72.468036344501584</v>
      </c>
      <c r="F32" s="13">
        <f t="shared" si="1"/>
        <v>-400207.89999999991</v>
      </c>
      <c r="G32" s="13" t="s">
        <v>42</v>
      </c>
      <c r="H32" s="13" t="s">
        <v>21</v>
      </c>
      <c r="I32" s="13">
        <v>1958479.4</v>
      </c>
      <c r="J32" s="13">
        <v>1476046.7</v>
      </c>
      <c r="K32" s="13">
        <f t="shared" si="2"/>
        <v>75.3669760325281</v>
      </c>
      <c r="L32" s="13">
        <f t="shared" si="3"/>
        <v>-482432.69999999995</v>
      </c>
      <c r="M32" s="13">
        <f t="shared" si="4"/>
        <v>140.12161525872315</v>
      </c>
    </row>
    <row r="33" spans="1:13" ht="62.4" x14ac:dyDescent="0.25">
      <c r="A33" s="20" t="s">
        <v>43</v>
      </c>
      <c r="B33" s="10" t="s">
        <v>44</v>
      </c>
      <c r="C33" s="11">
        <v>20947884.899999999</v>
      </c>
      <c r="D33" s="11">
        <v>20191052.899999999</v>
      </c>
      <c r="E33" s="11">
        <f t="shared" si="0"/>
        <v>96.387071995034688</v>
      </c>
      <c r="F33" s="11">
        <f t="shared" si="1"/>
        <v>-756832</v>
      </c>
      <c r="G33" s="11" t="s">
        <v>43</v>
      </c>
      <c r="H33" s="11" t="s">
        <v>44</v>
      </c>
      <c r="I33" s="11">
        <v>11402107.800000001</v>
      </c>
      <c r="J33" s="11">
        <v>10883860.1</v>
      </c>
      <c r="K33" s="11">
        <f t="shared" si="2"/>
        <v>95.454807925952068</v>
      </c>
      <c r="L33" s="11">
        <f t="shared" si="3"/>
        <v>-518247.70000000112</v>
      </c>
      <c r="M33" s="11">
        <f t="shared" si="4"/>
        <v>53.904371178186551</v>
      </c>
    </row>
    <row r="34" spans="1:13" ht="15.6" x14ac:dyDescent="0.25">
      <c r="A34" s="21" t="s">
        <v>45</v>
      </c>
      <c r="B34" s="12" t="s">
        <v>15</v>
      </c>
      <c r="C34" s="13">
        <v>9801504.0999999996</v>
      </c>
      <c r="D34" s="13">
        <v>9129213</v>
      </c>
      <c r="E34" s="13">
        <f t="shared" si="0"/>
        <v>93.140939460505862</v>
      </c>
      <c r="F34" s="13">
        <f t="shared" si="1"/>
        <v>-672291.09999999963</v>
      </c>
      <c r="G34" s="13" t="s">
        <v>45</v>
      </c>
      <c r="H34" s="13" t="s">
        <v>15</v>
      </c>
      <c r="I34" s="13">
        <v>3665851.9</v>
      </c>
      <c r="J34" s="13">
        <v>3453248.7</v>
      </c>
      <c r="K34" s="13">
        <f t="shared" si="2"/>
        <v>94.200442194623307</v>
      </c>
      <c r="L34" s="13">
        <f t="shared" si="3"/>
        <v>-212603.19999999972</v>
      </c>
      <c r="M34" s="13">
        <f t="shared" si="4"/>
        <v>37.826356992656436</v>
      </c>
    </row>
    <row r="35" spans="1:13" ht="15.6" x14ac:dyDescent="0.25">
      <c r="A35" s="21" t="s">
        <v>46</v>
      </c>
      <c r="B35" s="12" t="s">
        <v>17</v>
      </c>
      <c r="C35" s="13">
        <v>2026222.7</v>
      </c>
      <c r="D35" s="13">
        <v>2012179.6</v>
      </c>
      <c r="E35" s="13">
        <f t="shared" si="0"/>
        <v>99.306932056382564</v>
      </c>
      <c r="F35" s="13">
        <f t="shared" si="1"/>
        <v>-14043.09999999986</v>
      </c>
      <c r="G35" s="13" t="s">
        <v>46</v>
      </c>
      <c r="H35" s="13" t="s">
        <v>17</v>
      </c>
      <c r="I35" s="13">
        <v>2117300.2999999998</v>
      </c>
      <c r="J35" s="13">
        <v>2113152.9</v>
      </c>
      <c r="K35" s="13">
        <f t="shared" si="2"/>
        <v>99.804118480500861</v>
      </c>
      <c r="L35" s="13">
        <f t="shared" si="3"/>
        <v>-4147.3999999999069</v>
      </c>
      <c r="M35" s="13">
        <f t="shared" si="4"/>
        <v>105.01810573966657</v>
      </c>
    </row>
    <row r="36" spans="1:13" ht="15.6" x14ac:dyDescent="0.25">
      <c r="A36" s="21" t="s">
        <v>47</v>
      </c>
      <c r="B36" s="12" t="s">
        <v>21</v>
      </c>
      <c r="C36" s="13">
        <v>9120158.0999999996</v>
      </c>
      <c r="D36" s="13">
        <v>9049660.4000000004</v>
      </c>
      <c r="E36" s="13">
        <f t="shared" si="0"/>
        <v>99.227012303657332</v>
      </c>
      <c r="F36" s="13">
        <f t="shared" si="1"/>
        <v>-70497.699999999255</v>
      </c>
      <c r="G36" s="13" t="s">
        <v>47</v>
      </c>
      <c r="H36" s="13" t="s">
        <v>21</v>
      </c>
      <c r="I36" s="13">
        <v>5618955.5999999996</v>
      </c>
      <c r="J36" s="13">
        <v>5317458.5999999996</v>
      </c>
      <c r="K36" s="13">
        <f t="shared" si="2"/>
        <v>94.634287553366676</v>
      </c>
      <c r="L36" s="13">
        <f t="shared" si="3"/>
        <v>-301497</v>
      </c>
      <c r="M36" s="13">
        <f t="shared" si="4"/>
        <v>58.758653529142371</v>
      </c>
    </row>
    <row r="37" spans="1:13" ht="78" x14ac:dyDescent="0.25">
      <c r="A37" s="20" t="s">
        <v>48</v>
      </c>
      <c r="B37" s="10" t="s">
        <v>49</v>
      </c>
      <c r="C37" s="11">
        <v>16801863.699999999</v>
      </c>
      <c r="D37" s="11">
        <v>16445625.300000001</v>
      </c>
      <c r="E37" s="11">
        <f t="shared" si="0"/>
        <v>97.8797685402007</v>
      </c>
      <c r="F37" s="11">
        <f t="shared" si="1"/>
        <v>-356238.39999999851</v>
      </c>
      <c r="G37" s="11" t="s">
        <v>48</v>
      </c>
      <c r="H37" s="11" t="s">
        <v>49</v>
      </c>
      <c r="I37" s="11">
        <v>21673498.800000001</v>
      </c>
      <c r="J37" s="11">
        <v>21094100.100000001</v>
      </c>
      <c r="K37" s="11">
        <f t="shared" si="2"/>
        <v>97.326695125015988</v>
      </c>
      <c r="L37" s="11">
        <f t="shared" si="3"/>
        <v>-579398.69999999925</v>
      </c>
      <c r="M37" s="11">
        <f t="shared" si="4"/>
        <v>128.26572243501133</v>
      </c>
    </row>
    <row r="38" spans="1:13" ht="15.6" x14ac:dyDescent="0.25">
      <c r="A38" s="21" t="s">
        <v>50</v>
      </c>
      <c r="B38" s="12" t="s">
        <v>15</v>
      </c>
      <c r="C38" s="13">
        <v>305478.3</v>
      </c>
      <c r="D38" s="13">
        <v>273538.90000000002</v>
      </c>
      <c r="E38" s="13">
        <f t="shared" si="0"/>
        <v>89.544461914316017</v>
      </c>
      <c r="F38" s="13">
        <f t="shared" si="1"/>
        <v>-31939.399999999965</v>
      </c>
      <c r="G38" s="13" t="s">
        <v>50</v>
      </c>
      <c r="H38" s="13" t="s">
        <v>15</v>
      </c>
      <c r="I38" s="13">
        <v>425621.5</v>
      </c>
      <c r="J38" s="13">
        <v>425621.5</v>
      </c>
      <c r="K38" s="13">
        <f t="shared" si="2"/>
        <v>100</v>
      </c>
      <c r="L38" s="13">
        <f t="shared" si="3"/>
        <v>0</v>
      </c>
      <c r="M38" s="13">
        <f t="shared" si="4"/>
        <v>155.59816172398146</v>
      </c>
    </row>
    <row r="39" spans="1:13" ht="15.6" x14ac:dyDescent="0.25">
      <c r="A39" s="21" t="s">
        <v>51</v>
      </c>
      <c r="B39" s="12" t="s">
        <v>17</v>
      </c>
      <c r="C39" s="13">
        <v>9689912.4000000004</v>
      </c>
      <c r="D39" s="13">
        <v>9670286.1999999993</v>
      </c>
      <c r="E39" s="13">
        <f t="shared" si="0"/>
        <v>99.797457405290885</v>
      </c>
      <c r="F39" s="13">
        <f t="shared" si="1"/>
        <v>-19626.200000001118</v>
      </c>
      <c r="G39" s="13" t="s">
        <v>51</v>
      </c>
      <c r="H39" s="13" t="s">
        <v>17</v>
      </c>
      <c r="I39" s="13">
        <v>11413309.199999999</v>
      </c>
      <c r="J39" s="13">
        <v>11367667.300000001</v>
      </c>
      <c r="K39" s="13">
        <f t="shared" si="2"/>
        <v>99.600099329649296</v>
      </c>
      <c r="L39" s="13">
        <f t="shared" si="3"/>
        <v>-45641.89999999851</v>
      </c>
      <c r="M39" s="13">
        <f t="shared" si="4"/>
        <v>117.55254255039527</v>
      </c>
    </row>
    <row r="40" spans="1:13" ht="15.6" x14ac:dyDescent="0.25">
      <c r="A40" s="21" t="s">
        <v>52</v>
      </c>
      <c r="B40" s="12" t="s">
        <v>19</v>
      </c>
      <c r="C40" s="13">
        <v>4680</v>
      </c>
      <c r="D40" s="13">
        <v>4680</v>
      </c>
      <c r="E40" s="13">
        <f t="shared" si="0"/>
        <v>100</v>
      </c>
      <c r="F40" s="13">
        <f t="shared" si="1"/>
        <v>0</v>
      </c>
      <c r="G40" s="13" t="s">
        <v>52</v>
      </c>
      <c r="H40" s="13" t="s">
        <v>19</v>
      </c>
      <c r="I40" s="13">
        <v>7600</v>
      </c>
      <c r="J40" s="13">
        <v>7499.8</v>
      </c>
      <c r="K40" s="13">
        <f t="shared" si="2"/>
        <v>98.681578947368422</v>
      </c>
      <c r="L40" s="13">
        <f t="shared" si="3"/>
        <v>-100.19999999999982</v>
      </c>
      <c r="M40" s="13">
        <f t="shared" si="4"/>
        <v>160.25213675213678</v>
      </c>
    </row>
    <row r="41" spans="1:13" ht="15.6" x14ac:dyDescent="0.25">
      <c r="A41" s="21" t="s">
        <v>53</v>
      </c>
      <c r="B41" s="12" t="s">
        <v>21</v>
      </c>
      <c r="C41" s="13">
        <v>6801793</v>
      </c>
      <c r="D41" s="13">
        <v>6497120.2000000002</v>
      </c>
      <c r="E41" s="13">
        <f t="shared" si="0"/>
        <v>95.5206987334075</v>
      </c>
      <c r="F41" s="13">
        <f t="shared" si="1"/>
        <v>-304672.79999999981</v>
      </c>
      <c r="G41" s="13" t="s">
        <v>53</v>
      </c>
      <c r="H41" s="13" t="s">
        <v>21</v>
      </c>
      <c r="I41" s="13">
        <v>9826968.0999999996</v>
      </c>
      <c r="J41" s="13">
        <v>9293311.5</v>
      </c>
      <c r="K41" s="13">
        <f t="shared" si="2"/>
        <v>94.569468481331498</v>
      </c>
      <c r="L41" s="13">
        <f t="shared" si="3"/>
        <v>-533656.59999999963</v>
      </c>
      <c r="M41" s="13">
        <f t="shared" si="4"/>
        <v>143.03739524474244</v>
      </c>
    </row>
    <row r="42" spans="1:13" ht="31.2" x14ac:dyDescent="0.25">
      <c r="A42" s="20" t="s">
        <v>54</v>
      </c>
      <c r="B42" s="10" t="s">
        <v>55</v>
      </c>
      <c r="C42" s="11">
        <v>4642162.8</v>
      </c>
      <c r="D42" s="11">
        <v>4615006</v>
      </c>
      <c r="E42" s="11">
        <f t="shared" si="0"/>
        <v>99.414996820016739</v>
      </c>
      <c r="F42" s="11">
        <f t="shared" si="1"/>
        <v>-27156.799999999814</v>
      </c>
      <c r="G42" s="11" t="s">
        <v>54</v>
      </c>
      <c r="H42" s="11" t="s">
        <v>55</v>
      </c>
      <c r="I42" s="11">
        <v>5877093.7999999998</v>
      </c>
      <c r="J42" s="11">
        <v>5783312.2000000002</v>
      </c>
      <c r="K42" s="11">
        <f t="shared" si="2"/>
        <v>98.404286145645671</v>
      </c>
      <c r="L42" s="11">
        <f t="shared" si="3"/>
        <v>-93781.599999999627</v>
      </c>
      <c r="M42" s="11">
        <f t="shared" si="4"/>
        <v>125.31537770481773</v>
      </c>
    </row>
    <row r="43" spans="1:13" ht="15.6" x14ac:dyDescent="0.25">
      <c r="A43" s="21" t="s">
        <v>56</v>
      </c>
      <c r="B43" s="12" t="s">
        <v>17</v>
      </c>
      <c r="C43" s="13">
        <v>4634829.4000000004</v>
      </c>
      <c r="D43" s="13">
        <v>4607672.7</v>
      </c>
      <c r="E43" s="13">
        <f t="shared" si="0"/>
        <v>99.414073363735895</v>
      </c>
      <c r="F43" s="13">
        <f t="shared" si="1"/>
        <v>-27156.700000000186</v>
      </c>
      <c r="G43" s="13" t="s">
        <v>56</v>
      </c>
      <c r="H43" s="13" t="s">
        <v>17</v>
      </c>
      <c r="I43" s="13">
        <v>5877093.7999999998</v>
      </c>
      <c r="J43" s="13">
        <v>5783312.2000000002</v>
      </c>
      <c r="K43" s="13">
        <f t="shared" si="2"/>
        <v>98.404286145645671</v>
      </c>
      <c r="L43" s="13">
        <f t="shared" si="3"/>
        <v>-93781.599999999627</v>
      </c>
      <c r="M43" s="13">
        <f t="shared" si="4"/>
        <v>125.51482226591311</v>
      </c>
    </row>
    <row r="44" spans="1:13" ht="15.6" x14ac:dyDescent="0.25">
      <c r="A44" s="21" t="s">
        <v>111</v>
      </c>
      <c r="B44" s="12" t="s">
        <v>19</v>
      </c>
      <c r="C44" s="13">
        <v>7333.3</v>
      </c>
      <c r="D44" s="13">
        <v>7333.3</v>
      </c>
      <c r="E44" s="13">
        <f t="shared" si="0"/>
        <v>100</v>
      </c>
      <c r="F44" s="13">
        <f t="shared" si="1"/>
        <v>0</v>
      </c>
      <c r="G44" s="13"/>
      <c r="H44" s="13"/>
      <c r="I44" s="13">
        <v>0</v>
      </c>
      <c r="J44" s="13">
        <v>0</v>
      </c>
      <c r="K44" s="13"/>
      <c r="L44" s="13">
        <f t="shared" si="3"/>
        <v>0</v>
      </c>
      <c r="M44" s="13">
        <f t="shared" si="4"/>
        <v>0</v>
      </c>
    </row>
    <row r="45" spans="1:13" ht="46.8" x14ac:dyDescent="0.25">
      <c r="A45" s="20" t="s">
        <v>57</v>
      </c>
      <c r="B45" s="10" t="s">
        <v>58</v>
      </c>
      <c r="C45" s="11">
        <v>3000959.9</v>
      </c>
      <c r="D45" s="11">
        <v>2932653</v>
      </c>
      <c r="E45" s="11">
        <f t="shared" si="0"/>
        <v>97.723831631339024</v>
      </c>
      <c r="F45" s="11">
        <f t="shared" si="1"/>
        <v>-68306.899999999907</v>
      </c>
      <c r="G45" s="11" t="s">
        <v>57</v>
      </c>
      <c r="H45" s="11" t="s">
        <v>58</v>
      </c>
      <c r="I45" s="11">
        <v>3384918</v>
      </c>
      <c r="J45" s="11">
        <v>3269793.5</v>
      </c>
      <c r="K45" s="11">
        <f t="shared" si="2"/>
        <v>96.598898407583292</v>
      </c>
      <c r="L45" s="11">
        <f t="shared" si="3"/>
        <v>-115124.5</v>
      </c>
      <c r="M45" s="11">
        <f t="shared" si="4"/>
        <v>111.49609244598662</v>
      </c>
    </row>
    <row r="46" spans="1:13" ht="15.6" x14ac:dyDescent="0.25">
      <c r="A46" s="21" t="s">
        <v>59</v>
      </c>
      <c r="B46" s="12" t="s">
        <v>15</v>
      </c>
      <c r="C46" s="13">
        <v>184291.20000000001</v>
      </c>
      <c r="D46" s="13">
        <v>156071.1</v>
      </c>
      <c r="E46" s="13">
        <f t="shared" si="0"/>
        <v>84.687223264051667</v>
      </c>
      <c r="F46" s="13">
        <f t="shared" si="1"/>
        <v>-28220.100000000006</v>
      </c>
      <c r="G46" s="13" t="s">
        <v>59</v>
      </c>
      <c r="H46" s="13" t="s">
        <v>15</v>
      </c>
      <c r="I46" s="13">
        <v>39904.699999999997</v>
      </c>
      <c r="J46" s="13">
        <v>39904.699999999997</v>
      </c>
      <c r="K46" s="13">
        <f t="shared" si="2"/>
        <v>100</v>
      </c>
      <c r="L46" s="13">
        <f t="shared" si="3"/>
        <v>0</v>
      </c>
      <c r="M46" s="13">
        <f t="shared" si="4"/>
        <v>25.568282660915436</v>
      </c>
    </row>
    <row r="47" spans="1:13" ht="15.6" x14ac:dyDescent="0.25">
      <c r="A47" s="21" t="s">
        <v>60</v>
      </c>
      <c r="B47" s="12" t="s">
        <v>17</v>
      </c>
      <c r="C47" s="13">
        <v>2555609.9</v>
      </c>
      <c r="D47" s="13">
        <v>2521520.2000000002</v>
      </c>
      <c r="E47" s="13">
        <f t="shared" si="0"/>
        <v>98.666083583413894</v>
      </c>
      <c r="F47" s="13">
        <f t="shared" si="1"/>
        <v>-34089.699999999721</v>
      </c>
      <c r="G47" s="13" t="s">
        <v>60</v>
      </c>
      <c r="H47" s="13" t="s">
        <v>17</v>
      </c>
      <c r="I47" s="13">
        <v>3048853.1</v>
      </c>
      <c r="J47" s="13">
        <v>2978834.7</v>
      </c>
      <c r="K47" s="13">
        <f t="shared" si="2"/>
        <v>97.70345117644402</v>
      </c>
      <c r="L47" s="13">
        <f t="shared" si="3"/>
        <v>-70018.399999999907</v>
      </c>
      <c r="M47" s="13">
        <f t="shared" si="4"/>
        <v>118.13645990224468</v>
      </c>
    </row>
    <row r="48" spans="1:13" ht="15.6" x14ac:dyDescent="0.25">
      <c r="A48" s="21" t="s">
        <v>61</v>
      </c>
      <c r="B48" s="12" t="s">
        <v>19</v>
      </c>
      <c r="C48" s="13">
        <v>32400</v>
      </c>
      <c r="D48" s="13">
        <v>32400</v>
      </c>
      <c r="E48" s="13">
        <f t="shared" si="0"/>
        <v>100</v>
      </c>
      <c r="F48" s="13">
        <f t="shared" si="1"/>
        <v>0</v>
      </c>
      <c r="G48" s="13" t="s">
        <v>61</v>
      </c>
      <c r="H48" s="13" t="s">
        <v>19</v>
      </c>
      <c r="I48" s="13">
        <v>51934.2</v>
      </c>
      <c r="J48" s="13">
        <v>51934.2</v>
      </c>
      <c r="K48" s="13">
        <f t="shared" si="2"/>
        <v>100</v>
      </c>
      <c r="L48" s="13">
        <f t="shared" si="3"/>
        <v>0</v>
      </c>
      <c r="M48" s="13">
        <f t="shared" si="4"/>
        <v>160.29074074074072</v>
      </c>
    </row>
    <row r="49" spans="1:13" ht="15.6" x14ac:dyDescent="0.25">
      <c r="A49" s="21" t="s">
        <v>62</v>
      </c>
      <c r="B49" s="12" t="s">
        <v>21</v>
      </c>
      <c r="C49" s="13">
        <v>228658.8</v>
      </c>
      <c r="D49" s="13">
        <v>222661.8</v>
      </c>
      <c r="E49" s="13">
        <f t="shared" si="0"/>
        <v>97.377315021333104</v>
      </c>
      <c r="F49" s="13">
        <f t="shared" si="1"/>
        <v>-5997</v>
      </c>
      <c r="G49" s="13" t="s">
        <v>62</v>
      </c>
      <c r="H49" s="13" t="s">
        <v>21</v>
      </c>
      <c r="I49" s="13">
        <v>244226.1</v>
      </c>
      <c r="J49" s="13">
        <v>199119.9</v>
      </c>
      <c r="K49" s="13">
        <f t="shared" si="2"/>
        <v>81.530966592022708</v>
      </c>
      <c r="L49" s="13">
        <f t="shared" si="3"/>
        <v>-45106.200000000012</v>
      </c>
      <c r="M49" s="13">
        <f t="shared" si="4"/>
        <v>89.427059333931552</v>
      </c>
    </row>
    <row r="50" spans="1:13" ht="31.2" x14ac:dyDescent="0.25">
      <c r="A50" s="20" t="s">
        <v>63</v>
      </c>
      <c r="B50" s="10" t="s">
        <v>64</v>
      </c>
      <c r="C50" s="11">
        <v>4784086.8</v>
      </c>
      <c r="D50" s="11">
        <v>4760795.2</v>
      </c>
      <c r="E50" s="11">
        <f t="shared" si="0"/>
        <v>99.513144284923939</v>
      </c>
      <c r="F50" s="11">
        <f t="shared" si="1"/>
        <v>-23291.599999999627</v>
      </c>
      <c r="G50" s="11" t="s">
        <v>63</v>
      </c>
      <c r="H50" s="11" t="s">
        <v>64</v>
      </c>
      <c r="I50" s="11">
        <v>7276660</v>
      </c>
      <c r="J50" s="11">
        <v>7182310.2999999998</v>
      </c>
      <c r="K50" s="11">
        <f t="shared" si="2"/>
        <v>98.703392765362125</v>
      </c>
      <c r="L50" s="11">
        <f t="shared" si="3"/>
        <v>-94349.700000000186</v>
      </c>
      <c r="M50" s="11">
        <f t="shared" si="4"/>
        <v>150.86366874172617</v>
      </c>
    </row>
    <row r="51" spans="1:13" ht="15.6" x14ac:dyDescent="0.25">
      <c r="A51" s="21" t="s">
        <v>65</v>
      </c>
      <c r="B51" s="12" t="s">
        <v>17</v>
      </c>
      <c r="C51" s="13">
        <v>4734386.5999999996</v>
      </c>
      <c r="D51" s="13">
        <v>4711095</v>
      </c>
      <c r="E51" s="13">
        <f t="shared" si="0"/>
        <v>99.508033416620449</v>
      </c>
      <c r="F51" s="13">
        <f t="shared" si="1"/>
        <v>-23291.599999999627</v>
      </c>
      <c r="G51" s="13" t="s">
        <v>65</v>
      </c>
      <c r="H51" s="13" t="s">
        <v>17</v>
      </c>
      <c r="I51" s="13">
        <v>7195834.0999999996</v>
      </c>
      <c r="J51" s="13">
        <v>7108856.5</v>
      </c>
      <c r="K51" s="13">
        <f t="shared" si="2"/>
        <v>98.791278414826152</v>
      </c>
      <c r="L51" s="13">
        <f t="shared" si="3"/>
        <v>-86977.599999999627</v>
      </c>
      <c r="M51" s="13">
        <f t="shared" si="4"/>
        <v>150.89605495113133</v>
      </c>
    </row>
    <row r="52" spans="1:13" ht="15.6" x14ac:dyDescent="0.25">
      <c r="A52" s="21" t="s">
        <v>66</v>
      </c>
      <c r="B52" s="12" t="s">
        <v>19</v>
      </c>
      <c r="C52" s="13">
        <v>49700.2</v>
      </c>
      <c r="D52" s="13">
        <v>49700.2</v>
      </c>
      <c r="E52" s="13">
        <f t="shared" si="0"/>
        <v>100</v>
      </c>
      <c r="F52" s="13">
        <f t="shared" si="1"/>
        <v>0</v>
      </c>
      <c r="G52" s="13" t="s">
        <v>66</v>
      </c>
      <c r="H52" s="13" t="s">
        <v>19</v>
      </c>
      <c r="I52" s="13">
        <v>80825.899999999994</v>
      </c>
      <c r="J52" s="13">
        <v>73453.8</v>
      </c>
      <c r="K52" s="13">
        <f t="shared" si="2"/>
        <v>90.879037536235302</v>
      </c>
      <c r="L52" s="13">
        <f t="shared" si="3"/>
        <v>-7372.0999999999913</v>
      </c>
      <c r="M52" s="13">
        <f t="shared" si="4"/>
        <v>147.79377145363603</v>
      </c>
    </row>
    <row r="53" spans="1:13" ht="46.8" x14ac:dyDescent="0.25">
      <c r="A53" s="20" t="s">
        <v>67</v>
      </c>
      <c r="B53" s="10" t="s">
        <v>68</v>
      </c>
      <c r="C53" s="11">
        <v>2676058.4</v>
      </c>
      <c r="D53" s="11">
        <v>2660303.5</v>
      </c>
      <c r="E53" s="11">
        <f t="shared" si="0"/>
        <v>99.411264716793923</v>
      </c>
      <c r="F53" s="11">
        <f t="shared" si="1"/>
        <v>-15754.899999999907</v>
      </c>
      <c r="G53" s="11" t="s">
        <v>67</v>
      </c>
      <c r="H53" s="11" t="s">
        <v>68</v>
      </c>
      <c r="I53" s="11">
        <v>3493312.9</v>
      </c>
      <c r="J53" s="11">
        <v>3217283</v>
      </c>
      <c r="K53" s="11">
        <f t="shared" si="2"/>
        <v>92.098334506479503</v>
      </c>
      <c r="L53" s="11">
        <f t="shared" si="3"/>
        <v>-276029.89999999991</v>
      </c>
      <c r="M53" s="11">
        <f t="shared" si="4"/>
        <v>120.93669011825155</v>
      </c>
    </row>
    <row r="54" spans="1:13" ht="15.6" x14ac:dyDescent="0.25">
      <c r="A54" s="21" t="s">
        <v>69</v>
      </c>
      <c r="B54" s="12" t="s">
        <v>15</v>
      </c>
      <c r="C54" s="13">
        <v>246379.9</v>
      </c>
      <c r="D54" s="13">
        <v>246379.9</v>
      </c>
      <c r="E54" s="13">
        <f t="shared" si="0"/>
        <v>100</v>
      </c>
      <c r="F54" s="13">
        <f t="shared" si="1"/>
        <v>0</v>
      </c>
      <c r="G54" s="13" t="s">
        <v>69</v>
      </c>
      <c r="H54" s="13" t="s">
        <v>15</v>
      </c>
      <c r="I54" s="13">
        <v>85348.7</v>
      </c>
      <c r="J54" s="13">
        <v>85348.7</v>
      </c>
      <c r="K54" s="13">
        <f t="shared" si="2"/>
        <v>100</v>
      </c>
      <c r="L54" s="13">
        <f t="shared" si="3"/>
        <v>0</v>
      </c>
      <c r="M54" s="13">
        <f t="shared" si="4"/>
        <v>34.641096940131888</v>
      </c>
    </row>
    <row r="55" spans="1:13" ht="15.6" x14ac:dyDescent="0.25">
      <c r="A55" s="21" t="s">
        <v>70</v>
      </c>
      <c r="B55" s="12" t="s">
        <v>17</v>
      </c>
      <c r="C55" s="13">
        <v>2071950.2</v>
      </c>
      <c r="D55" s="13">
        <v>2068290.1</v>
      </c>
      <c r="E55" s="13">
        <f t="shared" si="0"/>
        <v>99.823350001365867</v>
      </c>
      <c r="F55" s="13">
        <f t="shared" si="1"/>
        <v>-3660.0999999998603</v>
      </c>
      <c r="G55" s="13" t="s">
        <v>70</v>
      </c>
      <c r="H55" s="13" t="s">
        <v>17</v>
      </c>
      <c r="I55" s="13">
        <v>3070628.4</v>
      </c>
      <c r="J55" s="13">
        <v>2816895.3</v>
      </c>
      <c r="K55" s="13">
        <f t="shared" si="2"/>
        <v>91.736769581105932</v>
      </c>
      <c r="L55" s="13">
        <f t="shared" si="3"/>
        <v>-253733.10000000009</v>
      </c>
      <c r="M55" s="13">
        <f t="shared" si="4"/>
        <v>136.19440038899765</v>
      </c>
    </row>
    <row r="56" spans="1:13" ht="15.6" x14ac:dyDescent="0.25">
      <c r="A56" s="21" t="s">
        <v>71</v>
      </c>
      <c r="B56" s="12" t="s">
        <v>19</v>
      </c>
      <c r="C56" s="13">
        <v>38934.6</v>
      </c>
      <c r="D56" s="13">
        <v>38934.6</v>
      </c>
      <c r="E56" s="13">
        <f t="shared" si="0"/>
        <v>100</v>
      </c>
      <c r="F56" s="13">
        <f t="shared" si="1"/>
        <v>0</v>
      </c>
      <c r="G56" s="13" t="s">
        <v>71</v>
      </c>
      <c r="H56" s="13" t="s">
        <v>19</v>
      </c>
      <c r="I56" s="13">
        <v>19000</v>
      </c>
      <c r="J56" s="13">
        <v>19000</v>
      </c>
      <c r="K56" s="13">
        <f t="shared" si="2"/>
        <v>100</v>
      </c>
      <c r="L56" s="13">
        <f t="shared" si="3"/>
        <v>0</v>
      </c>
      <c r="M56" s="13">
        <f t="shared" si="4"/>
        <v>48.799782198866822</v>
      </c>
    </row>
    <row r="57" spans="1:13" ht="15.6" x14ac:dyDescent="0.25">
      <c r="A57" s="21" t="s">
        <v>72</v>
      </c>
      <c r="B57" s="12" t="s">
        <v>21</v>
      </c>
      <c r="C57" s="13">
        <v>318793.8</v>
      </c>
      <c r="D57" s="13">
        <v>306698.90000000002</v>
      </c>
      <c r="E57" s="13">
        <f t="shared" si="0"/>
        <v>96.206042902967383</v>
      </c>
      <c r="F57" s="13">
        <f t="shared" si="1"/>
        <v>-12094.899999999965</v>
      </c>
      <c r="G57" s="13" t="s">
        <v>72</v>
      </c>
      <c r="H57" s="13" t="s">
        <v>21</v>
      </c>
      <c r="I57" s="13">
        <v>318335.8</v>
      </c>
      <c r="J57" s="13">
        <v>296038.90000000002</v>
      </c>
      <c r="K57" s="13">
        <f t="shared" si="2"/>
        <v>92.995792493335657</v>
      </c>
      <c r="L57" s="13">
        <f t="shared" si="3"/>
        <v>-22296.899999999965</v>
      </c>
      <c r="M57" s="13">
        <f t="shared" si="4"/>
        <v>96.524278372045018</v>
      </c>
    </row>
    <row r="58" spans="1:13" ht="46.8" x14ac:dyDescent="0.25">
      <c r="A58" s="20" t="s">
        <v>73</v>
      </c>
      <c r="B58" s="10" t="s">
        <v>74</v>
      </c>
      <c r="C58" s="11">
        <v>26465355</v>
      </c>
      <c r="D58" s="11">
        <v>25257444.699999999</v>
      </c>
      <c r="E58" s="11">
        <f t="shared" si="0"/>
        <v>95.435880984781789</v>
      </c>
      <c r="F58" s="11">
        <f t="shared" si="1"/>
        <v>-1207910.3000000007</v>
      </c>
      <c r="G58" s="11" t="s">
        <v>73</v>
      </c>
      <c r="H58" s="11" t="s">
        <v>74</v>
      </c>
      <c r="I58" s="11">
        <v>36326460.399999999</v>
      </c>
      <c r="J58" s="11">
        <v>35678477.299999997</v>
      </c>
      <c r="K58" s="11">
        <f t="shared" si="2"/>
        <v>98.21622285005229</v>
      </c>
      <c r="L58" s="11">
        <f t="shared" si="3"/>
        <v>-647983.10000000149</v>
      </c>
      <c r="M58" s="11">
        <f t="shared" si="4"/>
        <v>141.25925137628826</v>
      </c>
    </row>
    <row r="59" spans="1:13" ht="15.6" x14ac:dyDescent="0.25">
      <c r="A59" s="21" t="s">
        <v>75</v>
      </c>
      <c r="B59" s="12" t="s">
        <v>15</v>
      </c>
      <c r="C59" s="13">
        <v>3284631.8</v>
      </c>
      <c r="D59" s="13">
        <v>3284631.7</v>
      </c>
      <c r="E59" s="13">
        <f t="shared" si="0"/>
        <v>99.999996955518739</v>
      </c>
      <c r="F59" s="13">
        <f t="shared" si="1"/>
        <v>-9.999999962747097E-2</v>
      </c>
      <c r="G59" s="13" t="s">
        <v>75</v>
      </c>
      <c r="H59" s="13" t="s">
        <v>15</v>
      </c>
      <c r="I59" s="13">
        <v>10676717.699999999</v>
      </c>
      <c r="J59" s="13">
        <v>10676717.699999999</v>
      </c>
      <c r="K59" s="13">
        <f t="shared" si="2"/>
        <v>100</v>
      </c>
      <c r="L59" s="13">
        <f t="shared" si="3"/>
        <v>0</v>
      </c>
      <c r="M59" s="13">
        <f t="shared" si="4"/>
        <v>325.05068072015496</v>
      </c>
    </row>
    <row r="60" spans="1:13" ht="15.6" x14ac:dyDescent="0.25">
      <c r="A60" s="21" t="s">
        <v>76</v>
      </c>
      <c r="B60" s="12" t="s">
        <v>17</v>
      </c>
      <c r="C60" s="13">
        <v>8606023.9000000004</v>
      </c>
      <c r="D60" s="13">
        <v>8556664.5</v>
      </c>
      <c r="E60" s="13">
        <f t="shared" si="0"/>
        <v>99.426455229807104</v>
      </c>
      <c r="F60" s="13">
        <f t="shared" si="1"/>
        <v>-49359.400000000373</v>
      </c>
      <c r="G60" s="13" t="s">
        <v>76</v>
      </c>
      <c r="H60" s="13" t="s">
        <v>17</v>
      </c>
      <c r="I60" s="13">
        <v>3478597.9</v>
      </c>
      <c r="J60" s="13">
        <v>3411969.6</v>
      </c>
      <c r="K60" s="13">
        <f t="shared" si="2"/>
        <v>98.08462196794865</v>
      </c>
      <c r="L60" s="13">
        <f t="shared" si="3"/>
        <v>-66628.299999999814</v>
      </c>
      <c r="M60" s="13">
        <f t="shared" si="4"/>
        <v>39.874995683189404</v>
      </c>
    </row>
    <row r="61" spans="1:13" ht="15.6" x14ac:dyDescent="0.25">
      <c r="A61" s="21" t="s">
        <v>77</v>
      </c>
      <c r="B61" s="12" t="s">
        <v>21</v>
      </c>
      <c r="C61" s="13">
        <v>14574699.300000001</v>
      </c>
      <c r="D61" s="13">
        <v>13416148.6</v>
      </c>
      <c r="E61" s="13">
        <f t="shared" si="0"/>
        <v>92.050946121406412</v>
      </c>
      <c r="F61" s="13">
        <f t="shared" si="1"/>
        <v>-1158550.7000000011</v>
      </c>
      <c r="G61" s="13" t="s">
        <v>77</v>
      </c>
      <c r="H61" s="13" t="s">
        <v>21</v>
      </c>
      <c r="I61" s="13">
        <v>22171144.800000001</v>
      </c>
      <c r="J61" s="13">
        <v>21589790.100000001</v>
      </c>
      <c r="K61" s="13">
        <f t="shared" si="2"/>
        <v>97.377876942105402</v>
      </c>
      <c r="L61" s="13">
        <f t="shared" si="3"/>
        <v>-581354.69999999925</v>
      </c>
      <c r="M61" s="13">
        <f t="shared" si="4"/>
        <v>160.92390404799187</v>
      </c>
    </row>
    <row r="62" spans="1:13" ht="46.8" x14ac:dyDescent="0.25">
      <c r="A62" s="20" t="s">
        <v>78</v>
      </c>
      <c r="B62" s="10" t="s">
        <v>79</v>
      </c>
      <c r="C62" s="11">
        <v>6651150.5999999996</v>
      </c>
      <c r="D62" s="11">
        <v>6650191.5999999996</v>
      </c>
      <c r="E62" s="11">
        <f t="shared" si="0"/>
        <v>99.985581442104163</v>
      </c>
      <c r="F62" s="11">
        <f t="shared" si="1"/>
        <v>-959</v>
      </c>
      <c r="G62" s="11" t="s">
        <v>78</v>
      </c>
      <c r="H62" s="11" t="s">
        <v>79</v>
      </c>
      <c r="I62" s="11">
        <v>7314425.2999999998</v>
      </c>
      <c r="J62" s="11">
        <v>7108030.7000000002</v>
      </c>
      <c r="K62" s="11">
        <f t="shared" si="2"/>
        <v>97.178252678306791</v>
      </c>
      <c r="L62" s="11">
        <f t="shared" si="3"/>
        <v>-206394.59999999963</v>
      </c>
      <c r="M62" s="11">
        <f t="shared" si="4"/>
        <v>106.88460013693441</v>
      </c>
    </row>
    <row r="63" spans="1:13" ht="15.6" x14ac:dyDescent="0.25">
      <c r="A63" s="21" t="s">
        <v>80</v>
      </c>
      <c r="B63" s="12" t="s">
        <v>15</v>
      </c>
      <c r="C63" s="13">
        <v>43910</v>
      </c>
      <c r="D63" s="13">
        <v>43910</v>
      </c>
      <c r="E63" s="13">
        <f t="shared" si="0"/>
        <v>100</v>
      </c>
      <c r="F63" s="13">
        <f t="shared" si="1"/>
        <v>0</v>
      </c>
      <c r="G63" s="13" t="s">
        <v>80</v>
      </c>
      <c r="H63" s="13" t="s">
        <v>15</v>
      </c>
      <c r="I63" s="13">
        <v>25580.9</v>
      </c>
      <c r="J63" s="13">
        <v>25580.9</v>
      </c>
      <c r="K63" s="13">
        <f t="shared" si="2"/>
        <v>100</v>
      </c>
      <c r="L63" s="13">
        <f t="shared" si="3"/>
        <v>0</v>
      </c>
      <c r="M63" s="13">
        <f t="shared" si="4"/>
        <v>58.257572306991577</v>
      </c>
    </row>
    <row r="64" spans="1:13" ht="15.6" x14ac:dyDescent="0.25">
      <c r="A64" s="21" t="s">
        <v>81</v>
      </c>
      <c r="B64" s="12" t="s">
        <v>17</v>
      </c>
      <c r="C64" s="13">
        <v>881794</v>
      </c>
      <c r="D64" s="13">
        <v>881321</v>
      </c>
      <c r="E64" s="13">
        <f t="shared" si="0"/>
        <v>99.946359353771967</v>
      </c>
      <c r="F64" s="13">
        <f t="shared" si="1"/>
        <v>-473</v>
      </c>
      <c r="G64" s="13" t="s">
        <v>81</v>
      </c>
      <c r="H64" s="13" t="s">
        <v>17</v>
      </c>
      <c r="I64" s="13">
        <v>1494253.9</v>
      </c>
      <c r="J64" s="13">
        <v>1493188.4</v>
      </c>
      <c r="K64" s="13">
        <f t="shared" si="2"/>
        <v>99.928693510520532</v>
      </c>
      <c r="L64" s="13">
        <f t="shared" si="3"/>
        <v>-1065.5</v>
      </c>
      <c r="M64" s="13">
        <f t="shared" si="4"/>
        <v>169.42616821793649</v>
      </c>
    </row>
    <row r="65" spans="1:13" ht="15.6" x14ac:dyDescent="0.25">
      <c r="A65" s="21" t="s">
        <v>82</v>
      </c>
      <c r="B65" s="12" t="s">
        <v>21</v>
      </c>
      <c r="C65" s="13">
        <v>5725446.5999999996</v>
      </c>
      <c r="D65" s="13">
        <v>5724960.5999999996</v>
      </c>
      <c r="E65" s="13">
        <f t="shared" si="0"/>
        <v>99.991511579201514</v>
      </c>
      <c r="F65" s="13">
        <f t="shared" si="1"/>
        <v>-486</v>
      </c>
      <c r="G65" s="13" t="s">
        <v>82</v>
      </c>
      <c r="H65" s="13" t="s">
        <v>21</v>
      </c>
      <c r="I65" s="13">
        <v>5794590.5</v>
      </c>
      <c r="J65" s="13">
        <v>5589261.4000000004</v>
      </c>
      <c r="K65" s="13">
        <f t="shared" si="2"/>
        <v>96.456538214391514</v>
      </c>
      <c r="L65" s="13">
        <f t="shared" si="3"/>
        <v>-205329.09999999963</v>
      </c>
      <c r="M65" s="13">
        <f t="shared" si="4"/>
        <v>97.629691984255757</v>
      </c>
    </row>
    <row r="66" spans="1:13" ht="46.8" x14ac:dyDescent="0.25">
      <c r="A66" s="20" t="s">
        <v>83</v>
      </c>
      <c r="B66" s="10" t="s">
        <v>84</v>
      </c>
      <c r="C66" s="11">
        <v>8117127.7999999998</v>
      </c>
      <c r="D66" s="11">
        <v>7751030.5999999996</v>
      </c>
      <c r="E66" s="11">
        <f t="shared" si="0"/>
        <v>95.489818455242258</v>
      </c>
      <c r="F66" s="11">
        <f t="shared" si="1"/>
        <v>-366097.20000000019</v>
      </c>
      <c r="G66" s="11" t="s">
        <v>83</v>
      </c>
      <c r="H66" s="11" t="s">
        <v>84</v>
      </c>
      <c r="I66" s="11">
        <v>9919873</v>
      </c>
      <c r="J66" s="11">
        <v>9697061.6999999993</v>
      </c>
      <c r="K66" s="11">
        <f t="shared" si="2"/>
        <v>97.753889591126821</v>
      </c>
      <c r="L66" s="11">
        <f t="shared" si="3"/>
        <v>-222811.30000000075</v>
      </c>
      <c r="M66" s="11">
        <f t="shared" si="4"/>
        <v>125.10673999919442</v>
      </c>
    </row>
    <row r="67" spans="1:13" ht="15.6" x14ac:dyDescent="0.25">
      <c r="A67" s="21" t="s">
        <v>85</v>
      </c>
      <c r="B67" s="12" t="s">
        <v>17</v>
      </c>
      <c r="C67" s="13">
        <v>8117127.7999999998</v>
      </c>
      <c r="D67" s="13">
        <v>7751030.5999999996</v>
      </c>
      <c r="E67" s="13">
        <f t="shared" si="0"/>
        <v>95.489818455242258</v>
      </c>
      <c r="F67" s="13">
        <f t="shared" si="1"/>
        <v>-366097.20000000019</v>
      </c>
      <c r="G67" s="13" t="s">
        <v>85</v>
      </c>
      <c r="H67" s="13" t="s">
        <v>17</v>
      </c>
      <c r="I67" s="13">
        <v>9919873</v>
      </c>
      <c r="J67" s="13">
        <v>9697061.6999999993</v>
      </c>
      <c r="K67" s="13">
        <f t="shared" si="2"/>
        <v>97.753889591126821</v>
      </c>
      <c r="L67" s="13">
        <f t="shared" si="3"/>
        <v>-222811.30000000075</v>
      </c>
      <c r="M67" s="13">
        <f t="shared" si="4"/>
        <v>125.10673999919442</v>
      </c>
    </row>
    <row r="68" spans="1:13" ht="46.8" x14ac:dyDescent="0.25">
      <c r="A68" s="20" t="s">
        <v>86</v>
      </c>
      <c r="B68" s="10" t="s">
        <v>87</v>
      </c>
      <c r="C68" s="11">
        <v>2776628</v>
      </c>
      <c r="D68" s="11">
        <v>2665961.7999999998</v>
      </c>
      <c r="E68" s="11">
        <f t="shared" si="0"/>
        <v>96.014367066816291</v>
      </c>
      <c r="F68" s="11">
        <f t="shared" si="1"/>
        <v>-110666.20000000019</v>
      </c>
      <c r="G68" s="11" t="s">
        <v>86</v>
      </c>
      <c r="H68" s="11" t="s">
        <v>87</v>
      </c>
      <c r="I68" s="11">
        <v>3104806.3</v>
      </c>
      <c r="J68" s="11">
        <v>2903222.6</v>
      </c>
      <c r="K68" s="11">
        <f t="shared" si="2"/>
        <v>93.507366304944711</v>
      </c>
      <c r="L68" s="11">
        <f t="shared" si="3"/>
        <v>-201583.69999999972</v>
      </c>
      <c r="M68" s="11">
        <f t="shared" si="4"/>
        <v>108.89963239533292</v>
      </c>
    </row>
    <row r="69" spans="1:13" ht="15.6" x14ac:dyDescent="0.25">
      <c r="A69" s="21" t="s">
        <v>112</v>
      </c>
      <c r="B69" s="12" t="s">
        <v>15</v>
      </c>
      <c r="C69" s="13">
        <v>96423.9</v>
      </c>
      <c r="D69" s="13">
        <v>96423.9</v>
      </c>
      <c r="E69" s="13">
        <f t="shared" si="0"/>
        <v>100</v>
      </c>
      <c r="F69" s="13">
        <f t="shared" si="1"/>
        <v>0</v>
      </c>
      <c r="G69" s="13"/>
      <c r="H69" s="13"/>
      <c r="I69" s="13">
        <v>0</v>
      </c>
      <c r="J69" s="13">
        <v>0</v>
      </c>
      <c r="K69" s="13"/>
      <c r="L69" s="13">
        <f t="shared" si="3"/>
        <v>0</v>
      </c>
      <c r="M69" s="13">
        <f t="shared" si="4"/>
        <v>0</v>
      </c>
    </row>
    <row r="70" spans="1:13" ht="15.6" x14ac:dyDescent="0.25">
      <c r="A70" s="21" t="s">
        <v>88</v>
      </c>
      <c r="B70" s="12" t="s">
        <v>17</v>
      </c>
      <c r="C70" s="13">
        <v>2341018</v>
      </c>
      <c r="D70" s="13">
        <v>2326459.6</v>
      </c>
      <c r="E70" s="13">
        <f t="shared" si="0"/>
        <v>99.378116699658008</v>
      </c>
      <c r="F70" s="13">
        <f t="shared" si="1"/>
        <v>-14558.399999999907</v>
      </c>
      <c r="G70" s="13" t="s">
        <v>88</v>
      </c>
      <c r="H70" s="13" t="s">
        <v>17</v>
      </c>
      <c r="I70" s="13">
        <v>2585517.1</v>
      </c>
      <c r="J70" s="13">
        <v>2582262.2000000002</v>
      </c>
      <c r="K70" s="13">
        <f t="shared" si="2"/>
        <v>99.874110289195144</v>
      </c>
      <c r="L70" s="13">
        <f t="shared" si="3"/>
        <v>-3254.8999999999069</v>
      </c>
      <c r="M70" s="13">
        <f t="shared" si="4"/>
        <v>110.99535964432823</v>
      </c>
    </row>
    <row r="71" spans="1:13" ht="15.6" x14ac:dyDescent="0.25">
      <c r="A71" s="21" t="s">
        <v>89</v>
      </c>
      <c r="B71" s="12" t="s">
        <v>21</v>
      </c>
      <c r="C71" s="13">
        <v>339186.1</v>
      </c>
      <c r="D71" s="13">
        <v>243078.3</v>
      </c>
      <c r="E71" s="13">
        <f t="shared" si="0"/>
        <v>71.665171420644896</v>
      </c>
      <c r="F71" s="13">
        <f t="shared" si="1"/>
        <v>-96107.799999999988</v>
      </c>
      <c r="G71" s="13" t="s">
        <v>89</v>
      </c>
      <c r="H71" s="13" t="s">
        <v>21</v>
      </c>
      <c r="I71" s="13">
        <v>519289.2</v>
      </c>
      <c r="J71" s="13">
        <v>320960.5</v>
      </c>
      <c r="K71" s="13">
        <f t="shared" si="2"/>
        <v>61.807659392877802</v>
      </c>
      <c r="L71" s="13">
        <f t="shared" si="3"/>
        <v>-198328.7</v>
      </c>
      <c r="M71" s="13">
        <f t="shared" si="4"/>
        <v>132.03996407741869</v>
      </c>
    </row>
    <row r="72" spans="1:13" ht="46.8" x14ac:dyDescent="0.25">
      <c r="A72" s="20" t="s">
        <v>90</v>
      </c>
      <c r="B72" s="10" t="s">
        <v>91</v>
      </c>
      <c r="C72" s="11">
        <v>876001.4</v>
      </c>
      <c r="D72" s="11">
        <v>871024</v>
      </c>
      <c r="E72" s="11">
        <f t="shared" ref="E72:E85" si="5">D72/C72*100</f>
        <v>99.431804561042938</v>
      </c>
      <c r="F72" s="11">
        <f t="shared" ref="F72:F85" si="6">D72-C72</f>
        <v>-4977.4000000000233</v>
      </c>
      <c r="G72" s="11" t="s">
        <v>90</v>
      </c>
      <c r="H72" s="11" t="s">
        <v>91</v>
      </c>
      <c r="I72" s="11">
        <v>1256657.3999999999</v>
      </c>
      <c r="J72" s="11">
        <v>1222594.8999999999</v>
      </c>
      <c r="K72" s="11">
        <f t="shared" ref="K72:K85" si="7">J72/I72*100</f>
        <v>97.289436245710249</v>
      </c>
      <c r="L72" s="11">
        <f t="shared" ref="L72:L85" si="8">J72-I72</f>
        <v>-34062.5</v>
      </c>
      <c r="M72" s="11">
        <f t="shared" ref="M72:M85" si="9">J72/D72*100</f>
        <v>140.36294063079777</v>
      </c>
    </row>
    <row r="73" spans="1:13" ht="15.6" x14ac:dyDescent="0.25">
      <c r="A73" s="21" t="s">
        <v>92</v>
      </c>
      <c r="B73" s="12" t="s">
        <v>15</v>
      </c>
      <c r="C73" s="13">
        <v>4766.5</v>
      </c>
      <c r="D73" s="13">
        <v>4766.5</v>
      </c>
      <c r="E73" s="13">
        <f t="shared" si="5"/>
        <v>100</v>
      </c>
      <c r="F73" s="13">
        <f t="shared" si="6"/>
        <v>0</v>
      </c>
      <c r="G73" s="13" t="s">
        <v>92</v>
      </c>
      <c r="H73" s="13" t="s">
        <v>15</v>
      </c>
      <c r="I73" s="13">
        <v>139692</v>
      </c>
      <c r="J73" s="13">
        <v>138169.60000000001</v>
      </c>
      <c r="K73" s="13">
        <f t="shared" si="7"/>
        <v>98.910173810955541</v>
      </c>
      <c r="L73" s="13">
        <f t="shared" si="8"/>
        <v>-1522.3999999999942</v>
      </c>
      <c r="M73" s="13">
        <f t="shared" si="9"/>
        <v>2898.7642924577785</v>
      </c>
    </row>
    <row r="74" spans="1:13" ht="15.6" x14ac:dyDescent="0.25">
      <c r="A74" s="21" t="s">
        <v>93</v>
      </c>
      <c r="B74" s="12" t="s">
        <v>17</v>
      </c>
      <c r="C74" s="13">
        <v>841234.9</v>
      </c>
      <c r="D74" s="13">
        <v>836257.5</v>
      </c>
      <c r="E74" s="13">
        <f t="shared" si="5"/>
        <v>99.408322217730145</v>
      </c>
      <c r="F74" s="13">
        <f t="shared" si="6"/>
        <v>-4977.4000000000233</v>
      </c>
      <c r="G74" s="13" t="s">
        <v>93</v>
      </c>
      <c r="H74" s="13" t="s">
        <v>17</v>
      </c>
      <c r="I74" s="13">
        <v>989425.3</v>
      </c>
      <c r="J74" s="13">
        <v>985449.5</v>
      </c>
      <c r="K74" s="13">
        <f t="shared" si="7"/>
        <v>99.598170776510358</v>
      </c>
      <c r="L74" s="13">
        <f t="shared" si="8"/>
        <v>-3975.8000000000466</v>
      </c>
      <c r="M74" s="13">
        <f t="shared" si="9"/>
        <v>117.84043790339697</v>
      </c>
    </row>
    <row r="75" spans="1:13" ht="15.6" x14ac:dyDescent="0.25">
      <c r="A75" s="21" t="s">
        <v>94</v>
      </c>
      <c r="B75" s="12" t="s">
        <v>21</v>
      </c>
      <c r="C75" s="13">
        <v>30000</v>
      </c>
      <c r="D75" s="13">
        <v>30000</v>
      </c>
      <c r="E75" s="13">
        <f t="shared" si="5"/>
        <v>100</v>
      </c>
      <c r="F75" s="13">
        <f t="shared" si="6"/>
        <v>0</v>
      </c>
      <c r="G75" s="13" t="s">
        <v>94</v>
      </c>
      <c r="H75" s="13" t="s">
        <v>21</v>
      </c>
      <c r="I75" s="13">
        <v>127540.1</v>
      </c>
      <c r="J75" s="13">
        <v>98975.8</v>
      </c>
      <c r="K75" s="13">
        <f t="shared" si="7"/>
        <v>77.603671315923378</v>
      </c>
      <c r="L75" s="13">
        <f t="shared" si="8"/>
        <v>-28564.300000000003</v>
      </c>
      <c r="M75" s="13">
        <f t="shared" si="9"/>
        <v>329.91933333333338</v>
      </c>
    </row>
    <row r="76" spans="1:13" ht="46.8" x14ac:dyDescent="0.25">
      <c r="A76" s="20" t="s">
        <v>95</v>
      </c>
      <c r="B76" s="10" t="s">
        <v>96</v>
      </c>
      <c r="C76" s="11">
        <v>488823.2</v>
      </c>
      <c r="D76" s="11">
        <v>484415.3</v>
      </c>
      <c r="E76" s="11">
        <f t="shared" si="5"/>
        <v>99.09826293023734</v>
      </c>
      <c r="F76" s="11">
        <f t="shared" si="6"/>
        <v>-4407.9000000000233</v>
      </c>
      <c r="G76" s="11" t="s">
        <v>95</v>
      </c>
      <c r="H76" s="11" t="s">
        <v>96</v>
      </c>
      <c r="I76" s="11">
        <v>935511.9</v>
      </c>
      <c r="J76" s="11">
        <v>934532.4</v>
      </c>
      <c r="K76" s="11">
        <f t="shared" si="7"/>
        <v>99.895297964675805</v>
      </c>
      <c r="L76" s="11">
        <f t="shared" si="8"/>
        <v>-979.5</v>
      </c>
      <c r="M76" s="11">
        <f t="shared" si="9"/>
        <v>192.91967037374749</v>
      </c>
    </row>
    <row r="77" spans="1:13" ht="15.6" x14ac:dyDescent="0.25">
      <c r="A77" s="21" t="s">
        <v>97</v>
      </c>
      <c r="B77" s="12" t="s">
        <v>15</v>
      </c>
      <c r="C77" s="13">
        <v>279695.40000000002</v>
      </c>
      <c r="D77" s="13">
        <v>276487.5</v>
      </c>
      <c r="E77" s="13">
        <f t="shared" si="5"/>
        <v>98.853073736643495</v>
      </c>
      <c r="F77" s="13">
        <f t="shared" si="6"/>
        <v>-3207.9000000000233</v>
      </c>
      <c r="G77" s="13" t="s">
        <v>97</v>
      </c>
      <c r="H77" s="13" t="s">
        <v>15</v>
      </c>
      <c r="I77" s="13">
        <v>446813.8</v>
      </c>
      <c r="J77" s="13">
        <v>446813.8</v>
      </c>
      <c r="K77" s="13">
        <f t="shared" si="7"/>
        <v>100</v>
      </c>
      <c r="L77" s="13">
        <f t="shared" si="8"/>
        <v>0</v>
      </c>
      <c r="M77" s="13">
        <f t="shared" si="9"/>
        <v>161.60361680003618</v>
      </c>
    </row>
    <row r="78" spans="1:13" ht="15.6" x14ac:dyDescent="0.25">
      <c r="A78" s="21" t="s">
        <v>98</v>
      </c>
      <c r="B78" s="12" t="s">
        <v>17</v>
      </c>
      <c r="C78" s="13">
        <v>179179.9</v>
      </c>
      <c r="D78" s="13">
        <v>179053.9</v>
      </c>
      <c r="E78" s="13">
        <f t="shared" si="5"/>
        <v>99.929679612501175</v>
      </c>
      <c r="F78" s="13">
        <f t="shared" si="6"/>
        <v>-126</v>
      </c>
      <c r="G78" s="13" t="s">
        <v>98</v>
      </c>
      <c r="H78" s="13" t="s">
        <v>17</v>
      </c>
      <c r="I78" s="13">
        <v>258698.1</v>
      </c>
      <c r="J78" s="13">
        <v>257718.6</v>
      </c>
      <c r="K78" s="13">
        <f t="shared" si="7"/>
        <v>99.621373330534695</v>
      </c>
      <c r="L78" s="13">
        <f t="shared" si="8"/>
        <v>-979.5</v>
      </c>
      <c r="M78" s="13">
        <f t="shared" si="9"/>
        <v>143.93353062960372</v>
      </c>
    </row>
    <row r="79" spans="1:13" ht="15.6" x14ac:dyDescent="0.25">
      <c r="A79" s="21" t="s">
        <v>113</v>
      </c>
      <c r="B79" s="12" t="s">
        <v>19</v>
      </c>
      <c r="C79" s="13">
        <v>29947.9</v>
      </c>
      <c r="D79" s="13">
        <v>28873.9</v>
      </c>
      <c r="E79" s="13">
        <f t="shared" si="5"/>
        <v>96.413771917229582</v>
      </c>
      <c r="F79" s="13">
        <f t="shared" si="6"/>
        <v>-1074</v>
      </c>
      <c r="G79" s="13" t="s">
        <v>99</v>
      </c>
      <c r="H79" s="13" t="s">
        <v>21</v>
      </c>
      <c r="I79" s="13">
        <v>230000</v>
      </c>
      <c r="J79" s="13">
        <v>230000</v>
      </c>
      <c r="K79" s="13">
        <f t="shared" si="7"/>
        <v>100</v>
      </c>
      <c r="L79" s="13">
        <f t="shared" si="8"/>
        <v>0</v>
      </c>
      <c r="M79" s="13">
        <f t="shared" si="9"/>
        <v>796.56714195172799</v>
      </c>
    </row>
    <row r="80" spans="1:13" ht="46.8" x14ac:dyDescent="0.25">
      <c r="A80" s="20" t="s">
        <v>100</v>
      </c>
      <c r="B80" s="10" t="s">
        <v>101</v>
      </c>
      <c r="C80" s="11">
        <v>1708824.4</v>
      </c>
      <c r="D80" s="11">
        <v>1470472</v>
      </c>
      <c r="E80" s="11">
        <f t="shared" si="5"/>
        <v>86.051673887615379</v>
      </c>
      <c r="F80" s="11">
        <f t="shared" si="6"/>
        <v>-238352.39999999991</v>
      </c>
      <c r="G80" s="11" t="s">
        <v>100</v>
      </c>
      <c r="H80" s="11" t="s">
        <v>101</v>
      </c>
      <c r="I80" s="11">
        <v>2041460</v>
      </c>
      <c r="J80" s="11">
        <v>1718916.7</v>
      </c>
      <c r="K80" s="11">
        <f t="shared" si="7"/>
        <v>84.200361505981007</v>
      </c>
      <c r="L80" s="11">
        <f t="shared" si="8"/>
        <v>-322543.30000000005</v>
      </c>
      <c r="M80" s="11">
        <f t="shared" si="9"/>
        <v>116.89557502625007</v>
      </c>
    </row>
    <row r="81" spans="1:13" ht="15.6" x14ac:dyDescent="0.25">
      <c r="A81" s="22" t="s">
        <v>102</v>
      </c>
      <c r="B81" s="14" t="s">
        <v>15</v>
      </c>
      <c r="C81" s="13">
        <v>0</v>
      </c>
      <c r="D81" s="13">
        <v>0</v>
      </c>
      <c r="E81" s="13"/>
      <c r="F81" s="13">
        <f t="shared" si="6"/>
        <v>0</v>
      </c>
      <c r="G81" s="13" t="s">
        <v>102</v>
      </c>
      <c r="H81" s="13" t="s">
        <v>15</v>
      </c>
      <c r="I81" s="13">
        <v>15130</v>
      </c>
      <c r="J81" s="13">
        <v>15130</v>
      </c>
      <c r="K81" s="13">
        <f t="shared" si="7"/>
        <v>100</v>
      </c>
      <c r="L81" s="13">
        <f t="shared" si="8"/>
        <v>0</v>
      </c>
      <c r="M81" s="13"/>
    </row>
    <row r="82" spans="1:13" ht="15.6" x14ac:dyDescent="0.25">
      <c r="A82" s="21" t="s">
        <v>103</v>
      </c>
      <c r="B82" s="12" t="s">
        <v>21</v>
      </c>
      <c r="C82" s="13">
        <v>1708824.4</v>
      </c>
      <c r="D82" s="13">
        <v>1470472</v>
      </c>
      <c r="E82" s="13">
        <f t="shared" si="5"/>
        <v>86.051673887615379</v>
      </c>
      <c r="F82" s="13">
        <f t="shared" si="6"/>
        <v>-238352.39999999991</v>
      </c>
      <c r="G82" s="13" t="s">
        <v>103</v>
      </c>
      <c r="H82" s="13" t="s">
        <v>21</v>
      </c>
      <c r="I82" s="13">
        <v>2026330</v>
      </c>
      <c r="J82" s="13">
        <v>1703786.7</v>
      </c>
      <c r="K82" s="13">
        <f t="shared" si="7"/>
        <v>84.082390331288579</v>
      </c>
      <c r="L82" s="13">
        <f t="shared" si="8"/>
        <v>-322543.30000000005</v>
      </c>
      <c r="M82" s="13">
        <f t="shared" si="9"/>
        <v>115.86665370030846</v>
      </c>
    </row>
    <row r="83" spans="1:13" ht="15.6" x14ac:dyDescent="0.25">
      <c r="A83" s="21"/>
      <c r="B83" s="8" t="s">
        <v>104</v>
      </c>
      <c r="C83" s="13">
        <f>C84+C85</f>
        <v>22835177</v>
      </c>
      <c r="D83" s="13">
        <f>D84+D85</f>
        <v>14471244.6</v>
      </c>
      <c r="E83" s="13">
        <f t="shared" si="5"/>
        <v>63.372596586398252</v>
      </c>
      <c r="F83" s="13">
        <f t="shared" si="6"/>
        <v>-8363932.4000000004</v>
      </c>
      <c r="G83" s="13"/>
      <c r="H83" s="13" t="s">
        <v>104</v>
      </c>
      <c r="I83" s="13">
        <f>I84+I85</f>
        <v>23442034.199999999</v>
      </c>
      <c r="J83" s="13">
        <f>J84+J85</f>
        <v>17894586.600000001</v>
      </c>
      <c r="K83" s="13">
        <f t="shared" si="7"/>
        <v>76.33546836135919</v>
      </c>
      <c r="L83" s="13">
        <f t="shared" si="8"/>
        <v>-5547447.5999999978</v>
      </c>
      <c r="M83" s="13">
        <f t="shared" si="9"/>
        <v>123.65616845423236</v>
      </c>
    </row>
    <row r="84" spans="1:13" ht="31.2" x14ac:dyDescent="0.25">
      <c r="A84" s="21" t="s">
        <v>105</v>
      </c>
      <c r="B84" s="12" t="s">
        <v>106</v>
      </c>
      <c r="C84" s="13">
        <v>6798027.7999999998</v>
      </c>
      <c r="D84" s="13">
        <v>6755485.5</v>
      </c>
      <c r="E84" s="13">
        <f t="shared" si="5"/>
        <v>99.374196439738</v>
      </c>
      <c r="F84" s="13">
        <f t="shared" si="6"/>
        <v>-42542.299999999814</v>
      </c>
      <c r="G84" s="13" t="s">
        <v>105</v>
      </c>
      <c r="H84" s="13" t="s">
        <v>106</v>
      </c>
      <c r="I84" s="13">
        <v>9669605.5</v>
      </c>
      <c r="J84" s="13">
        <v>9572363.1999999993</v>
      </c>
      <c r="K84" s="13">
        <f t="shared" si="7"/>
        <v>98.994350907076807</v>
      </c>
      <c r="L84" s="13">
        <f t="shared" si="8"/>
        <v>-97242.300000000745</v>
      </c>
      <c r="M84" s="13">
        <f t="shared" si="9"/>
        <v>141.69763520327294</v>
      </c>
    </row>
    <row r="85" spans="1:13" ht="31.2" x14ac:dyDescent="0.25">
      <c r="A85" s="21" t="s">
        <v>107</v>
      </c>
      <c r="B85" s="12" t="s">
        <v>108</v>
      </c>
      <c r="C85" s="13">
        <v>16037149.199999999</v>
      </c>
      <c r="D85" s="13">
        <v>7715759.0999999996</v>
      </c>
      <c r="E85" s="13">
        <f t="shared" si="5"/>
        <v>48.111787224627179</v>
      </c>
      <c r="F85" s="13">
        <f t="shared" si="6"/>
        <v>-8321390.0999999996</v>
      </c>
      <c r="G85" s="13" t="s">
        <v>107</v>
      </c>
      <c r="H85" s="13" t="s">
        <v>108</v>
      </c>
      <c r="I85" s="13">
        <v>13772428.699999999</v>
      </c>
      <c r="J85" s="13">
        <v>8322223.4000000004</v>
      </c>
      <c r="K85" s="13">
        <f t="shared" si="7"/>
        <v>60.426694385428192</v>
      </c>
      <c r="L85" s="13">
        <f t="shared" si="8"/>
        <v>-5450205.2999999989</v>
      </c>
      <c r="M85" s="13">
        <f t="shared" si="9"/>
        <v>107.86007302897779</v>
      </c>
    </row>
  </sheetData>
  <autoFilter ref="B6:E84"/>
  <mergeCells count="6">
    <mergeCell ref="M4:M5"/>
    <mergeCell ref="I4:L4"/>
    <mergeCell ref="C4:F4"/>
    <mergeCell ref="A2:M2"/>
    <mergeCell ref="A4:A5"/>
    <mergeCell ref="B4:B5"/>
  </mergeCells>
  <pageMargins left="0.78740157480314965" right="0.39370078740157483" top="0.78740157480314965" bottom="0.78740157480314965" header="0.31496062992125984" footer="0.31496062992125984"/>
  <pageSetup paperSize="9" scale="71" fitToHeight="7" orientation="landscape" r:id="rId1"/>
  <headerFooter alignWithMargins="0">
    <oddFooter>&amp;C&amp;12&amp;P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" sqref="B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 год</vt:lpstr>
      <vt:lpstr>Лист1</vt:lpstr>
      <vt:lpstr>'2025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2026-03-19T07:06:57Z</cp:lastPrinted>
  <dcterms:created xsi:type="dcterms:W3CDTF">2002-03-11T10:22:12Z</dcterms:created>
  <dcterms:modified xsi:type="dcterms:W3CDTF">2026-03-19T12:32:36Z</dcterms:modified>
</cp:coreProperties>
</file>