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565" yWindow="0" windowWidth="17025" windowHeight="11040"/>
  </bookViews>
  <sheets>
    <sheet name="2026" sheetId="8" r:id="rId1"/>
  </sheets>
  <calcPr calcId="145621"/>
</workbook>
</file>

<file path=xl/calcChain.xml><?xml version="1.0" encoding="utf-8"?>
<calcChain xmlns="http://schemas.openxmlformats.org/spreadsheetml/2006/main">
  <c r="I31" i="8" l="1"/>
  <c r="D31" i="8"/>
  <c r="C31" i="8"/>
  <c r="F30" i="8"/>
  <c r="F29" i="8"/>
  <c r="F27" i="8"/>
  <c r="F25" i="8"/>
  <c r="F23" i="8"/>
  <c r="F22" i="8"/>
  <c r="F21" i="8"/>
  <c r="F31" i="8" l="1"/>
  <c r="I18" i="8"/>
  <c r="I32" i="8" s="1"/>
  <c r="D18" i="8"/>
  <c r="D32" i="8" s="1"/>
  <c r="C18" i="8"/>
  <c r="C32" i="8" s="1"/>
  <c r="F17" i="8"/>
  <c r="F15" i="8"/>
  <c r="F14" i="8"/>
  <c r="F12" i="8"/>
  <c r="F10" i="8"/>
  <c r="F9" i="8"/>
  <c r="F18" i="8" l="1"/>
  <c r="F32" i="8" s="1"/>
</calcChain>
</file>

<file path=xl/sharedStrings.xml><?xml version="1.0" encoding="utf-8"?>
<sst xmlns="http://schemas.openxmlformats.org/spreadsheetml/2006/main" count="73" uniqueCount="53">
  <si>
    <t>Наименование поселения</t>
  </si>
  <si>
    <t>№ п/п</t>
  </si>
  <si>
    <t>Мгинское городское поселение</t>
  </si>
  <si>
    <t>прочие</t>
  </si>
  <si>
    <t>ТКО</t>
  </si>
  <si>
    <t>Калитинское сельское поселение</t>
  </si>
  <si>
    <t>Волосовское городское поселение</t>
  </si>
  <si>
    <t>Большеврудское сельское поселение</t>
  </si>
  <si>
    <t>ИТОГО</t>
  </si>
  <si>
    <t>Объем свалочных масс, находящийся на несанкционированной свалке (несанкционированных свалках)</t>
  </si>
  <si>
    <t>Вид свалочных масс</t>
  </si>
  <si>
    <t xml:space="preserve">Количество несанкионированных свалок </t>
  </si>
  <si>
    <t>Коммунарское городское поселение</t>
  </si>
  <si>
    <t>Волосовский  муниципальный район</t>
  </si>
  <si>
    <t>Кировский  муниципальный район</t>
  </si>
  <si>
    <t>1.1</t>
  </si>
  <si>
    <t>2.1</t>
  </si>
  <si>
    <t>3</t>
  </si>
  <si>
    <t>3.1</t>
  </si>
  <si>
    <t>3.2</t>
  </si>
  <si>
    <t>4</t>
  </si>
  <si>
    <t>4.1</t>
  </si>
  <si>
    <t>4.2</t>
  </si>
  <si>
    <t>Волховский муниципальный район</t>
  </si>
  <si>
    <t>Лужский муниципальный район</t>
  </si>
  <si>
    <t>1</t>
  </si>
  <si>
    <t>1.2</t>
  </si>
  <si>
    <t>Х</t>
  </si>
  <si>
    <t>% софинансирования</t>
  </si>
  <si>
    <t>Областной бюджет, руб.</t>
  </si>
  <si>
    <t>Областной бюджет (округл), тыс.руб.</t>
  </si>
  <si>
    <t>ТКО/прочие</t>
  </si>
  <si>
    <t>2</t>
  </si>
  <si>
    <t>Отрадненское городское поселение</t>
  </si>
  <si>
    <t>Подпорожский МР</t>
  </si>
  <si>
    <t>Важинское городское посление</t>
  </si>
  <si>
    <t>Второй обор муниципальных образований</t>
  </si>
  <si>
    <t>Бегуницкое сельское поселение</t>
  </si>
  <si>
    <t>Кузьмоловское городское поселение</t>
  </si>
  <si>
    <t>Всеволожский муниципальный район</t>
  </si>
  <si>
    <t>Серебрянское сельское поселение</t>
  </si>
  <si>
    <t>6 МО по первому отбору</t>
  </si>
  <si>
    <t>Клопицкое сельское поселение</t>
  </si>
  <si>
    <t>Сясьстройское  городское поселение</t>
  </si>
  <si>
    <t>Осьминское сельское поселение</t>
  </si>
  <si>
    <t>1.3</t>
  </si>
  <si>
    <t>7 МО по второму  отбору</t>
  </si>
  <si>
    <t>Общая сумма (13МО)</t>
  </si>
  <si>
    <t>Первый обор муниципальных образований</t>
  </si>
  <si>
    <t>Гатчинский муниципальный округ</t>
  </si>
  <si>
    <t xml:space="preserve">Расчет объема субсидии бюджетам муниципальных образований Ленинградской области на мероприятия по ликвидации несанкционированных свалок на 2026 год </t>
  </si>
  <si>
    <t>Общая стоимость,
 руб.</t>
  </si>
  <si>
    <t>Приложение 62 к пояснительной записке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</si>
</sst>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2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0" fillId="0" borderId="0" xfId="0" applyNumberFormat="1"/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0" xfId="0" applyNumberForma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1" fontId="9" fillId="0" borderId="0" xfId="0" applyNumberFormat="1" applyFont="1" applyFill="1" applyAlignment="1">
      <alignment horizontal="righ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/>
    <xf numFmtId="0" fontId="7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A22" workbookViewId="0">
      <selection activeCell="D5" sqref="D5:D6"/>
    </sheetView>
  </sheetViews>
  <sheetFormatPr defaultRowHeight="15" x14ac:dyDescent="0.25"/>
  <cols>
    <col min="1" max="1" width="6.42578125" customWidth="1"/>
    <col min="2" max="2" width="29.85546875" customWidth="1"/>
    <col min="3" max="3" width="14.5703125" customWidth="1"/>
    <col min="4" max="4" width="19.5703125" customWidth="1"/>
    <col min="5" max="5" width="14.5703125" customWidth="1"/>
    <col min="6" max="6" width="15.5703125" customWidth="1"/>
    <col min="7" max="7" width="14.5703125" customWidth="1"/>
    <col min="8" max="8" width="11.28515625" customWidth="1"/>
    <col min="9" max="9" width="15.7109375" customWidth="1"/>
  </cols>
  <sheetData>
    <row r="1" spans="1:9" ht="15.75" x14ac:dyDescent="0.25">
      <c r="I1" s="27" t="s">
        <v>52</v>
      </c>
    </row>
    <row r="3" spans="1:9" ht="45.75" customHeight="1" x14ac:dyDescent="0.25">
      <c r="A3" s="39" t="s">
        <v>50</v>
      </c>
      <c r="B3" s="40"/>
      <c r="C3" s="40"/>
      <c r="D3" s="40"/>
      <c r="E3" s="40"/>
      <c r="F3" s="40"/>
      <c r="G3" s="40"/>
      <c r="H3" s="40"/>
      <c r="I3" s="40"/>
    </row>
    <row r="4" spans="1:9" s="30" customFormat="1" ht="20.25" x14ac:dyDescent="0.25">
      <c r="A4" s="28"/>
      <c r="B4" s="29"/>
      <c r="C4" s="29"/>
      <c r="D4" s="29"/>
      <c r="E4" s="29"/>
      <c r="F4" s="29"/>
      <c r="G4" s="29"/>
      <c r="H4" s="29"/>
      <c r="I4" s="29"/>
    </row>
    <row r="5" spans="1:9" ht="60.75" customHeight="1" x14ac:dyDescent="0.25">
      <c r="A5" s="41" t="s">
        <v>1</v>
      </c>
      <c r="B5" s="41" t="s">
        <v>0</v>
      </c>
      <c r="C5" s="41" t="s">
        <v>11</v>
      </c>
      <c r="D5" s="41" t="s">
        <v>9</v>
      </c>
      <c r="E5" s="41" t="s">
        <v>10</v>
      </c>
      <c r="F5" s="41" t="s">
        <v>29</v>
      </c>
      <c r="G5" s="41" t="s">
        <v>51</v>
      </c>
      <c r="H5" s="41" t="s">
        <v>28</v>
      </c>
      <c r="I5" s="41" t="s">
        <v>30</v>
      </c>
    </row>
    <row r="6" spans="1:9" ht="60.75" customHeight="1" x14ac:dyDescent="0.25">
      <c r="A6" s="41"/>
      <c r="B6" s="41"/>
      <c r="C6" s="41"/>
      <c r="D6" s="41"/>
      <c r="E6" s="41"/>
      <c r="F6" s="41"/>
      <c r="G6" s="41"/>
      <c r="H6" s="41"/>
      <c r="I6" s="41"/>
    </row>
    <row r="7" spans="1:9" x14ac:dyDescent="0.25">
      <c r="A7" s="35" t="s">
        <v>48</v>
      </c>
      <c r="B7" s="36"/>
      <c r="C7" s="36"/>
      <c r="D7" s="36"/>
      <c r="E7" s="36"/>
      <c r="F7" s="36"/>
      <c r="G7" s="36"/>
      <c r="H7" s="37"/>
      <c r="I7" s="38"/>
    </row>
    <row r="8" spans="1:9" x14ac:dyDescent="0.25">
      <c r="A8" s="4" t="s">
        <v>25</v>
      </c>
      <c r="B8" s="3"/>
      <c r="C8" s="33" t="s">
        <v>13</v>
      </c>
      <c r="D8" s="33"/>
      <c r="E8" s="33"/>
      <c r="F8" s="33"/>
      <c r="G8" s="33"/>
      <c r="H8" s="33"/>
      <c r="I8" s="33"/>
    </row>
    <row r="9" spans="1:9" ht="30" x14ac:dyDescent="0.25">
      <c r="A9" s="4" t="s">
        <v>15</v>
      </c>
      <c r="B9" s="5" t="s">
        <v>5</v>
      </c>
      <c r="C9" s="8">
        <v>1</v>
      </c>
      <c r="D9" s="8">
        <v>400</v>
      </c>
      <c r="E9" s="8" t="s">
        <v>31</v>
      </c>
      <c r="F9" s="2">
        <f>G9*H9/100</f>
        <v>900000</v>
      </c>
      <c r="G9" s="2">
        <v>1000000</v>
      </c>
      <c r="H9" s="8">
        <v>90</v>
      </c>
      <c r="I9" s="7">
        <v>900</v>
      </c>
    </row>
    <row r="10" spans="1:9" ht="30" x14ac:dyDescent="0.25">
      <c r="A10" s="4" t="s">
        <v>26</v>
      </c>
      <c r="B10" s="5" t="s">
        <v>6</v>
      </c>
      <c r="C10" s="26">
        <v>3</v>
      </c>
      <c r="D10" s="8">
        <v>600</v>
      </c>
      <c r="E10" s="8" t="s">
        <v>3</v>
      </c>
      <c r="F10" s="2">
        <f>G10*H10/100</f>
        <v>2020200</v>
      </c>
      <c r="G10" s="2">
        <v>2220000</v>
      </c>
      <c r="H10" s="8">
        <v>91</v>
      </c>
      <c r="I10" s="7">
        <v>2020.2</v>
      </c>
    </row>
    <row r="11" spans="1:9" x14ac:dyDescent="0.25">
      <c r="A11" s="20" t="s">
        <v>32</v>
      </c>
      <c r="B11" s="21"/>
      <c r="C11" s="34" t="s">
        <v>49</v>
      </c>
      <c r="D11" s="34"/>
      <c r="E11" s="34"/>
      <c r="F11" s="34"/>
      <c r="G11" s="34"/>
      <c r="H11" s="34"/>
      <c r="I11" s="34"/>
    </row>
    <row r="12" spans="1:9" ht="30" x14ac:dyDescent="0.25">
      <c r="A12" s="20" t="s">
        <v>16</v>
      </c>
      <c r="B12" s="21" t="s">
        <v>12</v>
      </c>
      <c r="C12" s="22">
        <v>1</v>
      </c>
      <c r="D12" s="22">
        <v>1600</v>
      </c>
      <c r="E12" s="22" t="s">
        <v>3</v>
      </c>
      <c r="F12" s="23">
        <f>G12*H12/100</f>
        <v>5152000</v>
      </c>
      <c r="G12" s="23">
        <v>5600000</v>
      </c>
      <c r="H12" s="22">
        <v>92</v>
      </c>
      <c r="I12" s="24">
        <v>5152</v>
      </c>
    </row>
    <row r="13" spans="1:9" x14ac:dyDescent="0.25">
      <c r="A13" s="4" t="s">
        <v>17</v>
      </c>
      <c r="B13" s="5"/>
      <c r="C13" s="33" t="s">
        <v>14</v>
      </c>
      <c r="D13" s="33"/>
      <c r="E13" s="33"/>
      <c r="F13" s="33"/>
      <c r="G13" s="33"/>
      <c r="H13" s="33"/>
      <c r="I13" s="33"/>
    </row>
    <row r="14" spans="1:9" ht="30" x14ac:dyDescent="0.25">
      <c r="A14" s="4" t="s">
        <v>18</v>
      </c>
      <c r="B14" s="5" t="s">
        <v>33</v>
      </c>
      <c r="C14" s="26">
        <v>3</v>
      </c>
      <c r="D14" s="8">
        <v>985</v>
      </c>
      <c r="E14" s="8" t="s">
        <v>31</v>
      </c>
      <c r="F14" s="2">
        <f>G14*H14/100</f>
        <v>2381266.16</v>
      </c>
      <c r="G14" s="2">
        <v>2616776</v>
      </c>
      <c r="H14" s="8">
        <v>91</v>
      </c>
      <c r="I14" s="7">
        <v>2381.3000000000002</v>
      </c>
    </row>
    <row r="15" spans="1:9" x14ac:dyDescent="0.25">
      <c r="A15" s="4" t="s">
        <v>19</v>
      </c>
      <c r="B15" s="6" t="s">
        <v>2</v>
      </c>
      <c r="C15" s="8">
        <v>3</v>
      </c>
      <c r="D15" s="8">
        <v>1760</v>
      </c>
      <c r="E15" s="8" t="s">
        <v>3</v>
      </c>
      <c r="F15" s="2">
        <f>G15*H15/100</f>
        <v>4067700</v>
      </c>
      <c r="G15" s="2">
        <v>4470000</v>
      </c>
      <c r="H15" s="8">
        <v>91</v>
      </c>
      <c r="I15" s="7">
        <v>4067.7</v>
      </c>
    </row>
    <row r="16" spans="1:9" x14ac:dyDescent="0.25">
      <c r="A16" s="4" t="s">
        <v>20</v>
      </c>
      <c r="B16" s="6"/>
      <c r="C16" s="33" t="s">
        <v>34</v>
      </c>
      <c r="D16" s="33"/>
      <c r="E16" s="33"/>
      <c r="F16" s="33"/>
      <c r="G16" s="33"/>
      <c r="H16" s="33"/>
      <c r="I16" s="33"/>
    </row>
    <row r="17" spans="1:9" x14ac:dyDescent="0.25">
      <c r="A17" s="4" t="s">
        <v>21</v>
      </c>
      <c r="B17" s="5" t="s">
        <v>35</v>
      </c>
      <c r="C17" s="8">
        <v>1</v>
      </c>
      <c r="D17" s="8">
        <v>400</v>
      </c>
      <c r="E17" s="8" t="s">
        <v>3</v>
      </c>
      <c r="F17" s="2">
        <f>G17*H17/100</f>
        <v>704000</v>
      </c>
      <c r="G17" s="2">
        <v>800000</v>
      </c>
      <c r="H17" s="8">
        <v>88</v>
      </c>
      <c r="I17" s="7">
        <v>704</v>
      </c>
    </row>
    <row r="18" spans="1:9" x14ac:dyDescent="0.25">
      <c r="A18" s="14" t="s">
        <v>8</v>
      </c>
      <c r="B18" s="14" t="s">
        <v>41</v>
      </c>
      <c r="C18" s="15">
        <f>SUM(C8:C17)</f>
        <v>12</v>
      </c>
      <c r="D18" s="16">
        <f>SUM(D8:D17)</f>
        <v>5745</v>
      </c>
      <c r="E18" s="15"/>
      <c r="F18" s="16">
        <f>SUM(F8:F17)</f>
        <v>15225166.16</v>
      </c>
      <c r="G18" s="16" t="s">
        <v>27</v>
      </c>
      <c r="H18" s="15"/>
      <c r="I18" s="17">
        <f>SUM(I8:I17)</f>
        <v>15225.2</v>
      </c>
    </row>
    <row r="19" spans="1:9" x14ac:dyDescent="0.25">
      <c r="A19" s="35" t="s">
        <v>36</v>
      </c>
      <c r="B19" s="36"/>
      <c r="C19" s="36"/>
      <c r="D19" s="36"/>
      <c r="E19" s="36"/>
      <c r="F19" s="36"/>
      <c r="G19" s="36"/>
      <c r="H19" s="37"/>
      <c r="I19" s="38"/>
    </row>
    <row r="20" spans="1:9" x14ac:dyDescent="0.25">
      <c r="A20" s="4">
        <v>1</v>
      </c>
      <c r="B20" s="18"/>
      <c r="C20" s="33" t="s">
        <v>13</v>
      </c>
      <c r="D20" s="33"/>
      <c r="E20" s="33"/>
      <c r="F20" s="33"/>
      <c r="G20" s="33"/>
      <c r="H20" s="33"/>
      <c r="I20" s="33"/>
    </row>
    <row r="21" spans="1:9" ht="30" x14ac:dyDescent="0.25">
      <c r="A21" s="4" t="s">
        <v>15</v>
      </c>
      <c r="B21" s="5" t="s">
        <v>37</v>
      </c>
      <c r="C21" s="9">
        <v>6</v>
      </c>
      <c r="D21" s="9">
        <v>2400</v>
      </c>
      <c r="E21" s="9" t="s">
        <v>3</v>
      </c>
      <c r="F21" s="2">
        <f t="shared" ref="F21:F30" si="0">G21*H21/100</f>
        <v>5340000</v>
      </c>
      <c r="G21" s="2">
        <v>6000000</v>
      </c>
      <c r="H21" s="9">
        <v>89</v>
      </c>
      <c r="I21" s="7">
        <v>5340</v>
      </c>
    </row>
    <row r="22" spans="1:9" ht="30" x14ac:dyDescent="0.25">
      <c r="A22" s="4" t="s">
        <v>26</v>
      </c>
      <c r="B22" s="5" t="s">
        <v>7</v>
      </c>
      <c r="C22" s="9">
        <v>7</v>
      </c>
      <c r="D22" s="9">
        <v>800</v>
      </c>
      <c r="E22" s="9" t="s">
        <v>3</v>
      </c>
      <c r="F22" s="2">
        <f t="shared" si="0"/>
        <v>3600000</v>
      </c>
      <c r="G22" s="2">
        <v>4000000</v>
      </c>
      <c r="H22" s="9">
        <v>90</v>
      </c>
      <c r="I22" s="7">
        <v>3600</v>
      </c>
    </row>
    <row r="23" spans="1:9" x14ac:dyDescent="0.25">
      <c r="A23" s="4" t="s">
        <v>45</v>
      </c>
      <c r="B23" s="5" t="s">
        <v>42</v>
      </c>
      <c r="C23" s="9">
        <v>1</v>
      </c>
      <c r="D23" s="9">
        <v>900</v>
      </c>
      <c r="E23" s="9" t="s">
        <v>3</v>
      </c>
      <c r="F23" s="2">
        <f t="shared" si="0"/>
        <v>2047500</v>
      </c>
      <c r="G23" s="2">
        <v>2250000</v>
      </c>
      <c r="H23" s="9">
        <v>91</v>
      </c>
      <c r="I23" s="7">
        <v>2047.5</v>
      </c>
    </row>
    <row r="24" spans="1:9" x14ac:dyDescent="0.25">
      <c r="A24" s="4" t="s">
        <v>32</v>
      </c>
      <c r="B24" s="5"/>
      <c r="C24" s="33" t="s">
        <v>23</v>
      </c>
      <c r="D24" s="33"/>
      <c r="E24" s="33"/>
      <c r="F24" s="33"/>
      <c r="G24" s="33"/>
      <c r="H24" s="33"/>
      <c r="I24" s="33"/>
    </row>
    <row r="25" spans="1:9" ht="30" x14ac:dyDescent="0.25">
      <c r="A25" s="4" t="s">
        <v>16</v>
      </c>
      <c r="B25" s="5" t="s">
        <v>43</v>
      </c>
      <c r="C25" s="9">
        <v>18</v>
      </c>
      <c r="D25" s="9">
        <v>1131</v>
      </c>
      <c r="E25" s="9" t="s">
        <v>3</v>
      </c>
      <c r="F25" s="2">
        <f t="shared" si="0"/>
        <v>1543815</v>
      </c>
      <c r="G25" s="2">
        <v>1696500</v>
      </c>
      <c r="H25" s="9">
        <v>91</v>
      </c>
      <c r="I25" s="7">
        <v>1543.8</v>
      </c>
    </row>
    <row r="26" spans="1:9" x14ac:dyDescent="0.25">
      <c r="A26" s="4" t="s">
        <v>17</v>
      </c>
      <c r="B26" s="5"/>
      <c r="C26" s="33" t="s">
        <v>39</v>
      </c>
      <c r="D26" s="33"/>
      <c r="E26" s="33"/>
      <c r="F26" s="33"/>
      <c r="G26" s="33"/>
      <c r="H26" s="33"/>
      <c r="I26" s="33"/>
    </row>
    <row r="27" spans="1:9" ht="30" x14ac:dyDescent="0.25">
      <c r="A27" s="4" t="s">
        <v>18</v>
      </c>
      <c r="B27" s="5" t="s">
        <v>38</v>
      </c>
      <c r="C27" s="9">
        <v>1</v>
      </c>
      <c r="D27" s="9">
        <v>10820</v>
      </c>
      <c r="E27" s="9" t="s">
        <v>3</v>
      </c>
      <c r="F27" s="2">
        <f t="shared" si="0"/>
        <v>15886023.543999998</v>
      </c>
      <c r="G27" s="2">
        <v>18472120.399999999</v>
      </c>
      <c r="H27" s="9">
        <v>86</v>
      </c>
      <c r="I27" s="7">
        <v>15886</v>
      </c>
    </row>
    <row r="28" spans="1:9" x14ac:dyDescent="0.25">
      <c r="A28" s="4" t="s">
        <v>20</v>
      </c>
      <c r="B28" s="5"/>
      <c r="C28" s="33" t="s">
        <v>24</v>
      </c>
      <c r="D28" s="33"/>
      <c r="E28" s="33"/>
      <c r="F28" s="33"/>
      <c r="G28" s="33"/>
      <c r="H28" s="33"/>
      <c r="I28" s="33"/>
    </row>
    <row r="29" spans="1:9" ht="30" x14ac:dyDescent="0.25">
      <c r="A29" s="4" t="s">
        <v>21</v>
      </c>
      <c r="B29" s="5" t="s">
        <v>44</v>
      </c>
      <c r="C29" s="9">
        <v>4</v>
      </c>
      <c r="D29" s="9">
        <v>1550</v>
      </c>
      <c r="E29" s="9" t="s">
        <v>3</v>
      </c>
      <c r="F29" s="2">
        <f t="shared" si="0"/>
        <v>5191725</v>
      </c>
      <c r="G29" s="2">
        <v>5967500</v>
      </c>
      <c r="H29" s="9">
        <v>87</v>
      </c>
      <c r="I29" s="7">
        <v>5191.7</v>
      </c>
    </row>
    <row r="30" spans="1:9" ht="30" x14ac:dyDescent="0.25">
      <c r="A30" s="4" t="s">
        <v>22</v>
      </c>
      <c r="B30" s="5" t="s">
        <v>40</v>
      </c>
      <c r="C30" s="9">
        <v>3</v>
      </c>
      <c r="D30" s="9">
        <v>160</v>
      </c>
      <c r="E30" s="9" t="s">
        <v>4</v>
      </c>
      <c r="F30" s="2">
        <f t="shared" si="0"/>
        <v>297079.2</v>
      </c>
      <c r="G30" s="2">
        <v>330088</v>
      </c>
      <c r="H30" s="9">
        <v>90</v>
      </c>
      <c r="I30" s="7">
        <v>297.10000000000002</v>
      </c>
    </row>
    <row r="31" spans="1:9" x14ac:dyDescent="0.25">
      <c r="A31" s="14" t="s">
        <v>8</v>
      </c>
      <c r="B31" s="14" t="s">
        <v>46</v>
      </c>
      <c r="C31" s="15">
        <f>C21+C22+C23+C25+C27+C29+C30</f>
        <v>40</v>
      </c>
      <c r="D31" s="16">
        <f>D21+D22+D23+D25+D27+D29+D30</f>
        <v>17761</v>
      </c>
      <c r="E31" s="15"/>
      <c r="F31" s="16">
        <f>F21+F22+F23+F25+F27+F29+F30</f>
        <v>33906142.744000003</v>
      </c>
      <c r="G31" s="16"/>
      <c r="H31" s="15"/>
      <c r="I31" s="17">
        <f>I21+I22+I23+I25+I27+I29+I30</f>
        <v>33906.1</v>
      </c>
    </row>
    <row r="32" spans="1:9" ht="18.75" x14ac:dyDescent="0.25">
      <c r="A32" s="31" t="s">
        <v>47</v>
      </c>
      <c r="B32" s="32"/>
      <c r="C32" s="11">
        <f>C18+C31</f>
        <v>52</v>
      </c>
      <c r="D32" s="12">
        <f>D18+D31</f>
        <v>23506</v>
      </c>
      <c r="E32" s="13"/>
      <c r="F32" s="13">
        <f>F18+F31</f>
        <v>49131308.903999999</v>
      </c>
      <c r="G32" s="10"/>
      <c r="H32" s="10"/>
      <c r="I32" s="12">
        <f>I18+I31</f>
        <v>49131.3</v>
      </c>
    </row>
    <row r="33" spans="3:9" x14ac:dyDescent="0.25">
      <c r="F33" s="1"/>
      <c r="I33" s="19"/>
    </row>
    <row r="34" spans="3:9" x14ac:dyDescent="0.25">
      <c r="C34" s="25"/>
    </row>
    <row r="36" spans="3:9" x14ac:dyDescent="0.25">
      <c r="C36" s="25"/>
    </row>
  </sheetData>
  <mergeCells count="21">
    <mergeCell ref="A7:I7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2:B32"/>
    <mergeCell ref="C8:I8"/>
    <mergeCell ref="C11:I11"/>
    <mergeCell ref="C13:I13"/>
    <mergeCell ref="C16:I16"/>
    <mergeCell ref="A19:I19"/>
    <mergeCell ref="C20:I20"/>
    <mergeCell ref="C24:I24"/>
    <mergeCell ref="C26:I26"/>
    <mergeCell ref="C28:I28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2025-08-19T19:59:17Z</dcterms:modified>
</cp:coreProperties>
</file>