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655" windowHeight="6645"/>
  </bookViews>
  <sheets>
    <sheet name="2026" sheetId="12" r:id="rId1"/>
  </sheets>
  <calcPr calcId="145621"/>
</workbook>
</file>

<file path=xl/calcChain.xml><?xml version="1.0" encoding="utf-8"?>
<calcChain xmlns="http://schemas.openxmlformats.org/spreadsheetml/2006/main">
  <c r="G61" i="12" l="1"/>
  <c r="C61" i="12" l="1"/>
  <c r="F60" i="12"/>
  <c r="F59" i="12"/>
  <c r="F58" i="12"/>
  <c r="F57" i="12"/>
  <c r="F56" i="12"/>
  <c r="F55" i="12"/>
  <c r="F54" i="12"/>
  <c r="F53" i="12"/>
  <c r="F52" i="12"/>
  <c r="F51" i="12"/>
  <c r="F49" i="12"/>
  <c r="F61" i="12" s="1"/>
  <c r="G46" i="12" l="1"/>
  <c r="G62" i="12" s="1"/>
  <c r="C46" i="12"/>
  <c r="C62" i="12" s="1"/>
  <c r="F45" i="12"/>
  <c r="F44" i="12"/>
  <c r="F43" i="12"/>
  <c r="F42" i="12"/>
  <c r="F40" i="12"/>
  <c r="F38" i="12"/>
  <c r="F37" i="12"/>
  <c r="F35" i="12"/>
  <c r="F34" i="12"/>
  <c r="F32" i="12"/>
  <c r="F31" i="12"/>
  <c r="F30" i="12"/>
  <c r="F28" i="12"/>
  <c r="F26" i="12"/>
  <c r="F24" i="12"/>
  <c r="F23" i="12"/>
  <c r="F22" i="12"/>
  <c r="F21" i="12"/>
  <c r="F20" i="12"/>
  <c r="F19" i="12"/>
  <c r="F17" i="12"/>
  <c r="F16" i="12"/>
  <c r="F15" i="12"/>
  <c r="F14" i="12"/>
  <c r="F12" i="12"/>
  <c r="F10" i="12"/>
  <c r="F8" i="12"/>
  <c r="F46" i="12" l="1"/>
  <c r="F62" i="12" s="1"/>
</calcChain>
</file>

<file path=xl/sharedStrings.xml><?xml version="1.0" encoding="utf-8"?>
<sst xmlns="http://schemas.openxmlformats.org/spreadsheetml/2006/main" count="121" uniqueCount="99">
  <si>
    <t>Петровское сельское поселение</t>
  </si>
  <si>
    <t>Громовское сельское поселение</t>
  </si>
  <si>
    <t>Елизаветинское сельское поселение</t>
  </si>
  <si>
    <t>Севастьяновское сельское поселение</t>
  </si>
  <si>
    <t>Пудостьское сельское поселение</t>
  </si>
  <si>
    <t>Серебрянское сельское поселение</t>
  </si>
  <si>
    <t>Вырицкое городское поселение</t>
  </si>
  <si>
    <t>Кипенское сельское поселение</t>
  </si>
  <si>
    <t>Сяськелевское сельское поселение</t>
  </si>
  <si>
    <t>Сусанинское сельское поселение</t>
  </si>
  <si>
    <t>Павловское городское поселение</t>
  </si>
  <si>
    <t>Мгинское городское поселение</t>
  </si>
  <si>
    <t>Куземкинское сельское поселение</t>
  </si>
  <si>
    <t>Приморское городское поселение</t>
  </si>
  <si>
    <t>Полянское сельское поселение</t>
  </si>
  <si>
    <t>Важинское городское поселение</t>
  </si>
  <si>
    <t>Количество площадок</t>
  </si>
  <si>
    <t xml:space="preserve">% софинансирования  </t>
  </si>
  <si>
    <t>Общая стоимость, руб</t>
  </si>
  <si>
    <t>Бокситогорский муниципальный район</t>
  </si>
  <si>
    <t>Волосовский муниципальный район</t>
  </si>
  <si>
    <t>Всеволожский муниципальный район</t>
  </si>
  <si>
    <t>Выборгский муниципальный район</t>
  </si>
  <si>
    <t>Кингисеппский муниципальный район</t>
  </si>
  <si>
    <t>Кировский муниципальный район</t>
  </si>
  <si>
    <t>Лужский муниципальный район</t>
  </si>
  <si>
    <t>Подпорожский муниципальный район</t>
  </si>
  <si>
    <t>Приозерский муниципальный район</t>
  </si>
  <si>
    <t>1.1</t>
  </si>
  <si>
    <t>2.1</t>
  </si>
  <si>
    <t>3</t>
  </si>
  <si>
    <t>3.1</t>
  </si>
  <si>
    <t>4</t>
  </si>
  <si>
    <t>4.1</t>
  </si>
  <si>
    <t>4.2</t>
  </si>
  <si>
    <t>4.3</t>
  </si>
  <si>
    <t>4.4</t>
  </si>
  <si>
    <t>5</t>
  </si>
  <si>
    <t>5.1</t>
  </si>
  <si>
    <t>5.2</t>
  </si>
  <si>
    <t>5.3</t>
  </si>
  <si>
    <t>5.4</t>
  </si>
  <si>
    <t>6</t>
  </si>
  <si>
    <t>6.1</t>
  </si>
  <si>
    <t>7</t>
  </si>
  <si>
    <t>7.1</t>
  </si>
  <si>
    <t>8</t>
  </si>
  <si>
    <t>8.1</t>
  </si>
  <si>
    <t>8.2</t>
  </si>
  <si>
    <t>8.3</t>
  </si>
  <si>
    <t>9</t>
  </si>
  <si>
    <t>9.1</t>
  </si>
  <si>
    <t>10</t>
  </si>
  <si>
    <t>10.1</t>
  </si>
  <si>
    <t>11</t>
  </si>
  <si>
    <t>11.1</t>
  </si>
  <si>
    <t>12</t>
  </si>
  <si>
    <t>12.1</t>
  </si>
  <si>
    <t>12.2</t>
  </si>
  <si>
    <t>№ п/п</t>
  </si>
  <si>
    <t>Наименование поселения</t>
  </si>
  <si>
    <t>Ломоносовский муниципальный район</t>
  </si>
  <si>
    <t>Первый отбор муниципальных образований</t>
  </si>
  <si>
    <t>Рощинское городское поселение</t>
  </si>
  <si>
    <t>Киришский муниципальный район</t>
  </si>
  <si>
    <t>Дзержинское сельское поселение</t>
  </si>
  <si>
    <t>9.2</t>
  </si>
  <si>
    <t>Плодовское сельское поселение</t>
  </si>
  <si>
    <t>Ромашкинское сельское поселение</t>
  </si>
  <si>
    <t>12.3</t>
  </si>
  <si>
    <t>Второй отбор муниципальных образований</t>
  </si>
  <si>
    <t>10.2</t>
  </si>
  <si>
    <t>Х</t>
  </si>
  <si>
    <t>Областной бюджет, руб.</t>
  </si>
  <si>
    <t>Областной бюджет (округл), тыс.руб.</t>
  </si>
  <si>
    <t>Аннинское городское поселение</t>
  </si>
  <si>
    <t>Раздольевское сельское поселение</t>
  </si>
  <si>
    <t>Большедворское сельское поселение</t>
  </si>
  <si>
    <t>Большеврудское сельское поселение</t>
  </si>
  <si>
    <t>Кузьмоловское городское поселение</t>
  </si>
  <si>
    <t>Высоцкое городское поселение</t>
  </si>
  <si>
    <t>Советское городское поселение</t>
  </si>
  <si>
    <t>Коммунарское городское поселение</t>
  </si>
  <si>
    <t>5.5</t>
  </si>
  <si>
    <t>5.6</t>
  </si>
  <si>
    <t>Пчевжинское сельское поселение</t>
  </si>
  <si>
    <t>Шлиссельбургское  городское поселение</t>
  </si>
  <si>
    <t>Большеижорское сельское поселение</t>
  </si>
  <si>
    <t>Запорожское сельское поселение</t>
  </si>
  <si>
    <t>12.4</t>
  </si>
  <si>
    <t>Дружногорское сельское поселение</t>
  </si>
  <si>
    <t>Мельниковское сельское поселение</t>
  </si>
  <si>
    <t>2</t>
  </si>
  <si>
    <t>8 МО по итогам второго отбора</t>
  </si>
  <si>
    <t>27 МО по итогам первого отбора</t>
  </si>
  <si>
    <t>Гатчинский муниципальный округ</t>
  </si>
  <si>
    <t xml:space="preserve">Общая сумма (35МО) 
</t>
  </si>
  <si>
    <t xml:space="preserve">Расчет объема субсидии бюджетам муниципальных образований Ленинградской
области на мероприятия по созданию мест (площадок) накопления твердых коммунальных отходов 
на 2026 год </t>
  </si>
  <si>
    <t>Приложение 61 к пояснительной записке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</si>
</sst>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Fill="1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/>
    </xf>
    <xf numFmtId="0" fontId="3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4" fontId="2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/>
    </xf>
    <xf numFmtId="164" fontId="2" fillId="0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3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0" fillId="0" borderId="1" xfId="0" applyBorder="1"/>
    <xf numFmtId="164" fontId="0" fillId="0" borderId="0" xfId="0" applyNumberFormat="1"/>
    <xf numFmtId="0" fontId="1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/>
    </xf>
    <xf numFmtId="4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164" fontId="0" fillId="0" borderId="0" xfId="0" applyNumberFormat="1" applyFill="1"/>
    <xf numFmtId="0" fontId="2" fillId="0" borderId="5" xfId="0" applyFont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vertical="center"/>
    </xf>
    <xf numFmtId="0" fontId="0" fillId="0" borderId="3" xfId="0" applyFill="1" applyBorder="1" applyAlignment="1"/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2"/>
  <sheetViews>
    <sheetView tabSelected="1" workbookViewId="0">
      <selection activeCell="G1" sqref="G1"/>
    </sheetView>
  </sheetViews>
  <sheetFormatPr defaultRowHeight="15" x14ac:dyDescent="0.25"/>
  <cols>
    <col min="1" max="1" width="7.28515625" customWidth="1"/>
    <col min="2" max="2" width="43.42578125" customWidth="1"/>
    <col min="3" max="3" width="13.28515625" customWidth="1"/>
    <col min="4" max="4" width="12.28515625" customWidth="1"/>
    <col min="5" max="5" width="13.85546875" customWidth="1"/>
    <col min="6" max="6" width="14.85546875" customWidth="1"/>
    <col min="7" max="7" width="15.28515625" style="1" customWidth="1"/>
  </cols>
  <sheetData>
    <row r="1" spans="1:7" x14ac:dyDescent="0.25">
      <c r="G1" s="33" t="s">
        <v>98</v>
      </c>
    </row>
    <row r="3" spans="1:7" ht="49.5" customHeight="1" x14ac:dyDescent="0.25">
      <c r="A3" s="42" t="s">
        <v>97</v>
      </c>
      <c r="B3" s="43"/>
      <c r="C3" s="43"/>
      <c r="D3" s="43"/>
      <c r="E3" s="43"/>
      <c r="F3" s="43"/>
      <c r="G3" s="43"/>
    </row>
    <row r="4" spans="1:7" x14ac:dyDescent="0.25">
      <c r="A4" s="31"/>
      <c r="B4" s="32"/>
      <c r="C4" s="32"/>
      <c r="D4" s="32"/>
      <c r="E4" s="32"/>
      <c r="F4" s="32"/>
      <c r="G4" s="32"/>
    </row>
    <row r="5" spans="1:7" ht="57" x14ac:dyDescent="0.25">
      <c r="A5" s="2" t="s">
        <v>59</v>
      </c>
      <c r="B5" s="2" t="s">
        <v>60</v>
      </c>
      <c r="C5" s="4" t="s">
        <v>16</v>
      </c>
      <c r="D5" s="4" t="s">
        <v>17</v>
      </c>
      <c r="E5" s="4" t="s">
        <v>18</v>
      </c>
      <c r="F5" s="4" t="s">
        <v>73</v>
      </c>
      <c r="G5" s="3" t="s">
        <v>74</v>
      </c>
    </row>
    <row r="6" spans="1:7" x14ac:dyDescent="0.25">
      <c r="A6" s="2"/>
      <c r="B6" s="47" t="s">
        <v>62</v>
      </c>
      <c r="C6" s="48"/>
      <c r="D6" s="48"/>
      <c r="E6" s="48"/>
      <c r="F6" s="48"/>
      <c r="G6" s="49"/>
    </row>
    <row r="7" spans="1:7" x14ac:dyDescent="0.25">
      <c r="A7" s="5">
        <v>1</v>
      </c>
      <c r="B7" s="44" t="s">
        <v>19</v>
      </c>
      <c r="C7" s="45"/>
      <c r="D7" s="45"/>
      <c r="E7" s="45"/>
      <c r="F7" s="45"/>
      <c r="G7" s="46"/>
    </row>
    <row r="8" spans="1:7" x14ac:dyDescent="0.25">
      <c r="A8" s="6" t="s">
        <v>28</v>
      </c>
      <c r="B8" s="7" t="s">
        <v>77</v>
      </c>
      <c r="C8" s="9">
        <v>5</v>
      </c>
      <c r="D8" s="10">
        <v>90</v>
      </c>
      <c r="E8" s="8">
        <v>455655</v>
      </c>
      <c r="F8" s="8">
        <f>E8/100*D8</f>
        <v>410089.5</v>
      </c>
      <c r="G8" s="15">
        <v>410.1</v>
      </c>
    </row>
    <row r="9" spans="1:7" x14ac:dyDescent="0.25">
      <c r="A9" s="18">
        <v>2</v>
      </c>
      <c r="B9" s="34" t="s">
        <v>20</v>
      </c>
      <c r="C9" s="35"/>
      <c r="D9" s="35"/>
      <c r="E9" s="35"/>
      <c r="F9" s="35"/>
      <c r="G9" s="36"/>
    </row>
    <row r="10" spans="1:7" x14ac:dyDescent="0.25">
      <c r="A10" s="6" t="s">
        <v>29</v>
      </c>
      <c r="B10" s="11" t="s">
        <v>78</v>
      </c>
      <c r="C10" s="9">
        <v>16</v>
      </c>
      <c r="D10" s="10">
        <v>90</v>
      </c>
      <c r="E10" s="8">
        <v>3978070</v>
      </c>
      <c r="F10" s="8">
        <f>E10/100*D10</f>
        <v>3580262.9999999995</v>
      </c>
      <c r="G10" s="15">
        <v>3580.3</v>
      </c>
    </row>
    <row r="11" spans="1:7" x14ac:dyDescent="0.25">
      <c r="A11" s="6" t="s">
        <v>30</v>
      </c>
      <c r="B11" s="34" t="s">
        <v>21</v>
      </c>
      <c r="C11" s="35"/>
      <c r="D11" s="35"/>
      <c r="E11" s="35"/>
      <c r="F11" s="35"/>
      <c r="G11" s="36"/>
    </row>
    <row r="12" spans="1:7" x14ac:dyDescent="0.25">
      <c r="A12" s="6" t="s">
        <v>31</v>
      </c>
      <c r="B12" s="18" t="s">
        <v>79</v>
      </c>
      <c r="C12" s="9">
        <v>6</v>
      </c>
      <c r="D12" s="10">
        <v>86</v>
      </c>
      <c r="E12" s="8">
        <v>2791080</v>
      </c>
      <c r="F12" s="8">
        <f>E12/100*D12</f>
        <v>2400328.7999999998</v>
      </c>
      <c r="G12" s="15">
        <v>2400.3000000000002</v>
      </c>
    </row>
    <row r="13" spans="1:7" x14ac:dyDescent="0.25">
      <c r="A13" s="6" t="s">
        <v>32</v>
      </c>
      <c r="B13" s="34" t="s">
        <v>22</v>
      </c>
      <c r="C13" s="35"/>
      <c r="D13" s="35"/>
      <c r="E13" s="35"/>
      <c r="F13" s="35"/>
      <c r="G13" s="36"/>
    </row>
    <row r="14" spans="1:7" x14ac:dyDescent="0.25">
      <c r="A14" s="6" t="s">
        <v>33</v>
      </c>
      <c r="B14" s="17" t="s">
        <v>80</v>
      </c>
      <c r="C14" s="9">
        <v>3</v>
      </c>
      <c r="D14" s="10">
        <v>71</v>
      </c>
      <c r="E14" s="8">
        <v>1443879.9</v>
      </c>
      <c r="F14" s="8">
        <f>E14/100*D14</f>
        <v>1025154.7289999999</v>
      </c>
      <c r="G14" s="15">
        <v>1025.2</v>
      </c>
    </row>
    <row r="15" spans="1:7" x14ac:dyDescent="0.25">
      <c r="A15" s="6" t="s">
        <v>34</v>
      </c>
      <c r="B15" s="8" t="s">
        <v>13</v>
      </c>
      <c r="C15" s="9">
        <v>10</v>
      </c>
      <c r="D15" s="10">
        <v>87</v>
      </c>
      <c r="E15" s="8">
        <v>4570000</v>
      </c>
      <c r="F15" s="8">
        <f>E15/100*D15</f>
        <v>3975900</v>
      </c>
      <c r="G15" s="15">
        <v>3975.9</v>
      </c>
    </row>
    <row r="16" spans="1:7" x14ac:dyDescent="0.25">
      <c r="A16" s="6" t="s">
        <v>35</v>
      </c>
      <c r="B16" s="18" t="s">
        <v>63</v>
      </c>
      <c r="C16" s="9">
        <v>3</v>
      </c>
      <c r="D16" s="10">
        <v>91</v>
      </c>
      <c r="E16" s="8">
        <v>2416800</v>
      </c>
      <c r="F16" s="8">
        <f>E16/100*D16</f>
        <v>2199288</v>
      </c>
      <c r="G16" s="15">
        <v>2199.3000000000002</v>
      </c>
    </row>
    <row r="17" spans="1:8" x14ac:dyDescent="0.25">
      <c r="A17" s="6" t="s">
        <v>36</v>
      </c>
      <c r="B17" s="8" t="s">
        <v>81</v>
      </c>
      <c r="C17" s="9">
        <v>12</v>
      </c>
      <c r="D17" s="10">
        <v>90</v>
      </c>
      <c r="E17" s="8">
        <v>4282000</v>
      </c>
      <c r="F17" s="8">
        <f>E17/100*D17</f>
        <v>3853800</v>
      </c>
      <c r="G17" s="15">
        <v>3853.8</v>
      </c>
    </row>
    <row r="18" spans="1:8" s="1" customFormat="1" x14ac:dyDescent="0.25">
      <c r="A18" s="24" t="s">
        <v>37</v>
      </c>
      <c r="B18" s="39" t="s">
        <v>95</v>
      </c>
      <c r="C18" s="40"/>
      <c r="D18" s="40"/>
      <c r="E18" s="40"/>
      <c r="F18" s="40"/>
      <c r="G18" s="41"/>
    </row>
    <row r="19" spans="1:8" s="1" customFormat="1" x14ac:dyDescent="0.25">
      <c r="A19" s="24" t="s">
        <v>38</v>
      </c>
      <c r="B19" s="25" t="s">
        <v>6</v>
      </c>
      <c r="C19" s="26">
        <v>9</v>
      </c>
      <c r="D19" s="27">
        <v>92</v>
      </c>
      <c r="E19" s="28">
        <v>3684744</v>
      </c>
      <c r="F19" s="28">
        <f t="shared" ref="F19:F24" si="0">E19/100*D19</f>
        <v>3389964.4800000004</v>
      </c>
      <c r="G19" s="15">
        <v>3390</v>
      </c>
    </row>
    <row r="20" spans="1:8" s="1" customFormat="1" x14ac:dyDescent="0.25">
      <c r="A20" s="24" t="s">
        <v>39</v>
      </c>
      <c r="B20" s="25" t="s">
        <v>2</v>
      </c>
      <c r="C20" s="26">
        <v>6</v>
      </c>
      <c r="D20" s="27">
        <v>92</v>
      </c>
      <c r="E20" s="28">
        <v>4154025</v>
      </c>
      <c r="F20" s="28">
        <f t="shared" si="0"/>
        <v>3821703</v>
      </c>
      <c r="G20" s="15">
        <v>3821.7</v>
      </c>
    </row>
    <row r="21" spans="1:8" s="1" customFormat="1" x14ac:dyDescent="0.25">
      <c r="A21" s="24" t="s">
        <v>40</v>
      </c>
      <c r="B21" s="25" t="s">
        <v>82</v>
      </c>
      <c r="C21" s="26">
        <v>6</v>
      </c>
      <c r="D21" s="27">
        <v>92</v>
      </c>
      <c r="E21" s="28">
        <v>3700000</v>
      </c>
      <c r="F21" s="28">
        <f t="shared" si="0"/>
        <v>3404000</v>
      </c>
      <c r="G21" s="15">
        <v>3404</v>
      </c>
    </row>
    <row r="22" spans="1:8" s="1" customFormat="1" x14ac:dyDescent="0.25">
      <c r="A22" s="24" t="s">
        <v>41</v>
      </c>
      <c r="B22" s="25" t="s">
        <v>4</v>
      </c>
      <c r="C22" s="26">
        <v>10</v>
      </c>
      <c r="D22" s="27">
        <v>93</v>
      </c>
      <c r="E22" s="28">
        <v>2500000</v>
      </c>
      <c r="F22" s="28">
        <f t="shared" si="0"/>
        <v>2325000</v>
      </c>
      <c r="G22" s="15">
        <v>2325</v>
      </c>
    </row>
    <row r="23" spans="1:8" s="1" customFormat="1" x14ac:dyDescent="0.25">
      <c r="A23" s="24" t="s">
        <v>83</v>
      </c>
      <c r="B23" s="25" t="s">
        <v>9</v>
      </c>
      <c r="C23" s="26">
        <v>7</v>
      </c>
      <c r="D23" s="27">
        <v>90</v>
      </c>
      <c r="E23" s="28">
        <v>6600000</v>
      </c>
      <c r="F23" s="28">
        <f t="shared" si="0"/>
        <v>5940000</v>
      </c>
      <c r="G23" s="15">
        <v>5940</v>
      </c>
    </row>
    <row r="24" spans="1:8" s="1" customFormat="1" x14ac:dyDescent="0.25">
      <c r="A24" s="24" t="s">
        <v>84</v>
      </c>
      <c r="B24" s="25" t="s">
        <v>8</v>
      </c>
      <c r="C24" s="26">
        <v>5</v>
      </c>
      <c r="D24" s="27">
        <v>94</v>
      </c>
      <c r="E24" s="28">
        <v>3722860</v>
      </c>
      <c r="F24" s="28">
        <f t="shared" si="0"/>
        <v>3499488.4</v>
      </c>
      <c r="G24" s="15">
        <v>3499.5</v>
      </c>
      <c r="H24" s="30"/>
    </row>
    <row r="25" spans="1:8" s="1" customFormat="1" x14ac:dyDescent="0.25">
      <c r="A25" s="24" t="s">
        <v>42</v>
      </c>
      <c r="B25" s="39" t="s">
        <v>23</v>
      </c>
      <c r="C25" s="40"/>
      <c r="D25" s="40"/>
      <c r="E25" s="40"/>
      <c r="F25" s="40"/>
      <c r="G25" s="41"/>
    </row>
    <row r="26" spans="1:8" x14ac:dyDescent="0.25">
      <c r="A26" s="6" t="s">
        <v>43</v>
      </c>
      <c r="B26" s="8" t="s">
        <v>12</v>
      </c>
      <c r="C26" s="9">
        <v>8</v>
      </c>
      <c r="D26" s="10">
        <v>84</v>
      </c>
      <c r="E26" s="8">
        <v>1600000</v>
      </c>
      <c r="F26" s="8">
        <f>E26/100*D26</f>
        <v>1344000</v>
      </c>
      <c r="G26" s="15">
        <v>1344</v>
      </c>
    </row>
    <row r="27" spans="1:8" x14ac:dyDescent="0.25">
      <c r="A27" s="6" t="s">
        <v>44</v>
      </c>
      <c r="B27" s="34" t="s">
        <v>64</v>
      </c>
      <c r="C27" s="35"/>
      <c r="D27" s="35"/>
      <c r="E27" s="35"/>
      <c r="F27" s="35"/>
      <c r="G27" s="36"/>
    </row>
    <row r="28" spans="1:8" x14ac:dyDescent="0.25">
      <c r="A28" s="6" t="s">
        <v>45</v>
      </c>
      <c r="B28" s="18" t="s">
        <v>85</v>
      </c>
      <c r="C28" s="9">
        <v>19</v>
      </c>
      <c r="D28" s="10">
        <v>91</v>
      </c>
      <c r="E28" s="8">
        <v>3761137</v>
      </c>
      <c r="F28" s="8">
        <f t="shared" ref="F28" si="1">E28/100*D28</f>
        <v>3422634.6700000004</v>
      </c>
      <c r="G28" s="15">
        <v>3422.6</v>
      </c>
    </row>
    <row r="29" spans="1:8" x14ac:dyDescent="0.25">
      <c r="A29" s="6" t="s">
        <v>46</v>
      </c>
      <c r="B29" s="34" t="s">
        <v>24</v>
      </c>
      <c r="C29" s="35"/>
      <c r="D29" s="35"/>
      <c r="E29" s="35"/>
      <c r="F29" s="35"/>
      <c r="G29" s="36"/>
    </row>
    <row r="30" spans="1:8" x14ac:dyDescent="0.25">
      <c r="A30" s="6" t="s">
        <v>47</v>
      </c>
      <c r="B30" s="18" t="s">
        <v>11</v>
      </c>
      <c r="C30" s="9">
        <v>7</v>
      </c>
      <c r="D30" s="10">
        <v>91</v>
      </c>
      <c r="E30" s="8">
        <v>2586052</v>
      </c>
      <c r="F30" s="8">
        <f t="shared" ref="F30:F32" si="2">E30/100*D30</f>
        <v>2353307.3199999998</v>
      </c>
      <c r="G30" s="15">
        <v>2353.3000000000002</v>
      </c>
    </row>
    <row r="31" spans="1:8" x14ac:dyDescent="0.25">
      <c r="A31" s="6" t="s">
        <v>48</v>
      </c>
      <c r="B31" s="18" t="s">
        <v>10</v>
      </c>
      <c r="C31" s="9">
        <v>2</v>
      </c>
      <c r="D31" s="10">
        <v>91</v>
      </c>
      <c r="E31" s="8">
        <v>1400000</v>
      </c>
      <c r="F31" s="8">
        <f t="shared" si="2"/>
        <v>1274000</v>
      </c>
      <c r="G31" s="15">
        <v>1274</v>
      </c>
    </row>
    <row r="32" spans="1:8" x14ac:dyDescent="0.25">
      <c r="A32" s="6" t="s">
        <v>49</v>
      </c>
      <c r="B32" s="17" t="s">
        <v>86</v>
      </c>
      <c r="C32" s="9">
        <v>5</v>
      </c>
      <c r="D32" s="10">
        <v>90</v>
      </c>
      <c r="E32" s="8">
        <v>2995267.9</v>
      </c>
      <c r="F32" s="8">
        <f t="shared" si="2"/>
        <v>2695741.11</v>
      </c>
      <c r="G32" s="15">
        <v>2695.7</v>
      </c>
    </row>
    <row r="33" spans="1:9" x14ac:dyDescent="0.25">
      <c r="A33" s="6" t="s">
        <v>50</v>
      </c>
      <c r="B33" s="34" t="s">
        <v>61</v>
      </c>
      <c r="C33" s="35"/>
      <c r="D33" s="35"/>
      <c r="E33" s="35"/>
      <c r="F33" s="35"/>
      <c r="G33" s="36"/>
    </row>
    <row r="34" spans="1:9" x14ac:dyDescent="0.25">
      <c r="A34" s="6" t="s">
        <v>51</v>
      </c>
      <c r="B34" s="17" t="s">
        <v>87</v>
      </c>
      <c r="C34" s="9">
        <v>5</v>
      </c>
      <c r="D34" s="10">
        <v>86</v>
      </c>
      <c r="E34" s="8">
        <v>1664274</v>
      </c>
      <c r="F34" s="8">
        <f>E34/100*D34</f>
        <v>1431275.6400000001</v>
      </c>
      <c r="G34" s="15">
        <v>1431.3</v>
      </c>
    </row>
    <row r="35" spans="1:9" x14ac:dyDescent="0.25">
      <c r="A35" s="6" t="s">
        <v>66</v>
      </c>
      <c r="B35" s="18" t="s">
        <v>7</v>
      </c>
      <c r="C35" s="9">
        <v>1</v>
      </c>
      <c r="D35" s="10">
        <v>92</v>
      </c>
      <c r="E35" s="8">
        <v>550000</v>
      </c>
      <c r="F35" s="8">
        <f>E35/100*D35</f>
        <v>506000</v>
      </c>
      <c r="G35" s="15">
        <v>506</v>
      </c>
    </row>
    <row r="36" spans="1:9" x14ac:dyDescent="0.25">
      <c r="A36" s="6" t="s">
        <v>52</v>
      </c>
      <c r="B36" s="34" t="s">
        <v>25</v>
      </c>
      <c r="C36" s="35"/>
      <c r="D36" s="35"/>
      <c r="E36" s="35"/>
      <c r="F36" s="35"/>
      <c r="G36" s="36"/>
    </row>
    <row r="37" spans="1:9" x14ac:dyDescent="0.25">
      <c r="A37" s="6" t="s">
        <v>53</v>
      </c>
      <c r="B37" s="18" t="s">
        <v>65</v>
      </c>
      <c r="C37" s="9">
        <v>2</v>
      </c>
      <c r="D37" s="10">
        <v>89</v>
      </c>
      <c r="E37" s="8">
        <v>422000</v>
      </c>
      <c r="F37" s="8">
        <f t="shared" ref="F37:F38" si="3">E37/100*D37</f>
        <v>375580</v>
      </c>
      <c r="G37" s="15">
        <v>375.6</v>
      </c>
      <c r="I37" s="22"/>
    </row>
    <row r="38" spans="1:9" x14ac:dyDescent="0.25">
      <c r="A38" s="6" t="s">
        <v>71</v>
      </c>
      <c r="B38" s="18" t="s">
        <v>5</v>
      </c>
      <c r="C38" s="9">
        <v>5</v>
      </c>
      <c r="D38" s="10">
        <v>90</v>
      </c>
      <c r="E38" s="8">
        <v>2148324.2000000002</v>
      </c>
      <c r="F38" s="8">
        <f t="shared" si="3"/>
        <v>1933491.7800000003</v>
      </c>
      <c r="G38" s="15">
        <v>1933.5</v>
      </c>
    </row>
    <row r="39" spans="1:9" x14ac:dyDescent="0.25">
      <c r="A39" s="6" t="s">
        <v>54</v>
      </c>
      <c r="B39" s="34" t="s">
        <v>26</v>
      </c>
      <c r="C39" s="35"/>
      <c r="D39" s="35"/>
      <c r="E39" s="35"/>
      <c r="F39" s="35"/>
      <c r="G39" s="36"/>
    </row>
    <row r="40" spans="1:9" x14ac:dyDescent="0.25">
      <c r="A40" s="6" t="s">
        <v>55</v>
      </c>
      <c r="B40" s="18" t="s">
        <v>15</v>
      </c>
      <c r="C40" s="9">
        <v>14</v>
      </c>
      <c r="D40" s="10">
        <v>88</v>
      </c>
      <c r="E40" s="8">
        <v>7000000</v>
      </c>
      <c r="F40" s="8">
        <f>E40/100*D40</f>
        <v>6160000</v>
      </c>
      <c r="G40" s="15">
        <v>6160</v>
      </c>
    </row>
    <row r="41" spans="1:9" x14ac:dyDescent="0.25">
      <c r="A41" s="6" t="s">
        <v>56</v>
      </c>
      <c r="B41" s="34" t="s">
        <v>27</v>
      </c>
      <c r="C41" s="35"/>
      <c r="D41" s="35"/>
      <c r="E41" s="35"/>
      <c r="F41" s="35"/>
      <c r="G41" s="36"/>
    </row>
    <row r="42" spans="1:9" x14ac:dyDescent="0.25">
      <c r="A42" s="6" t="s">
        <v>57</v>
      </c>
      <c r="B42" s="18" t="s">
        <v>88</v>
      </c>
      <c r="C42" s="9">
        <v>3</v>
      </c>
      <c r="D42" s="10">
        <v>89</v>
      </c>
      <c r="E42" s="8">
        <v>717337.32</v>
      </c>
      <c r="F42" s="8">
        <f t="shared" ref="F42:F45" si="4">E42/100*D42</f>
        <v>638430.21479999996</v>
      </c>
      <c r="G42" s="15">
        <v>638.4</v>
      </c>
    </row>
    <row r="43" spans="1:9" x14ac:dyDescent="0.25">
      <c r="A43" s="6" t="s">
        <v>58</v>
      </c>
      <c r="B43" s="18" t="s">
        <v>67</v>
      </c>
      <c r="C43" s="9">
        <v>2</v>
      </c>
      <c r="D43" s="10">
        <v>90</v>
      </c>
      <c r="E43" s="8">
        <v>1108000</v>
      </c>
      <c r="F43" s="8">
        <f t="shared" si="4"/>
        <v>997200</v>
      </c>
      <c r="G43" s="15">
        <v>997.2</v>
      </c>
    </row>
    <row r="44" spans="1:9" x14ac:dyDescent="0.25">
      <c r="A44" s="6" t="s">
        <v>69</v>
      </c>
      <c r="B44" s="8" t="s">
        <v>76</v>
      </c>
      <c r="C44" s="9">
        <v>1</v>
      </c>
      <c r="D44" s="10">
        <v>88</v>
      </c>
      <c r="E44" s="8">
        <v>547585</v>
      </c>
      <c r="F44" s="8">
        <f t="shared" si="4"/>
        <v>481874.80000000005</v>
      </c>
      <c r="G44" s="15">
        <v>481.9</v>
      </c>
    </row>
    <row r="45" spans="1:9" x14ac:dyDescent="0.25">
      <c r="A45" s="6" t="s">
        <v>89</v>
      </c>
      <c r="B45" s="11" t="s">
        <v>3</v>
      </c>
      <c r="C45" s="9">
        <v>6</v>
      </c>
      <c r="D45" s="10">
        <v>89</v>
      </c>
      <c r="E45" s="8">
        <v>4080000</v>
      </c>
      <c r="F45" s="8">
        <f t="shared" si="4"/>
        <v>3631200</v>
      </c>
      <c r="G45" s="15">
        <v>3631.2</v>
      </c>
    </row>
    <row r="46" spans="1:9" x14ac:dyDescent="0.25">
      <c r="A46" s="12"/>
      <c r="B46" s="13" t="s">
        <v>94</v>
      </c>
      <c r="C46" s="19">
        <f>C8+C10+C12+C14+C15+C16+C17+C19+C20+C21+C22+C23+C24+C26+C28+C30+C31+C32+C34+C35+C37+C38+C40+C42+C43+C44+C45</f>
        <v>178</v>
      </c>
      <c r="D46" s="14" t="s">
        <v>72</v>
      </c>
      <c r="E46" s="14" t="s">
        <v>72</v>
      </c>
      <c r="F46" s="16">
        <f t="shared" ref="F46" si="5">F8+F10+F12+F14+F15+F16+F17+F19+F20+F21+F22+F23+F24+F26+F28+F30+F31+F32+F34+F35+F37+F38+F40+F42+F43+F44+F45</f>
        <v>67069715.443800002</v>
      </c>
      <c r="G46" s="16">
        <f>G8+G10+G12+G14+G15+G16+G17+G19+G20+G21+G22+G23+G24+G26+G28+G30+G31+G32+G34+G35+G37+G38+G40+G42+G43+G44+G45</f>
        <v>67069.8</v>
      </c>
    </row>
    <row r="47" spans="1:9" s="1" customFormat="1" ht="27" customHeight="1" x14ac:dyDescent="0.25">
      <c r="A47" s="23"/>
      <c r="B47" s="37" t="s">
        <v>70</v>
      </c>
      <c r="C47" s="38"/>
      <c r="D47" s="38"/>
      <c r="E47" s="38"/>
      <c r="F47" s="38"/>
      <c r="G47" s="38"/>
    </row>
    <row r="48" spans="1:9" s="1" customFormat="1" x14ac:dyDescent="0.25">
      <c r="A48" s="24">
        <v>1</v>
      </c>
      <c r="B48" s="39" t="s">
        <v>22</v>
      </c>
      <c r="C48" s="40"/>
      <c r="D48" s="40"/>
      <c r="E48" s="40"/>
      <c r="F48" s="40"/>
      <c r="G48" s="41"/>
    </row>
    <row r="49" spans="1:7" s="1" customFormat="1" x14ac:dyDescent="0.25">
      <c r="A49" s="24" t="s">
        <v>28</v>
      </c>
      <c r="B49" s="29" t="s">
        <v>14</v>
      </c>
      <c r="C49" s="26">
        <v>1</v>
      </c>
      <c r="D49" s="26">
        <v>88</v>
      </c>
      <c r="E49" s="28">
        <v>709670</v>
      </c>
      <c r="F49" s="28">
        <f t="shared" ref="F49:F60" si="6">E49/100*D49</f>
        <v>624509.6</v>
      </c>
      <c r="G49" s="15">
        <v>624.5</v>
      </c>
    </row>
    <row r="50" spans="1:7" s="1" customFormat="1" x14ac:dyDescent="0.25">
      <c r="A50" s="24" t="s">
        <v>92</v>
      </c>
      <c r="B50" s="39" t="s">
        <v>95</v>
      </c>
      <c r="C50" s="40"/>
      <c r="D50" s="40"/>
      <c r="E50" s="40"/>
      <c r="F50" s="40"/>
      <c r="G50" s="41"/>
    </row>
    <row r="51" spans="1:7" s="1" customFormat="1" x14ac:dyDescent="0.25">
      <c r="A51" s="24" t="s">
        <v>29</v>
      </c>
      <c r="B51" s="29" t="s">
        <v>90</v>
      </c>
      <c r="C51" s="26">
        <v>9</v>
      </c>
      <c r="D51" s="26">
        <v>92</v>
      </c>
      <c r="E51" s="28">
        <v>900000</v>
      </c>
      <c r="F51" s="28">
        <f t="shared" si="6"/>
        <v>828000</v>
      </c>
      <c r="G51" s="15">
        <v>828</v>
      </c>
    </row>
    <row r="52" spans="1:7" s="1" customFormat="1" x14ac:dyDescent="0.25">
      <c r="A52" s="24" t="s">
        <v>30</v>
      </c>
      <c r="B52" s="39" t="s">
        <v>61</v>
      </c>
      <c r="C52" s="40"/>
      <c r="D52" s="40"/>
      <c r="E52" s="40"/>
      <c r="F52" s="40">
        <f t="shared" si="6"/>
        <v>0</v>
      </c>
      <c r="G52" s="41"/>
    </row>
    <row r="53" spans="1:7" s="1" customFormat="1" x14ac:dyDescent="0.25">
      <c r="A53" s="24" t="s">
        <v>31</v>
      </c>
      <c r="B53" s="29" t="s">
        <v>75</v>
      </c>
      <c r="C53" s="26">
        <v>5</v>
      </c>
      <c r="D53" s="26">
        <v>85</v>
      </c>
      <c r="E53" s="28">
        <v>4037586.18</v>
      </c>
      <c r="F53" s="28">
        <f t="shared" si="6"/>
        <v>3431948.253</v>
      </c>
      <c r="G53" s="15">
        <v>3431.9</v>
      </c>
    </row>
    <row r="54" spans="1:7" x14ac:dyDescent="0.25">
      <c r="A54" s="6" t="s">
        <v>32</v>
      </c>
      <c r="B54" s="34" t="s">
        <v>25</v>
      </c>
      <c r="C54" s="35"/>
      <c r="D54" s="35"/>
      <c r="E54" s="35"/>
      <c r="F54" s="35">
        <f t="shared" si="6"/>
        <v>0</v>
      </c>
      <c r="G54" s="36"/>
    </row>
    <row r="55" spans="1:7" x14ac:dyDescent="0.25">
      <c r="A55" s="6" t="s">
        <v>33</v>
      </c>
      <c r="B55" s="11" t="s">
        <v>65</v>
      </c>
      <c r="C55" s="9">
        <v>1</v>
      </c>
      <c r="D55" s="9">
        <v>89</v>
      </c>
      <c r="E55" s="8">
        <v>223000</v>
      </c>
      <c r="F55" s="8">
        <f t="shared" si="6"/>
        <v>198470</v>
      </c>
      <c r="G55" s="15">
        <v>198.5</v>
      </c>
    </row>
    <row r="56" spans="1:7" x14ac:dyDescent="0.25">
      <c r="A56" s="6" t="s">
        <v>37</v>
      </c>
      <c r="B56" s="34" t="s">
        <v>27</v>
      </c>
      <c r="C56" s="35"/>
      <c r="D56" s="35"/>
      <c r="E56" s="35"/>
      <c r="F56" s="35">
        <f t="shared" si="6"/>
        <v>0</v>
      </c>
      <c r="G56" s="36"/>
    </row>
    <row r="57" spans="1:7" x14ac:dyDescent="0.25">
      <c r="A57" s="6" t="s">
        <v>38</v>
      </c>
      <c r="B57" s="11" t="s">
        <v>1</v>
      </c>
      <c r="C57" s="9">
        <v>2</v>
      </c>
      <c r="D57" s="9">
        <v>84</v>
      </c>
      <c r="E57" s="8">
        <v>2127886.96</v>
      </c>
      <c r="F57" s="8">
        <f t="shared" si="6"/>
        <v>1787425.0463999999</v>
      </c>
      <c r="G57" s="15">
        <v>1787.4</v>
      </c>
    </row>
    <row r="58" spans="1:7" x14ac:dyDescent="0.25">
      <c r="A58" s="6" t="s">
        <v>39</v>
      </c>
      <c r="B58" s="11" t="s">
        <v>91</v>
      </c>
      <c r="C58" s="9">
        <v>2</v>
      </c>
      <c r="D58" s="9">
        <v>89</v>
      </c>
      <c r="E58" s="8">
        <v>1830993.46</v>
      </c>
      <c r="F58" s="8">
        <f t="shared" si="6"/>
        <v>1629584.1794</v>
      </c>
      <c r="G58" s="15">
        <v>1629.6</v>
      </c>
    </row>
    <row r="59" spans="1:7" x14ac:dyDescent="0.25">
      <c r="A59" s="6" t="s">
        <v>40</v>
      </c>
      <c r="B59" s="11" t="s">
        <v>0</v>
      </c>
      <c r="C59" s="9">
        <v>3</v>
      </c>
      <c r="D59" s="9">
        <v>81</v>
      </c>
      <c r="E59" s="8">
        <v>921811.68</v>
      </c>
      <c r="F59" s="8">
        <f t="shared" si="6"/>
        <v>746667.4608</v>
      </c>
      <c r="G59" s="15">
        <v>746.7</v>
      </c>
    </row>
    <row r="60" spans="1:7" x14ac:dyDescent="0.25">
      <c r="A60" s="6" t="s">
        <v>41</v>
      </c>
      <c r="B60" s="11" t="s">
        <v>68</v>
      </c>
      <c r="C60" s="9">
        <v>3</v>
      </c>
      <c r="D60" s="9">
        <v>91</v>
      </c>
      <c r="E60" s="8">
        <v>935633.22</v>
      </c>
      <c r="F60" s="8">
        <f t="shared" si="6"/>
        <v>851426.23019999987</v>
      </c>
      <c r="G60" s="15">
        <v>851.4</v>
      </c>
    </row>
    <row r="61" spans="1:7" x14ac:dyDescent="0.25">
      <c r="A61" s="21"/>
      <c r="B61" s="20" t="s">
        <v>93</v>
      </c>
      <c r="C61" s="19">
        <f>C49+C51+C53+C55+C57+C58+C59+C60</f>
        <v>26</v>
      </c>
      <c r="D61" s="14" t="s">
        <v>72</v>
      </c>
      <c r="E61" s="14" t="s">
        <v>72</v>
      </c>
      <c r="F61" s="16">
        <f>F49+F51+F53+F55+F57+F58+F59+F60</f>
        <v>10098030.7698</v>
      </c>
      <c r="G61" s="16">
        <f>G49+G51+G53+G57+G58+G59+G60+G55</f>
        <v>10098</v>
      </c>
    </row>
    <row r="62" spans="1:7" x14ac:dyDescent="0.25">
      <c r="A62" s="21"/>
      <c r="B62" s="19" t="s">
        <v>96</v>
      </c>
      <c r="C62" s="19">
        <f>C46+C61</f>
        <v>204</v>
      </c>
      <c r="D62" s="14" t="s">
        <v>72</v>
      </c>
      <c r="E62" s="14" t="s">
        <v>72</v>
      </c>
      <c r="F62" s="16">
        <f>F46+F61</f>
        <v>77167746.21360001</v>
      </c>
      <c r="G62" s="16">
        <f>G46+G61</f>
        <v>77167.8</v>
      </c>
    </row>
  </sheetData>
  <mergeCells count="20">
    <mergeCell ref="B18:G18"/>
    <mergeCell ref="A3:G3"/>
    <mergeCell ref="B7:G7"/>
    <mergeCell ref="B9:G9"/>
    <mergeCell ref="B11:G11"/>
    <mergeCell ref="B13:G13"/>
    <mergeCell ref="B6:G6"/>
    <mergeCell ref="B41:G41"/>
    <mergeCell ref="B25:G25"/>
    <mergeCell ref="B27:G27"/>
    <mergeCell ref="B29:G29"/>
    <mergeCell ref="B33:G33"/>
    <mergeCell ref="B36:G36"/>
    <mergeCell ref="B39:G39"/>
    <mergeCell ref="B54:G54"/>
    <mergeCell ref="B56:G56"/>
    <mergeCell ref="B47:G47"/>
    <mergeCell ref="B48:G48"/>
    <mergeCell ref="B50:G50"/>
    <mergeCell ref="B52:G52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2025-08-19T19:58:10Z</dcterms:modified>
</cp:coreProperties>
</file>