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0050"/>
  </bookViews>
  <sheets>
    <sheet name="2024 год" sheetId="1" r:id="rId1"/>
  </sheets>
  <definedNames>
    <definedName name="_xlnm.Print_Area" localSheetId="0">'2024 год'!$A$1:$J$55</definedName>
  </definedName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H9" i="1" s="1"/>
  <c r="G9" i="1"/>
  <c r="I9" i="1"/>
  <c r="J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E20" i="1"/>
  <c r="H20" i="1"/>
  <c r="I20" i="1"/>
  <c r="J20" i="1"/>
  <c r="C22" i="1"/>
  <c r="D22" i="1"/>
  <c r="E22" i="1"/>
  <c r="F22" i="1"/>
  <c r="G22" i="1"/>
  <c r="H22" i="1" s="1"/>
  <c r="J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C35" i="1"/>
  <c r="D35" i="1"/>
  <c r="E35" i="1"/>
  <c r="F35" i="1"/>
  <c r="G35" i="1"/>
  <c r="H35" i="1" s="1"/>
  <c r="J35" i="1"/>
  <c r="E36" i="1"/>
  <c r="H36" i="1"/>
  <c r="I36" i="1"/>
  <c r="J36" i="1"/>
  <c r="E37" i="1"/>
  <c r="H37" i="1"/>
  <c r="I37" i="1"/>
  <c r="C38" i="1"/>
  <c r="D38" i="1"/>
  <c r="G38" i="1"/>
  <c r="I38" i="1" s="1"/>
  <c r="C40" i="1"/>
  <c r="D40" i="1"/>
  <c r="F40" i="1"/>
  <c r="F38" i="1" s="1"/>
  <c r="G40" i="1"/>
  <c r="I40" i="1" s="1"/>
  <c r="I41" i="1"/>
  <c r="I42" i="1"/>
  <c r="I43" i="1"/>
  <c r="I44" i="1"/>
  <c r="I45" i="1"/>
  <c r="I46" i="1"/>
  <c r="I47" i="1"/>
  <c r="I48" i="1"/>
  <c r="I49" i="1"/>
  <c r="I50" i="1"/>
  <c r="I52" i="1"/>
  <c r="D53" i="1"/>
  <c r="G53" i="1"/>
  <c r="I54" i="1"/>
  <c r="D55" i="1"/>
  <c r="G55" i="1"/>
  <c r="I35" i="1" l="1"/>
  <c r="I22" i="1"/>
</calcChain>
</file>

<file path=xl/sharedStrings.xml><?xml version="1.0" encoding="utf-8"?>
<sst xmlns="http://schemas.openxmlformats.org/spreadsheetml/2006/main" count="78" uniqueCount="74">
  <si>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</si>
  <si>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</si>
  <si>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</si>
  <si>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Изменение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</si>
  <si>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</si>
  <si>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</si>
  <si>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</si>
  <si>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</si>
  <si>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</si>
  <si>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</si>
  <si>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</si>
  <si>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</si>
  <si>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Кредиты кредитных организаций в валюте Российской Федерации</t>
  </si>
  <si>
    <t>ИСТОЧНИКИ ФИНАНСИРОВАНИЯ ДЕФИЦИТА (всего)</t>
  </si>
  <si>
    <t>ДЕФИЦИТ(-), ПРОФИЦИТ(+)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</si>
  <si>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</si>
  <si>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</si>
  <si>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</si>
  <si>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</si>
  <si>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</si>
  <si>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</si>
  <si>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</si>
  <si>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</si>
  <si>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</si>
  <si>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</si>
  <si>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</si>
  <si>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</si>
  <si>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</si>
  <si>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</si>
  <si>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</si>
  <si>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</si>
  <si>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</si>
  <si>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</si>
  <si>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</si>
  <si>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</si>
  <si>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</si>
  <si>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Национальная экономика</t>
  </si>
  <si>
    <t>0400</t>
  </si>
  <si>
    <t>Национальная безопасность и правоохранительная деятельность</t>
  </si>
  <si>
    <t>0300</t>
  </si>
  <si>
    <t xml:space="preserve">Национальная оборона </t>
  </si>
  <si>
    <t>0200</t>
  </si>
  <si>
    <t>Общегосударственные вопросы</t>
  </si>
  <si>
    <t>0100</t>
  </si>
  <si>
    <r>
      <t>РАСХОДЫ (всего)</t>
    </r>
    <r>
      <rPr>
        <sz val="12"/>
        <color indexed="8"/>
        <rFont val="Arial Cyr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</si>
  <si>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</si>
  <si>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</si>
  <si>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</si>
  <si>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</si>
  <si>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-земельный налог</t>
  </si>
  <si>
    <t xml:space="preserve"> - налоги на имущество, в том числе: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</si>
  <si>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</si>
  <si>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</si>
  <si>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</si>
  <si>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</si>
  <si>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</si>
  <si>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r>
      <t>ДОХОДЫ (всего)</t>
    </r>
    <r>
      <rPr>
        <sz val="12"/>
        <color indexed="8"/>
        <rFont val="Arial Cyr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</si>
  <si>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</si>
  <si>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</si>
  <si>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</si>
  <si>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</si>
  <si>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</si>
  <si>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</si>
  <si>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</si>
  <si>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</si>
  <si>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</si>
  <si>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01.01.2025.</t>
  </si>
  <si>
    <t>на 01.01.2024.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</si>
  <si>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</si>
  <si>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</si>
  <si>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</si>
  <si>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</si>
  <si>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01.01.2025</t>
  </si>
  <si>
    <t>Приложение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</si>
</sst>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4" x14ac:knownFonts="1">
    <font>
      <sz val="10"/>
      <name val="Arial Cyr"/>
      <charset val="204"/>
    </font>
    <font>
      <sz val="12"/>
      <color theme="1"/>
      <name val="Arial Cyr"/>
      <charset val="204"/>
    </font>
    <font>
      <sz val="12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</font>
    <font>
      <sz val="12"/>
      <color rgb="FFFF0000"/>
      <name val="Arial Cyr"/>
      <family val="2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b/>
      <sz val="12"/>
      <color theme="1"/>
      <name val="Arial Cyr"/>
      <charset val="204"/>
    </font>
    <font>
      <b/>
      <sz val="12"/>
      <color rgb="FFFF0000"/>
      <name val="Arial Cyr"/>
      <charset val="204"/>
    </font>
    <font>
      <sz val="12"/>
      <color indexed="8"/>
      <name val="Arial Cyr"/>
      <family val="2"/>
      <charset val="204"/>
    </font>
    <font>
      <b/>
      <sz val="12"/>
      <color theme="1"/>
      <name val="Arial Cyr"/>
      <family val="2"/>
      <charset val="204"/>
    </font>
    <font>
      <b/>
      <sz val="12"/>
      <color rgb="FFFF000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color indexed="8"/>
      <name val="Arial Cyr"/>
      <charset val="204"/>
    </font>
    <font>
      <sz val="8"/>
      <name val="Arial Cyr"/>
      <charset val="204"/>
    </font>
    <font>
      <i/>
      <sz val="12"/>
      <color theme="1"/>
      <name val="Arial CYR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4" fillId="0" borderId="0"/>
    <xf numFmtId="0" fontId="16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4" fillId="0" borderId="0"/>
    <xf numFmtId="0" fontId="20" fillId="0" borderId="0"/>
    <xf numFmtId="49" fontId="23" fillId="0" borderId="0">
      <alignment horizontal="center"/>
    </xf>
    <xf numFmtId="49" fontId="23" fillId="0" borderId="0">
      <alignment horizontal="center"/>
    </xf>
    <xf numFmtId="0" fontId="24" fillId="0" borderId="8"/>
    <xf numFmtId="49" fontId="23" fillId="0" borderId="9">
      <alignment horizontal="center" wrapText="1"/>
    </xf>
    <xf numFmtId="49" fontId="23" fillId="0" borderId="9">
      <alignment horizontal="center" wrapText="1"/>
    </xf>
    <xf numFmtId="0" fontId="23" fillId="0" borderId="10">
      <alignment horizontal="left" wrapText="1" indent="1"/>
    </xf>
    <xf numFmtId="49" fontId="23" fillId="0" borderId="11">
      <alignment horizontal="center" wrapText="1"/>
    </xf>
    <xf numFmtId="49" fontId="23" fillId="0" borderId="11">
      <alignment horizontal="center" wrapText="1"/>
    </xf>
    <xf numFmtId="0" fontId="23" fillId="0" borderId="12">
      <alignment horizontal="left" wrapText="1"/>
    </xf>
    <xf numFmtId="49" fontId="23" fillId="0" borderId="13">
      <alignment horizontal="center"/>
    </xf>
    <xf numFmtId="49" fontId="23" fillId="0" borderId="13">
      <alignment horizontal="center"/>
    </xf>
    <xf numFmtId="0" fontId="23" fillId="0" borderId="12">
      <alignment horizontal="left" wrapText="1" indent="2"/>
    </xf>
    <xf numFmtId="49" fontId="23" fillId="0" borderId="8"/>
    <xf numFmtId="49" fontId="23" fillId="0" borderId="8"/>
    <xf numFmtId="0" fontId="21" fillId="0" borderId="14"/>
    <xf numFmtId="4" fontId="23" fillId="0" borderId="13">
      <alignment horizontal="right"/>
    </xf>
    <xf numFmtId="4" fontId="23" fillId="0" borderId="13">
      <alignment horizontal="right"/>
    </xf>
    <xf numFmtId="0" fontId="23" fillId="0" borderId="0">
      <alignment horizontal="center" wrapText="1"/>
    </xf>
    <xf numFmtId="4" fontId="23" fillId="0" borderId="9">
      <alignment horizontal="right"/>
    </xf>
    <xf numFmtId="4" fontId="23" fillId="0" borderId="9">
      <alignment horizontal="right"/>
    </xf>
    <xf numFmtId="49" fontId="23" fillId="0" borderId="8">
      <alignment horizontal="left"/>
    </xf>
    <xf numFmtId="49" fontId="23" fillId="0" borderId="0">
      <alignment horizontal="right"/>
    </xf>
    <xf numFmtId="49" fontId="23" fillId="0" borderId="0">
      <alignment horizontal="right"/>
    </xf>
    <xf numFmtId="49" fontId="23" fillId="0" borderId="15">
      <alignment horizontal="center" wrapText="1"/>
    </xf>
    <xf numFmtId="4" fontId="23" fillId="0" borderId="16">
      <alignment horizontal="right"/>
    </xf>
    <xf numFmtId="4" fontId="23" fillId="0" borderId="16">
      <alignment horizontal="right"/>
    </xf>
    <xf numFmtId="49" fontId="23" fillId="0" borderId="15">
      <alignment horizontal="center"/>
    </xf>
    <xf numFmtId="49" fontId="23" fillId="0" borderId="17">
      <alignment horizontal="center"/>
    </xf>
    <xf numFmtId="49" fontId="23" fillId="0" borderId="17">
      <alignment horizontal="center"/>
    </xf>
    <xf numFmtId="0" fontId="24" fillId="0" borderId="0">
      <alignment horizontal="center"/>
    </xf>
    <xf numFmtId="4" fontId="23" fillId="0" borderId="18">
      <alignment horizontal="right"/>
    </xf>
    <xf numFmtId="4" fontId="23" fillId="0" borderId="18">
      <alignment horizontal="right"/>
    </xf>
    <xf numFmtId="49" fontId="23" fillId="0" borderId="13">
      <alignment horizontal="center"/>
    </xf>
    <xf numFmtId="0" fontId="23" fillId="0" borderId="19">
      <alignment horizontal="left" wrapText="1"/>
    </xf>
    <xf numFmtId="0" fontId="23" fillId="0" borderId="19">
      <alignment horizontal="left" wrapText="1"/>
    </xf>
    <xf numFmtId="0" fontId="23" fillId="0" borderId="19">
      <alignment horizontal="left" wrapText="1" indent="1"/>
    </xf>
    <xf numFmtId="0" fontId="24" fillId="0" borderId="20">
      <alignment horizontal="left" wrapText="1"/>
    </xf>
    <xf numFmtId="0" fontId="24" fillId="0" borderId="20">
      <alignment horizontal="left" wrapText="1"/>
    </xf>
    <xf numFmtId="0" fontId="23" fillId="0" borderId="21">
      <alignment horizontal="left" wrapText="1"/>
    </xf>
    <xf numFmtId="0" fontId="23" fillId="0" borderId="22">
      <alignment horizontal="left" wrapText="1" indent="2"/>
    </xf>
    <xf numFmtId="0" fontId="23" fillId="0" borderId="22">
      <alignment horizontal="left" wrapText="1" indent="2"/>
    </xf>
    <xf numFmtId="0" fontId="23" fillId="0" borderId="21">
      <alignment horizontal="left" wrapText="1" indent="2"/>
    </xf>
    <xf numFmtId="0" fontId="21" fillId="0" borderId="14"/>
    <xf numFmtId="0" fontId="21" fillId="0" borderId="14"/>
    <xf numFmtId="0" fontId="21" fillId="0" borderId="23"/>
    <xf numFmtId="0" fontId="23" fillId="0" borderId="8"/>
    <xf numFmtId="0" fontId="23" fillId="0" borderId="8"/>
    <xf numFmtId="0" fontId="21" fillId="0" borderId="24"/>
    <xf numFmtId="0" fontId="21" fillId="0" borderId="8"/>
    <xf numFmtId="0" fontId="21" fillId="0" borderId="8"/>
    <xf numFmtId="0" fontId="24" fillId="0" borderId="25">
      <alignment horizontal="center" vertical="center" textRotation="90" wrapText="1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14">
      <alignment horizontal="center" vertical="center" textRotation="90" wrapText="1"/>
    </xf>
    <xf numFmtId="0" fontId="24" fillId="0" borderId="8"/>
    <xf numFmtId="0" fontId="24" fillId="0" borderId="8"/>
    <xf numFmtId="0" fontId="23" fillId="0" borderId="0">
      <alignment vertical="center"/>
    </xf>
    <xf numFmtId="0" fontId="23" fillId="0" borderId="12">
      <alignment horizontal="left" wrapText="1"/>
    </xf>
    <xf numFmtId="0" fontId="23" fillId="0" borderId="12">
      <alignment horizontal="left" wrapText="1"/>
    </xf>
    <xf numFmtId="0" fontId="24" fillId="0" borderId="8">
      <alignment horizontal="center" vertical="center" textRotation="90" wrapText="1"/>
    </xf>
    <xf numFmtId="0" fontId="23" fillId="0" borderId="10">
      <alignment horizontal="left" wrapText="1" indent="1"/>
    </xf>
    <xf numFmtId="0" fontId="23" fillId="0" borderId="10">
      <alignment horizontal="left" wrapText="1" indent="1"/>
    </xf>
    <xf numFmtId="0" fontId="24" fillId="0" borderId="14">
      <alignment horizontal="center" vertical="center" textRotation="90"/>
    </xf>
    <xf numFmtId="0" fontId="23" fillId="0" borderId="12">
      <alignment horizontal="left" wrapText="1" indent="2"/>
    </xf>
    <xf numFmtId="0" fontId="23" fillId="0" borderId="12">
      <alignment horizontal="left" wrapText="1" indent="2"/>
    </xf>
    <xf numFmtId="0" fontId="24" fillId="0" borderId="8">
      <alignment horizontal="center" vertical="center" textRotation="90"/>
    </xf>
    <xf numFmtId="0" fontId="21" fillId="3" borderId="26"/>
    <xf numFmtId="0" fontId="21" fillId="3" borderId="26"/>
    <xf numFmtId="0" fontId="24" fillId="0" borderId="25">
      <alignment horizontal="center" vertical="center" textRotation="90"/>
    </xf>
    <xf numFmtId="0" fontId="23" fillId="0" borderId="27">
      <alignment horizontal="left" wrapText="1" indent="2"/>
    </xf>
    <xf numFmtId="0" fontId="23" fillId="0" borderId="27">
      <alignment horizontal="left" wrapText="1" indent="2"/>
    </xf>
    <xf numFmtId="0" fontId="24" fillId="0" borderId="28">
      <alignment horizontal="center" vertical="center" textRotation="90"/>
    </xf>
    <xf numFmtId="0" fontId="23" fillId="0" borderId="0">
      <alignment horizontal="center" wrapText="1"/>
    </xf>
    <xf numFmtId="0" fontId="23" fillId="0" borderId="0">
      <alignment horizontal="center" wrapText="1"/>
    </xf>
    <xf numFmtId="0" fontId="25" fillId="0" borderId="8">
      <alignment wrapText="1"/>
    </xf>
    <xf numFmtId="49" fontId="23" fillId="0" borderId="8">
      <alignment horizontal="left"/>
    </xf>
    <xf numFmtId="49" fontId="23" fillId="0" borderId="8">
      <alignment horizontal="left"/>
    </xf>
    <xf numFmtId="0" fontId="25" fillId="0" borderId="14">
      <alignment wrapText="1"/>
    </xf>
    <xf numFmtId="49" fontId="23" fillId="0" borderId="15">
      <alignment horizontal="center" wrapText="1"/>
    </xf>
    <xf numFmtId="49" fontId="23" fillId="0" borderId="15">
      <alignment horizontal="center" wrapText="1"/>
    </xf>
    <xf numFmtId="0" fontId="23" fillId="0" borderId="28">
      <alignment horizontal="center" vertical="top" wrapText="1"/>
    </xf>
    <xf numFmtId="49" fontId="23" fillId="0" borderId="15">
      <alignment horizontal="center" shrinkToFit="1"/>
    </xf>
    <xf numFmtId="49" fontId="23" fillId="0" borderId="15">
      <alignment horizontal="center" shrinkToFit="1"/>
    </xf>
    <xf numFmtId="0" fontId="24" fillId="0" borderId="29"/>
    <xf numFmtId="49" fontId="23" fillId="0" borderId="13">
      <alignment horizontal="center" shrinkToFit="1"/>
    </xf>
    <xf numFmtId="49" fontId="23" fillId="0" borderId="13">
      <alignment horizontal="center" shrinkToFit="1"/>
    </xf>
    <xf numFmtId="49" fontId="26" fillId="0" borderId="30">
      <alignment horizontal="left" vertical="center" wrapText="1"/>
    </xf>
    <xf numFmtId="0" fontId="23" fillId="0" borderId="21">
      <alignment horizontal="left" wrapText="1"/>
    </xf>
    <xf numFmtId="0" fontId="23" fillId="0" borderId="21">
      <alignment horizontal="left" wrapText="1"/>
    </xf>
    <xf numFmtId="49" fontId="23" fillId="0" borderId="31">
      <alignment horizontal="left" vertical="center" wrapText="1" indent="2"/>
    </xf>
    <xf numFmtId="0" fontId="23" fillId="0" borderId="19">
      <alignment horizontal="left" wrapText="1" indent="1"/>
    </xf>
    <xf numFmtId="0" fontId="23" fillId="0" borderId="19">
      <alignment horizontal="left" wrapText="1" indent="1"/>
    </xf>
    <xf numFmtId="49" fontId="23" fillId="0" borderId="27">
      <alignment horizontal="left" vertical="center" wrapText="1" indent="3"/>
    </xf>
    <xf numFmtId="0" fontId="23" fillId="0" borderId="21">
      <alignment horizontal="left" wrapText="1" indent="2"/>
    </xf>
    <xf numFmtId="0" fontId="23" fillId="0" borderId="21">
      <alignment horizontal="left" wrapText="1" indent="2"/>
    </xf>
    <xf numFmtId="49" fontId="23" fillId="0" borderId="30">
      <alignment horizontal="left" vertical="center" wrapText="1" indent="3"/>
    </xf>
    <xf numFmtId="0" fontId="23" fillId="0" borderId="19">
      <alignment horizontal="left" wrapText="1" indent="2"/>
    </xf>
    <xf numFmtId="0" fontId="23" fillId="0" borderId="19">
      <alignment horizontal="left" wrapText="1" indent="2"/>
    </xf>
    <xf numFmtId="49" fontId="23" fillId="0" borderId="32">
      <alignment horizontal="left" vertical="center" wrapText="1" indent="3"/>
    </xf>
    <xf numFmtId="0" fontId="21" fillId="0" borderId="23"/>
    <xf numFmtId="0" fontId="21" fillId="0" borderId="23"/>
    <xf numFmtId="0" fontId="26" fillId="0" borderId="29">
      <alignment horizontal="left" vertical="center" wrapText="1"/>
    </xf>
    <xf numFmtId="0" fontId="21" fillId="0" borderId="24"/>
    <xf numFmtId="0" fontId="21" fillId="0" borderId="24"/>
    <xf numFmtId="49" fontId="23" fillId="0" borderId="14">
      <alignment horizontal="left" vertical="center" wrapText="1" indent="3"/>
    </xf>
    <xf numFmtId="0" fontId="24" fillId="0" borderId="25">
      <alignment horizontal="center" vertical="center" textRotation="90" wrapText="1"/>
    </xf>
    <xf numFmtId="0" fontId="24" fillId="0" borderId="25">
      <alignment horizontal="center" vertical="center" textRotation="90" wrapText="1"/>
    </xf>
    <xf numFmtId="49" fontId="23" fillId="0" borderId="0">
      <alignment horizontal="left" vertical="center" wrapText="1" indent="3"/>
    </xf>
    <xf numFmtId="0" fontId="24" fillId="0" borderId="14">
      <alignment horizontal="center" vertical="center" textRotation="90" wrapText="1"/>
    </xf>
    <xf numFmtId="0" fontId="24" fillId="0" borderId="14">
      <alignment horizontal="center" vertical="center" textRotation="90" wrapText="1"/>
    </xf>
    <xf numFmtId="49" fontId="23" fillId="0" borderId="8">
      <alignment horizontal="left" vertical="center" wrapText="1" indent="3"/>
    </xf>
    <xf numFmtId="0" fontId="23" fillId="0" borderId="0">
      <alignment vertical="center"/>
    </xf>
    <xf numFmtId="0" fontId="23" fillId="0" borderId="0">
      <alignment vertical="center"/>
    </xf>
    <xf numFmtId="49" fontId="26" fillId="0" borderId="29">
      <alignment horizontal="left" vertical="center" wrapText="1"/>
    </xf>
    <xf numFmtId="0" fontId="24" fillId="0" borderId="8">
      <alignment horizontal="center" vertical="center" textRotation="90" wrapText="1"/>
    </xf>
    <xf numFmtId="0" fontId="24" fillId="0" borderId="8">
      <alignment horizontal="center" vertical="center" textRotation="90" wrapText="1"/>
    </xf>
    <xf numFmtId="0" fontId="23" fillId="0" borderId="30">
      <alignment horizontal="left" vertical="center" wrapText="1"/>
    </xf>
    <xf numFmtId="0" fontId="24" fillId="0" borderId="14">
      <alignment horizontal="center" vertical="center" textRotation="90"/>
    </xf>
    <xf numFmtId="0" fontId="24" fillId="0" borderId="14">
      <alignment horizontal="center" vertical="center" textRotation="90"/>
    </xf>
    <xf numFmtId="0" fontId="23" fillId="0" borderId="32">
      <alignment horizontal="left" vertical="center" wrapText="1"/>
    </xf>
    <xf numFmtId="0" fontId="24" fillId="0" borderId="8">
      <alignment horizontal="center" vertical="center" textRotation="90"/>
    </xf>
    <xf numFmtId="0" fontId="24" fillId="0" borderId="8">
      <alignment horizontal="center" vertical="center" textRotation="90"/>
    </xf>
    <xf numFmtId="49" fontId="23" fillId="0" borderId="30">
      <alignment horizontal="left" vertical="center" wrapText="1"/>
    </xf>
    <xf numFmtId="0" fontId="24" fillId="0" borderId="25">
      <alignment horizontal="center" vertical="center" textRotation="90"/>
    </xf>
    <xf numFmtId="0" fontId="24" fillId="0" borderId="25">
      <alignment horizontal="center" vertical="center" textRotation="90"/>
    </xf>
    <xf numFmtId="49" fontId="23" fillId="0" borderId="32">
      <alignment horizontal="left" vertical="center" wrapText="1"/>
    </xf>
    <xf numFmtId="0" fontId="24" fillId="0" borderId="28">
      <alignment horizontal="center" vertical="center" textRotation="90"/>
    </xf>
    <xf numFmtId="0" fontId="24" fillId="0" borderId="28">
      <alignment horizontal="center" vertical="center" textRotation="90"/>
    </xf>
    <xf numFmtId="49" fontId="24" fillId="0" borderId="33">
      <alignment horizontal="center"/>
    </xf>
    <xf numFmtId="0" fontId="25" fillId="0" borderId="8">
      <alignment wrapText="1"/>
    </xf>
    <xf numFmtId="0" fontId="25" fillId="0" borderId="8">
      <alignment wrapText="1"/>
    </xf>
    <xf numFmtId="49" fontId="24" fillId="0" borderId="34">
      <alignment horizontal="center" vertical="center" wrapText="1"/>
    </xf>
    <xf numFmtId="0" fontId="25" fillId="0" borderId="28">
      <alignment wrapText="1"/>
    </xf>
    <xf numFmtId="0" fontId="25" fillId="0" borderId="28">
      <alignment wrapText="1"/>
    </xf>
    <xf numFmtId="49" fontId="23" fillId="0" borderId="35">
      <alignment horizontal="center" vertical="center" wrapText="1"/>
    </xf>
    <xf numFmtId="0" fontId="25" fillId="0" borderId="14">
      <alignment wrapText="1"/>
    </xf>
    <xf numFmtId="0" fontId="25" fillId="0" borderId="14">
      <alignment wrapText="1"/>
    </xf>
    <xf numFmtId="49" fontId="23" fillId="0" borderId="15">
      <alignment horizontal="center" vertical="center" wrapText="1"/>
    </xf>
    <xf numFmtId="0" fontId="23" fillId="0" borderId="28">
      <alignment horizontal="center" vertical="top" wrapText="1"/>
    </xf>
    <xf numFmtId="0" fontId="23" fillId="0" borderId="28">
      <alignment horizontal="center" vertical="top" wrapText="1"/>
    </xf>
    <xf numFmtId="49" fontId="23" fillId="0" borderId="34">
      <alignment horizontal="center" vertical="center" wrapText="1"/>
    </xf>
    <xf numFmtId="0" fontId="24" fillId="0" borderId="29"/>
    <xf numFmtId="0" fontId="24" fillId="0" borderId="29"/>
    <xf numFmtId="49" fontId="23" fillId="0" borderId="36">
      <alignment horizontal="center" vertical="center" wrapText="1"/>
    </xf>
    <xf numFmtId="49" fontId="26" fillId="0" borderId="30">
      <alignment horizontal="left" vertical="center" wrapText="1"/>
    </xf>
    <xf numFmtId="49" fontId="26" fillId="0" borderId="30">
      <alignment horizontal="left" vertical="center" wrapText="1"/>
    </xf>
    <xf numFmtId="49" fontId="23" fillId="0" borderId="37">
      <alignment horizontal="center" vertical="center" wrapText="1"/>
    </xf>
    <xf numFmtId="49" fontId="23" fillId="0" borderId="31">
      <alignment horizontal="left" vertical="center" wrapText="1" indent="2"/>
    </xf>
    <xf numFmtId="49" fontId="23" fillId="0" borderId="31">
      <alignment horizontal="left" vertical="center" wrapText="1" indent="2"/>
    </xf>
    <xf numFmtId="49" fontId="23" fillId="0" borderId="0">
      <alignment horizontal="center" vertical="center" wrapText="1"/>
    </xf>
    <xf numFmtId="49" fontId="23" fillId="0" borderId="27">
      <alignment horizontal="left" vertical="center" wrapText="1" indent="3"/>
    </xf>
    <xf numFmtId="49" fontId="23" fillId="0" borderId="27">
      <alignment horizontal="left" vertical="center" wrapText="1" indent="3"/>
    </xf>
    <xf numFmtId="49" fontId="23" fillId="0" borderId="8">
      <alignment horizontal="center" vertical="center" wrapText="1"/>
    </xf>
    <xf numFmtId="49" fontId="23" fillId="0" borderId="30">
      <alignment horizontal="left" vertical="center" wrapText="1" indent="3"/>
    </xf>
    <xf numFmtId="49" fontId="23" fillId="0" borderId="30">
      <alignment horizontal="left" vertical="center" wrapText="1" indent="3"/>
    </xf>
    <xf numFmtId="49" fontId="24" fillId="0" borderId="33">
      <alignment horizontal="center" vertical="center" wrapText="1"/>
    </xf>
    <xf numFmtId="49" fontId="23" fillId="0" borderId="32">
      <alignment horizontal="left" vertical="center" wrapText="1" indent="3"/>
    </xf>
    <xf numFmtId="49" fontId="23" fillId="0" borderId="32">
      <alignment horizontal="left" vertical="center" wrapText="1" indent="3"/>
    </xf>
    <xf numFmtId="0" fontId="24" fillId="0" borderId="33">
      <alignment horizontal="center" vertical="center"/>
    </xf>
    <xf numFmtId="0" fontId="26" fillId="0" borderId="29">
      <alignment horizontal="left" vertical="center" wrapText="1"/>
    </xf>
    <xf numFmtId="0" fontId="26" fillId="0" borderId="29">
      <alignment horizontal="left" vertical="center" wrapText="1"/>
    </xf>
    <xf numFmtId="0" fontId="23" fillId="0" borderId="35">
      <alignment horizontal="center" vertical="center"/>
    </xf>
    <xf numFmtId="49" fontId="23" fillId="0" borderId="14">
      <alignment horizontal="left" vertical="center" wrapText="1" indent="3"/>
    </xf>
    <xf numFmtId="49" fontId="23" fillId="0" borderId="14">
      <alignment horizontal="left" vertical="center" wrapText="1" indent="3"/>
    </xf>
    <xf numFmtId="0" fontId="23" fillId="0" borderId="15">
      <alignment horizontal="center" vertical="center"/>
    </xf>
    <xf numFmtId="49" fontId="23" fillId="0" borderId="0">
      <alignment horizontal="left" vertical="center" wrapText="1" indent="3"/>
    </xf>
    <xf numFmtId="49" fontId="23" fillId="0" borderId="0">
      <alignment horizontal="left" vertical="center" wrapText="1" indent="3"/>
    </xf>
    <xf numFmtId="0" fontId="23" fillId="0" borderId="34">
      <alignment horizontal="center" vertical="center"/>
    </xf>
    <xf numFmtId="49" fontId="23" fillId="0" borderId="8">
      <alignment horizontal="left" vertical="center" wrapText="1" indent="3"/>
    </xf>
    <xf numFmtId="49" fontId="23" fillId="0" borderId="8">
      <alignment horizontal="left" vertical="center" wrapText="1" indent="3"/>
    </xf>
    <xf numFmtId="0" fontId="24" fillId="0" borderId="34">
      <alignment horizontal="center" vertical="center"/>
    </xf>
    <xf numFmtId="49" fontId="26" fillId="0" borderId="29">
      <alignment horizontal="left" vertical="center" wrapText="1"/>
    </xf>
    <xf numFmtId="49" fontId="26" fillId="0" borderId="29">
      <alignment horizontal="left" vertical="center" wrapText="1"/>
    </xf>
    <xf numFmtId="0" fontId="23" fillId="0" borderId="36">
      <alignment horizontal="center" vertical="center"/>
    </xf>
    <xf numFmtId="0" fontId="23" fillId="0" borderId="30">
      <alignment horizontal="left" vertical="center" wrapText="1"/>
    </xf>
    <xf numFmtId="0" fontId="23" fillId="0" borderId="30">
      <alignment horizontal="left" vertical="center" wrapText="1"/>
    </xf>
    <xf numFmtId="49" fontId="24" fillId="0" borderId="33">
      <alignment horizontal="center" vertical="center"/>
    </xf>
    <xf numFmtId="0" fontId="23" fillId="0" borderId="32">
      <alignment horizontal="left" vertical="center" wrapText="1"/>
    </xf>
    <xf numFmtId="0" fontId="23" fillId="0" borderId="32">
      <alignment horizontal="left" vertical="center" wrapText="1"/>
    </xf>
    <xf numFmtId="49" fontId="23" fillId="0" borderId="35">
      <alignment horizontal="center" vertical="center"/>
    </xf>
    <xf numFmtId="49" fontId="23" fillId="0" borderId="30">
      <alignment horizontal="left" vertical="center" wrapText="1"/>
    </xf>
    <xf numFmtId="49" fontId="23" fillId="0" borderId="30">
      <alignment horizontal="left" vertical="center" wrapText="1"/>
    </xf>
    <xf numFmtId="49" fontId="23" fillId="0" borderId="15">
      <alignment horizontal="center" vertical="center"/>
    </xf>
    <xf numFmtId="49" fontId="23" fillId="0" borderId="32">
      <alignment horizontal="left" vertical="center" wrapText="1"/>
    </xf>
    <xf numFmtId="49" fontId="23" fillId="0" borderId="32">
      <alignment horizontal="left" vertical="center" wrapText="1"/>
    </xf>
    <xf numFmtId="49" fontId="23" fillId="0" borderId="34">
      <alignment horizontal="center" vertical="center"/>
    </xf>
    <xf numFmtId="49" fontId="24" fillId="0" borderId="33">
      <alignment horizontal="center"/>
    </xf>
    <xf numFmtId="49" fontId="24" fillId="0" borderId="33">
      <alignment horizontal="center"/>
    </xf>
    <xf numFmtId="49" fontId="23" fillId="0" borderId="36">
      <alignment horizontal="center" vertical="center"/>
    </xf>
    <xf numFmtId="49" fontId="24" fillId="0" borderId="34">
      <alignment horizontal="center" vertical="center" wrapText="1"/>
    </xf>
    <xf numFmtId="49" fontId="24" fillId="0" borderId="34">
      <alignment horizontal="center" vertical="center" wrapText="1"/>
    </xf>
    <xf numFmtId="49" fontId="23" fillId="0" borderId="28">
      <alignment horizontal="center" vertical="top" wrapText="1"/>
    </xf>
    <xf numFmtId="49" fontId="23" fillId="0" borderId="35">
      <alignment horizontal="center" vertical="center" wrapText="1"/>
    </xf>
    <xf numFmtId="49" fontId="23" fillId="0" borderId="35">
      <alignment horizontal="center" vertical="center" wrapText="1"/>
    </xf>
    <xf numFmtId="0" fontId="23" fillId="0" borderId="23"/>
    <xf numFmtId="49" fontId="23" fillId="0" borderId="15">
      <alignment horizontal="center" vertical="center" wrapText="1"/>
    </xf>
    <xf numFmtId="49" fontId="23" fillId="0" borderId="15">
      <alignment horizontal="center" vertical="center" wrapText="1"/>
    </xf>
    <xf numFmtId="4" fontId="23" fillId="0" borderId="38">
      <alignment horizontal="right"/>
    </xf>
    <xf numFmtId="49" fontId="23" fillId="0" borderId="34">
      <alignment horizontal="center" vertical="center" wrapText="1"/>
    </xf>
    <xf numFmtId="49" fontId="23" fillId="0" borderId="34">
      <alignment horizontal="center" vertical="center" wrapText="1"/>
    </xf>
    <xf numFmtId="4" fontId="23" fillId="0" borderId="37">
      <alignment horizontal="right"/>
    </xf>
    <xf numFmtId="49" fontId="23" fillId="0" borderId="36">
      <alignment horizontal="center" vertical="center" wrapText="1"/>
    </xf>
    <xf numFmtId="49" fontId="23" fillId="0" borderId="36">
      <alignment horizontal="center" vertical="center" wrapText="1"/>
    </xf>
    <xf numFmtId="4" fontId="23" fillId="0" borderId="0">
      <alignment horizontal="right" shrinkToFit="1"/>
    </xf>
    <xf numFmtId="49" fontId="23" fillId="0" borderId="37">
      <alignment horizontal="center" vertical="center" wrapText="1"/>
    </xf>
    <xf numFmtId="49" fontId="23" fillId="0" borderId="37">
      <alignment horizontal="center" vertical="center" wrapText="1"/>
    </xf>
    <xf numFmtId="4" fontId="23" fillId="0" borderId="8">
      <alignment horizontal="right"/>
    </xf>
    <xf numFmtId="49" fontId="23" fillId="0" borderId="0">
      <alignment horizontal="center" vertical="center" wrapText="1"/>
    </xf>
    <xf numFmtId="49" fontId="23" fillId="0" borderId="0">
      <alignment horizontal="center" vertical="center" wrapText="1"/>
    </xf>
    <xf numFmtId="49" fontId="23" fillId="0" borderId="8">
      <alignment horizontal="center" wrapText="1"/>
    </xf>
    <xf numFmtId="49" fontId="23" fillId="0" borderId="8">
      <alignment horizontal="center" vertical="center" wrapText="1"/>
    </xf>
    <xf numFmtId="49" fontId="23" fillId="0" borderId="8">
      <alignment horizontal="center" vertical="center" wrapText="1"/>
    </xf>
    <xf numFmtId="0" fontId="23" fillId="0" borderId="14">
      <alignment horizontal="center"/>
    </xf>
    <xf numFmtId="49" fontId="24" fillId="0" borderId="33">
      <alignment horizontal="center" vertical="center" wrapText="1"/>
    </xf>
    <xf numFmtId="49" fontId="24" fillId="0" borderId="33">
      <alignment horizontal="center" vertical="center" wrapText="1"/>
    </xf>
    <xf numFmtId="0" fontId="27" fillId="0" borderId="8"/>
    <xf numFmtId="0" fontId="24" fillId="0" borderId="33">
      <alignment horizontal="center" vertical="center"/>
    </xf>
    <xf numFmtId="0" fontId="24" fillId="0" borderId="33">
      <alignment horizontal="center" vertical="center"/>
    </xf>
    <xf numFmtId="0" fontId="27" fillId="0" borderId="14"/>
    <xf numFmtId="0" fontId="23" fillId="0" borderId="35">
      <alignment horizontal="center" vertical="center"/>
    </xf>
    <xf numFmtId="0" fontId="23" fillId="0" borderId="35">
      <alignment horizontal="center" vertical="center"/>
    </xf>
    <xf numFmtId="0" fontId="23" fillId="0" borderId="8">
      <alignment horizontal="center"/>
    </xf>
    <xf numFmtId="0" fontId="23" fillId="0" borderId="15">
      <alignment horizontal="center" vertical="center"/>
    </xf>
    <xf numFmtId="0" fontId="23" fillId="0" borderId="15">
      <alignment horizontal="center" vertical="center"/>
    </xf>
    <xf numFmtId="49" fontId="23" fillId="0" borderId="14">
      <alignment horizontal="center"/>
    </xf>
    <xf numFmtId="0" fontId="23" fillId="0" borderId="34">
      <alignment horizontal="center" vertical="center"/>
    </xf>
    <xf numFmtId="0" fontId="23" fillId="0" borderId="34">
      <alignment horizontal="center" vertical="center"/>
    </xf>
    <xf numFmtId="49" fontId="23" fillId="0" borderId="0">
      <alignment horizontal="left"/>
    </xf>
    <xf numFmtId="0" fontId="24" fillId="0" borderId="34">
      <alignment horizontal="center" vertical="center"/>
    </xf>
    <xf numFmtId="0" fontId="24" fillId="0" borderId="34">
      <alignment horizontal="center" vertical="center"/>
    </xf>
    <xf numFmtId="4" fontId="23" fillId="0" borderId="23">
      <alignment horizontal="right"/>
    </xf>
    <xf numFmtId="0" fontId="23" fillId="0" borderId="36">
      <alignment horizontal="center" vertical="center"/>
    </xf>
    <xf numFmtId="0" fontId="23" fillId="0" borderId="36">
      <alignment horizontal="center" vertical="center"/>
    </xf>
    <xf numFmtId="0" fontId="23" fillId="0" borderId="28">
      <alignment horizontal="center" vertical="top"/>
    </xf>
    <xf numFmtId="49" fontId="24" fillId="0" borderId="33">
      <alignment horizontal="center" vertical="center"/>
    </xf>
    <xf numFmtId="49" fontId="24" fillId="0" borderId="33">
      <alignment horizontal="center" vertical="center"/>
    </xf>
    <xf numFmtId="4" fontId="23" fillId="0" borderId="24">
      <alignment horizontal="right"/>
    </xf>
    <xf numFmtId="49" fontId="23" fillId="0" borderId="35">
      <alignment horizontal="center" vertical="center"/>
    </xf>
    <xf numFmtId="49" fontId="23" fillId="0" borderId="35">
      <alignment horizontal="center" vertical="center"/>
    </xf>
    <xf numFmtId="4" fontId="23" fillId="0" borderId="39">
      <alignment horizontal="right"/>
    </xf>
    <xf numFmtId="49" fontId="23" fillId="0" borderId="15">
      <alignment horizontal="center" vertical="center"/>
    </xf>
    <xf numFmtId="49" fontId="23" fillId="0" borderId="15">
      <alignment horizontal="center" vertical="center"/>
    </xf>
    <xf numFmtId="0" fontId="23" fillId="0" borderId="24"/>
    <xf numFmtId="49" fontId="23" fillId="0" borderId="34">
      <alignment horizontal="center" vertical="center"/>
    </xf>
    <xf numFmtId="49" fontId="23" fillId="0" borderId="34">
      <alignment horizontal="center" vertical="center"/>
    </xf>
    <xf numFmtId="0" fontId="25" fillId="0" borderId="28">
      <alignment wrapText="1"/>
    </xf>
    <xf numFmtId="49" fontId="23" fillId="0" borderId="36">
      <alignment horizontal="center" vertical="center"/>
    </xf>
    <xf numFmtId="49" fontId="23" fillId="0" borderId="36">
      <alignment horizontal="center" vertical="center"/>
    </xf>
    <xf numFmtId="0" fontId="22" fillId="0" borderId="40"/>
    <xf numFmtId="49" fontId="23" fillId="0" borderId="8">
      <alignment horizontal="center"/>
    </xf>
    <xf numFmtId="49" fontId="23" fillId="0" borderId="8">
      <alignment horizontal="center"/>
    </xf>
    <xf numFmtId="0" fontId="23" fillId="0" borderId="14">
      <alignment horizontal="center"/>
    </xf>
    <xf numFmtId="0" fontId="23" fillId="0" borderId="14">
      <alignment horizontal="center"/>
    </xf>
    <xf numFmtId="0" fontId="23" fillId="0" borderId="0">
      <alignment horizontal="center"/>
    </xf>
    <xf numFmtId="0" fontId="23" fillId="0" borderId="0">
      <alignment horizontal="center"/>
    </xf>
    <xf numFmtId="49" fontId="23" fillId="0" borderId="8"/>
    <xf numFmtId="49" fontId="23" fillId="0" borderId="8"/>
    <xf numFmtId="0" fontId="23" fillId="0" borderId="28">
      <alignment horizontal="center" vertical="top"/>
    </xf>
    <xf numFmtId="0" fontId="23" fillId="0" borderId="28">
      <alignment horizontal="center" vertical="top"/>
    </xf>
    <xf numFmtId="49" fontId="23" fillId="0" borderId="28">
      <alignment horizontal="center" vertical="top" wrapText="1"/>
    </xf>
    <xf numFmtId="49" fontId="23" fillId="0" borderId="28">
      <alignment horizontal="center" vertical="top" wrapText="1"/>
    </xf>
    <xf numFmtId="0" fontId="23" fillId="0" borderId="23"/>
    <xf numFmtId="0" fontId="23" fillId="0" borderId="23"/>
    <xf numFmtId="4" fontId="23" fillId="0" borderId="38">
      <alignment horizontal="right"/>
    </xf>
    <xf numFmtId="4" fontId="23" fillId="0" borderId="38">
      <alignment horizontal="right"/>
    </xf>
    <xf numFmtId="4" fontId="23" fillId="0" borderId="37">
      <alignment horizontal="right"/>
    </xf>
    <xf numFmtId="4" fontId="23" fillId="0" borderId="37">
      <alignment horizontal="right"/>
    </xf>
    <xf numFmtId="4" fontId="23" fillId="0" borderId="0">
      <alignment horizontal="right" shrinkToFit="1"/>
    </xf>
    <xf numFmtId="4" fontId="23" fillId="0" borderId="0">
      <alignment horizontal="right" shrinkToFit="1"/>
    </xf>
    <xf numFmtId="4" fontId="23" fillId="0" borderId="8">
      <alignment horizontal="right"/>
    </xf>
    <xf numFmtId="4" fontId="23" fillId="0" borderId="8">
      <alignment horizontal="right"/>
    </xf>
    <xf numFmtId="0" fontId="23" fillId="0" borderId="14"/>
    <xf numFmtId="0" fontId="23" fillId="0" borderId="14"/>
    <xf numFmtId="0" fontId="23" fillId="0" borderId="28">
      <alignment horizontal="center" vertical="top" wrapText="1"/>
    </xf>
    <xf numFmtId="0" fontId="23" fillId="0" borderId="28">
      <alignment horizontal="center" vertical="top" wrapText="1"/>
    </xf>
    <xf numFmtId="0" fontId="23" fillId="0" borderId="8">
      <alignment horizontal="center"/>
    </xf>
    <xf numFmtId="0" fontId="23" fillId="0" borderId="8">
      <alignment horizontal="center"/>
    </xf>
    <xf numFmtId="49" fontId="23" fillId="0" borderId="14">
      <alignment horizontal="center"/>
    </xf>
    <xf numFmtId="49" fontId="23" fillId="0" borderId="14">
      <alignment horizontal="center"/>
    </xf>
    <xf numFmtId="49" fontId="23" fillId="0" borderId="0">
      <alignment horizontal="left"/>
    </xf>
    <xf numFmtId="49" fontId="23" fillId="0" borderId="0">
      <alignment horizontal="left"/>
    </xf>
    <xf numFmtId="4" fontId="23" fillId="0" borderId="23">
      <alignment horizontal="right"/>
    </xf>
    <xf numFmtId="4" fontId="23" fillId="0" borderId="23">
      <alignment horizontal="right"/>
    </xf>
    <xf numFmtId="0" fontId="23" fillId="0" borderId="28">
      <alignment horizontal="center" vertical="top"/>
    </xf>
    <xf numFmtId="0" fontId="23" fillId="0" borderId="28">
      <alignment horizontal="center" vertical="top"/>
    </xf>
    <xf numFmtId="4" fontId="23" fillId="0" borderId="24">
      <alignment horizontal="right"/>
    </xf>
    <xf numFmtId="4" fontId="23" fillId="0" borderId="24">
      <alignment horizontal="right"/>
    </xf>
    <xf numFmtId="4" fontId="23" fillId="0" borderId="39">
      <alignment horizontal="right"/>
    </xf>
    <xf numFmtId="4" fontId="23" fillId="0" borderId="39">
      <alignment horizontal="right"/>
    </xf>
    <xf numFmtId="0" fontId="23" fillId="0" borderId="24"/>
    <xf numFmtId="0" fontId="23" fillId="0" borderId="24"/>
    <xf numFmtId="0" fontId="22" fillId="0" borderId="40"/>
    <xf numFmtId="0" fontId="22" fillId="0" borderId="40"/>
    <xf numFmtId="0" fontId="21" fillId="3" borderId="0"/>
    <xf numFmtId="0" fontId="21" fillId="3" borderId="0"/>
    <xf numFmtId="0" fontId="21" fillId="4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3" fillId="0" borderId="0">
      <alignment horizontal="left"/>
    </xf>
    <xf numFmtId="0" fontId="23" fillId="0" borderId="0">
      <alignment horizontal="left"/>
    </xf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3" borderId="8"/>
    <xf numFmtId="0" fontId="21" fillId="3" borderId="8"/>
    <xf numFmtId="49" fontId="23" fillId="0" borderId="28">
      <alignment horizontal="center" vertical="center" wrapText="1"/>
    </xf>
    <xf numFmtId="49" fontId="23" fillId="0" borderId="28">
      <alignment horizontal="center" vertical="center" wrapText="1"/>
    </xf>
    <xf numFmtId="49" fontId="23" fillId="0" borderId="28">
      <alignment horizontal="center" vertical="center" wrapText="1"/>
    </xf>
    <xf numFmtId="0" fontId="23" fillId="0" borderId="41">
      <alignment horizontal="left" wrapText="1"/>
    </xf>
    <xf numFmtId="49" fontId="23" fillId="0" borderId="28">
      <alignment horizontal="center" vertical="center" wrapText="1"/>
    </xf>
    <xf numFmtId="49" fontId="23" fillId="0" borderId="28">
      <alignment horizontal="center" vertical="center" wrapText="1"/>
    </xf>
    <xf numFmtId="0" fontId="23" fillId="0" borderId="12">
      <alignment horizontal="left" wrapText="1" indent="1"/>
    </xf>
    <xf numFmtId="0" fontId="21" fillId="3" borderId="42"/>
    <xf numFmtId="0" fontId="21" fillId="3" borderId="42"/>
    <xf numFmtId="0" fontId="23" fillId="0" borderId="17">
      <alignment horizontal="left" wrapText="1" indent="2"/>
    </xf>
    <xf numFmtId="0" fontId="23" fillId="0" borderId="41">
      <alignment horizontal="left" wrapText="1"/>
    </xf>
    <xf numFmtId="0" fontId="23" fillId="0" borderId="41">
      <alignment horizontal="left" wrapText="1"/>
    </xf>
    <xf numFmtId="0" fontId="22" fillId="0" borderId="0"/>
    <xf numFmtId="0" fontId="23" fillId="0" borderId="12">
      <alignment horizontal="left" wrapText="1" indent="1"/>
    </xf>
    <xf numFmtId="0" fontId="23" fillId="0" borderId="12">
      <alignment horizontal="left" wrapText="1" indent="1"/>
    </xf>
    <xf numFmtId="0" fontId="29" fillId="0" borderId="0">
      <alignment horizontal="center" vertical="top"/>
    </xf>
    <xf numFmtId="0" fontId="23" fillId="0" borderId="17">
      <alignment horizontal="left" wrapText="1" indent="2"/>
    </xf>
    <xf numFmtId="0" fontId="23" fillId="0" borderId="17">
      <alignment horizontal="left" wrapText="1" indent="2"/>
    </xf>
    <xf numFmtId="0" fontId="23" fillId="0" borderId="14">
      <alignment horizontal="left"/>
    </xf>
    <xf numFmtId="0" fontId="21" fillId="3" borderId="14"/>
    <xf numFmtId="0" fontId="21" fillId="3" borderId="14"/>
    <xf numFmtId="49" fontId="23" fillId="0" borderId="33">
      <alignment horizontal="center" wrapText="1"/>
    </xf>
    <xf numFmtId="0" fontId="30" fillId="0" borderId="0">
      <alignment horizontal="center" wrapText="1"/>
    </xf>
    <xf numFmtId="0" fontId="30" fillId="0" borderId="0">
      <alignment horizontal="center" wrapText="1"/>
    </xf>
    <xf numFmtId="49" fontId="23" fillId="0" borderId="35">
      <alignment horizontal="center" wrapText="1"/>
    </xf>
    <xf numFmtId="0" fontId="29" fillId="0" borderId="0">
      <alignment horizontal="center" vertical="top"/>
    </xf>
    <xf numFmtId="0" fontId="29" fillId="0" borderId="0">
      <alignment horizontal="center" vertical="top"/>
    </xf>
    <xf numFmtId="49" fontId="23" fillId="0" borderId="34">
      <alignment horizontal="center"/>
    </xf>
    <xf numFmtId="0" fontId="23" fillId="0" borderId="8">
      <alignment wrapText="1"/>
    </xf>
    <xf numFmtId="0" fontId="23" fillId="0" borderId="8">
      <alignment wrapText="1"/>
    </xf>
    <xf numFmtId="0" fontId="23" fillId="0" borderId="37"/>
    <xf numFmtId="0" fontId="23" fillId="0" borderId="42">
      <alignment wrapText="1"/>
    </xf>
    <xf numFmtId="0" fontId="23" fillId="0" borderId="42">
      <alignment wrapText="1"/>
    </xf>
    <xf numFmtId="49" fontId="23" fillId="0" borderId="14"/>
    <xf numFmtId="0" fontId="23" fillId="0" borderId="14">
      <alignment horizontal="left"/>
    </xf>
    <xf numFmtId="0" fontId="23" fillId="0" borderId="14">
      <alignment horizontal="left"/>
    </xf>
    <xf numFmtId="49" fontId="23" fillId="0" borderId="0"/>
    <xf numFmtId="0" fontId="21" fillId="3" borderId="43"/>
    <xf numFmtId="0" fontId="21" fillId="3" borderId="43"/>
    <xf numFmtId="49" fontId="23" fillId="0" borderId="9">
      <alignment horizontal="center"/>
    </xf>
    <xf numFmtId="49" fontId="23" fillId="0" borderId="33">
      <alignment horizontal="center" wrapText="1"/>
    </xf>
    <xf numFmtId="49" fontId="23" fillId="0" borderId="33">
      <alignment horizontal="center" wrapText="1"/>
    </xf>
    <xf numFmtId="49" fontId="23" fillId="0" borderId="23">
      <alignment horizontal="center"/>
    </xf>
    <xf numFmtId="49" fontId="23" fillId="0" borderId="35">
      <alignment horizontal="center" wrapText="1"/>
    </xf>
    <xf numFmtId="49" fontId="23" fillId="0" borderId="35">
      <alignment horizontal="center" wrapText="1"/>
    </xf>
    <xf numFmtId="49" fontId="23" fillId="0" borderId="28">
      <alignment horizontal="center"/>
    </xf>
    <xf numFmtId="49" fontId="23" fillId="0" borderId="34">
      <alignment horizontal="center"/>
    </xf>
    <xf numFmtId="49" fontId="23" fillId="0" borderId="34">
      <alignment horizontal="center"/>
    </xf>
    <xf numFmtId="49" fontId="23" fillId="0" borderId="38">
      <alignment horizontal="center" vertical="center" wrapText="1"/>
    </xf>
    <xf numFmtId="0" fontId="21" fillId="3" borderId="44"/>
    <xf numFmtId="0" fontId="21" fillId="3" borderId="44"/>
    <xf numFmtId="4" fontId="23" fillId="0" borderId="28">
      <alignment horizontal="right"/>
    </xf>
    <xf numFmtId="0" fontId="23" fillId="0" borderId="37"/>
    <xf numFmtId="0" fontId="23" fillId="0" borderId="37"/>
    <xf numFmtId="0" fontId="23" fillId="5" borderId="0"/>
    <xf numFmtId="0" fontId="23" fillId="0" borderId="0">
      <alignment horizontal="center"/>
    </xf>
    <xf numFmtId="0" fontId="23" fillId="0" borderId="0">
      <alignment horizontal="center"/>
    </xf>
    <xf numFmtId="0" fontId="30" fillId="0" borderId="0">
      <alignment horizontal="center" wrapText="1"/>
    </xf>
    <xf numFmtId="49" fontId="23" fillId="0" borderId="14"/>
    <xf numFmtId="49" fontId="23" fillId="0" borderId="14"/>
    <xf numFmtId="0" fontId="23" fillId="0" borderId="0">
      <alignment horizontal="center"/>
    </xf>
    <xf numFmtId="49" fontId="23" fillId="0" borderId="0"/>
    <xf numFmtId="49" fontId="23" fillId="0" borderId="0"/>
    <xf numFmtId="0" fontId="23" fillId="0" borderId="8">
      <alignment wrapText="1"/>
    </xf>
    <xf numFmtId="49" fontId="23" fillId="0" borderId="9">
      <alignment horizontal="center"/>
    </xf>
    <xf numFmtId="49" fontId="23" fillId="0" borderId="9">
      <alignment horizontal="center"/>
    </xf>
    <xf numFmtId="0" fontId="23" fillId="0" borderId="42">
      <alignment wrapText="1"/>
    </xf>
    <xf numFmtId="49" fontId="23" fillId="0" borderId="23">
      <alignment horizontal="center"/>
    </xf>
    <xf numFmtId="49" fontId="23" fillId="0" borderId="23">
      <alignment horizontal="center"/>
    </xf>
    <xf numFmtId="0" fontId="31" fillId="0" borderId="45"/>
    <xf numFmtId="49" fontId="23" fillId="0" borderId="28">
      <alignment horizontal="center"/>
    </xf>
    <xf numFmtId="49" fontId="23" fillId="0" borderId="28">
      <alignment horizontal="center"/>
    </xf>
    <xf numFmtId="49" fontId="32" fillId="0" borderId="46">
      <alignment horizontal="right"/>
    </xf>
    <xf numFmtId="49" fontId="23" fillId="0" borderId="28">
      <alignment horizontal="center" vertical="center" wrapText="1"/>
    </xf>
    <xf numFmtId="49" fontId="23" fillId="0" borderId="28">
      <alignment horizontal="center" vertical="center" wrapText="1"/>
    </xf>
    <xf numFmtId="0" fontId="23" fillId="0" borderId="46">
      <alignment horizontal="right"/>
    </xf>
    <xf numFmtId="49" fontId="23" fillId="0" borderId="38">
      <alignment horizontal="center" vertical="center" wrapText="1"/>
    </xf>
    <xf numFmtId="49" fontId="23" fillId="0" borderId="38">
      <alignment horizontal="center" vertical="center" wrapText="1"/>
    </xf>
    <xf numFmtId="0" fontId="31" fillId="0" borderId="8"/>
    <xf numFmtId="0" fontId="21" fillId="3" borderId="47"/>
    <xf numFmtId="0" fontId="21" fillId="3" borderId="47"/>
    <xf numFmtId="0" fontId="22" fillId="0" borderId="37"/>
    <xf numFmtId="4" fontId="23" fillId="0" borderId="28">
      <alignment horizontal="right"/>
    </xf>
    <xf numFmtId="4" fontId="23" fillId="0" borderId="28">
      <alignment horizontal="right"/>
    </xf>
    <xf numFmtId="0" fontId="23" fillId="0" borderId="38">
      <alignment horizontal="center"/>
    </xf>
    <xf numFmtId="0" fontId="23" fillId="5" borderId="37"/>
    <xf numFmtId="0" fontId="23" fillId="5" borderId="37"/>
    <xf numFmtId="49" fontId="21" fillId="0" borderId="48">
      <alignment horizontal="center"/>
    </xf>
    <xf numFmtId="0" fontId="23" fillId="5" borderId="0"/>
    <xf numFmtId="0" fontId="23" fillId="5" borderId="0"/>
    <xf numFmtId="166" fontId="23" fillId="0" borderId="20">
      <alignment horizontal="center"/>
    </xf>
    <xf numFmtId="0" fontId="30" fillId="0" borderId="0">
      <alignment horizontal="center" wrapText="1"/>
    </xf>
    <xf numFmtId="0" fontId="30" fillId="0" borderId="0">
      <alignment horizontal="center" wrapText="1"/>
    </xf>
    <xf numFmtId="0" fontId="23" fillId="0" borderId="49">
      <alignment horizontal="center"/>
    </xf>
    <xf numFmtId="0" fontId="31" fillId="0" borderId="45"/>
    <xf numFmtId="0" fontId="31" fillId="0" borderId="45"/>
    <xf numFmtId="49" fontId="23" fillId="0" borderId="22">
      <alignment horizontal="center"/>
    </xf>
    <xf numFmtId="49" fontId="32" fillId="0" borderId="46">
      <alignment horizontal="right"/>
    </xf>
    <xf numFmtId="49" fontId="32" fillId="0" borderId="46">
      <alignment horizontal="right"/>
    </xf>
    <xf numFmtId="49" fontId="23" fillId="0" borderId="20">
      <alignment horizontal="center"/>
    </xf>
    <xf numFmtId="0" fontId="23" fillId="0" borderId="46">
      <alignment horizontal="right"/>
    </xf>
    <xf numFmtId="0" fontId="23" fillId="0" borderId="46">
      <alignment horizontal="right"/>
    </xf>
    <xf numFmtId="0" fontId="23" fillId="0" borderId="20">
      <alignment horizontal="center"/>
    </xf>
    <xf numFmtId="0" fontId="31" fillId="0" borderId="8"/>
    <xf numFmtId="0" fontId="31" fillId="0" borderId="8"/>
    <xf numFmtId="49" fontId="23" fillId="0" borderId="50">
      <alignment horizontal="center"/>
    </xf>
    <xf numFmtId="0" fontId="23" fillId="0" borderId="38">
      <alignment horizontal="center"/>
    </xf>
    <xf numFmtId="0" fontId="23" fillId="0" borderId="38">
      <alignment horizontal="center"/>
    </xf>
    <xf numFmtId="0" fontId="31" fillId="0" borderId="0"/>
    <xf numFmtId="49" fontId="21" fillId="0" borderId="48">
      <alignment horizontal="center"/>
    </xf>
    <xf numFmtId="49" fontId="21" fillId="0" borderId="48">
      <alignment horizontal="center"/>
    </xf>
    <xf numFmtId="0" fontId="21" fillId="0" borderId="51"/>
    <xf numFmtId="166" fontId="23" fillId="0" borderId="20">
      <alignment horizontal="center"/>
    </xf>
    <xf numFmtId="166" fontId="23" fillId="0" borderId="20">
      <alignment horizontal="center"/>
    </xf>
    <xf numFmtId="0" fontId="21" fillId="0" borderId="40"/>
    <xf numFmtId="0" fontId="23" fillId="0" borderId="49">
      <alignment horizontal="center"/>
    </xf>
    <xf numFmtId="0" fontId="23" fillId="0" borderId="49">
      <alignment horizontal="center"/>
    </xf>
    <xf numFmtId="4" fontId="23" fillId="0" borderId="17">
      <alignment horizontal="right"/>
    </xf>
    <xf numFmtId="49" fontId="23" fillId="0" borderId="22">
      <alignment horizontal="center"/>
    </xf>
    <xf numFmtId="49" fontId="23" fillId="0" borderId="22">
      <alignment horizontal="center"/>
    </xf>
    <xf numFmtId="49" fontId="23" fillId="0" borderId="24">
      <alignment horizontal="center"/>
    </xf>
    <xf numFmtId="49" fontId="23" fillId="0" borderId="20">
      <alignment horizontal="center"/>
    </xf>
    <xf numFmtId="49" fontId="23" fillId="0" borderId="20">
      <alignment horizontal="center"/>
    </xf>
    <xf numFmtId="0" fontId="23" fillId="0" borderId="52">
      <alignment horizontal="left" wrapText="1"/>
    </xf>
    <xf numFmtId="0" fontId="23" fillId="0" borderId="20">
      <alignment horizontal="center"/>
    </xf>
    <xf numFmtId="0" fontId="23" fillId="0" borderId="20">
      <alignment horizontal="center"/>
    </xf>
    <xf numFmtId="0" fontId="23" fillId="0" borderId="21">
      <alignment horizontal="left" wrapText="1" indent="1"/>
    </xf>
    <xf numFmtId="49" fontId="23" fillId="0" borderId="50">
      <alignment horizontal="center"/>
    </xf>
    <xf numFmtId="49" fontId="23" fillId="0" borderId="50">
      <alignment horizontal="center"/>
    </xf>
    <xf numFmtId="0" fontId="23" fillId="0" borderId="53">
      <alignment horizontal="left" wrapText="1" indent="2"/>
    </xf>
    <xf numFmtId="0" fontId="22" fillId="0" borderId="37"/>
    <xf numFmtId="0" fontId="22" fillId="0" borderId="37"/>
    <xf numFmtId="0" fontId="23" fillId="5" borderId="37"/>
    <xf numFmtId="0" fontId="31" fillId="0" borderId="0"/>
    <xf numFmtId="0" fontId="31" fillId="0" borderId="0"/>
    <xf numFmtId="0" fontId="30" fillId="0" borderId="0">
      <alignment horizontal="left" wrapText="1"/>
    </xf>
    <xf numFmtId="0" fontId="21" fillId="0" borderId="51"/>
    <xf numFmtId="0" fontId="21" fillId="0" borderId="51"/>
    <xf numFmtId="49" fontId="21" fillId="0" borderId="0"/>
    <xf numFmtId="0" fontId="21" fillId="0" borderId="40"/>
    <xf numFmtId="0" fontId="21" fillId="0" borderId="40"/>
    <xf numFmtId="0" fontId="23" fillId="0" borderId="0">
      <alignment horizontal="right"/>
    </xf>
    <xf numFmtId="4" fontId="23" fillId="0" borderId="17">
      <alignment horizontal="right"/>
    </xf>
    <xf numFmtId="4" fontId="23" fillId="0" borderId="17">
      <alignment horizontal="right"/>
    </xf>
    <xf numFmtId="49" fontId="23" fillId="0" borderId="0">
      <alignment horizontal="right"/>
    </xf>
    <xf numFmtId="49" fontId="23" fillId="0" borderId="24">
      <alignment horizontal="center"/>
    </xf>
    <xf numFmtId="49" fontId="23" fillId="0" borderId="24">
      <alignment horizontal="center"/>
    </xf>
    <xf numFmtId="0" fontId="23" fillId="0" borderId="0">
      <alignment horizontal="left" wrapText="1"/>
    </xf>
    <xf numFmtId="0" fontId="23" fillId="0" borderId="52">
      <alignment horizontal="left" wrapText="1"/>
    </xf>
    <xf numFmtId="0" fontId="23" fillId="0" borderId="52">
      <alignment horizontal="left" wrapText="1"/>
    </xf>
    <xf numFmtId="0" fontId="23" fillId="0" borderId="8">
      <alignment horizontal="left"/>
    </xf>
    <xf numFmtId="0" fontId="23" fillId="0" borderId="21">
      <alignment horizontal="left" wrapText="1" indent="1"/>
    </xf>
    <xf numFmtId="0" fontId="23" fillId="0" borderId="21">
      <alignment horizontal="left" wrapText="1" indent="1"/>
    </xf>
    <xf numFmtId="0" fontId="23" fillId="0" borderId="10">
      <alignment horizontal="left" wrapText="1"/>
    </xf>
    <xf numFmtId="0" fontId="23" fillId="0" borderId="20">
      <alignment horizontal="left" wrapText="1" indent="2"/>
    </xf>
    <xf numFmtId="0" fontId="23" fillId="0" borderId="20">
      <alignment horizontal="left" wrapText="1" indent="2"/>
    </xf>
    <xf numFmtId="0" fontId="23" fillId="0" borderId="42"/>
    <xf numFmtId="0" fontId="21" fillId="3" borderId="54"/>
    <xf numFmtId="0" fontId="21" fillId="3" borderId="54"/>
    <xf numFmtId="0" fontId="24" fillId="0" borderId="53">
      <alignment horizontal="left" wrapText="1"/>
    </xf>
    <xf numFmtId="0" fontId="23" fillId="5" borderId="26"/>
    <xf numFmtId="0" fontId="23" fillId="5" borderId="26"/>
    <xf numFmtId="49" fontId="23" fillId="0" borderId="0">
      <alignment horizontal="center" wrapText="1"/>
    </xf>
    <xf numFmtId="0" fontId="30" fillId="0" borderId="0">
      <alignment horizontal="left" wrapText="1"/>
    </xf>
    <xf numFmtId="0" fontId="30" fillId="0" borderId="0">
      <alignment horizontal="left" wrapText="1"/>
    </xf>
    <xf numFmtId="49" fontId="23" fillId="0" borderId="34">
      <alignment horizontal="center" wrapText="1"/>
    </xf>
    <xf numFmtId="49" fontId="21" fillId="0" borderId="0"/>
    <xf numFmtId="49" fontId="21" fillId="0" borderId="0"/>
    <xf numFmtId="0" fontId="23" fillId="0" borderId="55"/>
    <xf numFmtId="0" fontId="23" fillId="0" borderId="0">
      <alignment horizontal="right"/>
    </xf>
    <xf numFmtId="0" fontId="23" fillId="0" borderId="0">
      <alignment horizontal="right"/>
    </xf>
    <xf numFmtId="0" fontId="23" fillId="0" borderId="56">
      <alignment horizontal="center" wrapText="1"/>
    </xf>
    <xf numFmtId="49" fontId="23" fillId="0" borderId="0">
      <alignment horizontal="right"/>
    </xf>
    <xf numFmtId="49" fontId="23" fillId="0" borderId="0">
      <alignment horizontal="right"/>
    </xf>
    <xf numFmtId="0" fontId="21" fillId="0" borderId="37"/>
    <xf numFmtId="0" fontId="23" fillId="0" borderId="0">
      <alignment horizontal="left" wrapText="1"/>
    </xf>
    <xf numFmtId="0" fontId="23" fillId="0" borderId="0">
      <alignment horizontal="left" wrapText="1"/>
    </xf>
    <xf numFmtId="49" fontId="23" fillId="0" borderId="0">
      <alignment horizontal="center"/>
    </xf>
    <xf numFmtId="0" fontId="23" fillId="0" borderId="8">
      <alignment horizontal="left"/>
    </xf>
    <xf numFmtId="0" fontId="23" fillId="0" borderId="8">
      <alignment horizontal="left"/>
    </xf>
    <xf numFmtId="49" fontId="23" fillId="0" borderId="9">
      <alignment horizontal="center" wrapText="1"/>
    </xf>
    <xf numFmtId="0" fontId="23" fillId="0" borderId="10">
      <alignment horizontal="left" wrapText="1"/>
    </xf>
    <xf numFmtId="0" fontId="23" fillId="0" borderId="10">
      <alignment horizontal="left" wrapText="1"/>
    </xf>
    <xf numFmtId="49" fontId="23" fillId="0" borderId="11">
      <alignment horizontal="center" wrapText="1"/>
    </xf>
    <xf numFmtId="0" fontId="23" fillId="0" borderId="42"/>
    <xf numFmtId="0" fontId="23" fillId="0" borderId="42"/>
    <xf numFmtId="49" fontId="23" fillId="0" borderId="8"/>
    <xf numFmtId="0" fontId="24" fillId="0" borderId="53">
      <alignment horizontal="left" wrapText="1"/>
    </xf>
    <xf numFmtId="0" fontId="24" fillId="0" borderId="53">
      <alignment horizontal="left" wrapText="1"/>
    </xf>
    <xf numFmtId="4" fontId="23" fillId="0" borderId="13">
      <alignment horizontal="right"/>
    </xf>
    <xf numFmtId="0" fontId="23" fillId="0" borderId="16">
      <alignment horizontal="left" wrapText="1" indent="2"/>
    </xf>
    <xf numFmtId="0" fontId="23" fillId="0" borderId="16">
      <alignment horizontal="left" wrapText="1" indent="2"/>
    </xf>
    <xf numFmtId="4" fontId="23" fillId="0" borderId="9">
      <alignment horizontal="right"/>
    </xf>
    <xf numFmtId="49" fontId="23" fillId="0" borderId="0">
      <alignment horizontal="center" wrapText="1"/>
    </xf>
    <xf numFmtId="49" fontId="23" fillId="0" borderId="0">
      <alignment horizontal="center" wrapText="1"/>
    </xf>
    <xf numFmtId="4" fontId="23" fillId="0" borderId="16">
      <alignment horizontal="right"/>
    </xf>
    <xf numFmtId="49" fontId="23" fillId="0" borderId="34">
      <alignment horizontal="center" wrapText="1"/>
    </xf>
    <xf numFmtId="49" fontId="23" fillId="0" borderId="34">
      <alignment horizontal="center" wrapText="1"/>
    </xf>
    <xf numFmtId="49" fontId="23" fillId="0" borderId="17">
      <alignment horizontal="center"/>
    </xf>
    <xf numFmtId="0" fontId="23" fillId="0" borderId="55"/>
    <xf numFmtId="0" fontId="23" fillId="0" borderId="55"/>
    <xf numFmtId="4" fontId="23" fillId="0" borderId="18">
      <alignment horizontal="right"/>
    </xf>
    <xf numFmtId="0" fontId="23" fillId="0" borderId="56">
      <alignment horizontal="center" wrapText="1"/>
    </xf>
    <xf numFmtId="0" fontId="23" fillId="0" borderId="56">
      <alignment horizontal="center" wrapText="1"/>
    </xf>
    <xf numFmtId="0" fontId="23" fillId="0" borderId="19">
      <alignment horizontal="left" wrapText="1"/>
    </xf>
    <xf numFmtId="0" fontId="21" fillId="3" borderId="37"/>
    <xf numFmtId="0" fontId="21" fillId="3" borderId="37"/>
    <xf numFmtId="0" fontId="24" fillId="0" borderId="20">
      <alignment horizontal="left" wrapText="1"/>
    </xf>
    <xf numFmtId="49" fontId="23" fillId="0" borderId="15">
      <alignment horizontal="center"/>
    </xf>
    <xf numFmtId="49" fontId="23" fillId="0" borderId="15">
      <alignment horizontal="center"/>
    </xf>
    <xf numFmtId="0" fontId="23" fillId="0" borderId="8"/>
    <xf numFmtId="0" fontId="21" fillId="0" borderId="37"/>
    <xf numFmtId="0" fontId="21" fillId="0" borderId="37"/>
    <xf numFmtId="0" fontId="21" fillId="0" borderId="8"/>
    <xf numFmtId="0" fontId="20" fillId="0" borderId="0"/>
    <xf numFmtId="0" fontId="33" fillId="0" borderId="0"/>
  </cellStyleXfs>
  <cellXfs count="82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shrinkToFit="1"/>
    </xf>
    <xf numFmtId="4" fontId="6" fillId="2" borderId="1" xfId="0" applyNumberFormat="1" applyFont="1" applyFill="1" applyBorder="1" applyAlignment="1">
      <alignment horizontal="center" vertical="top" shrinkToFit="1"/>
    </xf>
    <xf numFmtId="164" fontId="7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shrinkToFit="1"/>
    </xf>
    <xf numFmtId="164" fontId="9" fillId="2" borderId="1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vertical="top" shrinkToFit="1"/>
    </xf>
    <xf numFmtId="164" fontId="8" fillId="2" borderId="2" xfId="0" applyNumberFormat="1" applyFont="1" applyFill="1" applyBorder="1" applyAlignment="1">
      <alignment horizontal="center" vertical="top" shrinkToFit="1"/>
    </xf>
    <xf numFmtId="164" fontId="2" fillId="2" borderId="0" xfId="0" applyNumberFormat="1" applyFont="1" applyFill="1" applyBorder="1" applyAlignment="1">
      <alignment horizontal="center" vertical="top" wrapText="1" shrinkToFit="1"/>
    </xf>
    <xf numFmtId="164" fontId="5" fillId="2" borderId="0" xfId="0" applyNumberFormat="1" applyFont="1" applyFill="1" applyBorder="1" applyAlignment="1">
      <alignment horizontal="center" vertical="top" wrapText="1" shrinkToFit="1"/>
    </xf>
    <xf numFmtId="0" fontId="10" fillId="2" borderId="0" xfId="0" applyFont="1" applyFill="1" applyBorder="1" applyAlignment="1">
      <alignment vertical="top" shrinkToFit="1"/>
    </xf>
    <xf numFmtId="0" fontId="2" fillId="2" borderId="0" xfId="0" applyFont="1" applyFill="1" applyBorder="1" applyAlignment="1">
      <alignment horizontal="center" vertical="top" wrapText="1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0" fontId="10" fillId="2" borderId="1" xfId="0" applyFont="1" applyFill="1" applyBorder="1" applyAlignment="1">
      <alignment vertical="top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vertical="top" wrapText="1" shrinkToFit="1"/>
    </xf>
    <xf numFmtId="0" fontId="2" fillId="2" borderId="1" xfId="0" applyNumberFormat="1" applyFont="1" applyFill="1" applyBorder="1" applyAlignment="1">
      <alignment horizontal="left" vertical="top" wrapText="1" shrinkToFi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164" fontId="11" fillId="2" borderId="1" xfId="0" applyNumberFormat="1" applyFont="1" applyFill="1" applyBorder="1" applyAlignment="1">
      <alignment horizontal="center" vertical="top" shrinkToFit="1"/>
    </xf>
    <xf numFmtId="164" fontId="12" fillId="2" borderId="1" xfId="0" applyNumberFormat="1" applyFont="1" applyFill="1" applyBorder="1" applyAlignment="1">
      <alignment horizontal="center" vertical="top" shrinkToFit="1"/>
    </xf>
    <xf numFmtId="164" fontId="13" fillId="2" borderId="1" xfId="0" applyNumberFormat="1" applyFont="1" applyFill="1" applyBorder="1" applyAlignment="1">
      <alignment horizontal="center" vertical="top" shrinkToFit="1"/>
    </xf>
    <xf numFmtId="0" fontId="11" fillId="2" borderId="1" xfId="0" applyFont="1" applyFill="1" applyBorder="1" applyAlignment="1">
      <alignment horizontal="left" vertical="top" wrapText="1" shrinkToFit="1"/>
    </xf>
    <xf numFmtId="164" fontId="1" fillId="2" borderId="0" xfId="0" applyNumberFormat="1" applyFont="1" applyFill="1" applyAlignment="1">
      <alignment vertical="top"/>
    </xf>
    <xf numFmtId="49" fontId="11" fillId="2" borderId="1" xfId="0" applyNumberFormat="1" applyFont="1" applyFill="1" applyBorder="1" applyAlignment="1">
      <alignment horizontal="center" vertical="top" wrapText="1" shrinkToFit="1"/>
    </xf>
    <xf numFmtId="164" fontId="2" fillId="2" borderId="0" xfId="0" applyNumberFormat="1" applyFont="1" applyFill="1" applyAlignment="1">
      <alignment vertical="top"/>
    </xf>
    <xf numFmtId="164" fontId="8" fillId="2" borderId="1" xfId="0" applyNumberFormat="1" applyFont="1" applyFill="1" applyBorder="1" applyAlignment="1">
      <alignment horizontal="center" vertical="top" wrapText="1"/>
    </xf>
    <xf numFmtId="164" fontId="14" fillId="2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 shrinkToFit="1"/>
    </xf>
    <xf numFmtId="49" fontId="8" fillId="2" borderId="1" xfId="0" applyNumberFormat="1" applyFont="1" applyFill="1" applyBorder="1" applyAlignment="1">
      <alignment horizontal="center" vertical="top" wrapText="1" shrinkToFit="1"/>
    </xf>
    <xf numFmtId="164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0" fontId="11" fillId="2" borderId="1" xfId="0" applyFont="1" applyFill="1" applyBorder="1" applyAlignment="1">
      <alignment horizontal="justify" vertical="top" wrapText="1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3" fontId="6" fillId="2" borderId="1" xfId="0" applyNumberFormat="1" applyFont="1" applyFill="1" applyBorder="1" applyAlignment="1">
      <alignment horizontal="center" vertical="top" shrinkToFit="1"/>
    </xf>
    <xf numFmtId="164" fontId="5" fillId="2" borderId="1" xfId="2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justify" vertical="top" wrapText="1" shrinkToFit="1"/>
    </xf>
    <xf numFmtId="164" fontId="18" fillId="2" borderId="1" xfId="2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justify" vertical="top" wrapText="1" shrinkToFit="1"/>
    </xf>
    <xf numFmtId="164" fontId="18" fillId="0" borderId="1" xfId="2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justify" vertical="top" wrapText="1" shrinkToFit="1"/>
    </xf>
    <xf numFmtId="164" fontId="19" fillId="2" borderId="1" xfId="2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left" vertical="top" wrapText="1" shrinkToFit="1"/>
    </xf>
    <xf numFmtId="164" fontId="19" fillId="0" borderId="1" xfId="2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 shrinkToFit="1"/>
    </xf>
    <xf numFmtId="164" fontId="14" fillId="0" borderId="1" xfId="2" applyNumberFormat="1" applyFont="1" applyFill="1" applyBorder="1" applyAlignment="1">
      <alignment horizontal="center" vertical="top"/>
    </xf>
    <xf numFmtId="164" fontId="14" fillId="2" borderId="1" xfId="2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 shrinkToFit="1"/>
    </xf>
    <xf numFmtId="0" fontId="2" fillId="2" borderId="0" xfId="0" applyFont="1" applyFill="1" applyAlignment="1">
      <alignment horizontal="center" vertical="top" shrinkToFit="1"/>
    </xf>
    <xf numFmtId="165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shrinkToFit="1"/>
    </xf>
    <xf numFmtId="0" fontId="2" fillId="2" borderId="4" xfId="0" applyNumberFormat="1" applyFont="1" applyFill="1" applyBorder="1" applyAlignment="1">
      <alignment horizontal="center" vertical="top" wrapText="1" shrinkToFit="1"/>
    </xf>
    <xf numFmtId="0" fontId="2" fillId="2" borderId="3" xfId="0" applyNumberFormat="1" applyFont="1" applyFill="1" applyBorder="1" applyAlignment="1">
      <alignment horizontal="center" vertical="top" wrapText="1" shrinkToFit="1"/>
    </xf>
    <xf numFmtId="0" fontId="2" fillId="2" borderId="2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4" xfId="0" applyFont="1" applyFill="1" applyBorder="1" applyAlignment="1">
      <alignment horizontal="center" vertical="top" wrapText="1" shrinkToFit="1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2" xfId="0" applyFont="1" applyFill="1" applyBorder="1" applyAlignment="1">
      <alignment horizontal="center" vertical="top" wrapText="1" shrinkToFit="1"/>
    </xf>
    <xf numFmtId="164" fontId="2" fillId="2" borderId="4" xfId="0" applyNumberFormat="1" applyFont="1" applyFill="1" applyBorder="1" applyAlignment="1">
      <alignment horizontal="center" vertical="top" wrapText="1" shrinkToFit="1"/>
    </xf>
    <xf numFmtId="164" fontId="2" fillId="2" borderId="2" xfId="0" applyNumberFormat="1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1"/>
    <cellStyle name="Обычный 3" xfId="539"/>
    <cellStyle name="Обычный_на 01.03.09г" xfId="2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zoomScale="90" zoomScaleNormal="90" workbookViewId="0">
      <selection sqref="A1:J55"/>
    </sheetView>
  </sheetViews>
  <sheetFormatPr defaultRowHeight="15" x14ac:dyDescent="0.2"/>
  <cols>
    <col min="1" max="1" width="10.7109375" style="1" customWidth="1"/>
    <col min="2" max="2" width="135.5703125" style="1" customWidth="1"/>
    <col min="3" max="3" width="23.5703125" style="1" customWidth="1"/>
    <col min="4" max="4" width="21" style="1" customWidth="1"/>
    <col min="5" max="5" width="13.7109375" style="1" customWidth="1"/>
    <col min="6" max="6" width="21.28515625" style="1" customWidth="1"/>
    <col min="7" max="7" width="20.140625" style="1" customWidth="1"/>
    <col min="8" max="8" width="15.42578125" style="1" customWidth="1"/>
    <col min="9" max="9" width="17.42578125" style="1" customWidth="1"/>
    <col min="10" max="10" width="17.28515625" style="1" customWidth="1"/>
    <col min="11" max="12" width="16" style="1" bestFit="1" customWidth="1"/>
    <col min="13" max="16384" width="9.140625" style="1"/>
  </cols>
  <sheetData>
    <row r="1" spans="1:13" x14ac:dyDescent="0.2">
      <c r="C1" s="34"/>
      <c r="D1" s="67"/>
      <c r="E1" s="34"/>
      <c r="F1" s="34"/>
      <c r="G1" s="68" t="s">
        <v>73</v>
      </c>
      <c r="H1" s="68"/>
      <c r="I1" s="68"/>
      <c r="J1" s="68"/>
    </row>
    <row r="2" spans="1:13" ht="15.75" x14ac:dyDescent="0.2">
      <c r="A2" s="69" t="s">
        <v>72</v>
      </c>
      <c r="B2" s="69"/>
      <c r="C2" s="69"/>
      <c r="D2" s="69"/>
      <c r="E2" s="69"/>
      <c r="F2" s="69"/>
      <c r="G2" s="69"/>
      <c r="H2" s="69"/>
      <c r="I2" s="69"/>
      <c r="J2" s="69"/>
    </row>
    <row r="3" spans="1:13" x14ac:dyDescent="0.2">
      <c r="A3" s="70" t="s">
        <v>71</v>
      </c>
      <c r="B3" s="70"/>
      <c r="C3" s="70"/>
      <c r="D3" s="70"/>
      <c r="E3" s="70"/>
      <c r="F3" s="70"/>
      <c r="G3" s="70"/>
      <c r="H3" s="70"/>
      <c r="I3" s="70"/>
      <c r="J3" s="70"/>
    </row>
    <row r="4" spans="1:13" x14ac:dyDescent="0.2">
      <c r="A4" s="66"/>
      <c r="B4" s="2"/>
      <c r="C4" s="36"/>
      <c r="D4" s="2"/>
      <c r="E4" s="2"/>
      <c r="F4" s="36"/>
      <c r="G4" s="36"/>
      <c r="H4" s="36"/>
      <c r="I4" s="65"/>
      <c r="J4" s="64" t="s">
        <v>70</v>
      </c>
    </row>
    <row r="5" spans="1:13" x14ac:dyDescent="0.2">
      <c r="A5" s="71" t="s">
        <v>69</v>
      </c>
      <c r="B5" s="71" t="s">
        <v>68</v>
      </c>
      <c r="C5" s="74" t="s">
        <v>67</v>
      </c>
      <c r="D5" s="75"/>
      <c r="E5" s="76"/>
      <c r="F5" s="74" t="s">
        <v>66</v>
      </c>
      <c r="G5" s="75"/>
      <c r="H5" s="76"/>
      <c r="I5" s="71" t="s">
        <v>65</v>
      </c>
      <c r="J5" s="77" t="s">
        <v>64</v>
      </c>
    </row>
    <row r="6" spans="1:13" ht="15" customHeight="1" x14ac:dyDescent="0.2">
      <c r="A6" s="72"/>
      <c r="B6" s="72"/>
      <c r="C6" s="71" t="s">
        <v>63</v>
      </c>
      <c r="D6" s="71" t="s">
        <v>62</v>
      </c>
      <c r="E6" s="80" t="s">
        <v>61</v>
      </c>
      <c r="F6" s="71" t="s">
        <v>63</v>
      </c>
      <c r="G6" s="71" t="s">
        <v>62</v>
      </c>
      <c r="H6" s="80" t="s">
        <v>61</v>
      </c>
      <c r="I6" s="72"/>
      <c r="J6" s="78"/>
    </row>
    <row r="7" spans="1:13" ht="15.75" customHeight="1" x14ac:dyDescent="0.2">
      <c r="A7" s="73"/>
      <c r="B7" s="73"/>
      <c r="C7" s="73"/>
      <c r="D7" s="73"/>
      <c r="E7" s="81"/>
      <c r="F7" s="73"/>
      <c r="G7" s="73"/>
      <c r="H7" s="81"/>
      <c r="I7" s="73"/>
      <c r="J7" s="79"/>
    </row>
    <row r="8" spans="1:13" ht="17.25" customHeight="1" x14ac:dyDescent="0.2">
      <c r="A8" s="63">
        <v>1</v>
      </c>
      <c r="B8" s="63">
        <v>2</v>
      </c>
      <c r="C8" s="63">
        <v>3</v>
      </c>
      <c r="D8" s="63">
        <v>4</v>
      </c>
      <c r="E8" s="63" t="s">
        <v>60</v>
      </c>
      <c r="F8" s="63">
        <v>6</v>
      </c>
      <c r="G8" s="63">
        <v>7</v>
      </c>
      <c r="H8" s="63" t="s">
        <v>59</v>
      </c>
      <c r="I8" s="63" t="s">
        <v>58</v>
      </c>
      <c r="J8" s="62" t="s">
        <v>57</v>
      </c>
    </row>
    <row r="9" spans="1:13" ht="15.75" x14ac:dyDescent="0.2">
      <c r="A9" s="25"/>
      <c r="B9" s="33" t="s">
        <v>56</v>
      </c>
      <c r="C9" s="61">
        <f>C10+C19</f>
        <v>269551979.19999999</v>
      </c>
      <c r="D9" s="61">
        <f>D10+D19</f>
        <v>306088004.60000002</v>
      </c>
      <c r="E9" s="38">
        <f t="shared" ref="E9:E20" si="0">D9/C9*100</f>
        <v>113.55435248831594</v>
      </c>
      <c r="F9" s="61">
        <f>F10+F19</f>
        <v>325207410.5</v>
      </c>
      <c r="G9" s="60">
        <f>G10+G19</f>
        <v>339634391.69999999</v>
      </c>
      <c r="H9" s="38">
        <f t="shared" ref="H9:H20" si="1">G9/F9*100</f>
        <v>104.43623999152381</v>
      </c>
      <c r="I9" s="15">
        <f t="shared" ref="I9:I20" si="2">G9-D9</f>
        <v>33546387.099999964</v>
      </c>
      <c r="J9" s="15">
        <f t="shared" ref="J9:J20" si="3">G9/D9*100</f>
        <v>110.95971962176003</v>
      </c>
    </row>
    <row r="10" spans="1:13" x14ac:dyDescent="0.2">
      <c r="A10" s="25"/>
      <c r="B10" s="59" t="s">
        <v>55</v>
      </c>
      <c r="C10" s="56">
        <v>247555335.5</v>
      </c>
      <c r="D10" s="56">
        <v>282401010.80000001</v>
      </c>
      <c r="E10" s="14">
        <f t="shared" si="0"/>
        <v>114.07591366577515</v>
      </c>
      <c r="F10" s="56">
        <v>304838491.80000001</v>
      </c>
      <c r="G10" s="56">
        <v>319667302.19999999</v>
      </c>
      <c r="H10" s="14">
        <f t="shared" si="1"/>
        <v>104.86448096250554</v>
      </c>
      <c r="I10" s="48">
        <f t="shared" si="2"/>
        <v>37266291.399999976</v>
      </c>
      <c r="J10" s="48">
        <f t="shared" si="3"/>
        <v>113.19623159082543</v>
      </c>
      <c r="K10" s="34"/>
      <c r="L10" s="34"/>
    </row>
    <row r="11" spans="1:13" x14ac:dyDescent="0.2">
      <c r="A11" s="25"/>
      <c r="B11" s="59" t="s">
        <v>54</v>
      </c>
      <c r="C11" s="56">
        <v>234340653.30000001</v>
      </c>
      <c r="D11" s="56">
        <v>266041252.30000001</v>
      </c>
      <c r="E11" s="14">
        <f t="shared" si="0"/>
        <v>113.52757131705069</v>
      </c>
      <c r="F11" s="56">
        <v>282455109.5</v>
      </c>
      <c r="G11" s="56">
        <v>290726995.19999999</v>
      </c>
      <c r="H11" s="14">
        <f t="shared" si="1"/>
        <v>102.92856649491766</v>
      </c>
      <c r="I11" s="48">
        <f t="shared" si="2"/>
        <v>24685742.899999976</v>
      </c>
      <c r="J11" s="48">
        <f t="shared" si="3"/>
        <v>109.27891546389326</v>
      </c>
      <c r="K11" s="34"/>
      <c r="L11" s="34"/>
      <c r="M11" s="34"/>
    </row>
    <row r="12" spans="1:13" x14ac:dyDescent="0.2">
      <c r="A12" s="25"/>
      <c r="B12" s="59" t="s">
        <v>53</v>
      </c>
      <c r="C12" s="56">
        <v>101719540.40000001</v>
      </c>
      <c r="D12" s="56">
        <v>124470473.2</v>
      </c>
      <c r="E12" s="14">
        <f t="shared" si="0"/>
        <v>122.36633463986826</v>
      </c>
      <c r="F12" s="56">
        <v>116786585</v>
      </c>
      <c r="G12" s="58">
        <v>114578631.40000001</v>
      </c>
      <c r="H12" s="14">
        <f t="shared" si="1"/>
        <v>98.109411624631377</v>
      </c>
      <c r="I12" s="48">
        <f t="shared" si="2"/>
        <v>-9891841.799999997</v>
      </c>
      <c r="J12" s="48">
        <f t="shared" si="3"/>
        <v>92.052860774373599</v>
      </c>
      <c r="K12" s="34"/>
      <c r="L12" s="34"/>
    </row>
    <row r="13" spans="1:13" x14ac:dyDescent="0.2">
      <c r="A13" s="25"/>
      <c r="B13" s="57" t="s">
        <v>52</v>
      </c>
      <c r="C13" s="56">
        <v>66961565.299999997</v>
      </c>
      <c r="D13" s="56">
        <v>74883308.200000003</v>
      </c>
      <c r="E13" s="14">
        <f t="shared" si="0"/>
        <v>111.83028333419203</v>
      </c>
      <c r="F13" s="56">
        <v>90064180.299999997</v>
      </c>
      <c r="G13" s="56">
        <v>98204353</v>
      </c>
      <c r="H13" s="14">
        <f t="shared" si="1"/>
        <v>109.03819106873058</v>
      </c>
      <c r="I13" s="48">
        <f t="shared" si="2"/>
        <v>23321044.799999997</v>
      </c>
      <c r="J13" s="48">
        <f t="shared" si="3"/>
        <v>131.14318178587095</v>
      </c>
    </row>
    <row r="14" spans="1:13" x14ac:dyDescent="0.2">
      <c r="A14" s="25"/>
      <c r="B14" s="57" t="s">
        <v>51</v>
      </c>
      <c r="C14" s="56">
        <v>11476529.800000001</v>
      </c>
      <c r="D14" s="56">
        <v>11540047</v>
      </c>
      <c r="E14" s="14">
        <f t="shared" si="0"/>
        <v>100.55345301329675</v>
      </c>
      <c r="F14" s="56">
        <v>15806916.9</v>
      </c>
      <c r="G14" s="56">
        <v>16833573.800000001</v>
      </c>
      <c r="H14" s="14">
        <f t="shared" si="1"/>
        <v>106.49498511629425</v>
      </c>
      <c r="I14" s="48">
        <f t="shared" si="2"/>
        <v>5293526.8000000007</v>
      </c>
      <c r="J14" s="48">
        <f t="shared" si="3"/>
        <v>145.8709292951753</v>
      </c>
    </row>
    <row r="15" spans="1:13" ht="15" customHeight="1" x14ac:dyDescent="0.2">
      <c r="A15" s="25"/>
      <c r="B15" s="55" t="s">
        <v>50</v>
      </c>
      <c r="C15" s="56">
        <v>38424434.399999999</v>
      </c>
      <c r="D15" s="56">
        <v>38240810.399999999</v>
      </c>
      <c r="E15" s="14">
        <f t="shared" si="0"/>
        <v>99.522116583191661</v>
      </c>
      <c r="F15" s="56">
        <v>42332660.799999997</v>
      </c>
      <c r="G15" s="56">
        <v>42916507.700000003</v>
      </c>
      <c r="H15" s="14">
        <f t="shared" si="1"/>
        <v>101.37918781613652</v>
      </c>
      <c r="I15" s="48">
        <f t="shared" si="2"/>
        <v>4675697.3000000045</v>
      </c>
      <c r="J15" s="48">
        <f t="shared" si="3"/>
        <v>112.22698277335672</v>
      </c>
    </row>
    <row r="16" spans="1:13" ht="15" customHeight="1" x14ac:dyDescent="0.2">
      <c r="A16" s="25"/>
      <c r="B16" s="55" t="s">
        <v>49</v>
      </c>
      <c r="C16" s="56">
        <v>4537669.9000000004</v>
      </c>
      <c r="D16" s="56">
        <v>4467528.7</v>
      </c>
      <c r="E16" s="14">
        <f t="shared" si="0"/>
        <v>98.454246308220874</v>
      </c>
      <c r="F16" s="56">
        <v>5174882.7</v>
      </c>
      <c r="G16" s="56">
        <v>5456485.0999999996</v>
      </c>
      <c r="H16" s="14">
        <f t="shared" si="1"/>
        <v>105.44171561608535</v>
      </c>
      <c r="I16" s="48">
        <f t="shared" si="2"/>
        <v>988956.39999999944</v>
      </c>
      <c r="J16" s="48">
        <f t="shared" si="3"/>
        <v>122.13654273782279</v>
      </c>
    </row>
    <row r="17" spans="1:12" x14ac:dyDescent="0.2">
      <c r="A17" s="25"/>
      <c r="B17" s="55" t="s">
        <v>48</v>
      </c>
      <c r="C17" s="52">
        <v>14108336.300000001</v>
      </c>
      <c r="D17" s="52">
        <v>14926912.199999999</v>
      </c>
      <c r="E17" s="14">
        <f t="shared" si="0"/>
        <v>105.8020724952523</v>
      </c>
      <c r="F17" s="52">
        <v>15653891.9</v>
      </c>
      <c r="G17" s="54">
        <v>16008036.1</v>
      </c>
      <c r="H17" s="14">
        <f t="shared" si="1"/>
        <v>102.26233962941829</v>
      </c>
      <c r="I17" s="48">
        <f t="shared" si="2"/>
        <v>1081123.9000000004</v>
      </c>
      <c r="J17" s="48">
        <f t="shared" si="3"/>
        <v>107.24278327302012</v>
      </c>
    </row>
    <row r="18" spans="1:12" ht="15" customHeight="1" x14ac:dyDescent="0.2">
      <c r="A18" s="25"/>
      <c r="B18" s="55" t="s">
        <v>47</v>
      </c>
      <c r="C18" s="52">
        <v>13214682.199999999</v>
      </c>
      <c r="D18" s="52">
        <v>16359758.5</v>
      </c>
      <c r="E18" s="14">
        <f t="shared" si="0"/>
        <v>123.79986330658788</v>
      </c>
      <c r="F18" s="54">
        <v>22383382.300000001</v>
      </c>
      <c r="G18" s="52">
        <v>28940307</v>
      </c>
      <c r="H18" s="14">
        <f t="shared" si="1"/>
        <v>129.29371715194267</v>
      </c>
      <c r="I18" s="48">
        <f t="shared" si="2"/>
        <v>12580548.5</v>
      </c>
      <c r="J18" s="48">
        <f t="shared" si="3"/>
        <v>176.89935337370659</v>
      </c>
    </row>
    <row r="19" spans="1:12" x14ac:dyDescent="0.2">
      <c r="A19" s="25"/>
      <c r="B19" s="53" t="s">
        <v>46</v>
      </c>
      <c r="C19" s="52">
        <v>21996643.699999999</v>
      </c>
      <c r="D19" s="52">
        <v>23686993.800000001</v>
      </c>
      <c r="E19" s="14">
        <f t="shared" si="0"/>
        <v>107.68458189828296</v>
      </c>
      <c r="F19" s="52">
        <v>20368918.699999999</v>
      </c>
      <c r="G19" s="54">
        <v>19967089.5</v>
      </c>
      <c r="H19" s="14">
        <f t="shared" si="1"/>
        <v>98.027243341100885</v>
      </c>
      <c r="I19" s="48">
        <f t="shared" si="2"/>
        <v>-3719904.3000000007</v>
      </c>
      <c r="J19" s="48">
        <f t="shared" si="3"/>
        <v>84.295582920277539</v>
      </c>
      <c r="K19" s="34"/>
    </row>
    <row r="20" spans="1:12" x14ac:dyDescent="0.2">
      <c r="A20" s="25"/>
      <c r="B20" s="53" t="s">
        <v>45</v>
      </c>
      <c r="C20" s="52">
        <v>18068068.199999999</v>
      </c>
      <c r="D20" s="52">
        <v>17842705.300000001</v>
      </c>
      <c r="E20" s="14">
        <f t="shared" si="0"/>
        <v>98.752700634592472</v>
      </c>
      <c r="F20" s="52">
        <v>17386059.899999999</v>
      </c>
      <c r="G20" s="52">
        <v>16576659</v>
      </c>
      <c r="H20" s="14">
        <f t="shared" si="1"/>
        <v>95.344540944552946</v>
      </c>
      <c r="I20" s="48">
        <f t="shared" si="2"/>
        <v>-1266046.3000000007</v>
      </c>
      <c r="J20" s="48">
        <f t="shared" si="3"/>
        <v>92.904403907853577</v>
      </c>
    </row>
    <row r="21" spans="1:12" x14ac:dyDescent="0.2">
      <c r="A21" s="25"/>
      <c r="B21" s="51"/>
      <c r="C21" s="50"/>
      <c r="D21" s="50"/>
      <c r="E21" s="14"/>
      <c r="F21" s="50"/>
      <c r="G21" s="50"/>
      <c r="H21" s="49"/>
      <c r="I21" s="48"/>
      <c r="J21" s="48"/>
    </row>
    <row r="22" spans="1:12" ht="15.75" x14ac:dyDescent="0.2">
      <c r="A22" s="25"/>
      <c r="B22" s="47" t="s">
        <v>44</v>
      </c>
      <c r="C22" s="45">
        <f>C23+C24+C25+C26+C27+C28+C29+C30+C31+C32+C33+C34+C36+C37</f>
        <v>278119088.60000002</v>
      </c>
      <c r="D22" s="45">
        <f>D23+D24+D25+D26+D27+D28+D29+D30+D31+D32+D33+D34+D36+D37</f>
        <v>265047997.40021995</v>
      </c>
      <c r="E22" s="38">
        <f t="shared" ref="E22:E37" si="4">D22/C22*100</f>
        <v>95.30018192365813</v>
      </c>
      <c r="F22" s="45">
        <f>F23+F24+F25+F26+F27+F28+F29+F30+F31+F32+F33+F34+F36+F37</f>
        <v>338535696.60000002</v>
      </c>
      <c r="G22" s="45">
        <f>G23+G24+G25+G26+G27+G28+G29+G30+G31+G32+G33+G34+G36+G37</f>
        <v>318380023.80000001</v>
      </c>
      <c r="H22" s="38">
        <f t="shared" ref="H22:H37" si="5">G22/F22*100</f>
        <v>94.046219349265513</v>
      </c>
      <c r="I22" s="15">
        <f t="shared" ref="I22:I38" si="6">G22-D22</f>
        <v>53332026.399780065</v>
      </c>
      <c r="J22" s="15">
        <f t="shared" ref="J22:J36" si="7">G22/D22*100</f>
        <v>120.12164850249715</v>
      </c>
    </row>
    <row r="23" spans="1:12" ht="15.75" x14ac:dyDescent="0.2">
      <c r="A23" s="35" t="s">
        <v>43</v>
      </c>
      <c r="B23" s="33" t="s">
        <v>42</v>
      </c>
      <c r="C23" s="37">
        <v>22497433.399999999</v>
      </c>
      <c r="D23" s="37">
        <v>21205401.199999999</v>
      </c>
      <c r="E23" s="38">
        <f t="shared" si="4"/>
        <v>94.256979553943253</v>
      </c>
      <c r="F23" s="39">
        <v>33807847.5</v>
      </c>
      <c r="G23" s="37">
        <v>24754450.899999999</v>
      </c>
      <c r="H23" s="38">
        <f t="shared" si="5"/>
        <v>73.221020356294503</v>
      </c>
      <c r="I23" s="15">
        <f t="shared" si="6"/>
        <v>3549049.6999999993</v>
      </c>
      <c r="J23" s="15">
        <f t="shared" si="7"/>
        <v>116.73653644430928</v>
      </c>
      <c r="K23" s="34"/>
      <c r="L23" s="34"/>
    </row>
    <row r="24" spans="1:12" ht="18" customHeight="1" x14ac:dyDescent="0.2">
      <c r="A24" s="35" t="s">
        <v>41</v>
      </c>
      <c r="B24" s="33" t="s">
        <v>40</v>
      </c>
      <c r="C24" s="37">
        <v>171425.4</v>
      </c>
      <c r="D24" s="37">
        <v>156815.29999999999</v>
      </c>
      <c r="E24" s="38">
        <f t="shared" si="4"/>
        <v>91.477283996420596</v>
      </c>
      <c r="F24" s="39">
        <v>2014427.8</v>
      </c>
      <c r="G24" s="37">
        <v>1864313.4</v>
      </c>
      <c r="H24" s="38">
        <f t="shared" si="5"/>
        <v>92.548037710758351</v>
      </c>
      <c r="I24" s="30">
        <f t="shared" si="6"/>
        <v>1707498.0999999999</v>
      </c>
      <c r="J24" s="30">
        <f t="shared" si="7"/>
        <v>1188.8593778795819</v>
      </c>
    </row>
    <row r="25" spans="1:12" ht="18.75" customHeight="1" x14ac:dyDescent="0.2">
      <c r="A25" s="35" t="s">
        <v>39</v>
      </c>
      <c r="B25" s="33" t="s">
        <v>38</v>
      </c>
      <c r="C25" s="37">
        <v>4270336.9000000004</v>
      </c>
      <c r="D25" s="37">
        <v>4122406.2</v>
      </c>
      <c r="E25" s="38">
        <f t="shared" si="4"/>
        <v>96.535854114929435</v>
      </c>
      <c r="F25" s="39">
        <v>5624406.2999999998</v>
      </c>
      <c r="G25" s="37">
        <v>5481058.4000000004</v>
      </c>
      <c r="H25" s="38">
        <f t="shared" si="5"/>
        <v>97.451323884620507</v>
      </c>
      <c r="I25" s="30">
        <f t="shared" si="6"/>
        <v>1358652.2000000002</v>
      </c>
      <c r="J25" s="30">
        <f t="shared" si="7"/>
        <v>132.95774686152956</v>
      </c>
    </row>
    <row r="26" spans="1:12" ht="15.75" x14ac:dyDescent="0.2">
      <c r="A26" s="35" t="s">
        <v>37</v>
      </c>
      <c r="B26" s="33" t="s">
        <v>36</v>
      </c>
      <c r="C26" s="37">
        <v>56034458.899999999</v>
      </c>
      <c r="D26" s="37">
        <v>50073572.900219999</v>
      </c>
      <c r="E26" s="38">
        <f t="shared" si="4"/>
        <v>89.362106609402815</v>
      </c>
      <c r="F26" s="39">
        <v>64324493.299999997</v>
      </c>
      <c r="G26" s="39">
        <v>62099985.899999999</v>
      </c>
      <c r="H26" s="38">
        <f t="shared" si="5"/>
        <v>96.541741277890495</v>
      </c>
      <c r="I26" s="30">
        <f t="shared" si="6"/>
        <v>12026412.999779999</v>
      </c>
      <c r="J26" s="30">
        <f t="shared" si="7"/>
        <v>124.01748527860124</v>
      </c>
    </row>
    <row r="27" spans="1:12" ht="15.75" x14ac:dyDescent="0.2">
      <c r="A27" s="35" t="s">
        <v>35</v>
      </c>
      <c r="B27" s="33" t="s">
        <v>34</v>
      </c>
      <c r="C27" s="37">
        <v>34812864.799999997</v>
      </c>
      <c r="D27" s="37">
        <v>33591079.200000003</v>
      </c>
      <c r="E27" s="38">
        <f t="shared" si="4"/>
        <v>96.490419254436105</v>
      </c>
      <c r="F27" s="39">
        <v>37975258.299999997</v>
      </c>
      <c r="G27" s="39">
        <v>35699386.700000003</v>
      </c>
      <c r="H27" s="38">
        <f t="shared" si="5"/>
        <v>94.006962159359446</v>
      </c>
      <c r="I27" s="15">
        <f t="shared" si="6"/>
        <v>2108307.5</v>
      </c>
      <c r="J27" s="15">
        <f t="shared" si="7"/>
        <v>106.2763910842138</v>
      </c>
    </row>
    <row r="28" spans="1:12" ht="15.75" x14ac:dyDescent="0.2">
      <c r="A28" s="35" t="s">
        <v>33</v>
      </c>
      <c r="B28" s="33" t="s">
        <v>32</v>
      </c>
      <c r="C28" s="37">
        <v>688065.4</v>
      </c>
      <c r="D28" s="37">
        <v>655664.30000000005</v>
      </c>
      <c r="E28" s="38">
        <f t="shared" si="4"/>
        <v>95.290985420862611</v>
      </c>
      <c r="F28" s="39">
        <v>783286.1</v>
      </c>
      <c r="G28" s="39">
        <v>753655.9</v>
      </c>
      <c r="H28" s="38">
        <f t="shared" si="5"/>
        <v>96.217193181393114</v>
      </c>
      <c r="I28" s="15">
        <f t="shared" si="6"/>
        <v>97991.599999999977</v>
      </c>
      <c r="J28" s="15">
        <f t="shared" si="7"/>
        <v>114.94539202454671</v>
      </c>
    </row>
    <row r="29" spans="1:12" ht="15.75" x14ac:dyDescent="0.2">
      <c r="A29" s="35" t="s">
        <v>31</v>
      </c>
      <c r="B29" s="33" t="s">
        <v>30</v>
      </c>
      <c r="C29" s="37">
        <v>66849167.799999997</v>
      </c>
      <c r="D29" s="37">
        <v>65744221.200000003</v>
      </c>
      <c r="E29" s="38">
        <f t="shared" si="4"/>
        <v>98.347104928357837</v>
      </c>
      <c r="F29" s="39">
        <v>82641266.200000003</v>
      </c>
      <c r="G29" s="39">
        <v>81044836.200000003</v>
      </c>
      <c r="H29" s="38">
        <f t="shared" si="5"/>
        <v>98.068241118019074</v>
      </c>
      <c r="I29" s="15">
        <f t="shared" si="6"/>
        <v>15300615</v>
      </c>
      <c r="J29" s="15">
        <f t="shared" si="7"/>
        <v>123.27294280885025</v>
      </c>
    </row>
    <row r="30" spans="1:12" ht="15.75" x14ac:dyDescent="0.2">
      <c r="A30" s="35" t="s">
        <v>29</v>
      </c>
      <c r="B30" s="33" t="s">
        <v>28</v>
      </c>
      <c r="C30" s="46">
        <v>10011358.300000001</v>
      </c>
      <c r="D30" s="45">
        <v>9399714.1999999993</v>
      </c>
      <c r="E30" s="38">
        <f t="shared" si="4"/>
        <v>93.890498355253143</v>
      </c>
      <c r="F30" s="44">
        <v>12045507.6</v>
      </c>
      <c r="G30" s="43">
        <v>11384728.800000001</v>
      </c>
      <c r="H30" s="38">
        <f t="shared" si="5"/>
        <v>94.514313369409194</v>
      </c>
      <c r="I30" s="30">
        <f t="shared" si="6"/>
        <v>1985014.6000000015</v>
      </c>
      <c r="J30" s="30">
        <f t="shared" si="7"/>
        <v>121.11781866729525</v>
      </c>
    </row>
    <row r="31" spans="1:12" ht="15.75" x14ac:dyDescent="0.2">
      <c r="A31" s="35" t="s">
        <v>27</v>
      </c>
      <c r="B31" s="33" t="s">
        <v>26</v>
      </c>
      <c r="C31" s="37">
        <v>23773239.300000001</v>
      </c>
      <c r="D31" s="37">
        <v>23413253.100000001</v>
      </c>
      <c r="E31" s="38">
        <f t="shared" si="4"/>
        <v>98.485750320108878</v>
      </c>
      <c r="F31" s="39">
        <v>28158010.800000001</v>
      </c>
      <c r="G31" s="39">
        <v>27002735.300000001</v>
      </c>
      <c r="H31" s="38">
        <f t="shared" si="5"/>
        <v>95.897169341237699</v>
      </c>
      <c r="I31" s="30">
        <f t="shared" si="6"/>
        <v>3589482.1999999993</v>
      </c>
      <c r="J31" s="30">
        <f t="shared" si="7"/>
        <v>115.33098448416807</v>
      </c>
    </row>
    <row r="32" spans="1:12" ht="15.75" x14ac:dyDescent="0.2">
      <c r="A32" s="35" t="s">
        <v>25</v>
      </c>
      <c r="B32" s="33" t="s">
        <v>24</v>
      </c>
      <c r="C32" s="37">
        <v>51821106.200000003</v>
      </c>
      <c r="D32" s="37">
        <v>51153247.299999997</v>
      </c>
      <c r="E32" s="38">
        <f t="shared" si="4"/>
        <v>98.711222223967098</v>
      </c>
      <c r="F32" s="39">
        <v>61372231.100000001</v>
      </c>
      <c r="G32" s="39">
        <v>60429555.299999997</v>
      </c>
      <c r="H32" s="38">
        <f t="shared" si="5"/>
        <v>98.464002720605009</v>
      </c>
      <c r="I32" s="30">
        <f t="shared" si="6"/>
        <v>9276308</v>
      </c>
      <c r="J32" s="30">
        <f t="shared" si="7"/>
        <v>118.1343482371646</v>
      </c>
    </row>
    <row r="33" spans="1:11" ht="15.75" x14ac:dyDescent="0.2">
      <c r="A33" s="35" t="s">
        <v>23</v>
      </c>
      <c r="B33" s="33" t="s">
        <v>22</v>
      </c>
      <c r="C33" s="37">
        <v>6222913.4000000004</v>
      </c>
      <c r="D33" s="37">
        <v>4702480.2</v>
      </c>
      <c r="E33" s="38">
        <f t="shared" si="4"/>
        <v>75.567180478519916</v>
      </c>
      <c r="F33" s="39">
        <v>8370761</v>
      </c>
      <c r="G33" s="39">
        <v>6896628.7000000002</v>
      </c>
      <c r="H33" s="38">
        <f t="shared" si="5"/>
        <v>82.389506760496445</v>
      </c>
      <c r="I33" s="30">
        <f t="shared" si="6"/>
        <v>2194148.5</v>
      </c>
      <c r="J33" s="30">
        <f t="shared" si="7"/>
        <v>146.65938837977455</v>
      </c>
    </row>
    <row r="34" spans="1:11" ht="15" customHeight="1" x14ac:dyDescent="0.2">
      <c r="A34" s="35" t="s">
        <v>21</v>
      </c>
      <c r="B34" s="33" t="s">
        <v>20</v>
      </c>
      <c r="C34" s="37">
        <v>689298</v>
      </c>
      <c r="D34" s="37">
        <v>686669.2</v>
      </c>
      <c r="E34" s="38">
        <f t="shared" si="4"/>
        <v>99.618626486657433</v>
      </c>
      <c r="F34" s="39">
        <v>746771.8</v>
      </c>
      <c r="G34" s="39">
        <v>745052.2</v>
      </c>
      <c r="H34" s="38">
        <f t="shared" si="5"/>
        <v>99.769728851571514</v>
      </c>
      <c r="I34" s="30">
        <f t="shared" si="6"/>
        <v>58383</v>
      </c>
      <c r="J34" s="30">
        <f t="shared" si="7"/>
        <v>108.50234727289356</v>
      </c>
    </row>
    <row r="35" spans="1:11" ht="15.75" x14ac:dyDescent="0.2">
      <c r="A35" s="35"/>
      <c r="B35" s="33" t="s">
        <v>19</v>
      </c>
      <c r="C35" s="15">
        <f>C29+C30+C31+C32+C33+C34</f>
        <v>159367083</v>
      </c>
      <c r="D35" s="15">
        <f>D29+D30+D31+D32+D33+D34</f>
        <v>155099585.19999999</v>
      </c>
      <c r="E35" s="38">
        <f t="shared" si="4"/>
        <v>97.32222130212422</v>
      </c>
      <c r="F35" s="42">
        <f>F29+F30+F31+F32+F33+F34</f>
        <v>193334548.5</v>
      </c>
      <c r="G35" s="15">
        <f>G29+G30+G31+G32+G33+G34</f>
        <v>187503536.49999997</v>
      </c>
      <c r="H35" s="38">
        <f t="shared" si="5"/>
        <v>96.983978267081412</v>
      </c>
      <c r="I35" s="30">
        <f t="shared" si="6"/>
        <v>32403951.299999982</v>
      </c>
      <c r="J35" s="30">
        <f t="shared" si="7"/>
        <v>120.89235200610969</v>
      </c>
    </row>
    <row r="36" spans="1:11" ht="21.75" customHeight="1" x14ac:dyDescent="0.2">
      <c r="A36" s="41" t="s">
        <v>18</v>
      </c>
      <c r="B36" s="40" t="s">
        <v>17</v>
      </c>
      <c r="C36" s="37">
        <v>152396.6</v>
      </c>
      <c r="D36" s="37">
        <v>143473.1</v>
      </c>
      <c r="E36" s="38">
        <f t="shared" si="4"/>
        <v>94.144554406069432</v>
      </c>
      <c r="F36" s="39">
        <v>228073.5</v>
      </c>
      <c r="G36" s="37">
        <v>223636.1</v>
      </c>
      <c r="H36" s="38">
        <f t="shared" si="5"/>
        <v>98.054399130104983</v>
      </c>
      <c r="I36" s="15">
        <f t="shared" si="6"/>
        <v>80163</v>
      </c>
      <c r="J36" s="15">
        <f t="shared" si="7"/>
        <v>155.87319155995095</v>
      </c>
    </row>
    <row r="37" spans="1:11" ht="19.5" customHeight="1" x14ac:dyDescent="0.2">
      <c r="A37" s="35" t="s">
        <v>16</v>
      </c>
      <c r="B37" s="33" t="s">
        <v>15</v>
      </c>
      <c r="C37" s="37">
        <v>125024.2</v>
      </c>
      <c r="D37" s="37">
        <v>0</v>
      </c>
      <c r="E37" s="38">
        <f t="shared" si="4"/>
        <v>0</v>
      </c>
      <c r="F37" s="37">
        <v>443355.3</v>
      </c>
      <c r="G37" s="37">
        <v>0</v>
      </c>
      <c r="H37" s="38">
        <f t="shared" si="5"/>
        <v>0</v>
      </c>
      <c r="I37" s="30">
        <f t="shared" si="6"/>
        <v>0</v>
      </c>
      <c r="J37" s="15"/>
    </row>
    <row r="38" spans="1:11" s="2" customFormat="1" ht="15.75" x14ac:dyDescent="0.2">
      <c r="A38" s="35"/>
      <c r="B38" s="33" t="s">
        <v>14</v>
      </c>
      <c r="C38" s="37">
        <f>-C40</f>
        <v>-7754106.8999999994</v>
      </c>
      <c r="D38" s="37">
        <f>D9-D22</f>
        <v>41040007.199780077</v>
      </c>
      <c r="E38" s="16"/>
      <c r="F38" s="37">
        <f>-F40</f>
        <v>-14000291.200000001</v>
      </c>
      <c r="G38" s="37">
        <f>G9-G22</f>
        <v>21254367.899999976</v>
      </c>
      <c r="H38" s="16"/>
      <c r="I38" s="30">
        <f t="shared" si="6"/>
        <v>-19785639.299780101</v>
      </c>
      <c r="J38" s="30"/>
      <c r="K38" s="36"/>
    </row>
    <row r="39" spans="1:11" ht="15.75" x14ac:dyDescent="0.2">
      <c r="A39" s="35"/>
      <c r="B39" s="33"/>
      <c r="C39" s="31"/>
      <c r="D39" s="31"/>
      <c r="E39" s="31"/>
      <c r="F39" s="31"/>
      <c r="G39" s="31"/>
      <c r="H39" s="31"/>
      <c r="I39" s="30"/>
      <c r="J39" s="15"/>
      <c r="K39" s="34"/>
    </row>
    <row r="40" spans="1:11" ht="15.75" x14ac:dyDescent="0.2">
      <c r="A40" s="28"/>
      <c r="B40" s="33" t="s">
        <v>13</v>
      </c>
      <c r="C40" s="32">
        <f>SUM(C41:C50)</f>
        <v>7754106.8999999994</v>
      </c>
      <c r="D40" s="32">
        <f>SUM(D41:D50)</f>
        <v>-41040007.200000003</v>
      </c>
      <c r="E40" s="31"/>
      <c r="F40" s="32">
        <f>SUM(F41:F50)</f>
        <v>14000291.200000001</v>
      </c>
      <c r="G40" s="32">
        <f>SUM(G41:G50)</f>
        <v>-21254367.900000002</v>
      </c>
      <c r="H40" s="31"/>
      <c r="I40" s="30">
        <f t="shared" ref="I40:I50" si="8">G40-D40</f>
        <v>19785639.300000001</v>
      </c>
      <c r="J40" s="15"/>
    </row>
    <row r="41" spans="1:11" ht="15.75" x14ac:dyDescent="0.2">
      <c r="A41" s="28"/>
      <c r="B41" s="27" t="s">
        <v>12</v>
      </c>
      <c r="C41" s="7">
        <v>95324</v>
      </c>
      <c r="D41" s="7">
        <v>-2000</v>
      </c>
      <c r="E41" s="23"/>
      <c r="F41" s="7">
        <v>137457.20000000001</v>
      </c>
      <c r="G41" s="7">
        <v>20000</v>
      </c>
      <c r="H41" s="23"/>
      <c r="I41" s="7">
        <f t="shared" si="8"/>
        <v>22000</v>
      </c>
      <c r="J41" s="15"/>
    </row>
    <row r="42" spans="1:11" ht="15" customHeight="1" x14ac:dyDescent="0.2">
      <c r="A42" s="28"/>
      <c r="B42" s="27" t="s">
        <v>11</v>
      </c>
      <c r="C42" s="7">
        <v>2765155.2</v>
      </c>
      <c r="D42" s="7">
        <v>2878431.2</v>
      </c>
      <c r="E42" s="23"/>
      <c r="F42" s="7">
        <v>1784493.6</v>
      </c>
      <c r="G42" s="7">
        <v>1771316.1</v>
      </c>
      <c r="H42" s="23"/>
      <c r="I42" s="7">
        <f t="shared" si="8"/>
        <v>-1107115.1000000001</v>
      </c>
      <c r="J42" s="15"/>
    </row>
    <row r="43" spans="1:11" ht="15.75" x14ac:dyDescent="0.2">
      <c r="A43" s="28"/>
      <c r="B43" s="27" t="s">
        <v>10</v>
      </c>
      <c r="C43" s="7">
        <v>4806246.0999999996</v>
      </c>
      <c r="D43" s="7">
        <v>-10468368.4</v>
      </c>
      <c r="E43" s="23"/>
      <c r="F43" s="29">
        <v>12228975.4</v>
      </c>
      <c r="G43" s="7">
        <v>-8662241.3000000007</v>
      </c>
      <c r="H43" s="23"/>
      <c r="I43" s="7">
        <f t="shared" si="8"/>
        <v>1806127.0999999996</v>
      </c>
      <c r="J43" s="15"/>
    </row>
    <row r="44" spans="1:11" ht="16.5" customHeight="1" x14ac:dyDescent="0.2">
      <c r="A44" s="28"/>
      <c r="B44" s="27" t="s">
        <v>9</v>
      </c>
      <c r="C44" s="7">
        <v>0</v>
      </c>
      <c r="D44" s="7">
        <v>-41400000</v>
      </c>
      <c r="E44" s="23"/>
      <c r="F44" s="7">
        <v>0</v>
      </c>
      <c r="G44" s="7">
        <v>-22800000</v>
      </c>
      <c r="H44" s="23"/>
      <c r="I44" s="7">
        <f t="shared" si="8"/>
        <v>18600000</v>
      </c>
      <c r="J44" s="15"/>
    </row>
    <row r="45" spans="1:11" ht="17.25" customHeight="1" x14ac:dyDescent="0.2">
      <c r="A45" s="28"/>
      <c r="B45" s="27" t="s">
        <v>8</v>
      </c>
      <c r="C45" s="7">
        <v>85905.600000000006</v>
      </c>
      <c r="D45" s="7">
        <v>4587314.3</v>
      </c>
      <c r="E45" s="23"/>
      <c r="F45" s="7">
        <v>65</v>
      </c>
      <c r="G45" s="7">
        <v>65</v>
      </c>
      <c r="H45" s="23"/>
      <c r="I45" s="7">
        <f t="shared" si="8"/>
        <v>-4587249.3</v>
      </c>
      <c r="J45" s="15"/>
    </row>
    <row r="46" spans="1:11" ht="15.75" customHeight="1" x14ac:dyDescent="0.2">
      <c r="A46" s="28"/>
      <c r="B46" s="27" t="s">
        <v>7</v>
      </c>
      <c r="C46" s="7">
        <v>-2000</v>
      </c>
      <c r="D46" s="7">
        <v>0</v>
      </c>
      <c r="E46" s="23"/>
      <c r="F46" s="7">
        <v>-63700</v>
      </c>
      <c r="G46" s="7">
        <v>-61700</v>
      </c>
      <c r="H46" s="23"/>
      <c r="I46" s="7">
        <f t="shared" si="8"/>
        <v>-61700</v>
      </c>
      <c r="J46" s="15"/>
    </row>
    <row r="47" spans="1:11" ht="15.75" customHeight="1" x14ac:dyDescent="0.2">
      <c r="A47" s="28"/>
      <c r="B47" s="27" t="s">
        <v>6</v>
      </c>
      <c r="C47" s="7">
        <v>-6174</v>
      </c>
      <c r="D47" s="7">
        <v>0</v>
      </c>
      <c r="E47" s="23"/>
      <c r="F47" s="7">
        <v>-89000</v>
      </c>
      <c r="G47" s="7">
        <v>0</v>
      </c>
      <c r="H47" s="23"/>
      <c r="I47" s="7">
        <f t="shared" si="8"/>
        <v>0</v>
      </c>
      <c r="J47" s="15"/>
    </row>
    <row r="48" spans="1:11" ht="15.75" customHeight="1" x14ac:dyDescent="0.2">
      <c r="A48" s="25"/>
      <c r="B48" s="26" t="s">
        <v>5</v>
      </c>
      <c r="C48" s="7">
        <v>9650</v>
      </c>
      <c r="D48" s="7">
        <v>100</v>
      </c>
      <c r="E48" s="23"/>
      <c r="F48" s="7">
        <v>2000</v>
      </c>
      <c r="G48" s="7">
        <v>0</v>
      </c>
      <c r="H48" s="23"/>
      <c r="I48" s="7">
        <f t="shared" si="8"/>
        <v>-100</v>
      </c>
      <c r="J48" s="15"/>
    </row>
    <row r="49" spans="1:10" ht="20.25" customHeight="1" x14ac:dyDescent="0.2">
      <c r="A49" s="25"/>
      <c r="B49" s="24" t="s">
        <v>4</v>
      </c>
      <c r="C49" s="7">
        <v>0</v>
      </c>
      <c r="D49" s="7">
        <v>1964515.7</v>
      </c>
      <c r="E49" s="23"/>
      <c r="F49" s="7">
        <v>0</v>
      </c>
      <c r="G49" s="7">
        <v>478192.3</v>
      </c>
      <c r="H49" s="23"/>
      <c r="I49" s="7">
        <f t="shared" si="8"/>
        <v>-1486323.4</v>
      </c>
      <c r="J49" s="15"/>
    </row>
    <row r="50" spans="1:10" ht="18" customHeight="1" x14ac:dyDescent="0.2">
      <c r="A50" s="25"/>
      <c r="B50" s="24" t="s">
        <v>3</v>
      </c>
      <c r="C50" s="7">
        <v>0</v>
      </c>
      <c r="D50" s="7">
        <v>1400000</v>
      </c>
      <c r="E50" s="23"/>
      <c r="F50" s="7">
        <v>0</v>
      </c>
      <c r="G50" s="7">
        <v>8000000</v>
      </c>
      <c r="H50" s="23"/>
      <c r="I50" s="7">
        <f t="shared" si="8"/>
        <v>6600000</v>
      </c>
      <c r="J50" s="15"/>
    </row>
    <row r="51" spans="1:10" ht="15.75" customHeight="1" x14ac:dyDescent="0.2">
      <c r="A51" s="22"/>
      <c r="B51" s="21"/>
      <c r="C51" s="20"/>
      <c r="D51" s="20"/>
      <c r="E51" s="20"/>
      <c r="F51" s="20"/>
      <c r="G51" s="20"/>
      <c r="H51" s="20"/>
      <c r="I51" s="19"/>
      <c r="J51" s="18"/>
    </row>
    <row r="52" spans="1:10" ht="15.75" customHeight="1" x14ac:dyDescent="0.2">
      <c r="A52" s="12"/>
      <c r="B52" s="17" t="s">
        <v>2</v>
      </c>
      <c r="C52" s="16"/>
      <c r="D52" s="14">
        <v>9586997</v>
      </c>
      <c r="E52" s="16"/>
      <c r="F52" s="16"/>
      <c r="G52" s="14">
        <v>11383430.199999999</v>
      </c>
      <c r="H52" s="16"/>
      <c r="I52" s="7">
        <f>G52-D52</f>
        <v>1796433.1999999993</v>
      </c>
      <c r="J52" s="13"/>
    </row>
    <row r="53" spans="1:10" ht="15.75" customHeight="1" x14ac:dyDescent="0.2">
      <c r="A53" s="12"/>
      <c r="B53" s="11" t="s">
        <v>0</v>
      </c>
      <c r="C53" s="16"/>
      <c r="D53" s="14">
        <f>D52/D10*100</f>
        <v>3.394816814869559</v>
      </c>
      <c r="E53" s="8"/>
      <c r="F53" s="16"/>
      <c r="G53" s="14">
        <f>G52/G10*100</f>
        <v>3.5610242654339261</v>
      </c>
      <c r="H53" s="8"/>
      <c r="I53" s="7"/>
      <c r="J53" s="15"/>
    </row>
    <row r="54" spans="1:10" ht="15.75" customHeight="1" x14ac:dyDescent="0.2">
      <c r="A54" s="12"/>
      <c r="B54" s="11" t="s">
        <v>1</v>
      </c>
      <c r="C54" s="10"/>
      <c r="D54" s="14">
        <v>3000</v>
      </c>
      <c r="E54" s="8"/>
      <c r="F54" s="10"/>
      <c r="G54" s="14">
        <v>23000</v>
      </c>
      <c r="H54" s="8"/>
      <c r="I54" s="7">
        <f>G54-D54</f>
        <v>20000</v>
      </c>
      <c r="J54" s="13"/>
    </row>
    <row r="55" spans="1:10" ht="15.75" customHeight="1" x14ac:dyDescent="0.2">
      <c r="A55" s="12"/>
      <c r="B55" s="11" t="s">
        <v>0</v>
      </c>
      <c r="C55" s="10"/>
      <c r="D55" s="9">
        <f>D54/C10*100</f>
        <v>1.2118502693309957E-3</v>
      </c>
      <c r="E55" s="8"/>
      <c r="F55" s="10"/>
      <c r="G55" s="9">
        <f>G54/F10*100</f>
        <v>7.5449789375975377E-3</v>
      </c>
      <c r="H55" s="8"/>
      <c r="I55" s="7"/>
      <c r="J55" s="6"/>
    </row>
    <row r="56" spans="1:10" ht="15.75" x14ac:dyDescent="0.2">
      <c r="A56" s="5"/>
      <c r="B56" s="2"/>
      <c r="C56" s="3"/>
      <c r="D56" s="3"/>
      <c r="E56" s="3"/>
      <c r="F56" s="4"/>
      <c r="G56" s="3"/>
      <c r="H56" s="3"/>
      <c r="I56" s="3"/>
      <c r="J56" s="2"/>
    </row>
  </sheetData>
  <mergeCells count="15">
    <mergeCell ref="G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59055118110236227" right="0.39370078740157483" top="0.78740157480314965" bottom="0.78740157480314965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год</vt:lpstr>
      <vt:lpstr>'2024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2025-03-11T10:11:51Z</cp:lastPrinted>
  <dcterms:created xsi:type="dcterms:W3CDTF">2025-03-10T08:36:26Z</dcterms:created>
  <dcterms:modified xsi:type="dcterms:W3CDTF">2025-03-11T10:14:02Z</dcterms:modified>
</cp:coreProperties>
</file>