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Z:\Агапова\2024\ЭАМ Мультицентр, Фонд\ПРОЕКТ\Заключение\ИТОГ Заключения 11.11.2024\"/>
    </mc:Choice>
  </mc:AlternateContent>
  <xr:revisionPtr revIDLastSave="0" documentId="13_ncr:1_{0B4FFF74-3F02-430A-9D86-D13E45B591E3}" xr6:coauthVersionLast="36" xr6:coauthVersionMax="36" xr10:uidLastSave="{00000000-0000-0000-0000-000000000000}"/>
  <bookViews>
    <workbookView showHorizontalScroll="0" showVerticalScroll="0" showSheetTabs="0" xWindow="0" yWindow="0" windowWidth="28800" windowHeight="12075" xr2:uid="{00000000-000D-0000-FFFF-FFFF00000000}"/>
  </bookViews>
  <sheets>
    <sheet name="Лист1" sheetId="1" r:id="rId1"/>
  </sheets>
  <definedNames>
    <definedName name="_xlnm.Print_Titles" localSheetId="0">Лист1!$3:$4</definedName>
    <definedName name="_xlnm.Print_Area" localSheetId="0">Лист1!$A$1:$M$45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" i="1" l="1"/>
  <c r="M24" i="1"/>
  <c r="M21" i="1"/>
  <c r="M20" i="1"/>
  <c r="M38" i="1"/>
  <c r="M37" i="1"/>
  <c r="M36" i="1"/>
  <c r="M35" i="1"/>
  <c r="M34" i="1"/>
  <c r="M31" i="1"/>
  <c r="M30" i="1"/>
  <c r="M27" i="1"/>
  <c r="M26" i="1"/>
  <c r="M19" i="1"/>
  <c r="M17" i="1" l="1"/>
  <c r="M16" i="1"/>
  <c r="M15" i="1"/>
  <c r="M13" i="1"/>
  <c r="M12" i="1"/>
  <c r="M11" i="1"/>
  <c r="M9" i="1"/>
  <c r="M8" i="1"/>
  <c r="M7" i="1"/>
  <c r="M14" i="1"/>
  <c r="M10" i="1"/>
  <c r="M6" i="1"/>
  <c r="L31" i="1" l="1"/>
  <c r="L6" i="1" l="1"/>
  <c r="L10" i="1"/>
  <c r="L14" i="1"/>
  <c r="L19" i="1" l="1"/>
  <c r="L26" i="1"/>
  <c r="L36" i="1"/>
  <c r="I5" i="1" l="1"/>
  <c r="J5" i="1"/>
  <c r="K5" i="1"/>
  <c r="H5" i="1"/>
  <c r="I26" i="1"/>
  <c r="J26" i="1"/>
  <c r="K26" i="1"/>
  <c r="H26" i="1"/>
  <c r="L39" i="1" l="1"/>
  <c r="K19" i="1"/>
  <c r="K18" i="1" s="1"/>
  <c r="J19" i="1"/>
  <c r="J18" i="1" s="1"/>
  <c r="K39" i="1" l="1"/>
  <c r="J39" i="1"/>
  <c r="M5" i="1"/>
  <c r="I19" i="1"/>
  <c r="H19" i="1"/>
  <c r="H18" i="1" s="1"/>
  <c r="I18" i="1" l="1"/>
  <c r="I39" i="1" s="1"/>
  <c r="M18" i="1"/>
  <c r="H39" i="1"/>
  <c r="M39" i="1" s="1"/>
</calcChain>
</file>

<file path=xl/sharedStrings.xml><?xml version="1.0" encoding="utf-8"?>
<sst xmlns="http://schemas.openxmlformats.org/spreadsheetml/2006/main" count="196" uniqueCount="89">
  <si>
    <t>№ п/п</t>
  </si>
  <si>
    <t xml:space="preserve">Наименование </t>
  </si>
  <si>
    <t>ГРБС</t>
  </si>
  <si>
    <t>Раз.</t>
  </si>
  <si>
    <t>Подраз.</t>
  </si>
  <si>
    <t>ЦСР</t>
  </si>
  <si>
    <t>ВР</t>
  </si>
  <si>
    <t>годы</t>
  </si>
  <si>
    <t>2019 20.12.2018 130-оз</t>
  </si>
  <si>
    <t xml:space="preserve">Итого </t>
  </si>
  <si>
    <t>Субсидии на иные цели (5), в том числе:</t>
  </si>
  <si>
    <t>2020 04.12.2019 94-оз</t>
  </si>
  <si>
    <t>Мероприятия по сохранению и развитию материально-технической базы государственных учреждений, из них:</t>
  </si>
  <si>
    <t xml:space="preserve">Мероприятия и проекты, из них: </t>
  </si>
  <si>
    <t>2.2.</t>
  </si>
  <si>
    <t>2.1.</t>
  </si>
  <si>
    <t>Мероприятия по обеспечению безопасности учреждений образования</t>
  </si>
  <si>
    <t>2023  19.12.2022 151-оз</t>
  </si>
  <si>
    <t>2022 21.12.2021 148-оз</t>
  </si>
  <si>
    <t>Субсидии на выполнение государственного задания (4),  в том числе:</t>
  </si>
  <si>
    <t>приобретение автобуса для образовательных организаций профессионального образования</t>
  </si>
  <si>
    <t>ИТОГО 2019-2023</t>
  </si>
  <si>
    <t>2.2.1.</t>
  </si>
  <si>
    <t>2.2.2.</t>
  </si>
  <si>
    <t>2.2.3.</t>
  </si>
  <si>
    <t>2.2.4.</t>
  </si>
  <si>
    <t>2.2.5.</t>
  </si>
  <si>
    <t>2.1.1.</t>
  </si>
  <si>
    <t>2.1.2.</t>
  </si>
  <si>
    <t>2.1.3.</t>
  </si>
  <si>
    <t>1.1.</t>
  </si>
  <si>
    <t>1.2.</t>
  </si>
  <si>
    <t>1.3.</t>
  </si>
  <si>
    <t>Информация о предоставлении средств областного бюджета Ленинградской области ГАНПОУ ЛО "Мультицентр социальной и трудовой интеграции" за 2019-2023 годы, тыс. руб.</t>
  </si>
  <si>
    <t>Информация размещена на БАС ГОВ РУ (отчеты)</t>
  </si>
  <si>
    <t>2021 22.12.2020 143-оз</t>
  </si>
  <si>
    <t>068</t>
  </si>
  <si>
    <t>07</t>
  </si>
  <si>
    <t>52 6 03 13770</t>
  </si>
  <si>
    <t>научно-методическое обеспечение формирования доступной среды обучения инвалидов и лиц с ограниченными возможностями здоровья, в том числе:</t>
  </si>
  <si>
    <t>52 6 02 13760</t>
  </si>
  <si>
    <t>02 4 04 13770</t>
  </si>
  <si>
    <t>ремонтные работы в организациях профессионального образования, в том числе:</t>
  </si>
  <si>
    <t>2020 год - Согласно Отчету о реализации мероприятий, научно-методическое обеспечение формирования доступной среды обучения инвалидов и лиц с ограниченными возможностями здоровья финансируется в рамках основного мероприятия "Обеспечение доступности и престижа системы профессионального образования Ленинградской области", мероприятие "Обеспечение внедрения и функционирования автоматизированных информационных систем (федерального, регионального, вузовского и др. уровней)" финансируется в рамках основного мероприятия "Обеспечение доступности и престижа системы профессионального образования Ленинградской области" (526020000)</t>
  </si>
  <si>
    <t>2019 год*, 2020 год*, 2021 год *</t>
  </si>
  <si>
    <t>обеспечение внедрения и функционирования автоматизированных информационных систем (федерального, регионального, вузовского и др. уровней)</t>
  </si>
  <si>
    <t>обеспечение мероприятий, связанных с профилактикой и устранением последствий распространений коронавирусной инфекции</t>
  </si>
  <si>
    <t>*2019 год - Согласно Отчету о реализации государственной программы "Современное образование Ленинградской области" (письмо Мультицентра от 13.01.2020 № 01.1.13/3исх. Мероприятия финансируются в рамках основного мероприятия 6.3 "Развитие инфраструктуры системы профессионального образования" (КЦСР 52 6 03 00000)</t>
  </si>
  <si>
    <t>2021 год - Согласно Сведениям об операциях с целевыми субсидиями коды субсидии - 5260213760 и 5260313770</t>
  </si>
  <si>
    <t>2022 год - Согласно Отчету о достижении значений результатов предоставления Субсидии, приобретение автобуса проведено в рамках комплекса процессных мероприятий "Развитие инфраструктуры системы профессионального образования" (КЦСР  0240400000), Согласно Отчету о расходах, источником финансового обеспечения которых является субсидия, мероприятие "Ремонтные работы..." финансируется по КЦСР 0240413770</t>
  </si>
  <si>
    <t>04</t>
  </si>
  <si>
    <t>622</t>
  </si>
  <si>
    <t>52 6 01 00160</t>
  </si>
  <si>
    <t>621</t>
  </si>
  <si>
    <t>2019 год*, 2020 год*, 2021 год*</t>
  </si>
  <si>
    <t>10</t>
  </si>
  <si>
    <t>02</t>
  </si>
  <si>
    <t>53 2 01 00160</t>
  </si>
  <si>
    <t>01</t>
  </si>
  <si>
    <t>50 1 01 00160</t>
  </si>
  <si>
    <t>обеспечение деятельности  (услуги, работы) государственных учреждений, в том числе</t>
  </si>
  <si>
    <t>02 4 03 00160</t>
  </si>
  <si>
    <t>организация сопровождаемого проживания инвалидов и граждан с ограниченными возможностями здоровья, получившим образовательную услугу в нетиповом учреждении, в том числе:</t>
  </si>
  <si>
    <t>2021 год*</t>
  </si>
  <si>
    <t>03 4 07 00160</t>
  </si>
  <si>
    <t xml:space="preserve">16 4 01 00160 </t>
  </si>
  <si>
    <t>02 4 03 15700</t>
  </si>
  <si>
    <t>2022 год*, 2023 год*</t>
  </si>
  <si>
    <t>2.1.4.</t>
  </si>
  <si>
    <t>организация и проведение олимпиад и конкурсов для студентов - инвалидов и студентов с ОВЗ</t>
  </si>
  <si>
    <t>2.3.</t>
  </si>
  <si>
    <t>Резервный фонд Правительства Ленинградской области</t>
  </si>
  <si>
    <t>2.3.1.</t>
  </si>
  <si>
    <t>68 9 01 10050</t>
  </si>
  <si>
    <t>2.3.2.</t>
  </si>
  <si>
    <t>Создание и оснащение на территории Всеволожского района Ленинградской области регионального филиала Государственного фонда поддержки участников Специальной военной операции "Защитника Отечества", специализирующегося на реабилитации участников Специальной военной операции" (Мероприятия по оснащению)</t>
  </si>
  <si>
    <t>2023 год*</t>
  </si>
  <si>
    <t>987</t>
  </si>
  <si>
    <t>оснащение учреждений профессионального образования (с 2023 года - организация предоставления среднего профессионального образования, включая обеспечения гарантий реализации права на получение общедоступного и бесплатного среднего профессионального образования), в том числе:</t>
  </si>
  <si>
    <t>06</t>
  </si>
  <si>
    <t>16 4 01 00160</t>
  </si>
  <si>
    <t>** Согласно ф. 0503737 ГО по направлениям 4 и 5 за 2019-2023 годы</t>
  </si>
  <si>
    <t>**</t>
  </si>
  <si>
    <t>сопровождение трудоустройства инвалидов и граждан с ограниченными возможностями здоровья, получившим образовательную услугу в нетиповом учреждении, в том числе:</t>
  </si>
  <si>
    <t>1087=594+493</t>
  </si>
  <si>
    <t>7058,1=2551,2+4507</t>
  </si>
  <si>
    <t>Создание и оснащение на территории Выборгского района Ленинградской области филиала ГАНПОУ "Мультицентр социальной и трудовой интеграции"</t>
  </si>
  <si>
    <t>Приложение № 1</t>
  </si>
  <si>
    <t>выполнение проектно-изыскательских работ (выполнение проектно-изыскательских работ, строительный контроль и авторский надзор при проведении ремонтных работ)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</si>
</sst>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/>
    <xf numFmtId="4" fontId="1" fillId="0" borderId="0" xfId="0" applyNumberFormat="1" applyFont="1"/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164" fontId="4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right" vertical="center"/>
    </xf>
    <xf numFmtId="1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Fill="1" applyBorder="1"/>
    <xf numFmtId="0" fontId="3" fillId="0" borderId="1" xfId="0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7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"/>
  <sheetViews>
    <sheetView tabSelected="1" view="pageBreakPreview" topLeftCell="A34" zoomScale="85" zoomScaleNormal="85" zoomScaleSheetLayoutView="85" zoomScalePageLayoutView="85" workbookViewId="0">
      <selection activeCell="B34" sqref="B34"/>
    </sheetView>
  </sheetViews>
  <sheetFormatPr defaultRowHeight="15" x14ac:dyDescent="0.25"/>
  <cols>
    <col min="1" max="1" width="6.85546875" customWidth="1"/>
    <col min="2" max="2" width="49.5703125" customWidth="1"/>
    <col min="6" max="6" width="20.42578125" customWidth="1"/>
    <col min="7" max="7" width="10.28515625" customWidth="1"/>
    <col min="8" max="8" width="13" customWidth="1"/>
    <col min="9" max="9" width="15.140625" customWidth="1"/>
    <col min="10" max="10" width="12.7109375" customWidth="1"/>
    <col min="11" max="11" width="13" customWidth="1"/>
    <col min="12" max="12" width="12.7109375" customWidth="1"/>
    <col min="13" max="13" width="17.28515625" customWidth="1"/>
    <col min="14" max="14" width="20.42578125" customWidth="1"/>
  </cols>
  <sheetData>
    <row r="1" spans="1:13" ht="28.5" customHeight="1" x14ac:dyDescent="0.25">
      <c r="A1" s="38" t="s">
        <v>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9.75" customHeight="1" x14ac:dyDescent="0.25">
      <c r="A2" s="35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24" customHeight="1" x14ac:dyDescent="0.25">
      <c r="A3" s="37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40" t="s">
        <v>7</v>
      </c>
      <c r="I3" s="41"/>
      <c r="J3" s="41"/>
      <c r="K3" s="41"/>
      <c r="L3" s="42"/>
      <c r="M3" s="37" t="s">
        <v>21</v>
      </c>
    </row>
    <row r="4" spans="1:13" ht="56.25" x14ac:dyDescent="0.25">
      <c r="A4" s="37"/>
      <c r="B4" s="39"/>
      <c r="C4" s="39"/>
      <c r="D4" s="39"/>
      <c r="E4" s="39"/>
      <c r="F4" s="39"/>
      <c r="G4" s="39"/>
      <c r="H4" s="4" t="s">
        <v>8</v>
      </c>
      <c r="I4" s="4" t="s">
        <v>11</v>
      </c>
      <c r="J4" s="4" t="s">
        <v>35</v>
      </c>
      <c r="K4" s="4" t="s">
        <v>18</v>
      </c>
      <c r="L4" s="4" t="s">
        <v>17</v>
      </c>
      <c r="M4" s="37"/>
    </row>
    <row r="5" spans="1:13" ht="56.25" x14ac:dyDescent="0.3">
      <c r="A5" s="5">
        <v>1</v>
      </c>
      <c r="B5" s="6" t="s">
        <v>19</v>
      </c>
      <c r="C5" s="7"/>
      <c r="D5" s="7"/>
      <c r="E5" s="7"/>
      <c r="F5" s="7"/>
      <c r="G5" s="7"/>
      <c r="H5" s="8">
        <f>H6+H10+H14</f>
        <v>99297.7</v>
      </c>
      <c r="I5" s="8">
        <f>I6+I10+I14</f>
        <v>106100</v>
      </c>
      <c r="J5" s="8">
        <f>J6+J10+J14</f>
        <v>125719.5</v>
      </c>
      <c r="K5" s="8">
        <f>K6+K10+K14</f>
        <v>145999.1</v>
      </c>
      <c r="L5" s="8">
        <v>171157.7</v>
      </c>
      <c r="M5" s="8">
        <f t="shared" ref="M5:M21" si="0">H5+I5+J5+K5+L5</f>
        <v>648274</v>
      </c>
    </row>
    <row r="6" spans="1:13" s="33" customFormat="1" ht="56.25" x14ac:dyDescent="0.25">
      <c r="A6" s="5" t="s">
        <v>30</v>
      </c>
      <c r="B6" s="6" t="s">
        <v>60</v>
      </c>
      <c r="C6" s="31"/>
      <c r="D6" s="31"/>
      <c r="E6" s="32"/>
      <c r="F6" s="31"/>
      <c r="G6" s="31"/>
      <c r="H6" s="8">
        <v>99297.7</v>
      </c>
      <c r="I6" s="8">
        <v>106100</v>
      </c>
      <c r="J6" s="8">
        <v>112335.7</v>
      </c>
      <c r="K6" s="8">
        <v>112335.7</v>
      </c>
      <c r="L6" s="8">
        <f>L7+L8+L9</f>
        <v>131141</v>
      </c>
      <c r="M6" s="8">
        <f t="shared" si="0"/>
        <v>561210.10000000009</v>
      </c>
    </row>
    <row r="7" spans="1:13" ht="18.75" x14ac:dyDescent="0.25">
      <c r="A7" s="9"/>
      <c r="B7" s="14" t="s">
        <v>54</v>
      </c>
      <c r="C7" s="11" t="s">
        <v>36</v>
      </c>
      <c r="D7" s="11" t="s">
        <v>37</v>
      </c>
      <c r="E7" s="12" t="s">
        <v>50</v>
      </c>
      <c r="F7" s="11" t="s">
        <v>52</v>
      </c>
      <c r="G7" s="11" t="s">
        <v>53</v>
      </c>
      <c r="H7" s="13">
        <v>99297.7</v>
      </c>
      <c r="I7" s="13">
        <v>106100</v>
      </c>
      <c r="J7" s="13">
        <v>112335.7</v>
      </c>
      <c r="K7" s="13">
        <v>0</v>
      </c>
      <c r="L7" s="13">
        <v>0</v>
      </c>
      <c r="M7" s="13">
        <f t="shared" si="0"/>
        <v>317733.40000000002</v>
      </c>
    </row>
    <row r="8" spans="1:13" ht="18.75" x14ac:dyDescent="0.25">
      <c r="A8" s="9"/>
      <c r="B8" s="14" t="s">
        <v>67</v>
      </c>
      <c r="C8" s="11" t="s">
        <v>36</v>
      </c>
      <c r="D8" s="11" t="s">
        <v>37</v>
      </c>
      <c r="E8" s="12" t="s">
        <v>50</v>
      </c>
      <c r="F8" s="11" t="s">
        <v>61</v>
      </c>
      <c r="G8" s="11" t="s">
        <v>53</v>
      </c>
      <c r="H8" s="13">
        <v>0</v>
      </c>
      <c r="I8" s="13">
        <v>0</v>
      </c>
      <c r="J8" s="13">
        <v>0</v>
      </c>
      <c r="K8" s="13">
        <v>112335.7</v>
      </c>
      <c r="L8" s="13">
        <v>100246.6</v>
      </c>
      <c r="M8" s="13">
        <f t="shared" si="0"/>
        <v>212582.3</v>
      </c>
    </row>
    <row r="9" spans="1:13" ht="18.75" x14ac:dyDescent="0.25">
      <c r="A9" s="9"/>
      <c r="B9" s="14" t="s">
        <v>76</v>
      </c>
      <c r="C9" s="12" t="s">
        <v>77</v>
      </c>
      <c r="D9" s="11" t="s">
        <v>37</v>
      </c>
      <c r="E9" s="12" t="s">
        <v>50</v>
      </c>
      <c r="F9" s="11" t="s">
        <v>61</v>
      </c>
      <c r="G9" s="11" t="s">
        <v>53</v>
      </c>
      <c r="H9" s="13">
        <v>0</v>
      </c>
      <c r="I9" s="13">
        <v>0</v>
      </c>
      <c r="J9" s="13">
        <v>0</v>
      </c>
      <c r="K9" s="13">
        <v>0</v>
      </c>
      <c r="L9" s="13">
        <v>30894.400000000001</v>
      </c>
      <c r="M9" s="13">
        <f t="shared" si="0"/>
        <v>30894.400000000001</v>
      </c>
    </row>
    <row r="10" spans="1:13" s="33" customFormat="1" ht="112.5" x14ac:dyDescent="0.25">
      <c r="A10" s="5" t="s">
        <v>31</v>
      </c>
      <c r="B10" s="24" t="s">
        <v>83</v>
      </c>
      <c r="C10" s="31"/>
      <c r="D10" s="31"/>
      <c r="E10" s="32"/>
      <c r="F10" s="31"/>
      <c r="G10" s="31"/>
      <c r="H10" s="8">
        <v>0</v>
      </c>
      <c r="I10" s="8">
        <v>0</v>
      </c>
      <c r="J10" s="8">
        <v>4004</v>
      </c>
      <c r="K10" s="8">
        <v>4004</v>
      </c>
      <c r="L10" s="8">
        <f>L11+L12+L13</f>
        <v>4004</v>
      </c>
      <c r="M10" s="8">
        <f t="shared" si="0"/>
        <v>12012</v>
      </c>
    </row>
    <row r="11" spans="1:13" ht="18.75" x14ac:dyDescent="0.25">
      <c r="A11" s="9"/>
      <c r="B11" s="10" t="s">
        <v>63</v>
      </c>
      <c r="C11" s="11" t="s">
        <v>36</v>
      </c>
      <c r="D11" s="11" t="s">
        <v>50</v>
      </c>
      <c r="E11" s="12" t="s">
        <v>58</v>
      </c>
      <c r="F11" s="11" t="s">
        <v>59</v>
      </c>
      <c r="G11" s="11" t="s">
        <v>53</v>
      </c>
      <c r="H11" s="13">
        <v>0</v>
      </c>
      <c r="I11" s="13">
        <v>0</v>
      </c>
      <c r="J11" s="13">
        <v>4004</v>
      </c>
      <c r="K11" s="13">
        <v>0</v>
      </c>
      <c r="L11" s="13">
        <v>0</v>
      </c>
      <c r="M11" s="13">
        <f t="shared" si="0"/>
        <v>4004</v>
      </c>
    </row>
    <row r="12" spans="1:13" ht="18.75" x14ac:dyDescent="0.25">
      <c r="A12" s="9"/>
      <c r="B12" s="14" t="s">
        <v>67</v>
      </c>
      <c r="C12" s="11" t="s">
        <v>36</v>
      </c>
      <c r="D12" s="11" t="s">
        <v>50</v>
      </c>
      <c r="E12" s="12" t="s">
        <v>58</v>
      </c>
      <c r="F12" s="11" t="s">
        <v>65</v>
      </c>
      <c r="G12" s="11" t="s">
        <v>53</v>
      </c>
      <c r="H12" s="13">
        <v>0</v>
      </c>
      <c r="I12" s="13">
        <v>0</v>
      </c>
      <c r="J12" s="13">
        <v>0</v>
      </c>
      <c r="K12" s="13">
        <v>4004</v>
      </c>
      <c r="L12" s="13">
        <v>3385.2</v>
      </c>
      <c r="M12" s="13">
        <f t="shared" si="0"/>
        <v>7389.2</v>
      </c>
    </row>
    <row r="13" spans="1:13" ht="18.75" x14ac:dyDescent="0.25">
      <c r="A13" s="9"/>
      <c r="B13" s="14" t="s">
        <v>76</v>
      </c>
      <c r="C13" s="11" t="s">
        <v>77</v>
      </c>
      <c r="D13" s="11" t="s">
        <v>50</v>
      </c>
      <c r="E13" s="12" t="s">
        <v>58</v>
      </c>
      <c r="F13" s="11" t="s">
        <v>80</v>
      </c>
      <c r="G13" s="11" t="s">
        <v>53</v>
      </c>
      <c r="H13" s="13"/>
      <c r="I13" s="13"/>
      <c r="J13" s="13"/>
      <c r="K13" s="13"/>
      <c r="L13" s="13">
        <v>618.79999999999995</v>
      </c>
      <c r="M13" s="13">
        <f t="shared" si="0"/>
        <v>618.79999999999995</v>
      </c>
    </row>
    <row r="14" spans="1:13" s="33" customFormat="1" ht="112.5" x14ac:dyDescent="0.25">
      <c r="A14" s="23" t="s">
        <v>32</v>
      </c>
      <c r="B14" s="6" t="s">
        <v>62</v>
      </c>
      <c r="C14" s="31"/>
      <c r="D14" s="31"/>
      <c r="E14" s="32"/>
      <c r="F14" s="31"/>
      <c r="G14" s="31"/>
      <c r="H14" s="8">
        <v>0</v>
      </c>
      <c r="I14" s="8">
        <v>0</v>
      </c>
      <c r="J14" s="8">
        <v>9379.7999999999993</v>
      </c>
      <c r="K14" s="8">
        <v>29659.4</v>
      </c>
      <c r="L14" s="8">
        <f>L16+L17</f>
        <v>36012.699999999997</v>
      </c>
      <c r="M14" s="8">
        <f t="shared" si="0"/>
        <v>75051.899999999994</v>
      </c>
    </row>
    <row r="15" spans="1:13" ht="18.75" x14ac:dyDescent="0.25">
      <c r="A15" s="15"/>
      <c r="B15" s="10" t="s">
        <v>63</v>
      </c>
      <c r="C15" s="11" t="s">
        <v>36</v>
      </c>
      <c r="D15" s="11" t="s">
        <v>55</v>
      </c>
      <c r="E15" s="12" t="s">
        <v>56</v>
      </c>
      <c r="F15" s="11" t="s">
        <v>57</v>
      </c>
      <c r="G15" s="11" t="s">
        <v>53</v>
      </c>
      <c r="H15" s="13">
        <v>0</v>
      </c>
      <c r="I15" s="13">
        <v>0</v>
      </c>
      <c r="J15" s="13">
        <v>9379.7999999999993</v>
      </c>
      <c r="K15" s="13">
        <v>0</v>
      </c>
      <c r="L15" s="13"/>
      <c r="M15" s="13">
        <f t="shared" si="0"/>
        <v>9379.7999999999993</v>
      </c>
    </row>
    <row r="16" spans="1:13" ht="18.75" x14ac:dyDescent="0.25">
      <c r="A16" s="15"/>
      <c r="B16" s="14" t="s">
        <v>67</v>
      </c>
      <c r="C16" s="11" t="s">
        <v>36</v>
      </c>
      <c r="D16" s="11" t="s">
        <v>55</v>
      </c>
      <c r="E16" s="12" t="s">
        <v>56</v>
      </c>
      <c r="F16" s="11" t="s">
        <v>64</v>
      </c>
      <c r="G16" s="11" t="s">
        <v>53</v>
      </c>
      <c r="H16" s="13">
        <v>0</v>
      </c>
      <c r="I16" s="13">
        <v>0</v>
      </c>
      <c r="J16" s="13">
        <v>0</v>
      </c>
      <c r="K16" s="13">
        <v>29659.4</v>
      </c>
      <c r="L16" s="13">
        <v>29353.1</v>
      </c>
      <c r="M16" s="13">
        <f t="shared" si="0"/>
        <v>59012.5</v>
      </c>
    </row>
    <row r="17" spans="1:16" ht="18.75" x14ac:dyDescent="0.25">
      <c r="A17" s="15"/>
      <c r="B17" s="14" t="s">
        <v>76</v>
      </c>
      <c r="C17" s="11" t="s">
        <v>77</v>
      </c>
      <c r="D17" s="11" t="s">
        <v>55</v>
      </c>
      <c r="E17" s="12" t="s">
        <v>79</v>
      </c>
      <c r="F17" s="11" t="s">
        <v>64</v>
      </c>
      <c r="G17" s="11" t="s">
        <v>53</v>
      </c>
      <c r="H17" s="13"/>
      <c r="I17" s="13"/>
      <c r="J17" s="13"/>
      <c r="K17" s="13"/>
      <c r="L17" s="13">
        <v>6659.6</v>
      </c>
      <c r="M17" s="13">
        <f t="shared" si="0"/>
        <v>6659.6</v>
      </c>
    </row>
    <row r="18" spans="1:16" ht="37.5" x14ac:dyDescent="0.3">
      <c r="A18" s="5">
        <v>2</v>
      </c>
      <c r="B18" s="6" t="s">
        <v>10</v>
      </c>
      <c r="C18" s="7"/>
      <c r="D18" s="7"/>
      <c r="E18" s="7"/>
      <c r="F18" s="7"/>
      <c r="G18" s="7"/>
      <c r="H18" s="8">
        <f>H19+H26</f>
        <v>15361.700290000001</v>
      </c>
      <c r="I18" s="8">
        <f>I19+I26+I35</f>
        <v>15733.59</v>
      </c>
      <c r="J18" s="8">
        <f>J19+J26+J35</f>
        <v>7200</v>
      </c>
      <c r="K18" s="8">
        <f>K19+K26+K35</f>
        <v>13770.50238</v>
      </c>
      <c r="L18" s="16">
        <v>27267.9</v>
      </c>
      <c r="M18" s="8">
        <f t="shared" si="0"/>
        <v>79333.692670000004</v>
      </c>
      <c r="N18" s="2"/>
      <c r="P18" s="3"/>
    </row>
    <row r="19" spans="1:16" ht="18.75" x14ac:dyDescent="0.3">
      <c r="A19" s="17" t="s">
        <v>15</v>
      </c>
      <c r="B19" s="18" t="s">
        <v>13</v>
      </c>
      <c r="C19" s="19"/>
      <c r="D19" s="19"/>
      <c r="E19" s="20"/>
      <c r="F19" s="19"/>
      <c r="G19" s="19"/>
      <c r="H19" s="13">
        <f>H20+H21+H24</f>
        <v>5000</v>
      </c>
      <c r="I19" s="13">
        <f>I20+I21+I24</f>
        <v>7588.4139999999998</v>
      </c>
      <c r="J19" s="13">
        <f>J20+J21+J24</f>
        <v>3200</v>
      </c>
      <c r="K19" s="13">
        <f>K20+K21+K24</f>
        <v>3000</v>
      </c>
      <c r="L19" s="13">
        <f>L20+L21+L24+L25</f>
        <v>2374.1</v>
      </c>
      <c r="M19" s="13">
        <f t="shared" si="0"/>
        <v>21162.513999999999</v>
      </c>
      <c r="N19" s="1"/>
    </row>
    <row r="20" spans="1:16" ht="93.75" x14ac:dyDescent="0.25">
      <c r="A20" s="15" t="s">
        <v>27</v>
      </c>
      <c r="B20" s="14" t="s">
        <v>45</v>
      </c>
      <c r="C20" s="11" t="s">
        <v>36</v>
      </c>
      <c r="D20" s="11" t="s">
        <v>37</v>
      </c>
      <c r="E20" s="12" t="s">
        <v>50</v>
      </c>
      <c r="F20" s="11" t="s">
        <v>40</v>
      </c>
      <c r="G20" s="11" t="s">
        <v>51</v>
      </c>
      <c r="H20" s="13">
        <v>0</v>
      </c>
      <c r="I20" s="13">
        <v>88.5</v>
      </c>
      <c r="J20" s="13">
        <v>0</v>
      </c>
      <c r="K20" s="13">
        <v>0</v>
      </c>
      <c r="L20" s="13">
        <v>0</v>
      </c>
      <c r="M20" s="13">
        <f t="shared" si="0"/>
        <v>88.5</v>
      </c>
    </row>
    <row r="21" spans="1:16" ht="93.75" x14ac:dyDescent="0.25">
      <c r="A21" s="15" t="s">
        <v>28</v>
      </c>
      <c r="B21" s="14" t="s">
        <v>39</v>
      </c>
      <c r="C21" s="11"/>
      <c r="D21" s="11"/>
      <c r="E21" s="11"/>
      <c r="F21" s="11"/>
      <c r="G21" s="11"/>
      <c r="H21" s="13">
        <v>5000</v>
      </c>
      <c r="I21" s="13">
        <v>7000</v>
      </c>
      <c r="J21" s="13">
        <v>3200</v>
      </c>
      <c r="K21" s="13">
        <v>3000</v>
      </c>
      <c r="L21" s="13">
        <v>2224.1</v>
      </c>
      <c r="M21" s="13">
        <f t="shared" si="0"/>
        <v>20424.099999999999</v>
      </c>
    </row>
    <row r="22" spans="1:16" ht="18.75" x14ac:dyDescent="0.25">
      <c r="A22" s="15"/>
      <c r="B22" s="14" t="s">
        <v>54</v>
      </c>
      <c r="C22" s="12" t="s">
        <v>36</v>
      </c>
      <c r="D22" s="12" t="s">
        <v>37</v>
      </c>
      <c r="E22" s="12" t="s">
        <v>50</v>
      </c>
      <c r="F22" s="22" t="s">
        <v>40</v>
      </c>
      <c r="G22" s="12" t="s">
        <v>51</v>
      </c>
      <c r="H22" s="13">
        <v>5000</v>
      </c>
      <c r="I22" s="13">
        <v>7000</v>
      </c>
      <c r="J22" s="13">
        <v>3200</v>
      </c>
      <c r="K22" s="13"/>
      <c r="L22" s="13"/>
      <c r="M22" s="21"/>
    </row>
    <row r="23" spans="1:16" ht="18.75" x14ac:dyDescent="0.25">
      <c r="A23" s="15"/>
      <c r="B23" s="14" t="s">
        <v>67</v>
      </c>
      <c r="C23" s="12" t="s">
        <v>36</v>
      </c>
      <c r="D23" s="12" t="s">
        <v>37</v>
      </c>
      <c r="E23" s="12" t="s">
        <v>50</v>
      </c>
      <c r="F23" s="12" t="s">
        <v>66</v>
      </c>
      <c r="G23" s="12" t="s">
        <v>51</v>
      </c>
      <c r="H23" s="13"/>
      <c r="I23" s="13"/>
      <c r="J23" s="13"/>
      <c r="K23" s="13">
        <v>3000</v>
      </c>
      <c r="L23" s="13">
        <v>2224.1</v>
      </c>
      <c r="M23" s="21"/>
    </row>
    <row r="24" spans="1:16" ht="75" x14ac:dyDescent="0.25">
      <c r="A24" s="15" t="s">
        <v>29</v>
      </c>
      <c r="B24" s="14" t="s">
        <v>46</v>
      </c>
      <c r="C24" s="11" t="s">
        <v>36</v>
      </c>
      <c r="D24" s="11" t="s">
        <v>37</v>
      </c>
      <c r="E24" s="12" t="s">
        <v>50</v>
      </c>
      <c r="F24" s="11" t="s">
        <v>40</v>
      </c>
      <c r="G24" s="11" t="s">
        <v>51</v>
      </c>
      <c r="H24" s="13">
        <v>0</v>
      </c>
      <c r="I24" s="13">
        <v>499.91399999999999</v>
      </c>
      <c r="J24" s="13">
        <v>0</v>
      </c>
      <c r="K24" s="13">
        <v>0</v>
      </c>
      <c r="L24" s="13">
        <v>0</v>
      </c>
      <c r="M24" s="13">
        <f t="shared" ref="M24:M25" si="1">H24+I24+J24+K24+L24</f>
        <v>499.91399999999999</v>
      </c>
    </row>
    <row r="25" spans="1:16" ht="56.25" x14ac:dyDescent="0.25">
      <c r="A25" s="15" t="s">
        <v>68</v>
      </c>
      <c r="B25" s="14" t="s">
        <v>69</v>
      </c>
      <c r="C25" s="11" t="s">
        <v>36</v>
      </c>
      <c r="D25" s="11" t="s">
        <v>37</v>
      </c>
      <c r="E25" s="12" t="s">
        <v>50</v>
      </c>
      <c r="F25" s="11" t="s">
        <v>66</v>
      </c>
      <c r="G25" s="11" t="s">
        <v>51</v>
      </c>
      <c r="H25" s="13">
        <v>0</v>
      </c>
      <c r="I25" s="13">
        <v>0</v>
      </c>
      <c r="J25" s="13">
        <v>0</v>
      </c>
      <c r="K25" s="13">
        <v>0</v>
      </c>
      <c r="L25" s="13">
        <v>150</v>
      </c>
      <c r="M25" s="13">
        <f t="shared" si="1"/>
        <v>150</v>
      </c>
    </row>
    <row r="26" spans="1:16" ht="75" x14ac:dyDescent="0.25">
      <c r="A26" s="23" t="s">
        <v>14</v>
      </c>
      <c r="B26" s="24" t="s">
        <v>12</v>
      </c>
      <c r="C26" s="11"/>
      <c r="D26" s="11"/>
      <c r="E26" s="11"/>
      <c r="F26" s="11"/>
      <c r="G26" s="11"/>
      <c r="H26" s="13">
        <f>H27+H30++H31+H34+H35</f>
        <v>10361.700290000001</v>
      </c>
      <c r="I26" s="13">
        <f>I27+I30++I31+I34+I35</f>
        <v>8145.1760000000004</v>
      </c>
      <c r="J26" s="13">
        <f>J27+J30++J31+J34+J35</f>
        <v>4000</v>
      </c>
      <c r="K26" s="13">
        <f>K27+K30++K31+K34+K35</f>
        <v>10770.50238</v>
      </c>
      <c r="L26" s="13">
        <f>L27+L30+L31+L34+L35</f>
        <v>10583.9</v>
      </c>
      <c r="M26" s="13">
        <f t="shared" ref="M26:M27" si="2">H26+I26+J26+K26+L26</f>
        <v>43861.27867</v>
      </c>
    </row>
    <row r="27" spans="1:16" ht="56.25" x14ac:dyDescent="0.25">
      <c r="A27" s="15" t="s">
        <v>22</v>
      </c>
      <c r="B27" s="14" t="s">
        <v>42</v>
      </c>
      <c r="C27" s="11"/>
      <c r="D27" s="11"/>
      <c r="E27" s="11"/>
      <c r="F27" s="11"/>
      <c r="G27" s="11"/>
      <c r="H27" s="13">
        <v>8055.8736799999997</v>
      </c>
      <c r="I27" s="13">
        <v>7058.1266500000002</v>
      </c>
      <c r="J27" s="13">
        <v>4000</v>
      </c>
      <c r="K27" s="13">
        <v>2270.5023799999999</v>
      </c>
      <c r="L27" s="13">
        <v>3000</v>
      </c>
      <c r="M27" s="13">
        <f t="shared" si="2"/>
        <v>24384.502710000001</v>
      </c>
      <c r="N27" t="s">
        <v>85</v>
      </c>
    </row>
    <row r="28" spans="1:16" ht="18.75" x14ac:dyDescent="0.25">
      <c r="A28" s="15"/>
      <c r="B28" s="14" t="s">
        <v>44</v>
      </c>
      <c r="C28" s="11" t="s">
        <v>36</v>
      </c>
      <c r="D28" s="11" t="s">
        <v>37</v>
      </c>
      <c r="E28" s="12" t="s">
        <v>50</v>
      </c>
      <c r="F28" s="11" t="s">
        <v>38</v>
      </c>
      <c r="G28" s="11" t="s">
        <v>51</v>
      </c>
      <c r="H28" s="13">
        <v>8055.8736799999997</v>
      </c>
      <c r="I28" s="13">
        <v>7058.1</v>
      </c>
      <c r="J28" s="13">
        <v>4000</v>
      </c>
      <c r="K28" s="13"/>
      <c r="L28" s="13"/>
      <c r="M28" s="21"/>
    </row>
    <row r="29" spans="1:16" ht="18.75" x14ac:dyDescent="0.25">
      <c r="A29" s="15"/>
      <c r="B29" s="14" t="s">
        <v>67</v>
      </c>
      <c r="C29" s="11" t="s">
        <v>36</v>
      </c>
      <c r="D29" s="11" t="s">
        <v>37</v>
      </c>
      <c r="E29" s="12" t="s">
        <v>50</v>
      </c>
      <c r="F29" s="11" t="s">
        <v>41</v>
      </c>
      <c r="G29" s="11" t="s">
        <v>51</v>
      </c>
      <c r="H29" s="13"/>
      <c r="I29" s="13"/>
      <c r="J29" s="13"/>
      <c r="K29" s="13">
        <v>2270.5</v>
      </c>
      <c r="L29" s="13">
        <v>3000</v>
      </c>
      <c r="M29" s="21"/>
    </row>
    <row r="30" spans="1:16" ht="93.75" x14ac:dyDescent="0.25">
      <c r="A30" s="15" t="s">
        <v>23</v>
      </c>
      <c r="B30" s="14" t="s">
        <v>88</v>
      </c>
      <c r="C30" s="12" t="s">
        <v>36</v>
      </c>
      <c r="D30" s="12" t="s">
        <v>37</v>
      </c>
      <c r="E30" s="12" t="s">
        <v>50</v>
      </c>
      <c r="F30" s="12" t="s">
        <v>38</v>
      </c>
      <c r="G30" s="12" t="s">
        <v>51</v>
      </c>
      <c r="H30" s="13">
        <v>828.36297999999999</v>
      </c>
      <c r="I30" s="13">
        <v>1087.04935</v>
      </c>
      <c r="J30" s="13">
        <v>0</v>
      </c>
      <c r="K30" s="13">
        <v>0</v>
      </c>
      <c r="L30" s="13">
        <v>0</v>
      </c>
      <c r="M30" s="13">
        <f t="shared" ref="M30:M31" si="3">H30+I30+J30+K30+L30</f>
        <v>1915.4123300000001</v>
      </c>
      <c r="N30" t="s">
        <v>84</v>
      </c>
    </row>
    <row r="31" spans="1:16" ht="187.5" x14ac:dyDescent="0.25">
      <c r="A31" s="15" t="s">
        <v>24</v>
      </c>
      <c r="B31" s="14" t="s">
        <v>78</v>
      </c>
      <c r="C31" s="12"/>
      <c r="D31" s="12"/>
      <c r="E31" s="12"/>
      <c r="F31" s="12"/>
      <c r="G31" s="12"/>
      <c r="H31" s="13">
        <v>0</v>
      </c>
      <c r="I31" s="13">
        <v>0</v>
      </c>
      <c r="J31" s="13">
        <v>0</v>
      </c>
      <c r="K31" s="13">
        <v>2500</v>
      </c>
      <c r="L31" s="13">
        <f>L32+L33</f>
        <v>7583.9</v>
      </c>
      <c r="M31" s="13">
        <f t="shared" si="3"/>
        <v>10083.9</v>
      </c>
    </row>
    <row r="32" spans="1:16" ht="18.75" x14ac:dyDescent="0.25">
      <c r="A32" s="15"/>
      <c r="B32" s="14" t="s">
        <v>67</v>
      </c>
      <c r="C32" s="12" t="s">
        <v>36</v>
      </c>
      <c r="D32" s="12" t="s">
        <v>37</v>
      </c>
      <c r="E32" s="12" t="s">
        <v>50</v>
      </c>
      <c r="F32" s="12" t="s">
        <v>41</v>
      </c>
      <c r="G32" s="12" t="s">
        <v>51</v>
      </c>
      <c r="H32" s="13">
        <v>0</v>
      </c>
      <c r="I32" s="13">
        <v>0</v>
      </c>
      <c r="J32" s="13">
        <v>0</v>
      </c>
      <c r="K32" s="13">
        <v>2500</v>
      </c>
      <c r="L32" s="13">
        <v>2583.9</v>
      </c>
      <c r="M32" s="21"/>
    </row>
    <row r="33" spans="1:13" ht="18.75" x14ac:dyDescent="0.25">
      <c r="A33" s="15"/>
      <c r="B33" s="14" t="s">
        <v>76</v>
      </c>
      <c r="C33" s="12" t="s">
        <v>77</v>
      </c>
      <c r="D33" s="12" t="s">
        <v>37</v>
      </c>
      <c r="E33" s="12" t="s">
        <v>50</v>
      </c>
      <c r="F33" s="12" t="s">
        <v>41</v>
      </c>
      <c r="G33" s="12" t="s">
        <v>51</v>
      </c>
      <c r="H33" s="13">
        <v>0</v>
      </c>
      <c r="I33" s="13">
        <v>0</v>
      </c>
      <c r="J33" s="13">
        <v>0</v>
      </c>
      <c r="K33" s="13">
        <v>0</v>
      </c>
      <c r="L33" s="13">
        <v>5000</v>
      </c>
      <c r="M33" s="21"/>
    </row>
    <row r="34" spans="1:13" ht="56.25" x14ac:dyDescent="0.25">
      <c r="A34" s="9" t="s">
        <v>25</v>
      </c>
      <c r="B34" s="10" t="s">
        <v>20</v>
      </c>
      <c r="C34" s="11" t="s">
        <v>36</v>
      </c>
      <c r="D34" s="11" t="s">
        <v>37</v>
      </c>
      <c r="E34" s="12" t="s">
        <v>50</v>
      </c>
      <c r="F34" s="11" t="s">
        <v>41</v>
      </c>
      <c r="G34" s="11" t="s">
        <v>51</v>
      </c>
      <c r="H34" s="13">
        <v>0</v>
      </c>
      <c r="I34" s="13">
        <v>0</v>
      </c>
      <c r="J34" s="13">
        <v>0</v>
      </c>
      <c r="K34" s="13">
        <v>6000</v>
      </c>
      <c r="L34" s="13">
        <v>0</v>
      </c>
      <c r="M34" s="13">
        <f t="shared" ref="M34:M38" si="4">H34+I34+J34+K34+L34</f>
        <v>6000</v>
      </c>
    </row>
    <row r="35" spans="1:13" ht="37.5" x14ac:dyDescent="0.25">
      <c r="A35" s="9" t="s">
        <v>26</v>
      </c>
      <c r="B35" s="10" t="s">
        <v>16</v>
      </c>
      <c r="C35" s="11" t="s">
        <v>36</v>
      </c>
      <c r="D35" s="11" t="s">
        <v>37</v>
      </c>
      <c r="E35" s="12" t="s">
        <v>50</v>
      </c>
      <c r="F35" s="11" t="s">
        <v>38</v>
      </c>
      <c r="G35" s="11" t="s">
        <v>51</v>
      </c>
      <c r="H35" s="13">
        <v>1477.46363</v>
      </c>
      <c r="I35" s="13">
        <v>0</v>
      </c>
      <c r="J35" s="13">
        <v>0</v>
      </c>
      <c r="K35" s="13">
        <v>0</v>
      </c>
      <c r="L35" s="13">
        <v>0</v>
      </c>
      <c r="M35" s="13">
        <f t="shared" si="4"/>
        <v>1477.46363</v>
      </c>
    </row>
    <row r="36" spans="1:13" ht="37.5" x14ac:dyDescent="0.25">
      <c r="A36" s="5" t="s">
        <v>70</v>
      </c>
      <c r="B36" s="6" t="s">
        <v>71</v>
      </c>
      <c r="C36" s="11"/>
      <c r="D36" s="11"/>
      <c r="E36" s="12"/>
      <c r="F36" s="11"/>
      <c r="G36" s="11"/>
      <c r="H36" s="13"/>
      <c r="I36" s="13"/>
      <c r="J36" s="13"/>
      <c r="K36" s="13"/>
      <c r="L36" s="13">
        <f>L37+L38</f>
        <v>14309.9</v>
      </c>
      <c r="M36" s="13">
        <f t="shared" si="4"/>
        <v>14309.9</v>
      </c>
    </row>
    <row r="37" spans="1:13" ht="93.75" x14ac:dyDescent="0.25">
      <c r="A37" s="9" t="s">
        <v>72</v>
      </c>
      <c r="B37" s="10" t="s">
        <v>86</v>
      </c>
      <c r="C37" s="11" t="s">
        <v>36</v>
      </c>
      <c r="D37" s="11" t="s">
        <v>37</v>
      </c>
      <c r="E37" s="12" t="s">
        <v>50</v>
      </c>
      <c r="F37" s="11" t="s">
        <v>73</v>
      </c>
      <c r="G37" s="11" t="s">
        <v>51</v>
      </c>
      <c r="H37" s="13">
        <v>0</v>
      </c>
      <c r="I37" s="13">
        <v>0</v>
      </c>
      <c r="J37" s="13">
        <v>0</v>
      </c>
      <c r="K37" s="13">
        <v>0</v>
      </c>
      <c r="L37" s="13">
        <v>13115</v>
      </c>
      <c r="M37" s="13">
        <f t="shared" si="4"/>
        <v>13115</v>
      </c>
    </row>
    <row r="38" spans="1:13" ht="187.5" x14ac:dyDescent="0.25">
      <c r="A38" s="9" t="s">
        <v>74</v>
      </c>
      <c r="B38" s="10" t="s">
        <v>75</v>
      </c>
      <c r="C38" s="11" t="s">
        <v>36</v>
      </c>
      <c r="D38" s="11" t="s">
        <v>37</v>
      </c>
      <c r="E38" s="12" t="s">
        <v>50</v>
      </c>
      <c r="F38" s="11" t="s">
        <v>73</v>
      </c>
      <c r="G38" s="11" t="s">
        <v>51</v>
      </c>
      <c r="H38" s="13">
        <v>0</v>
      </c>
      <c r="I38" s="13">
        <v>0</v>
      </c>
      <c r="J38" s="13">
        <v>0</v>
      </c>
      <c r="K38" s="13">
        <v>0</v>
      </c>
      <c r="L38" s="13">
        <v>1194.9000000000001</v>
      </c>
      <c r="M38" s="13">
        <f t="shared" si="4"/>
        <v>1194.9000000000001</v>
      </c>
    </row>
    <row r="39" spans="1:13" ht="18.75" x14ac:dyDescent="0.3">
      <c r="A39" s="25"/>
      <c r="B39" s="10" t="s">
        <v>9</v>
      </c>
      <c r="C39" s="26"/>
      <c r="D39" s="26"/>
      <c r="E39" s="26"/>
      <c r="F39" s="26"/>
      <c r="G39" s="26"/>
      <c r="H39" s="13">
        <f>H5+H18</f>
        <v>114659.40028999999</v>
      </c>
      <c r="I39" s="13">
        <f>I5+I18</f>
        <v>121833.59</v>
      </c>
      <c r="J39" s="13">
        <f>J5+J18</f>
        <v>132919.5</v>
      </c>
      <c r="K39" s="13">
        <f>K5+K18</f>
        <v>159769.60238</v>
      </c>
      <c r="L39" s="27">
        <f>L5+L18</f>
        <v>198425.60000000001</v>
      </c>
      <c r="M39" s="13">
        <f>H39+I39+J39+K39+L39</f>
        <v>727607.6926699999</v>
      </c>
    </row>
    <row r="40" spans="1:13" ht="18.75" x14ac:dyDescent="0.3">
      <c r="A40" s="26"/>
      <c r="B40" s="28" t="s">
        <v>34</v>
      </c>
      <c r="C40" s="26"/>
      <c r="D40" s="26"/>
      <c r="E40" s="26"/>
      <c r="F40" s="26"/>
      <c r="G40" s="26"/>
      <c r="H40" s="29" t="s">
        <v>82</v>
      </c>
      <c r="I40" s="29" t="s">
        <v>82</v>
      </c>
      <c r="J40" s="29" t="s">
        <v>82</v>
      </c>
      <c r="K40" s="29" t="s">
        <v>82</v>
      </c>
      <c r="L40" s="29" t="s">
        <v>82</v>
      </c>
      <c r="M40" s="30"/>
    </row>
    <row r="41" spans="1:13" ht="63" customHeight="1" x14ac:dyDescent="0.25">
      <c r="A41" s="36" t="s">
        <v>47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ht="74.25" customHeight="1" x14ac:dyDescent="0.25">
      <c r="A42" s="34" t="s">
        <v>43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ht="27.75" customHeight="1" x14ac:dyDescent="0.25">
      <c r="A43" s="34" t="s">
        <v>48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ht="64.5" customHeight="1" x14ac:dyDescent="0.25">
      <c r="A44" s="34" t="s">
        <v>49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ht="18.75" x14ac:dyDescent="0.25">
      <c r="A45" s="34" t="s">
        <v>81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</sheetData>
  <mergeCells count="16">
    <mergeCell ref="A1:M1"/>
    <mergeCell ref="G3:G4"/>
    <mergeCell ref="A3:A4"/>
    <mergeCell ref="B3:B4"/>
    <mergeCell ref="C3:C4"/>
    <mergeCell ref="D3:D4"/>
    <mergeCell ref="E3:E4"/>
    <mergeCell ref="F3:F4"/>
    <mergeCell ref="H3:L3"/>
    <mergeCell ref="A45:M45"/>
    <mergeCell ref="A2:M2"/>
    <mergeCell ref="A41:M41"/>
    <mergeCell ref="A42:M42"/>
    <mergeCell ref="A43:M43"/>
    <mergeCell ref="A44:M44"/>
    <mergeCell ref="M3:M4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headerFooter>
    <oddFooter>&amp;L&amp;"Times New Roman,обычный"&amp;1ГРБС 068 - Комитет общего и профессионального образования ЛО 
ГРБС 987 - Комитет по социальной защите населения ЛО&amp;CСтраница  &amp;P из &amp;N</oddFooter>
  </headerFooter>
  <rowBreaks count="3" manualBreakCount="3">
    <brk id="17" max="12" man="1"/>
    <brk id="25" max="12" man="1"/>
    <brk id="3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Агапова Т.А.</dc:creator>
  <cp:lastModifiedBy>user</cp:lastModifiedBy>
  <cp:lastPrinted>2024-10-01T12:02:23Z</cp:lastPrinted>
  <dcterms:created xsi:type="dcterms:W3CDTF">2015-06-05T18:19:34Z</dcterms:created>
  <dcterms:modified xsi:type="dcterms:W3CDTF">2024-11-12T14:33:48Z</dcterms:modified>
</cp:coreProperties>
</file>