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Z:\Агапова\2024\ЭАМ Мультицентр, Фонд\Итог Заключения 13.11.2024\Приложения 13.11.2024 и сопроводы\"/>
    </mc:Choice>
  </mc:AlternateContent>
  <xr:revisionPtr revIDLastSave="0" documentId="13_ncr:1_{7AD0496B-1D35-4859-B649-7150DFEB757F}" xr6:coauthVersionLast="36" xr6:coauthVersionMax="36" xr10:uidLastSave="{00000000-0000-0000-0000-000000000000}"/>
  <bookViews>
    <workbookView xWindow="0" yWindow="0" windowWidth="21630" windowHeight="7185" xr2:uid="{00000000-000D-0000-FFFF-FFFF00000000}"/>
  </bookViews>
  <sheets>
    <sheet name="Лист1" sheetId="1" r:id="rId1"/>
  </sheets>
  <definedNames>
    <definedName name="_xlnm.Print_Titles" localSheetId="0">Лист1!$3:$4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I16" i="1"/>
  <c r="J16" i="1"/>
  <c r="K16" i="1"/>
  <c r="L16" i="1"/>
  <c r="M16" i="1" l="1"/>
  <c r="M6" i="1"/>
  <c r="M10" i="1" l="1"/>
  <c r="M11" i="1"/>
  <c r="L9" i="1"/>
  <c r="L13" i="1" l="1"/>
  <c r="I6" i="1" l="1"/>
  <c r="J6" i="1"/>
  <c r="K6" i="1"/>
  <c r="L6" i="1"/>
  <c r="H6" i="1"/>
  <c r="M9" i="1" l="1"/>
  <c r="M7" i="1" l="1"/>
  <c r="M15" i="1" l="1"/>
  <c r="M14" i="1"/>
  <c r="M13" i="1" l="1"/>
  <c r="M12" i="1"/>
  <c r="M8" i="1" l="1"/>
</calcChain>
</file>

<file path=xl/sharedStrings.xml><?xml version="1.0" encoding="utf-8"?>
<sst xmlns="http://schemas.openxmlformats.org/spreadsheetml/2006/main" count="77" uniqueCount="50">
  <si>
    <t>№ п/п</t>
  </si>
  <si>
    <t xml:space="preserve">Наименование </t>
  </si>
  <si>
    <t>ГРБС</t>
  </si>
  <si>
    <t>Раз.</t>
  </si>
  <si>
    <t>Подраз.</t>
  </si>
  <si>
    <t>годы</t>
  </si>
  <si>
    <t>2019 20.12.2018 130-оз</t>
  </si>
  <si>
    <t xml:space="preserve">Итого </t>
  </si>
  <si>
    <t>2020 04.12.2019 94-оз</t>
  </si>
  <si>
    <t>2023  19.12.2022 151-оз</t>
  </si>
  <si>
    <t>2022 21.12.2021 148-оз</t>
  </si>
  <si>
    <t>ИТОГО 2019-2023</t>
  </si>
  <si>
    <t>1.1.</t>
  </si>
  <si>
    <t>1.2.</t>
  </si>
  <si>
    <t>2021 22.12.2020 143-оз</t>
  </si>
  <si>
    <t>Субсидии из областного бюджета Ленинградской области на реализацию мероприятий в сфере социальной поддержки и защиты граждан некоммерческим организациям, не являющимся государственными (муниципальными) учреждениями»  в том числе:</t>
  </si>
  <si>
    <t>Организация работы нянь-сиделок, сопровождающих детей- инвалидов в период послеоперационного выхаживания или проводимого обследования, по заявкам от их законных представителей</t>
  </si>
  <si>
    <t>КЦСР</t>
  </si>
  <si>
    <t>КВР</t>
  </si>
  <si>
    <t>06</t>
  </si>
  <si>
    <t>633</t>
  </si>
  <si>
    <t>5320206470</t>
  </si>
  <si>
    <t>Субсидия юридическим лицам (за исключением государственных (муниципальных) учреждений), индивидуальным предпринимателям и некоммерческим организациям, не являющимся государственными (муниципальными) учреждениями, на финансовое обеспечение затрат работодателей на реализацию дополнительных мероприятий, направленных на снижение напряженности на рынке труда Ленинградской области в целях финансового обеспечения затрат работодателей (Получателей), связанных с частичной оплатой труда при организации общественных работ для граждан, зарегистрированных в органах службы занятости в целях поиска подходящей работы, включая безработных граждан и достижения результатов подпрограммы  «Активная политика содействия занятости населения на рынке труда Ленинградской области» государственной программы Ленинградской области « Содействие занятости населения Ленинградской области»</t>
  </si>
  <si>
    <t>04</t>
  </si>
  <si>
    <t>01</t>
  </si>
  <si>
    <t>161Р253000</t>
  </si>
  <si>
    <t>Субсидия юридическим лицам (за исключением государственных (муниципальных) учреждений), индивидуальным предпринимателям и некоммерческим организациям, не являющимся государственными (муниципальными) учреждениями, на финансовое обеспечение затрат работодателей на реализацию дополнительных мероприятий, направленных на снижение напряженности на рынке труда Ленинградской области в целях финансового обеспечения затрат работодателей (Получателей), связанных с частичной оплатой труда при организации общественных работ для граждан, зарегистрированных в органах службы занятости в целях поиска подходящей работы, включая безработных граждан и достижения результата (выполнения мероприятия) федерального (регионального) проекта «Содействие занятости» подпрограммы 1 «Активная политика содействия занятости населения на рынке труда Ленинградской области» государственной программы Ленинградской области « Содействие занятости населения Ленинградской области», утвержденной постановлением Правительства Ленинградской области от 07.12.2015 №466</t>
  </si>
  <si>
    <t>16402RП020</t>
  </si>
  <si>
    <t>Гранты в форме субсидий социально ориентированным некоммерческим организациям на реализацию проектов</t>
  </si>
  <si>
    <t>938</t>
  </si>
  <si>
    <t>10</t>
  </si>
  <si>
    <t>69690207500</t>
  </si>
  <si>
    <t>1540906600</t>
  </si>
  <si>
    <t>Информация о предоставлении средств областного бюджета Ленинградской области УНО "Благотворительный фонд "Место под солнцем" за 2019-2023 годы, тыс. руб.</t>
  </si>
  <si>
    <t>Профинансировано, тыс. руб</t>
  </si>
  <si>
    <t>987</t>
  </si>
  <si>
    <t xml:space="preserve">10 </t>
  </si>
  <si>
    <t>02</t>
  </si>
  <si>
    <t>0430706530</t>
  </si>
  <si>
    <t>631</t>
  </si>
  <si>
    <t>2</t>
  </si>
  <si>
    <t>4</t>
  </si>
  <si>
    <t>2.1</t>
  </si>
  <si>
    <t>2.2.</t>
  </si>
  <si>
    <t>Субсидия из областного бюджета Ленинградской области на возмещение затрат в связи с оказанием услуг в т.ч.:</t>
  </si>
  <si>
    <t>0340706530</t>
  </si>
  <si>
    <t>Возмещение затрат в связи с предоставлением социальных услуг в Ленинградской области</t>
  </si>
  <si>
    <t>6890110050</t>
  </si>
  <si>
    <t>Аренда жилья для самостоятельного проживания  трудоустроенных выпускников ПНИ, прошедших обучение в ГАПОУ ЛО «Мультицентр социальной и трудовой интеграции»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</si>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</sst>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"/>
  <sheetViews>
    <sheetView tabSelected="1" topLeftCell="A13" zoomScaleNormal="100" workbookViewId="0">
      <selection activeCell="S18" sqref="S18"/>
    </sheetView>
  </sheetViews>
  <sheetFormatPr defaultRowHeight="15" x14ac:dyDescent="0.25"/>
  <cols>
    <col min="1" max="1" width="6.85546875" customWidth="1"/>
    <col min="2" max="2" width="65" customWidth="1"/>
    <col min="6" max="6" width="14.42578125" customWidth="1"/>
    <col min="7" max="7" width="10.28515625" customWidth="1"/>
    <col min="8" max="9" width="13.140625" bestFit="1" customWidth="1"/>
    <col min="10" max="10" width="12.7109375" customWidth="1"/>
    <col min="11" max="11" width="13" customWidth="1"/>
    <col min="12" max="12" width="12.7109375" customWidth="1"/>
    <col min="13" max="13" width="13.140625" bestFit="1" customWidth="1"/>
    <col min="14" max="15" width="11.42578125" bestFit="1" customWidth="1"/>
  </cols>
  <sheetData>
    <row r="1" spans="1:15" ht="18.75" x14ac:dyDescent="0.3">
      <c r="L1" s="20" t="s">
        <v>49</v>
      </c>
      <c r="M1" s="20"/>
    </row>
    <row r="2" spans="1:15" ht="28.5" customHeight="1" x14ac:dyDescent="0.25">
      <c r="A2" s="22" t="s">
        <v>33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5" ht="24" customHeight="1" x14ac:dyDescent="0.25">
      <c r="A3" s="23" t="s">
        <v>0</v>
      </c>
      <c r="B3" s="23" t="s">
        <v>1</v>
      </c>
      <c r="C3" s="23" t="s">
        <v>2</v>
      </c>
      <c r="D3" s="23" t="s">
        <v>3</v>
      </c>
      <c r="E3" s="23" t="s">
        <v>4</v>
      </c>
      <c r="F3" s="23" t="s">
        <v>17</v>
      </c>
      <c r="G3" s="23" t="s">
        <v>18</v>
      </c>
      <c r="H3" s="23" t="s">
        <v>5</v>
      </c>
      <c r="I3" s="23"/>
      <c r="J3" s="23"/>
      <c r="K3" s="23"/>
      <c r="L3" s="23"/>
      <c r="M3" s="23" t="s">
        <v>11</v>
      </c>
    </row>
    <row r="4" spans="1:15" ht="45" customHeight="1" x14ac:dyDescent="0.25">
      <c r="A4" s="23"/>
      <c r="B4" s="23"/>
      <c r="C4" s="23"/>
      <c r="D4" s="23"/>
      <c r="E4" s="23"/>
      <c r="F4" s="23"/>
      <c r="G4" s="23"/>
      <c r="H4" s="13" t="s">
        <v>6</v>
      </c>
      <c r="I4" s="13" t="s">
        <v>8</v>
      </c>
      <c r="J4" s="13" t="s">
        <v>14</v>
      </c>
      <c r="K4" s="13" t="s">
        <v>10</v>
      </c>
      <c r="L4" s="13" t="s">
        <v>9</v>
      </c>
      <c r="M4" s="23"/>
    </row>
    <row r="5" spans="1:15" ht="45" x14ac:dyDescent="0.25">
      <c r="A5" s="1"/>
      <c r="B5" s="1"/>
      <c r="C5" s="1"/>
      <c r="D5" s="1"/>
      <c r="E5" s="1"/>
      <c r="F5" s="1"/>
      <c r="G5" s="1"/>
      <c r="H5" s="13" t="s">
        <v>34</v>
      </c>
      <c r="I5" s="13" t="s">
        <v>34</v>
      </c>
      <c r="J5" s="13" t="s">
        <v>34</v>
      </c>
      <c r="K5" s="13" t="s">
        <v>34</v>
      </c>
      <c r="L5" s="13" t="s">
        <v>34</v>
      </c>
      <c r="M5" s="13" t="s">
        <v>34</v>
      </c>
    </row>
    <row r="6" spans="1:15" ht="71.25" x14ac:dyDescent="0.25">
      <c r="A6" s="2">
        <v>1</v>
      </c>
      <c r="B6" s="3" t="s">
        <v>15</v>
      </c>
      <c r="C6" s="1"/>
      <c r="D6" s="1"/>
      <c r="E6" s="7"/>
      <c r="F6" s="7"/>
      <c r="G6" s="7"/>
      <c r="H6" s="14">
        <f>SUM(H7:H8)</f>
        <v>6907.8476000000001</v>
      </c>
      <c r="I6" s="14">
        <f t="shared" ref="I6:L6" si="0">SUM(I7:I8)</f>
        <v>7724.4691399999992</v>
      </c>
      <c r="J6" s="14">
        <f t="shared" si="0"/>
        <v>3268.4061099999999</v>
      </c>
      <c r="K6" s="14">
        <f t="shared" si="0"/>
        <v>0</v>
      </c>
      <c r="L6" s="14">
        <f t="shared" si="0"/>
        <v>0</v>
      </c>
      <c r="M6" s="14">
        <f>SUM(M7:M8)</f>
        <v>17900.722849999998</v>
      </c>
      <c r="N6" s="19"/>
      <c r="O6" s="12"/>
    </row>
    <row r="7" spans="1:15" ht="60" x14ac:dyDescent="0.25">
      <c r="A7" s="2" t="s">
        <v>12</v>
      </c>
      <c r="B7" s="2" t="s">
        <v>16</v>
      </c>
      <c r="C7" s="7">
        <v>987</v>
      </c>
      <c r="D7" s="7">
        <v>10</v>
      </c>
      <c r="E7" s="7" t="s">
        <v>19</v>
      </c>
      <c r="F7" s="7">
        <v>5320206470</v>
      </c>
      <c r="G7" s="7" t="s">
        <v>20</v>
      </c>
      <c r="H7" s="6">
        <v>1651.6076</v>
      </c>
      <c r="I7" s="6">
        <v>1634.9</v>
      </c>
      <c r="J7" s="6">
        <v>1682</v>
      </c>
      <c r="K7" s="6">
        <v>0</v>
      </c>
      <c r="L7" s="8">
        <v>0</v>
      </c>
      <c r="M7" s="6">
        <f t="shared" ref="M7:M15" si="1">H7+I7+J7+K7+L7</f>
        <v>4968.5075999999999</v>
      </c>
      <c r="N7" s="12"/>
      <c r="O7" s="12"/>
    </row>
    <row r="8" spans="1:15" ht="46.5" customHeight="1" x14ac:dyDescent="0.25">
      <c r="A8" s="2" t="s">
        <v>13</v>
      </c>
      <c r="B8" s="4" t="s">
        <v>48</v>
      </c>
      <c r="C8" s="7">
        <v>987</v>
      </c>
      <c r="D8" s="7">
        <v>10</v>
      </c>
      <c r="E8" s="7" t="s">
        <v>19</v>
      </c>
      <c r="F8" s="7" t="s">
        <v>21</v>
      </c>
      <c r="G8" s="7" t="s">
        <v>20</v>
      </c>
      <c r="H8" s="6">
        <v>5256.24</v>
      </c>
      <c r="I8" s="6">
        <v>6089.5691399999996</v>
      </c>
      <c r="J8" s="6">
        <v>1586.4061099999999</v>
      </c>
      <c r="K8" s="6">
        <v>0</v>
      </c>
      <c r="L8" s="8">
        <v>0</v>
      </c>
      <c r="M8" s="6">
        <f t="shared" si="1"/>
        <v>12932.215249999999</v>
      </c>
      <c r="N8" s="12"/>
      <c r="O8" s="12"/>
    </row>
    <row r="9" spans="1:15" ht="46.5" customHeight="1" x14ac:dyDescent="0.25">
      <c r="A9" s="16" t="s">
        <v>40</v>
      </c>
      <c r="B9" s="5" t="s">
        <v>44</v>
      </c>
      <c r="C9" s="15" t="s">
        <v>35</v>
      </c>
      <c r="D9" s="15" t="s">
        <v>36</v>
      </c>
      <c r="E9" s="15" t="s">
        <v>37</v>
      </c>
      <c r="F9" s="15" t="s">
        <v>38</v>
      </c>
      <c r="G9" s="15" t="s">
        <v>39</v>
      </c>
      <c r="H9" s="14">
        <v>0</v>
      </c>
      <c r="I9" s="14">
        <v>0</v>
      </c>
      <c r="J9" s="14">
        <v>0</v>
      </c>
      <c r="K9" s="14">
        <v>0</v>
      </c>
      <c r="L9" s="11">
        <f>SUM(L10:L11)</f>
        <v>666.5</v>
      </c>
      <c r="M9" s="14">
        <f>SUM(H9:L9)</f>
        <v>666.5</v>
      </c>
      <c r="N9" s="12"/>
      <c r="O9" s="12"/>
    </row>
    <row r="10" spans="1:15" ht="46.5" customHeight="1" x14ac:dyDescent="0.25">
      <c r="A10" s="16" t="s">
        <v>42</v>
      </c>
      <c r="B10" s="5" t="s">
        <v>46</v>
      </c>
      <c r="C10" s="15" t="s">
        <v>35</v>
      </c>
      <c r="D10" s="15" t="s">
        <v>30</v>
      </c>
      <c r="E10" s="15" t="s">
        <v>37</v>
      </c>
      <c r="F10" s="15" t="s">
        <v>45</v>
      </c>
      <c r="G10" s="15" t="s">
        <v>39</v>
      </c>
      <c r="H10" s="14">
        <v>0</v>
      </c>
      <c r="I10" s="14">
        <v>0</v>
      </c>
      <c r="J10" s="14">
        <v>0</v>
      </c>
      <c r="K10" s="14">
        <v>0</v>
      </c>
      <c r="L10" s="11">
        <v>530.9</v>
      </c>
      <c r="M10" s="14">
        <f t="shared" ref="M10:M11" si="2">SUM(H10:L10)</f>
        <v>530.9</v>
      </c>
      <c r="N10" s="12"/>
      <c r="O10" s="12"/>
    </row>
    <row r="11" spans="1:15" ht="46.5" customHeight="1" x14ac:dyDescent="0.25">
      <c r="A11" s="16" t="s">
        <v>43</v>
      </c>
      <c r="B11" s="5" t="s">
        <v>46</v>
      </c>
      <c r="C11" s="15" t="s">
        <v>35</v>
      </c>
      <c r="D11" s="15" t="s">
        <v>30</v>
      </c>
      <c r="E11" s="15" t="s">
        <v>37</v>
      </c>
      <c r="F11" s="15" t="s">
        <v>47</v>
      </c>
      <c r="G11" s="15" t="s">
        <v>39</v>
      </c>
      <c r="H11" s="14">
        <v>0</v>
      </c>
      <c r="I11" s="14">
        <v>0</v>
      </c>
      <c r="J11" s="14">
        <v>0</v>
      </c>
      <c r="K11" s="14">
        <v>0</v>
      </c>
      <c r="L11" s="11">
        <v>135.6</v>
      </c>
      <c r="M11" s="14">
        <f t="shared" si="2"/>
        <v>135.6</v>
      </c>
      <c r="N11" s="12"/>
      <c r="O11" s="12"/>
    </row>
    <row r="12" spans="1:15" ht="256.5" x14ac:dyDescent="0.25">
      <c r="A12" s="3">
        <v>3</v>
      </c>
      <c r="B12" s="3" t="s">
        <v>22</v>
      </c>
      <c r="C12" s="15">
        <v>970</v>
      </c>
      <c r="D12" s="15" t="s">
        <v>23</v>
      </c>
      <c r="E12" s="15" t="s">
        <v>24</v>
      </c>
      <c r="F12" s="15" t="s">
        <v>27</v>
      </c>
      <c r="G12" s="15" t="s">
        <v>20</v>
      </c>
      <c r="H12" s="14">
        <v>0</v>
      </c>
      <c r="I12" s="14">
        <v>0</v>
      </c>
      <c r="J12" s="14">
        <v>0</v>
      </c>
      <c r="K12" s="14">
        <v>329.54279000000002</v>
      </c>
      <c r="L12" s="14">
        <v>0</v>
      </c>
      <c r="M12" s="14">
        <f t="shared" si="1"/>
        <v>329.54279000000002</v>
      </c>
    </row>
    <row r="13" spans="1:15" ht="299.25" x14ac:dyDescent="0.25">
      <c r="A13" s="9" t="s">
        <v>41</v>
      </c>
      <c r="B13" s="5" t="s">
        <v>26</v>
      </c>
      <c r="C13" s="17">
        <v>970</v>
      </c>
      <c r="D13" s="17" t="s">
        <v>23</v>
      </c>
      <c r="E13" s="17" t="s">
        <v>24</v>
      </c>
      <c r="F13" s="17" t="s">
        <v>25</v>
      </c>
      <c r="G13" s="17" t="s">
        <v>20</v>
      </c>
      <c r="H13" s="11">
        <v>0</v>
      </c>
      <c r="I13" s="11">
        <v>0</v>
      </c>
      <c r="J13" s="18">
        <v>0</v>
      </c>
      <c r="K13" s="11">
        <v>0</v>
      </c>
      <c r="L13" s="11">
        <f>367-2.6</f>
        <v>364.4</v>
      </c>
      <c r="M13" s="14">
        <f t="shared" si="1"/>
        <v>364.4</v>
      </c>
    </row>
    <row r="14" spans="1:15" ht="33" customHeight="1" x14ac:dyDescent="0.25">
      <c r="A14" s="5">
        <v>5</v>
      </c>
      <c r="B14" s="5" t="s">
        <v>28</v>
      </c>
      <c r="C14" s="10" t="s">
        <v>29</v>
      </c>
      <c r="D14" s="10" t="s">
        <v>30</v>
      </c>
      <c r="E14" s="10" t="s">
        <v>19</v>
      </c>
      <c r="F14" s="10" t="s">
        <v>31</v>
      </c>
      <c r="G14" s="10" t="s">
        <v>20</v>
      </c>
      <c r="H14" s="8">
        <v>0</v>
      </c>
      <c r="I14" s="8">
        <v>0</v>
      </c>
      <c r="J14" s="8">
        <v>513.1</v>
      </c>
      <c r="K14" s="8">
        <v>0</v>
      </c>
      <c r="L14" s="8">
        <v>0</v>
      </c>
      <c r="M14" s="14">
        <f t="shared" si="1"/>
        <v>513.1</v>
      </c>
    </row>
    <row r="15" spans="1:15" ht="28.5" x14ac:dyDescent="0.25">
      <c r="A15" s="5">
        <v>6</v>
      </c>
      <c r="B15" s="5" t="s">
        <v>28</v>
      </c>
      <c r="C15" s="10" t="s">
        <v>29</v>
      </c>
      <c r="D15" s="10" t="s">
        <v>30</v>
      </c>
      <c r="E15" s="10" t="s">
        <v>19</v>
      </c>
      <c r="F15" s="10" t="s">
        <v>32</v>
      </c>
      <c r="G15" s="10" t="s">
        <v>20</v>
      </c>
      <c r="H15" s="8">
        <v>0</v>
      </c>
      <c r="I15" s="8">
        <v>0</v>
      </c>
      <c r="J15" s="8">
        <v>0</v>
      </c>
      <c r="K15" s="8">
        <v>2997</v>
      </c>
      <c r="L15" s="8">
        <v>3514.279</v>
      </c>
      <c r="M15" s="11">
        <f t="shared" si="1"/>
        <v>6511.2790000000005</v>
      </c>
    </row>
    <row r="16" spans="1:15" x14ac:dyDescent="0.25">
      <c r="A16" s="4"/>
      <c r="B16" s="4" t="s">
        <v>7</v>
      </c>
      <c r="C16" s="4"/>
      <c r="D16" s="4"/>
      <c r="E16" s="4"/>
      <c r="F16" s="4"/>
      <c r="G16" s="4"/>
      <c r="H16" s="11">
        <f t="shared" ref="H16:K16" si="3">H6+H9+H12+H13+H14+H15</f>
        <v>6907.8476000000001</v>
      </c>
      <c r="I16" s="11">
        <f t="shared" si="3"/>
        <v>7724.4691399999992</v>
      </c>
      <c r="J16" s="11">
        <f t="shared" si="3"/>
        <v>3781.5061099999998</v>
      </c>
      <c r="K16" s="11">
        <f t="shared" si="3"/>
        <v>3326.54279</v>
      </c>
      <c r="L16" s="11">
        <f>L6+L9+L12+L13+L14+L15</f>
        <v>4545.1790000000001</v>
      </c>
      <c r="M16" s="11">
        <f>M6+M9+M12+M13+M14+M15</f>
        <v>26285.54464</v>
      </c>
    </row>
    <row r="17" spans="1:13" ht="19.5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ht="24" customHeigh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ht="44.25" customHeight="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</sheetData>
  <mergeCells count="15">
    <mergeCell ref="L1:M1"/>
    <mergeCell ref="A19:M19"/>
    <mergeCell ref="A20:M20"/>
    <mergeCell ref="A2:M2"/>
    <mergeCell ref="G3:G4"/>
    <mergeCell ref="A3:A4"/>
    <mergeCell ref="B3:B4"/>
    <mergeCell ref="C3:C4"/>
    <mergeCell ref="D3:D4"/>
    <mergeCell ref="E3:E4"/>
    <mergeCell ref="F3:F4"/>
    <mergeCell ref="A17:M17"/>
    <mergeCell ref="A18:M18"/>
    <mergeCell ref="M3:M4"/>
    <mergeCell ref="H3:L3"/>
  </mergeCells>
  <pageMargins left="0.23622047244094491" right="0.23622047244094491" top="0.35433070866141736" bottom="0.35433070866141736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Агапова Т.А.</dc:creator>
  <cp:lastModifiedBy>user</cp:lastModifiedBy>
  <cp:lastPrinted>2024-11-14T06:54:14Z</cp:lastPrinted>
  <dcterms:created xsi:type="dcterms:W3CDTF">2015-06-05T18:19:34Z</dcterms:created>
  <dcterms:modified xsi:type="dcterms:W3CDTF">2024-11-14T06:58:04Z</dcterms:modified>
</cp:coreProperties>
</file>