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7305" firstSheet="5" activeTab="5"/>
  </bookViews>
  <sheets>
    <sheet name="Отбор 2024-2026" sheetId="39" state="hidden" r:id="rId1"/>
    <sheet name="Доп отбор 2024-2026 " sheetId="44" state="hidden" r:id="rId2"/>
    <sheet name="Итого отбор 2024-2026" sheetId="45" state="hidden" r:id="rId3"/>
    <sheet name="Отбор 2025-2027" sheetId="47" state="hidden" r:id="rId4"/>
    <sheet name="Доп отбор1 2025-2027" sheetId="48" state="hidden" r:id="rId5"/>
    <sheet name="Итого отбор 2025-2027" sheetId="49" r:id="rId6"/>
  </sheets>
  <definedNames>
    <definedName name="_xlnm._FilterDatabase" localSheetId="1" hidden="1">'Доп отбор 2024-2026 '!$A$1:$V$568</definedName>
    <definedName name="_xlnm._FilterDatabase" localSheetId="4" hidden="1">'Доп отбор1 2025-2027'!$A$1:$Z$571</definedName>
    <definedName name="_xlnm._FilterDatabase" localSheetId="2" hidden="1">'Итого отбор 2024-2026'!$A$1:$V$568</definedName>
    <definedName name="_xlnm._FilterDatabase" localSheetId="5" hidden="1">'Итого отбор 2025-2027'!$A$4:$Z$574</definedName>
    <definedName name="_xlnm._FilterDatabase" localSheetId="0" hidden="1">'Отбор 2024-2026'!$A$1:$W$568</definedName>
    <definedName name="_xlnm._FilterDatabase" localSheetId="3" hidden="1">'Отбор 2025-2027'!$A$1:$W$571</definedName>
    <definedName name="_xlnm.Print_Titles" localSheetId="0">'Отбор 2024-2026'!$1:$1</definedName>
  </definedNames>
  <calcPr calcId="145621"/>
</workbook>
</file>

<file path=xl/calcChain.xml><?xml version="1.0" encoding="utf-8"?>
<calcChain xmlns="http://schemas.openxmlformats.org/spreadsheetml/2006/main">
  <c r="H569" i="48" l="1"/>
  <c r="F570" i="48"/>
  <c r="I570" i="48"/>
  <c r="J570" i="48"/>
  <c r="G571" i="48"/>
  <c r="H571" i="48"/>
  <c r="J457" i="48"/>
  <c r="J571" i="48" s="1"/>
  <c r="I457" i="48"/>
  <c r="I571" i="48" s="1"/>
  <c r="H457" i="48"/>
  <c r="G457" i="48"/>
  <c r="F457" i="48"/>
  <c r="F571" i="48" s="1"/>
  <c r="E457" i="48"/>
  <c r="V457" i="48" s="1"/>
  <c r="J268" i="48"/>
  <c r="I268" i="48"/>
  <c r="H268" i="48"/>
  <c r="H570" i="48" s="1"/>
  <c r="G268" i="48"/>
  <c r="K268" i="48" s="1"/>
  <c r="F268" i="48"/>
  <c r="E268" i="48"/>
  <c r="F79" i="48"/>
  <c r="F569" i="48" s="1"/>
  <c r="G79" i="48"/>
  <c r="G569" i="48" s="1"/>
  <c r="H79" i="48"/>
  <c r="I79" i="48"/>
  <c r="I569" i="48" s="1"/>
  <c r="J79" i="48"/>
  <c r="J569" i="48" s="1"/>
  <c r="E79" i="48"/>
  <c r="E569" i="48" s="1"/>
  <c r="F571" i="47"/>
  <c r="I571" i="47"/>
  <c r="J571" i="47"/>
  <c r="G457" i="47"/>
  <c r="G571" i="47" s="1"/>
  <c r="H457" i="47"/>
  <c r="H571" i="47" s="1"/>
  <c r="I457" i="47"/>
  <c r="J457" i="47"/>
  <c r="F457" i="47"/>
  <c r="E457" i="47"/>
  <c r="V457" i="47" s="1"/>
  <c r="Y457" i="47" s="1"/>
  <c r="Z457" i="47" s="1"/>
  <c r="W457" i="47" s="1"/>
  <c r="E571" i="48" l="1"/>
  <c r="V268" i="48"/>
  <c r="K457" i="48"/>
  <c r="E570" i="48"/>
  <c r="G570" i="48"/>
  <c r="Z457" i="48"/>
  <c r="Y457" i="48"/>
  <c r="U457" i="48"/>
  <c r="Y268" i="48"/>
  <c r="Z268" i="48" s="1"/>
  <c r="W268" i="48" s="1"/>
  <c r="K79" i="48"/>
  <c r="V79" i="48"/>
  <c r="Z79" i="48" s="1"/>
  <c r="K457" i="47"/>
  <c r="E571" i="47"/>
  <c r="X457" i="47"/>
  <c r="U457" i="47"/>
  <c r="V3" i="48"/>
  <c r="Y3" i="48" s="1"/>
  <c r="V4" i="48"/>
  <c r="Y4" i="48" s="1"/>
  <c r="Z4" i="48" s="1"/>
  <c r="W4" i="48" s="1"/>
  <c r="V5" i="48"/>
  <c r="Y5" i="48" s="1"/>
  <c r="Z5" i="48" s="1"/>
  <c r="W5" i="48" s="1"/>
  <c r="V6" i="48"/>
  <c r="V7" i="48"/>
  <c r="Y7" i="48" s="1"/>
  <c r="V8" i="48"/>
  <c r="Y8" i="48" s="1"/>
  <c r="V9" i="48"/>
  <c r="Y9" i="48" s="1"/>
  <c r="V10" i="48"/>
  <c r="Y10" i="48" s="1"/>
  <c r="Z10" i="48" s="1"/>
  <c r="W10" i="48" s="1"/>
  <c r="V11" i="48"/>
  <c r="Z11" i="48" s="1"/>
  <c r="V12" i="48"/>
  <c r="Y12" i="48" s="1"/>
  <c r="Z12" i="48" s="1"/>
  <c r="W12" i="48" s="1"/>
  <c r="V13" i="48"/>
  <c r="Y13" i="48" s="1"/>
  <c r="Z13" i="48" s="1"/>
  <c r="W13" i="48" s="1"/>
  <c r="V14" i="48"/>
  <c r="Z14" i="48" s="1"/>
  <c r="V15" i="48"/>
  <c r="V16" i="48"/>
  <c r="Y16" i="48" s="1"/>
  <c r="Z16" i="48" s="1"/>
  <c r="W16" i="48" s="1"/>
  <c r="V17" i="48"/>
  <c r="Y17" i="48" s="1"/>
  <c r="V18" i="48"/>
  <c r="Y18" i="48" s="1"/>
  <c r="V19" i="48"/>
  <c r="Y19" i="48" s="1"/>
  <c r="V20" i="48"/>
  <c r="V21" i="48"/>
  <c r="Y21" i="48" s="1"/>
  <c r="V22" i="48"/>
  <c r="Y22" i="48" s="1"/>
  <c r="V23" i="48"/>
  <c r="Y23" i="48" s="1"/>
  <c r="V24" i="48"/>
  <c r="Y24" i="48" s="1"/>
  <c r="V25" i="48"/>
  <c r="Z25" i="48" s="1"/>
  <c r="V26" i="48"/>
  <c r="Y26" i="48" s="1"/>
  <c r="V27" i="48"/>
  <c r="Y27" i="48" s="1"/>
  <c r="V28" i="48"/>
  <c r="V29" i="48"/>
  <c r="Y29" i="48" s="1"/>
  <c r="V30" i="48"/>
  <c r="Y30" i="48" s="1"/>
  <c r="V31" i="48"/>
  <c r="Y31" i="48" s="1"/>
  <c r="V32" i="48"/>
  <c r="Z32" i="48" s="1"/>
  <c r="V33" i="48"/>
  <c r="Y33" i="48" s="1"/>
  <c r="V34" i="48"/>
  <c r="Y34" i="48" s="1"/>
  <c r="V35" i="48"/>
  <c r="Y35" i="48" s="1"/>
  <c r="V36" i="48"/>
  <c r="Z36" i="48" s="1"/>
  <c r="V37" i="48"/>
  <c r="Y37" i="48" s="1"/>
  <c r="V38" i="48"/>
  <c r="Y38" i="48" s="1"/>
  <c r="V39" i="48"/>
  <c r="V40" i="48"/>
  <c r="Z40" i="48" s="1"/>
  <c r="V41" i="48"/>
  <c r="V42" i="48"/>
  <c r="Y42" i="48" s="1"/>
  <c r="V43" i="48"/>
  <c r="V44" i="48"/>
  <c r="V45" i="48"/>
  <c r="Y45" i="48" s="1"/>
  <c r="V46" i="48"/>
  <c r="Y46" i="48" s="1"/>
  <c r="V47" i="48"/>
  <c r="V48" i="48"/>
  <c r="V49" i="48"/>
  <c r="Y49" i="48" s="1"/>
  <c r="V50" i="48"/>
  <c r="Y50" i="48" s="1"/>
  <c r="V51" i="48"/>
  <c r="Z51" i="48" s="1"/>
  <c r="V52" i="48"/>
  <c r="Z52" i="48" s="1"/>
  <c r="V53" i="48"/>
  <c r="Z53" i="48" s="1"/>
  <c r="V54" i="48"/>
  <c r="Y54" i="48" s="1"/>
  <c r="V55" i="48"/>
  <c r="V56" i="48"/>
  <c r="Z56" i="48" s="1"/>
  <c r="V57" i="48"/>
  <c r="V58" i="48"/>
  <c r="Y58" i="48" s="1"/>
  <c r="Z58" i="48" s="1"/>
  <c r="W58" i="48" s="1"/>
  <c r="V59" i="48"/>
  <c r="Z59" i="48" s="1"/>
  <c r="V60" i="48"/>
  <c r="V61" i="48"/>
  <c r="Z61" i="48" s="1"/>
  <c r="V62" i="48"/>
  <c r="Y62" i="48" s="1"/>
  <c r="V63" i="48"/>
  <c r="V64" i="48"/>
  <c r="Z64" i="48" s="1"/>
  <c r="V65" i="48"/>
  <c r="V66" i="48"/>
  <c r="Y66" i="48" s="1"/>
  <c r="V67" i="48"/>
  <c r="Z67" i="48" s="1"/>
  <c r="V68" i="48"/>
  <c r="Z68" i="48" s="1"/>
  <c r="V69" i="48"/>
  <c r="V70" i="48"/>
  <c r="Y70" i="48" s="1"/>
  <c r="V71" i="48"/>
  <c r="V72" i="48"/>
  <c r="V73" i="48"/>
  <c r="Y73" i="48" s="1"/>
  <c r="V74" i="48"/>
  <c r="Y74" i="48" s="1"/>
  <c r="V75" i="48"/>
  <c r="Y75" i="48" s="1"/>
  <c r="V76" i="48"/>
  <c r="V77" i="48"/>
  <c r="Y77" i="48" s="1"/>
  <c r="V78" i="48"/>
  <c r="Z78" i="48" s="1"/>
  <c r="V80" i="48"/>
  <c r="Y80" i="48" s="1"/>
  <c r="Z80" i="48" s="1"/>
  <c r="W80" i="48" s="1"/>
  <c r="V81" i="48"/>
  <c r="Z81" i="48" s="1"/>
  <c r="V82" i="48"/>
  <c r="Z82" i="48" s="1"/>
  <c r="V83" i="48"/>
  <c r="Y83" i="48" s="1"/>
  <c r="V84" i="48"/>
  <c r="Z84" i="48" s="1"/>
  <c r="V85" i="48"/>
  <c r="Z85" i="48" s="1"/>
  <c r="V86" i="48"/>
  <c r="Y86" i="48" s="1"/>
  <c r="V87" i="48"/>
  <c r="Z87" i="48" s="1"/>
  <c r="V88" i="48"/>
  <c r="Y88" i="48" s="1"/>
  <c r="V89" i="48"/>
  <c r="V90" i="48"/>
  <c r="Y90" i="48" s="1"/>
  <c r="V91" i="48"/>
  <c r="Y91" i="48" s="1"/>
  <c r="Z91" i="48" s="1"/>
  <c r="W91" i="48" s="1"/>
  <c r="V92" i="48"/>
  <c r="Y92" i="48" s="1"/>
  <c r="Z92" i="48" s="1"/>
  <c r="W92" i="48" s="1"/>
  <c r="V93" i="48"/>
  <c r="Z93" i="48" s="1"/>
  <c r="V94" i="48"/>
  <c r="Y94" i="48" s="1"/>
  <c r="V95" i="48"/>
  <c r="Z95" i="48" s="1"/>
  <c r="V96" i="48"/>
  <c r="Z96" i="48" s="1"/>
  <c r="V97" i="48"/>
  <c r="V98" i="48"/>
  <c r="Y98" i="48" s="1"/>
  <c r="V99" i="48"/>
  <c r="Z99" i="48" s="1"/>
  <c r="V100" i="48"/>
  <c r="Y100" i="48" s="1"/>
  <c r="V101" i="48"/>
  <c r="V102" i="48"/>
  <c r="Y102" i="48" s="1"/>
  <c r="V103" i="48"/>
  <c r="Z103" i="48" s="1"/>
  <c r="V104" i="48"/>
  <c r="Z104" i="48" s="1"/>
  <c r="V105" i="48"/>
  <c r="Z105" i="48" s="1"/>
  <c r="V106" i="48"/>
  <c r="Z106" i="48" s="1"/>
  <c r="V107" i="48"/>
  <c r="Y107" i="48" s="1"/>
  <c r="V108" i="48"/>
  <c r="Y108" i="48" s="1"/>
  <c r="V109" i="48"/>
  <c r="Y109" i="48" s="1"/>
  <c r="V110" i="48"/>
  <c r="V111" i="48"/>
  <c r="Z111" i="48" s="1"/>
  <c r="V112" i="48"/>
  <c r="Y112" i="48" s="1"/>
  <c r="Z112" i="48" s="1"/>
  <c r="W112" i="48" s="1"/>
  <c r="V113" i="48"/>
  <c r="Z113" i="48" s="1"/>
  <c r="V114" i="48"/>
  <c r="Z114" i="48" s="1"/>
  <c r="V115" i="48"/>
  <c r="Y115" i="48" s="1"/>
  <c r="V116" i="48"/>
  <c r="Z116" i="48" s="1"/>
  <c r="V117" i="48"/>
  <c r="Y117" i="48" s="1"/>
  <c r="V118" i="48"/>
  <c r="Y118" i="48" s="1"/>
  <c r="Z118" i="48" s="1"/>
  <c r="W118" i="48" s="1"/>
  <c r="V119" i="48"/>
  <c r="Y119" i="48" s="1"/>
  <c r="V120" i="48"/>
  <c r="Z120" i="48" s="1"/>
  <c r="V121" i="48"/>
  <c r="Y121" i="48" s="1"/>
  <c r="V122" i="48"/>
  <c r="Z122" i="48" s="1"/>
  <c r="V123" i="48"/>
  <c r="Y123" i="48" s="1"/>
  <c r="V124" i="48"/>
  <c r="V125" i="48"/>
  <c r="Z125" i="48" s="1"/>
  <c r="V126" i="48"/>
  <c r="Z126" i="48" s="1"/>
  <c r="V127" i="48"/>
  <c r="Y127" i="48" s="1"/>
  <c r="V128" i="48"/>
  <c r="Y128" i="48" s="1"/>
  <c r="V129" i="48"/>
  <c r="V130" i="48"/>
  <c r="Y130" i="48" s="1"/>
  <c r="Z130" i="48" s="1"/>
  <c r="W130" i="48" s="1"/>
  <c r="V131" i="48"/>
  <c r="Y131" i="48" s="1"/>
  <c r="V132" i="48"/>
  <c r="Y132" i="48" s="1"/>
  <c r="V133" i="48"/>
  <c r="V134" i="48"/>
  <c r="Z134" i="48" s="1"/>
  <c r="V135" i="48"/>
  <c r="Y135" i="48" s="1"/>
  <c r="V136" i="48"/>
  <c r="Y136" i="48" s="1"/>
  <c r="V137" i="48"/>
  <c r="V138" i="48"/>
  <c r="Y138" i="48" s="1"/>
  <c r="Z138" i="48" s="1"/>
  <c r="W138" i="48" s="1"/>
  <c r="V139" i="48"/>
  <c r="Y139" i="48" s="1"/>
  <c r="V140" i="48"/>
  <c r="Y140" i="48" s="1"/>
  <c r="V141" i="48"/>
  <c r="V142" i="48"/>
  <c r="V143" i="48"/>
  <c r="Y143" i="48" s="1"/>
  <c r="V144" i="48"/>
  <c r="Z144" i="48" s="1"/>
  <c r="V145" i="48"/>
  <c r="Y145" i="48" s="1"/>
  <c r="V146" i="48"/>
  <c r="Z146" i="48" s="1"/>
  <c r="V147" i="48"/>
  <c r="V148" i="48"/>
  <c r="Z148" i="48" s="1"/>
  <c r="V149" i="48"/>
  <c r="Z149" i="48" s="1"/>
  <c r="V150" i="48"/>
  <c r="V151" i="48"/>
  <c r="Y151" i="48" s="1"/>
  <c r="V152" i="48"/>
  <c r="V153" i="48"/>
  <c r="Y153" i="48" s="1"/>
  <c r="V154" i="48"/>
  <c r="Y154" i="48" s="1"/>
  <c r="V155" i="48"/>
  <c r="Y155" i="48" s="1"/>
  <c r="V156" i="48"/>
  <c r="Y156" i="48" s="1"/>
  <c r="V157" i="48"/>
  <c r="Z157" i="48" s="1"/>
  <c r="V158" i="48"/>
  <c r="Z158" i="48" s="1"/>
  <c r="V159" i="48"/>
  <c r="Y159" i="48" s="1"/>
  <c r="V160" i="48"/>
  <c r="Z160" i="48" s="1"/>
  <c r="V161" i="48"/>
  <c r="Y161" i="48" s="1"/>
  <c r="V162" i="48"/>
  <c r="Y162" i="48" s="1"/>
  <c r="V163" i="48"/>
  <c r="Y163" i="48" s="1"/>
  <c r="V164" i="48"/>
  <c r="Y164" i="48" s="1"/>
  <c r="V165" i="48"/>
  <c r="Y165" i="48" s="1"/>
  <c r="V166" i="48"/>
  <c r="Y166" i="48" s="1"/>
  <c r="V167" i="48"/>
  <c r="Y167" i="48" s="1"/>
  <c r="V168" i="48"/>
  <c r="Z168" i="48" s="1"/>
  <c r="V169" i="48"/>
  <c r="Z169" i="48" s="1"/>
  <c r="V170" i="48"/>
  <c r="Y170" i="48" s="1"/>
  <c r="V171" i="48"/>
  <c r="Y171" i="48" s="1"/>
  <c r="V172" i="48"/>
  <c r="Y172" i="48" s="1"/>
  <c r="V173" i="48"/>
  <c r="Y173" i="48" s="1"/>
  <c r="V174" i="48"/>
  <c r="Y174" i="48" s="1"/>
  <c r="V175" i="48"/>
  <c r="Y175" i="48" s="1"/>
  <c r="V176" i="48"/>
  <c r="Y176" i="48" s="1"/>
  <c r="Z176" i="48" s="1"/>
  <c r="W176" i="48" s="1"/>
  <c r="V177" i="48"/>
  <c r="Z177" i="48" s="1"/>
  <c r="V178" i="48"/>
  <c r="Y178" i="48" s="1"/>
  <c r="V179" i="48"/>
  <c r="Z179" i="48" s="1"/>
  <c r="V180" i="48"/>
  <c r="V181" i="48"/>
  <c r="Y181" i="48" s="1"/>
  <c r="Z181" i="48" s="1"/>
  <c r="W181" i="48" s="1"/>
  <c r="V182" i="48"/>
  <c r="Y182" i="48" s="1"/>
  <c r="V183" i="48"/>
  <c r="Z183" i="48" s="1"/>
  <c r="V184" i="48"/>
  <c r="Y184" i="48" s="1"/>
  <c r="Z184" i="48" s="1"/>
  <c r="W184" i="48" s="1"/>
  <c r="V185" i="48"/>
  <c r="Y185" i="48" s="1"/>
  <c r="Z185" i="48" s="1"/>
  <c r="W185" i="48" s="1"/>
  <c r="V186" i="48"/>
  <c r="Y186" i="48" s="1"/>
  <c r="V187" i="48"/>
  <c r="V188" i="48"/>
  <c r="V189" i="48"/>
  <c r="Z189" i="48" s="1"/>
  <c r="V190" i="48"/>
  <c r="Y190" i="48" s="1"/>
  <c r="V191" i="48"/>
  <c r="V192" i="48"/>
  <c r="Y192" i="48" s="1"/>
  <c r="V193" i="48"/>
  <c r="Y193" i="48" s="1"/>
  <c r="Z193" i="48" s="1"/>
  <c r="W193" i="48" s="1"/>
  <c r="V194" i="48"/>
  <c r="Y194" i="48" s="1"/>
  <c r="Z194" i="48" s="1"/>
  <c r="W194" i="48" s="1"/>
  <c r="X194" i="48" s="1"/>
  <c r="V195" i="48"/>
  <c r="Y195" i="48" s="1"/>
  <c r="V196" i="48"/>
  <c r="V197" i="48"/>
  <c r="Z197" i="48" s="1"/>
  <c r="V198" i="48"/>
  <c r="Y198" i="48" s="1"/>
  <c r="V199" i="48"/>
  <c r="Z199" i="48" s="1"/>
  <c r="V200" i="48"/>
  <c r="Y200" i="48" s="1"/>
  <c r="V201" i="48"/>
  <c r="Y201" i="48" s="1"/>
  <c r="Z201" i="48" s="1"/>
  <c r="W201" i="48" s="1"/>
  <c r="V202" i="48"/>
  <c r="Y202" i="48" s="1"/>
  <c r="V203" i="48"/>
  <c r="V204" i="48"/>
  <c r="Y204" i="48" s="1"/>
  <c r="V205" i="48"/>
  <c r="Y205" i="48" s="1"/>
  <c r="Z205" i="48" s="1"/>
  <c r="W205" i="48" s="1"/>
  <c r="V206" i="48"/>
  <c r="Y206" i="48" s="1"/>
  <c r="V207" i="48"/>
  <c r="V208" i="48"/>
  <c r="Y208" i="48" s="1"/>
  <c r="V209" i="48"/>
  <c r="Y209" i="48" s="1"/>
  <c r="V210" i="48"/>
  <c r="Y210" i="48" s="1"/>
  <c r="V211" i="48"/>
  <c r="Y211" i="48" s="1"/>
  <c r="V212" i="48"/>
  <c r="Z212" i="48" s="1"/>
  <c r="V213" i="48"/>
  <c r="Y213" i="48" s="1"/>
  <c r="Z213" i="48" s="1"/>
  <c r="W213" i="48" s="1"/>
  <c r="V214" i="48"/>
  <c r="Y214" i="48" s="1"/>
  <c r="V215" i="48"/>
  <c r="Y215" i="48" s="1"/>
  <c r="V216" i="48"/>
  <c r="Z216" i="48" s="1"/>
  <c r="V217" i="48"/>
  <c r="Z217" i="48" s="1"/>
  <c r="V218" i="48"/>
  <c r="Y218" i="48" s="1"/>
  <c r="V219" i="48"/>
  <c r="Z219" i="48" s="1"/>
  <c r="V220" i="48"/>
  <c r="Z220" i="48" s="1"/>
  <c r="V221" i="48"/>
  <c r="Y221" i="48" s="1"/>
  <c r="V222" i="48"/>
  <c r="Y222" i="48" s="1"/>
  <c r="V223" i="48"/>
  <c r="Y223" i="48" s="1"/>
  <c r="V224" i="48"/>
  <c r="Z224" i="48" s="1"/>
  <c r="V225" i="48"/>
  <c r="Z225" i="48" s="1"/>
  <c r="V226" i="48"/>
  <c r="Y226" i="48" s="1"/>
  <c r="V227" i="48"/>
  <c r="V228" i="48"/>
  <c r="Y228" i="48" s="1"/>
  <c r="V229" i="48"/>
  <c r="Y229" i="48" s="1"/>
  <c r="V230" i="48"/>
  <c r="V231" i="48"/>
  <c r="Y231" i="48" s="1"/>
  <c r="V232" i="48"/>
  <c r="Z232" i="48" s="1"/>
  <c r="V233" i="48"/>
  <c r="V234" i="48"/>
  <c r="Y234" i="48" s="1"/>
  <c r="V235" i="48"/>
  <c r="V236" i="48"/>
  <c r="Z236" i="48" s="1"/>
  <c r="V237" i="48"/>
  <c r="Z237" i="48"/>
  <c r="V238" i="48"/>
  <c r="Y238" i="48" s="1"/>
  <c r="V239" i="48"/>
  <c r="Y239" i="48" s="1"/>
  <c r="V240" i="48"/>
  <c r="Z240" i="48" s="1"/>
  <c r="V241" i="48"/>
  <c r="V242" i="48"/>
  <c r="Y242" i="48" s="1"/>
  <c r="V243" i="48"/>
  <c r="V244" i="48"/>
  <c r="Y244" i="48" s="1"/>
  <c r="V245" i="48"/>
  <c r="Z245" i="48" s="1"/>
  <c r="V246" i="48"/>
  <c r="Y246" i="48" s="1"/>
  <c r="V247" i="48"/>
  <c r="V248" i="48"/>
  <c r="Z248" i="48" s="1"/>
  <c r="V249" i="48"/>
  <c r="Y249" i="48" s="1"/>
  <c r="Z249" i="48" s="1"/>
  <c r="W249" i="48" s="1"/>
  <c r="V250" i="48"/>
  <c r="V251" i="48"/>
  <c r="Y251" i="48" s="1"/>
  <c r="V252" i="48"/>
  <c r="Z252" i="48" s="1"/>
  <c r="Y252" i="48"/>
  <c r="V253" i="48"/>
  <c r="V254" i="48"/>
  <c r="Y254" i="48" s="1"/>
  <c r="V255" i="48"/>
  <c r="V256" i="48"/>
  <c r="Z256" i="48" s="1"/>
  <c r="V257" i="48"/>
  <c r="Z257" i="48" s="1"/>
  <c r="V258" i="48"/>
  <c r="Y258" i="48" s="1"/>
  <c r="V259" i="48"/>
  <c r="Y259" i="48" s="1"/>
  <c r="V260" i="48"/>
  <c r="Z260" i="48" s="1"/>
  <c r="V261" i="48"/>
  <c r="V262" i="48"/>
  <c r="Y262" i="48" s="1"/>
  <c r="V263" i="48"/>
  <c r="V264" i="48"/>
  <c r="Y264" i="48" s="1"/>
  <c r="V265" i="48"/>
  <c r="Z265" i="48" s="1"/>
  <c r="V266" i="48"/>
  <c r="Y266" i="48" s="1"/>
  <c r="V267" i="48"/>
  <c r="V269" i="48"/>
  <c r="Y269" i="48" s="1"/>
  <c r="V270" i="48"/>
  <c r="Y270" i="48" s="1"/>
  <c r="V271" i="48"/>
  <c r="Y271" i="48" s="1"/>
  <c r="V272" i="48"/>
  <c r="Z272" i="48" s="1"/>
  <c r="V273" i="48"/>
  <c r="V274" i="48"/>
  <c r="Y274" i="48" s="1"/>
  <c r="V275" i="48"/>
  <c r="Y275" i="48" s="1"/>
  <c r="V276" i="48"/>
  <c r="Y276" i="48" s="1"/>
  <c r="V277" i="48"/>
  <c r="Z277" i="48" s="1"/>
  <c r="V278" i="48"/>
  <c r="Z278" i="48" s="1"/>
  <c r="V279" i="48"/>
  <c r="Y279" i="48" s="1"/>
  <c r="V280" i="48"/>
  <c r="V281" i="48"/>
  <c r="Y281" i="48" s="1"/>
  <c r="V282" i="48"/>
  <c r="Z282" i="48" s="1"/>
  <c r="V283" i="48"/>
  <c r="V284" i="48"/>
  <c r="Y284" i="48" s="1"/>
  <c r="V285" i="48"/>
  <c r="Z285" i="48" s="1"/>
  <c r="V286" i="48"/>
  <c r="V287" i="48"/>
  <c r="Y287" i="48" s="1"/>
  <c r="V288" i="48"/>
  <c r="V289" i="48"/>
  <c r="Z289" i="48" s="1"/>
  <c r="V290" i="48"/>
  <c r="Z290" i="48" s="1"/>
  <c r="V291" i="48"/>
  <c r="Y291" i="48" s="1"/>
  <c r="V292" i="48"/>
  <c r="Y292" i="48" s="1"/>
  <c r="V293" i="48"/>
  <c r="Z293" i="48" s="1"/>
  <c r="V294" i="48"/>
  <c r="V295" i="48"/>
  <c r="Y295" i="48" s="1"/>
  <c r="V296" i="48"/>
  <c r="V297" i="48"/>
  <c r="Y297" i="48" s="1"/>
  <c r="V298" i="48"/>
  <c r="Y298" i="48" s="1"/>
  <c r="Z298" i="48" s="1"/>
  <c r="W298" i="48" s="1"/>
  <c r="V299" i="48"/>
  <c r="Y299" i="48" s="1"/>
  <c r="V300" i="48"/>
  <c r="Z300" i="48" s="1"/>
  <c r="V301" i="48"/>
  <c r="Y301" i="48" s="1"/>
  <c r="Z301" i="48" s="1"/>
  <c r="W301" i="48" s="1"/>
  <c r="V302" i="48"/>
  <c r="Y302" i="48" s="1"/>
  <c r="V303" i="48"/>
  <c r="V304" i="48"/>
  <c r="Z304" i="48" s="1"/>
  <c r="V305" i="48"/>
  <c r="V306" i="48"/>
  <c r="Y306" i="48" s="1"/>
  <c r="V307" i="48"/>
  <c r="Y307" i="48" s="1"/>
  <c r="V308" i="48"/>
  <c r="Z308" i="48" s="1"/>
  <c r="V309" i="48"/>
  <c r="Y309" i="48" s="1"/>
  <c r="V310" i="48"/>
  <c r="Y310" i="48" s="1"/>
  <c r="V311" i="48"/>
  <c r="V312" i="48"/>
  <c r="Z312" i="48" s="1"/>
  <c r="V313" i="48"/>
  <c r="V314" i="48"/>
  <c r="Y314" i="48" s="1"/>
  <c r="V315" i="48"/>
  <c r="Y315" i="48" s="1"/>
  <c r="V316" i="48"/>
  <c r="Z316" i="48" s="1"/>
  <c r="V317" i="48"/>
  <c r="Y317" i="48" s="1"/>
  <c r="Z317" i="48" s="1"/>
  <c r="W317" i="48" s="1"/>
  <c r="V318" i="48"/>
  <c r="Y318" i="48" s="1"/>
  <c r="Z318" i="48" s="1"/>
  <c r="W318" i="48" s="1"/>
  <c r="V319" i="48"/>
  <c r="Y319" i="48" s="1"/>
  <c r="Z319" i="48" s="1"/>
  <c r="W319" i="48" s="1"/>
  <c r="V320" i="48"/>
  <c r="V321" i="48"/>
  <c r="Y321" i="48" s="1"/>
  <c r="Z321" i="48" s="1"/>
  <c r="W321" i="48" s="1"/>
  <c r="V322" i="48"/>
  <c r="Y322" i="48" s="1"/>
  <c r="Z322" i="48" s="1"/>
  <c r="W322" i="48" s="1"/>
  <c r="V323" i="48"/>
  <c r="Z323" i="48" s="1"/>
  <c r="V324" i="48"/>
  <c r="Y324" i="48" s="1"/>
  <c r="Z324" i="48" s="1"/>
  <c r="W324" i="48" s="1"/>
  <c r="V325" i="48"/>
  <c r="Z325" i="48" s="1"/>
  <c r="V326" i="48"/>
  <c r="V327" i="48"/>
  <c r="V328" i="48"/>
  <c r="Y328" i="48" s="1"/>
  <c r="V329" i="48"/>
  <c r="Z329" i="48" s="1"/>
  <c r="V330" i="48"/>
  <c r="Y330" i="48" s="1"/>
  <c r="Z330" i="48" s="1"/>
  <c r="W330" i="48" s="1"/>
  <c r="V331" i="48"/>
  <c r="Z331" i="48" s="1"/>
  <c r="V332" i="48"/>
  <c r="Y332" i="48" s="1"/>
  <c r="V333" i="48"/>
  <c r="Z333" i="48" s="1"/>
  <c r="V334" i="48"/>
  <c r="Y334" i="48" s="1"/>
  <c r="V335" i="48"/>
  <c r="Z335" i="48" s="1"/>
  <c r="V336" i="48"/>
  <c r="Z336" i="48" s="1"/>
  <c r="V337" i="48"/>
  <c r="V338" i="48"/>
  <c r="Y338" i="48" s="1"/>
  <c r="V339" i="48"/>
  <c r="Z339" i="48" s="1"/>
  <c r="V340" i="48"/>
  <c r="Y340" i="48" s="1"/>
  <c r="V341" i="48"/>
  <c r="Z341" i="48" s="1"/>
  <c r="V342" i="48"/>
  <c r="Y342" i="48" s="1"/>
  <c r="V343" i="48"/>
  <c r="Z343" i="48" s="1"/>
  <c r="V344" i="48"/>
  <c r="Z344" i="48" s="1"/>
  <c r="V345" i="48"/>
  <c r="V346" i="48"/>
  <c r="Y346" i="48" s="1"/>
  <c r="V347" i="48"/>
  <c r="Z347" i="48" s="1"/>
  <c r="V348" i="48"/>
  <c r="Y348" i="48" s="1"/>
  <c r="V349" i="48"/>
  <c r="Z349" i="48" s="1"/>
  <c r="V350" i="48"/>
  <c r="Y350" i="48" s="1"/>
  <c r="V351" i="48"/>
  <c r="Z351" i="48" s="1"/>
  <c r="V352" i="48"/>
  <c r="Z352" i="48" s="1"/>
  <c r="V353" i="48"/>
  <c r="V354" i="48"/>
  <c r="Y354" i="48" s="1"/>
  <c r="V355" i="48"/>
  <c r="Z355" i="48" s="1"/>
  <c r="V356" i="48"/>
  <c r="Y356" i="48" s="1"/>
  <c r="V357" i="48"/>
  <c r="Z357" i="48" s="1"/>
  <c r="V358" i="48"/>
  <c r="Y358" i="48" s="1"/>
  <c r="V359" i="48"/>
  <c r="Z359" i="48" s="1"/>
  <c r="V360" i="48"/>
  <c r="Z360" i="48" s="1"/>
  <c r="V361" i="48"/>
  <c r="V362" i="48"/>
  <c r="Y362" i="48" s="1"/>
  <c r="V363" i="48"/>
  <c r="Z363" i="48" s="1"/>
  <c r="V364" i="48"/>
  <c r="Y364" i="48" s="1"/>
  <c r="V365" i="48"/>
  <c r="Y365" i="48" s="1"/>
  <c r="Z365" i="48" s="1"/>
  <c r="W365" i="48" s="1"/>
  <c r="V366" i="48"/>
  <c r="Y366" i="48" s="1"/>
  <c r="V367" i="48"/>
  <c r="Z367" i="48" s="1"/>
  <c r="V368" i="48"/>
  <c r="Y368" i="48" s="1"/>
  <c r="V369" i="48"/>
  <c r="Z369" i="48" s="1"/>
  <c r="V370" i="48"/>
  <c r="Y370" i="48" s="1"/>
  <c r="Z370" i="48" s="1"/>
  <c r="W370" i="48" s="1"/>
  <c r="V371" i="48"/>
  <c r="Z371" i="48" s="1"/>
  <c r="V372" i="48"/>
  <c r="Y372" i="48" s="1"/>
  <c r="V373" i="48"/>
  <c r="Y373" i="48" s="1"/>
  <c r="Z373" i="48" s="1"/>
  <c r="W373" i="48" s="1"/>
  <c r="V374" i="48"/>
  <c r="Y374" i="48" s="1"/>
  <c r="Z374" i="48" s="1"/>
  <c r="W374" i="48" s="1"/>
  <c r="X374" i="48" s="1"/>
  <c r="V375" i="48"/>
  <c r="Z375" i="48" s="1"/>
  <c r="V376" i="48"/>
  <c r="Y376" i="48" s="1"/>
  <c r="V377" i="48"/>
  <c r="V378" i="48"/>
  <c r="Y378" i="48" s="1"/>
  <c r="V379" i="48"/>
  <c r="Y379" i="48" s="1"/>
  <c r="V380" i="48"/>
  <c r="V381" i="48"/>
  <c r="Z381" i="48" s="1"/>
  <c r="V382" i="48"/>
  <c r="Y382" i="48" s="1"/>
  <c r="V383" i="48"/>
  <c r="Z383" i="48" s="1"/>
  <c r="V384" i="48"/>
  <c r="Z384" i="48" s="1"/>
  <c r="V385" i="48"/>
  <c r="Y385" i="48" s="1"/>
  <c r="V386" i="48"/>
  <c r="Y386" i="48" s="1"/>
  <c r="V387" i="48"/>
  <c r="Y387" i="48" s="1"/>
  <c r="V388" i="48"/>
  <c r="Z388" i="48" s="1"/>
  <c r="V389" i="48"/>
  <c r="Z389" i="48" s="1"/>
  <c r="V390" i="48"/>
  <c r="Y390" i="48" s="1"/>
  <c r="V391" i="48"/>
  <c r="Z391" i="48" s="1"/>
  <c r="V392" i="48"/>
  <c r="Y392" i="48" s="1"/>
  <c r="V393" i="48"/>
  <c r="V394" i="48"/>
  <c r="Y394" i="48" s="1"/>
  <c r="V395" i="48"/>
  <c r="Z395" i="48" s="1"/>
  <c r="V396" i="48"/>
  <c r="V397" i="48"/>
  <c r="Z397" i="48" s="1"/>
  <c r="V398" i="48"/>
  <c r="Y398" i="48" s="1"/>
  <c r="V399" i="48"/>
  <c r="Z399" i="48" s="1"/>
  <c r="V400" i="48"/>
  <c r="Z400" i="48" s="1"/>
  <c r="V401" i="48"/>
  <c r="Y401" i="48" s="1"/>
  <c r="V402" i="48"/>
  <c r="Y402" i="48" s="1"/>
  <c r="V403" i="48"/>
  <c r="Y403" i="48" s="1"/>
  <c r="V404" i="48"/>
  <c r="Z404" i="48" s="1"/>
  <c r="V405" i="48"/>
  <c r="Z405" i="48" s="1"/>
  <c r="V406" i="48"/>
  <c r="Y406" i="48" s="1"/>
  <c r="V407" i="48"/>
  <c r="Z407" i="48" s="1"/>
  <c r="V408" i="48"/>
  <c r="Y408" i="48" s="1"/>
  <c r="V409" i="48"/>
  <c r="V410" i="48"/>
  <c r="Y410" i="48" s="1"/>
  <c r="V411" i="48"/>
  <c r="Z411" i="48" s="1"/>
  <c r="V412" i="48"/>
  <c r="V413" i="48"/>
  <c r="Z413" i="48" s="1"/>
  <c r="V414" i="48"/>
  <c r="Y414" i="48" s="1"/>
  <c r="V415" i="48"/>
  <c r="Z415" i="48" s="1"/>
  <c r="V416" i="48"/>
  <c r="Y416" i="48" s="1"/>
  <c r="V417" i="48"/>
  <c r="Y417" i="48" s="1"/>
  <c r="V418" i="48"/>
  <c r="Y418" i="48" s="1"/>
  <c r="V419" i="48"/>
  <c r="V420" i="48"/>
  <c r="Y420" i="48" s="1"/>
  <c r="V421" i="48"/>
  <c r="Y421" i="48" s="1"/>
  <c r="V422" i="48"/>
  <c r="Z422" i="48" s="1"/>
  <c r="V423" i="48"/>
  <c r="Y423" i="48" s="1"/>
  <c r="V424" i="48"/>
  <c r="Y424" i="48" s="1"/>
  <c r="V425" i="48"/>
  <c r="Y425" i="48" s="1"/>
  <c r="V426" i="48"/>
  <c r="Y426" i="48" s="1"/>
  <c r="V427" i="48"/>
  <c r="V428" i="48"/>
  <c r="Y428" i="48" s="1"/>
  <c r="V429" i="48"/>
  <c r="Y429" i="48" s="1"/>
  <c r="V430" i="48"/>
  <c r="Z430" i="48" s="1"/>
  <c r="V431" i="48"/>
  <c r="Y431" i="48" s="1"/>
  <c r="V432" i="48"/>
  <c r="Y432" i="48" s="1"/>
  <c r="V433" i="48"/>
  <c r="Y433" i="48" s="1"/>
  <c r="V434" i="48"/>
  <c r="Z434" i="48" s="1"/>
  <c r="V435" i="48"/>
  <c r="V436" i="48"/>
  <c r="Y436" i="48" s="1"/>
  <c r="V437" i="48"/>
  <c r="Y437" i="48" s="1"/>
  <c r="V438" i="48"/>
  <c r="Z438" i="48" s="1"/>
  <c r="V439" i="48"/>
  <c r="Z439" i="48" s="1"/>
  <c r="V440" i="48"/>
  <c r="Y440" i="48" s="1"/>
  <c r="V441" i="48"/>
  <c r="Y441" i="48" s="1"/>
  <c r="V442" i="48"/>
  <c r="Y442" i="48" s="1"/>
  <c r="V443" i="48"/>
  <c r="V444" i="48"/>
  <c r="Y444" i="48" s="1"/>
  <c r="V445" i="48"/>
  <c r="Y445" i="48" s="1"/>
  <c r="V446" i="48"/>
  <c r="Z446" i="48" s="1"/>
  <c r="V447" i="48"/>
  <c r="Y447" i="48" s="1"/>
  <c r="V448" i="48"/>
  <c r="Y448" i="48" s="1"/>
  <c r="V449" i="48"/>
  <c r="Y449" i="48" s="1"/>
  <c r="V450" i="48"/>
  <c r="Z450" i="48" s="1"/>
  <c r="V451" i="48"/>
  <c r="V452" i="48"/>
  <c r="Y452" i="48" s="1"/>
  <c r="V453" i="48"/>
  <c r="Y453" i="48" s="1"/>
  <c r="V454" i="48"/>
  <c r="Z454" i="48" s="1"/>
  <c r="V455" i="48"/>
  <c r="Z455" i="48" s="1"/>
  <c r="V456" i="48"/>
  <c r="Y456" i="48" s="1"/>
  <c r="V458" i="48"/>
  <c r="V459" i="48"/>
  <c r="Y459" i="48" s="1"/>
  <c r="V460" i="48"/>
  <c r="V461" i="48"/>
  <c r="Y461" i="48" s="1"/>
  <c r="V462" i="48"/>
  <c r="V463" i="48"/>
  <c r="Z463" i="48" s="1"/>
  <c r="V464" i="48"/>
  <c r="V465" i="48"/>
  <c r="Y465" i="48" s="1"/>
  <c r="V466" i="48"/>
  <c r="Z466" i="48" s="1"/>
  <c r="V467" i="48"/>
  <c r="Y467" i="48" s="1"/>
  <c r="V468" i="48"/>
  <c r="V469" i="48"/>
  <c r="V470" i="48"/>
  <c r="Z470" i="48" s="1"/>
  <c r="V471" i="48"/>
  <c r="V472" i="48"/>
  <c r="V473" i="48"/>
  <c r="V474" i="48"/>
  <c r="Z474" i="48" s="1"/>
  <c r="V475" i="48"/>
  <c r="Y475" i="48" s="1"/>
  <c r="V476" i="48"/>
  <c r="V477" i="48"/>
  <c r="V478" i="48"/>
  <c r="Z478" i="48" s="1"/>
  <c r="V479" i="48"/>
  <c r="V480" i="48"/>
  <c r="V481" i="48"/>
  <c r="V482" i="48"/>
  <c r="Z482" i="48" s="1"/>
  <c r="V483" i="48"/>
  <c r="Y483" i="48" s="1"/>
  <c r="V484" i="48"/>
  <c r="V485" i="48"/>
  <c r="V486" i="48"/>
  <c r="Z486" i="48" s="1"/>
  <c r="V487" i="48"/>
  <c r="V488" i="48"/>
  <c r="Z488" i="48" s="1"/>
  <c r="V489" i="48"/>
  <c r="V490" i="48"/>
  <c r="Z490" i="48" s="1"/>
  <c r="V491" i="48"/>
  <c r="Z491" i="48" s="1"/>
  <c r="V492" i="48"/>
  <c r="Z492" i="48" s="1"/>
  <c r="V493" i="48"/>
  <c r="Y493" i="48" s="1"/>
  <c r="V494" i="48"/>
  <c r="Z494" i="48" s="1"/>
  <c r="V495" i="48"/>
  <c r="Y495" i="48" s="1"/>
  <c r="V496" i="48"/>
  <c r="Y496" i="48" s="1"/>
  <c r="V497" i="48"/>
  <c r="Y497" i="48" s="1"/>
  <c r="V498" i="48"/>
  <c r="Z498" i="48" s="1"/>
  <c r="V499" i="48"/>
  <c r="Y499" i="48" s="1"/>
  <c r="V500" i="48"/>
  <c r="Y500" i="48" s="1"/>
  <c r="V501" i="48"/>
  <c r="Y501" i="48" s="1"/>
  <c r="V502" i="48"/>
  <c r="Z502" i="48" s="1"/>
  <c r="V503" i="48"/>
  <c r="V504" i="48"/>
  <c r="V505" i="48"/>
  <c r="Y505" i="48" s="1"/>
  <c r="V506" i="48"/>
  <c r="Z506" i="48" s="1"/>
  <c r="V507" i="48"/>
  <c r="V508" i="48"/>
  <c r="Z508" i="48" s="1"/>
  <c r="V509" i="48"/>
  <c r="Z509" i="48" s="1"/>
  <c r="V510" i="48"/>
  <c r="V511" i="48"/>
  <c r="V512" i="48"/>
  <c r="Y512" i="48" s="1"/>
  <c r="V513" i="48"/>
  <c r="Y513" i="48" s="1"/>
  <c r="V514" i="48"/>
  <c r="Z514" i="48" s="1"/>
  <c r="V515" i="48"/>
  <c r="Y515" i="48" s="1"/>
  <c r="V516" i="48"/>
  <c r="Y516" i="48" s="1"/>
  <c r="V517" i="48"/>
  <c r="Y517" i="48" s="1"/>
  <c r="V518" i="48"/>
  <c r="Z518" i="48" s="1"/>
  <c r="V519" i="48"/>
  <c r="V520" i="48"/>
  <c r="V521" i="48"/>
  <c r="Z521" i="48" s="1"/>
  <c r="V522" i="48"/>
  <c r="Z522" i="48" s="1"/>
  <c r="V523" i="48"/>
  <c r="V524" i="48"/>
  <c r="Z524" i="48" s="1"/>
  <c r="V525" i="48"/>
  <c r="Y525" i="48" s="1"/>
  <c r="V526" i="48"/>
  <c r="V527" i="48"/>
  <c r="Y527" i="48" s="1"/>
  <c r="V528" i="48"/>
  <c r="Z528" i="48" s="1"/>
  <c r="V529" i="48"/>
  <c r="Y529" i="48" s="1"/>
  <c r="V530" i="48"/>
  <c r="Z530" i="48" s="1"/>
  <c r="V531" i="48"/>
  <c r="Y531" i="48" s="1"/>
  <c r="V532" i="48"/>
  <c r="Y532" i="48" s="1"/>
  <c r="V533" i="48"/>
  <c r="Z533" i="48" s="1"/>
  <c r="V534" i="48"/>
  <c r="Z534" i="48" s="1"/>
  <c r="V535" i="48"/>
  <c r="V536" i="48"/>
  <c r="V537" i="48"/>
  <c r="Y537" i="48" s="1"/>
  <c r="V538" i="48"/>
  <c r="V539" i="48"/>
  <c r="V540" i="48"/>
  <c r="Z540" i="48" s="1"/>
  <c r="V541" i="48"/>
  <c r="Z541" i="48" s="1"/>
  <c r="V542" i="48"/>
  <c r="V543" i="48"/>
  <c r="Y543" i="48" s="1"/>
  <c r="V544" i="48"/>
  <c r="Z544" i="48" s="1"/>
  <c r="V545" i="48"/>
  <c r="Y545" i="48" s="1"/>
  <c r="V546" i="48"/>
  <c r="V547" i="48"/>
  <c r="Z547" i="48" s="1"/>
  <c r="V548" i="48"/>
  <c r="V549" i="48"/>
  <c r="Y549" i="48" s="1"/>
  <c r="V550" i="48"/>
  <c r="Y550" i="48" s="1"/>
  <c r="V551" i="48"/>
  <c r="V552" i="48"/>
  <c r="Y552" i="48" s="1"/>
  <c r="V553" i="48"/>
  <c r="Y553" i="48" s="1"/>
  <c r="V554" i="48"/>
  <c r="Y554" i="48" s="1"/>
  <c r="V555" i="48"/>
  <c r="Y555" i="48" s="1"/>
  <c r="V556" i="48"/>
  <c r="Z556" i="48" s="1"/>
  <c r="V557" i="48"/>
  <c r="Y557" i="48" s="1"/>
  <c r="V558" i="48"/>
  <c r="V559" i="48"/>
  <c r="Z559" i="48" s="1"/>
  <c r="V560" i="48"/>
  <c r="Z560" i="48" s="1"/>
  <c r="V561" i="48"/>
  <c r="Y561" i="48" s="1"/>
  <c r="V562" i="48"/>
  <c r="Z562" i="48" s="1"/>
  <c r="V563" i="48"/>
  <c r="V564" i="48"/>
  <c r="Y564" i="48" s="1"/>
  <c r="V565" i="48"/>
  <c r="Y565" i="48" s="1"/>
  <c r="V566" i="48"/>
  <c r="V567" i="48"/>
  <c r="Y567" i="48" s="1"/>
  <c r="V568" i="48"/>
  <c r="Z568" i="48" s="1"/>
  <c r="Z557" i="48" l="1"/>
  <c r="W557" i="48" s="1"/>
  <c r="V570" i="48"/>
  <c r="Z459" i="48"/>
  <c r="W459" i="48" s="1"/>
  <c r="Z447" i="48"/>
  <c r="V571" i="48"/>
  <c r="W457" i="48"/>
  <c r="X457" i="48" s="1"/>
  <c r="Z385" i="48"/>
  <c r="W385" i="48" s="1"/>
  <c r="Z37" i="48"/>
  <c r="Z35" i="48"/>
  <c r="Z33" i="48"/>
  <c r="W33" i="48" s="1"/>
  <c r="Z512" i="48"/>
  <c r="Z426" i="48"/>
  <c r="U268" i="48"/>
  <c r="X268" i="48"/>
  <c r="Z211" i="48"/>
  <c r="W211" i="48" s="1"/>
  <c r="X211" i="48" s="1"/>
  <c r="Z209" i="48"/>
  <c r="Z163" i="48"/>
  <c r="W163" i="48" s="1"/>
  <c r="X163" i="48" s="1"/>
  <c r="Z221" i="48"/>
  <c r="W221" i="48" s="1"/>
  <c r="Z46" i="48"/>
  <c r="Y25" i="48"/>
  <c r="Z18" i="48"/>
  <c r="W18" i="48" s="1"/>
  <c r="Z564" i="48"/>
  <c r="Y540" i="48"/>
  <c r="W540" i="48" s="1"/>
  <c r="X540" i="48" s="1"/>
  <c r="Y84" i="48"/>
  <c r="Y149" i="48"/>
  <c r="W149" i="48" s="1"/>
  <c r="Y568" i="48"/>
  <c r="W568" i="48" s="1"/>
  <c r="Y562" i="48"/>
  <c r="W562" i="48" s="1"/>
  <c r="Y559" i="48"/>
  <c r="Z496" i="48"/>
  <c r="W496" i="48" s="1"/>
  <c r="Z410" i="48"/>
  <c r="W410" i="48" s="1"/>
  <c r="X410" i="48" s="1"/>
  <c r="Y369" i="48"/>
  <c r="W369" i="48" s="1"/>
  <c r="Z284" i="48"/>
  <c r="Y282" i="48"/>
  <c r="W282" i="48" s="1"/>
  <c r="X282" i="48" s="1"/>
  <c r="Z74" i="48"/>
  <c r="W74" i="48" s="1"/>
  <c r="Y67" i="48"/>
  <c r="W67" i="48" s="1"/>
  <c r="Y438" i="48"/>
  <c r="Z416" i="48"/>
  <c r="Z394" i="48"/>
  <c r="W394" i="48" s="1"/>
  <c r="X394" i="48" s="1"/>
  <c r="Y336" i="48"/>
  <c r="Y333" i="48"/>
  <c r="W333" i="48" s="1"/>
  <c r="Z310" i="48"/>
  <c r="Y560" i="48"/>
  <c r="Y547" i="48"/>
  <c r="W547" i="48" s="1"/>
  <c r="Y544" i="48"/>
  <c r="W544" i="48" s="1"/>
  <c r="Y528" i="48"/>
  <c r="Y491" i="48"/>
  <c r="W491" i="48" s="1"/>
  <c r="Z456" i="48"/>
  <c r="W456" i="48" s="1"/>
  <c r="Z453" i="48"/>
  <c r="Z432" i="48"/>
  <c r="W432" i="48" s="1"/>
  <c r="Z418" i="48"/>
  <c r="W418" i="48" s="1"/>
  <c r="Y383" i="48"/>
  <c r="W383" i="48" s="1"/>
  <c r="Z376" i="48"/>
  <c r="Z338" i="48"/>
  <c r="W338" i="48" s="1"/>
  <c r="X338" i="48" s="1"/>
  <c r="Y265" i="48"/>
  <c r="Z175" i="48"/>
  <c r="W175" i="48" s="1"/>
  <c r="Z159" i="48"/>
  <c r="W159" i="48" s="1"/>
  <c r="Y104" i="48"/>
  <c r="Y14" i="48"/>
  <c r="W14" i="48" s="1"/>
  <c r="Y79" i="48"/>
  <c r="W79" i="48" s="1"/>
  <c r="X79" i="48" s="1"/>
  <c r="Z167" i="48"/>
  <c r="W167" i="48" s="1"/>
  <c r="Z161" i="48"/>
  <c r="Y134" i="48"/>
  <c r="W134" i="48" s="1"/>
  <c r="X134" i="48" s="1"/>
  <c r="Y96" i="48"/>
  <c r="W96" i="48" s="1"/>
  <c r="X96" i="48" s="1"/>
  <c r="Y78" i="48"/>
  <c r="U79" i="48"/>
  <c r="Z545" i="48"/>
  <c r="W545" i="48" s="1"/>
  <c r="Z532" i="48"/>
  <c r="Z516" i="48"/>
  <c r="Z500" i="48"/>
  <c r="Y455" i="48"/>
  <c r="W455" i="48" s="1"/>
  <c r="Z449" i="48"/>
  <c r="W449" i="48" s="1"/>
  <c r="X449" i="48" s="1"/>
  <c r="Z436" i="48"/>
  <c r="Y434" i="48"/>
  <c r="W434" i="48" s="1"/>
  <c r="Y400" i="48"/>
  <c r="W400" i="48" s="1"/>
  <c r="Z354" i="48"/>
  <c r="W354" i="48" s="1"/>
  <c r="Y352" i="48"/>
  <c r="Y349" i="48"/>
  <c r="W349" i="48" s="1"/>
  <c r="X349" i="48" s="1"/>
  <c r="Y329" i="48"/>
  <c r="W329" i="48" s="1"/>
  <c r="Z306" i="48"/>
  <c r="W306" i="48" s="1"/>
  <c r="Y278" i="48"/>
  <c r="Y232" i="48"/>
  <c r="W232" i="48" s="1"/>
  <c r="X232" i="48" s="1"/>
  <c r="Y225" i="48"/>
  <c r="W225" i="48" s="1"/>
  <c r="X225" i="48" s="1"/>
  <c r="Y219" i="48"/>
  <c r="W219" i="48" s="1"/>
  <c r="Y217" i="48"/>
  <c r="W217" i="48" s="1"/>
  <c r="Z214" i="48"/>
  <c r="W214" i="48" s="1"/>
  <c r="Y212" i="48"/>
  <c r="W212" i="48" s="1"/>
  <c r="X212" i="48" s="1"/>
  <c r="Z198" i="48"/>
  <c r="W198" i="48" s="1"/>
  <c r="Y189" i="48"/>
  <c r="Z186" i="48"/>
  <c r="Y177" i="48"/>
  <c r="W177" i="48" s="1"/>
  <c r="Z171" i="48"/>
  <c r="W171" i="48" s="1"/>
  <c r="Z165" i="48"/>
  <c r="Y148" i="48"/>
  <c r="Y146" i="48"/>
  <c r="W146" i="48" s="1"/>
  <c r="Y114" i="48"/>
  <c r="Y111" i="48"/>
  <c r="Z88" i="48"/>
  <c r="W88" i="48" s="1"/>
  <c r="X88" i="48" s="1"/>
  <c r="Z42" i="48"/>
  <c r="W42" i="48" s="1"/>
  <c r="X42" i="48" s="1"/>
  <c r="W114" i="48"/>
  <c r="X114" i="48" s="1"/>
  <c r="Z9" i="48"/>
  <c r="Z7" i="48"/>
  <c r="W7" i="48" s="1"/>
  <c r="X7" i="48" s="1"/>
  <c r="Z29" i="48"/>
  <c r="W29" i="48" s="1"/>
  <c r="Y122" i="48"/>
  <c r="W122" i="48" s="1"/>
  <c r="X122" i="48" s="1"/>
  <c r="Z50" i="48"/>
  <c r="W50" i="48" s="1"/>
  <c r="Z26" i="48"/>
  <c r="W26" i="48" s="1"/>
  <c r="X26" i="48" s="1"/>
  <c r="W37" i="48"/>
  <c r="W35" i="48"/>
  <c r="X35" i="48" s="1"/>
  <c r="W104" i="48"/>
  <c r="X104" i="48" s="1"/>
  <c r="W25" i="48"/>
  <c r="W564" i="48"/>
  <c r="Z536" i="48"/>
  <c r="Y536" i="48"/>
  <c r="Z520" i="48"/>
  <c r="Y520" i="48"/>
  <c r="Z504" i="48"/>
  <c r="Y504" i="48"/>
  <c r="Y489" i="48"/>
  <c r="Z489" i="48"/>
  <c r="Y458" i="48"/>
  <c r="Z458" i="48"/>
  <c r="Y556" i="48"/>
  <c r="Z553" i="48"/>
  <c r="W553" i="48" s="1"/>
  <c r="Y464" i="48"/>
  <c r="Z464" i="48"/>
  <c r="Y479" i="48"/>
  <c r="Z479" i="48"/>
  <c r="Y471" i="48"/>
  <c r="Z471" i="48"/>
  <c r="Y462" i="48"/>
  <c r="Z462" i="48"/>
  <c r="Y492" i="48"/>
  <c r="W492" i="48" s="1"/>
  <c r="Y488" i="48"/>
  <c r="W488" i="48" s="1"/>
  <c r="X488" i="48" s="1"/>
  <c r="Y454" i="48"/>
  <c r="W454" i="48" s="1"/>
  <c r="Z452" i="48"/>
  <c r="W452" i="48" s="1"/>
  <c r="Y450" i="48"/>
  <c r="W450" i="48" s="1"/>
  <c r="Z448" i="48"/>
  <c r="Z442" i="48"/>
  <c r="W442" i="48" s="1"/>
  <c r="Y439" i="48"/>
  <c r="W439" i="48" s="1"/>
  <c r="Z437" i="48"/>
  <c r="W437" i="48" s="1"/>
  <c r="Z433" i="48"/>
  <c r="W433" i="48" s="1"/>
  <c r="X433" i="48" s="1"/>
  <c r="Z431" i="48"/>
  <c r="W431" i="48" s="1"/>
  <c r="Y413" i="48"/>
  <c r="W413" i="48" s="1"/>
  <c r="Y411" i="48"/>
  <c r="W411" i="48" s="1"/>
  <c r="Y405" i="48"/>
  <c r="W405" i="48" s="1"/>
  <c r="X405" i="48" s="1"/>
  <c r="Y397" i="48"/>
  <c r="W397" i="48" s="1"/>
  <c r="X397" i="48" s="1"/>
  <c r="Y395" i="48"/>
  <c r="W395" i="48" s="1"/>
  <c r="Y389" i="48"/>
  <c r="W389" i="48" s="1"/>
  <c r="Y384" i="48"/>
  <c r="Z379" i="48"/>
  <c r="W379" i="48" s="1"/>
  <c r="Z368" i="48"/>
  <c r="W368" i="48" s="1"/>
  <c r="Y360" i="48"/>
  <c r="W360" i="48" s="1"/>
  <c r="Y357" i="48"/>
  <c r="W357" i="48" s="1"/>
  <c r="Y344" i="48"/>
  <c r="W344" i="48" s="1"/>
  <c r="Y341" i="48"/>
  <c r="W341" i="48" s="1"/>
  <c r="Y325" i="48"/>
  <c r="W325" i="48" s="1"/>
  <c r="X325" i="48" s="1"/>
  <c r="Z307" i="48"/>
  <c r="W307" i="48" s="1"/>
  <c r="X307" i="48" s="1"/>
  <c r="Y285" i="48"/>
  <c r="W285" i="48" s="1"/>
  <c r="Z274" i="48"/>
  <c r="W274" i="48" s="1"/>
  <c r="Z269" i="48"/>
  <c r="W269" i="48" s="1"/>
  <c r="X269" i="48" s="1"/>
  <c r="Y236" i="48"/>
  <c r="W236" i="48" s="1"/>
  <c r="Z231" i="48"/>
  <c r="W231" i="48" s="1"/>
  <c r="Z229" i="48"/>
  <c r="Y216" i="48"/>
  <c r="W216" i="48" s="1"/>
  <c r="Z192" i="48"/>
  <c r="W192" i="48" s="1"/>
  <c r="Z190" i="48"/>
  <c r="W190" i="48" s="1"/>
  <c r="X181" i="48"/>
  <c r="Z178" i="48"/>
  <c r="W178" i="48" s="1"/>
  <c r="X178" i="48" s="1"/>
  <c r="Z172" i="48"/>
  <c r="W172" i="48" s="1"/>
  <c r="Y169" i="48"/>
  <c r="W169" i="48" s="1"/>
  <c r="Z164" i="48"/>
  <c r="W164" i="48" s="1"/>
  <c r="Z154" i="48"/>
  <c r="W154" i="48" s="1"/>
  <c r="X154" i="48" s="1"/>
  <c r="Z145" i="48"/>
  <c r="W145" i="48" s="1"/>
  <c r="Z143" i="48"/>
  <c r="W143" i="48" s="1"/>
  <c r="Y126" i="48"/>
  <c r="W126" i="48" s="1"/>
  <c r="Z123" i="48"/>
  <c r="W123" i="48" s="1"/>
  <c r="X123" i="48" s="1"/>
  <c r="Z121" i="48"/>
  <c r="W121" i="48" s="1"/>
  <c r="Z119" i="48"/>
  <c r="W119" i="48" s="1"/>
  <c r="Z117" i="48"/>
  <c r="W117" i="48" s="1"/>
  <c r="Z115" i="48"/>
  <c r="W115" i="48" s="1"/>
  <c r="W111" i="48"/>
  <c r="Y103" i="48"/>
  <c r="Z100" i="48"/>
  <c r="W100" i="48" s="1"/>
  <c r="X100" i="48" s="1"/>
  <c r="Y99" i="48"/>
  <c r="W99" i="48" s="1"/>
  <c r="Y95" i="48"/>
  <c r="W95" i="48" s="1"/>
  <c r="Z83" i="48"/>
  <c r="Z75" i="48"/>
  <c r="W75" i="48" s="1"/>
  <c r="X75" i="48" s="1"/>
  <c r="Z70" i="48"/>
  <c r="W70" i="48" s="1"/>
  <c r="Z66" i="48"/>
  <c r="W66" i="48" s="1"/>
  <c r="Y61" i="48"/>
  <c r="Y59" i="48"/>
  <c r="W59" i="48" s="1"/>
  <c r="Z54" i="48"/>
  <c r="W54" i="48" s="1"/>
  <c r="Y53" i="48"/>
  <c r="W53" i="48" s="1"/>
  <c r="Y51" i="48"/>
  <c r="W51" i="48" s="1"/>
  <c r="Z49" i="48"/>
  <c r="W49" i="48" s="1"/>
  <c r="Z24" i="48"/>
  <c r="W24" i="48" s="1"/>
  <c r="Z21" i="48"/>
  <c r="W21" i="48" s="1"/>
  <c r="Z19" i="48"/>
  <c r="W19" i="48" s="1"/>
  <c r="Z17" i="48"/>
  <c r="W17" i="48" s="1"/>
  <c r="X17" i="48" s="1"/>
  <c r="Y446" i="48"/>
  <c r="W446" i="48" s="1"/>
  <c r="Z444" i="48"/>
  <c r="W444" i="48" s="1"/>
  <c r="Z440" i="48"/>
  <c r="W440" i="48" s="1"/>
  <c r="Z429" i="48"/>
  <c r="W429" i="48" s="1"/>
  <c r="Z425" i="48"/>
  <c r="W425" i="48" s="1"/>
  <c r="Z423" i="48"/>
  <c r="W423" i="48" s="1"/>
  <c r="Z421" i="48"/>
  <c r="W421" i="48" s="1"/>
  <c r="Z417" i="48"/>
  <c r="W417" i="48" s="1"/>
  <c r="X417" i="48" s="1"/>
  <c r="Y415" i="48"/>
  <c r="W415" i="48" s="1"/>
  <c r="Z401" i="48"/>
  <c r="W401" i="48" s="1"/>
  <c r="Y399" i="48"/>
  <c r="W399" i="48" s="1"/>
  <c r="Y381" i="48"/>
  <c r="W381" i="48" s="1"/>
  <c r="Z372" i="48"/>
  <c r="W372" i="48" s="1"/>
  <c r="Z309" i="48"/>
  <c r="W309" i="48" s="1"/>
  <c r="Z270" i="48"/>
  <c r="W270" i="48" s="1"/>
  <c r="X270" i="48" s="1"/>
  <c r="Z251" i="48"/>
  <c r="W251" i="48" s="1"/>
  <c r="Y248" i="48"/>
  <c r="W248" i="48" s="1"/>
  <c r="X248" i="48" s="1"/>
  <c r="Y245" i="48"/>
  <c r="W245" i="48" s="1"/>
  <c r="Y197" i="48"/>
  <c r="W197" i="48" s="1"/>
  <c r="Z182" i="48"/>
  <c r="W182" i="48" s="1"/>
  <c r="Z174" i="48"/>
  <c r="W174" i="48" s="1"/>
  <c r="Z170" i="48"/>
  <c r="W170" i="48" s="1"/>
  <c r="Z162" i="48"/>
  <c r="W162" i="48" s="1"/>
  <c r="Y87" i="48"/>
  <c r="W87" i="48" s="1"/>
  <c r="W84" i="48"/>
  <c r="X84" i="48" s="1"/>
  <c r="Z77" i="48"/>
  <c r="W77" i="48" s="1"/>
  <c r="Z27" i="48"/>
  <c r="W27" i="48" s="1"/>
  <c r="X27" i="48" s="1"/>
  <c r="Y524" i="48"/>
  <c r="W524" i="48" s="1"/>
  <c r="Y508" i="48"/>
  <c r="W508" i="48" s="1"/>
  <c r="X508" i="48" s="1"/>
  <c r="Z483" i="48"/>
  <c r="W483" i="48" s="1"/>
  <c r="Z475" i="48"/>
  <c r="Z467" i="48"/>
  <c r="W467" i="48" s="1"/>
  <c r="Y463" i="48"/>
  <c r="W463" i="48" s="1"/>
  <c r="Z461" i="48"/>
  <c r="W461" i="48" s="1"/>
  <c r="Z445" i="48"/>
  <c r="Z441" i="48"/>
  <c r="W441" i="48" s="1"/>
  <c r="W438" i="48"/>
  <c r="Y430" i="48"/>
  <c r="W430" i="48" s="1"/>
  <c r="Z428" i="48"/>
  <c r="W428" i="48" s="1"/>
  <c r="Z424" i="48"/>
  <c r="W424" i="48" s="1"/>
  <c r="Y422" i="48"/>
  <c r="W422" i="48" s="1"/>
  <c r="Z420" i="48"/>
  <c r="W420" i="48" s="1"/>
  <c r="Z378" i="48"/>
  <c r="W378" i="48" s="1"/>
  <c r="Z366" i="48"/>
  <c r="W366" i="48" s="1"/>
  <c r="X366" i="48" s="1"/>
  <c r="Z362" i="48"/>
  <c r="W362" i="48" s="1"/>
  <c r="Z346" i="48"/>
  <c r="W346" i="48" s="1"/>
  <c r="Z108" i="48"/>
  <c r="W108" i="48" s="1"/>
  <c r="X108" i="48" s="1"/>
  <c r="X91" i="48"/>
  <c r="Z548" i="48"/>
  <c r="Y548" i="48"/>
  <c r="Y345" i="48"/>
  <c r="Z345" i="48"/>
  <c r="Y326" i="48"/>
  <c r="Z326" i="48" s="1"/>
  <c r="W326" i="48" s="1"/>
  <c r="X321" i="48"/>
  <c r="Y305" i="48"/>
  <c r="Z305" i="48"/>
  <c r="X301" i="48"/>
  <c r="Y294" i="48"/>
  <c r="Z294" i="48"/>
  <c r="Y261" i="48"/>
  <c r="Z261" i="48"/>
  <c r="X249" i="48"/>
  <c r="Y233" i="48"/>
  <c r="Z233" i="48"/>
  <c r="Z563" i="48"/>
  <c r="Y563" i="48"/>
  <c r="W559" i="48"/>
  <c r="W556" i="48"/>
  <c r="Y480" i="48"/>
  <c r="Z480" i="48"/>
  <c r="Y472" i="48"/>
  <c r="Z472" i="48"/>
  <c r="Y435" i="48"/>
  <c r="Z435" i="48"/>
  <c r="Y409" i="48"/>
  <c r="Z409" i="48"/>
  <c r="Y380" i="48"/>
  <c r="Z380" i="48"/>
  <c r="X378" i="48"/>
  <c r="X365" i="48"/>
  <c r="Y311" i="48"/>
  <c r="Z311" i="48"/>
  <c r="Y290" i="48"/>
  <c r="W290" i="48" s="1"/>
  <c r="Y286" i="48"/>
  <c r="Z286" i="48"/>
  <c r="W284" i="48"/>
  <c r="Y267" i="48"/>
  <c r="Z267" i="48"/>
  <c r="Y257" i="48"/>
  <c r="W257" i="48" s="1"/>
  <c r="Y253" i="48"/>
  <c r="Z253" i="48"/>
  <c r="X213" i="48"/>
  <c r="X185" i="48"/>
  <c r="X130" i="48"/>
  <c r="Y481" i="48"/>
  <c r="Z481" i="48"/>
  <c r="Y443" i="48"/>
  <c r="Z443" i="48"/>
  <c r="Y396" i="48"/>
  <c r="Z396" i="48"/>
  <c r="Y523" i="48"/>
  <c r="Z523" i="48"/>
  <c r="Y507" i="48"/>
  <c r="Z507" i="48"/>
  <c r="Y477" i="48"/>
  <c r="Z477" i="48"/>
  <c r="Y460" i="48"/>
  <c r="Z460" i="48"/>
  <c r="Y427" i="48"/>
  <c r="W427" i="48" s="1"/>
  <c r="Z427" i="48"/>
  <c r="Y393" i="48"/>
  <c r="Z393" i="48"/>
  <c r="Y353" i="48"/>
  <c r="Z353" i="48"/>
  <c r="Y303" i="48"/>
  <c r="Z303" i="48"/>
  <c r="Z273" i="48"/>
  <c r="Y273" i="48"/>
  <c r="Y241" i="48"/>
  <c r="Z241" i="48"/>
  <c r="Z235" i="48"/>
  <c r="Y235" i="48"/>
  <c r="X545" i="48"/>
  <c r="Y473" i="48"/>
  <c r="Z473" i="48"/>
  <c r="X385" i="48"/>
  <c r="Y361" i="48"/>
  <c r="Z361" i="48"/>
  <c r="Y558" i="48"/>
  <c r="Z558" i="48"/>
  <c r="Y539" i="48"/>
  <c r="Z539" i="48"/>
  <c r="Y485" i="48"/>
  <c r="Z485" i="48"/>
  <c r="Y469" i="48"/>
  <c r="Z469" i="48"/>
  <c r="Y419" i="48"/>
  <c r="Z419" i="48"/>
  <c r="X370" i="48"/>
  <c r="Y337" i="48"/>
  <c r="Z337" i="48"/>
  <c r="Z546" i="48"/>
  <c r="Y546" i="48"/>
  <c r="Y535" i="48"/>
  <c r="Z535" i="48"/>
  <c r="Y519" i="48"/>
  <c r="Z519" i="48"/>
  <c r="Y503" i="48"/>
  <c r="Z503" i="48"/>
  <c r="Y484" i="48"/>
  <c r="Z484" i="48"/>
  <c r="Y476" i="48"/>
  <c r="Z476" i="48"/>
  <c r="Y468" i="48"/>
  <c r="Z468" i="48"/>
  <c r="Y451" i="48"/>
  <c r="Z451" i="48"/>
  <c r="Y412" i="48"/>
  <c r="Z412" i="48"/>
  <c r="Y377" i="48"/>
  <c r="Z377" i="48"/>
  <c r="Y313" i="48"/>
  <c r="Z313" i="48"/>
  <c r="X298" i="48"/>
  <c r="Z288" i="48"/>
  <c r="Y288" i="48"/>
  <c r="Y283" i="48"/>
  <c r="Z283" i="48"/>
  <c r="W278" i="48"/>
  <c r="W265" i="48"/>
  <c r="Z255" i="48"/>
  <c r="Y255" i="48"/>
  <c r="Y250" i="48"/>
  <c r="Z250" i="48"/>
  <c r="Y247" i="48"/>
  <c r="Z247" i="48" s="1"/>
  <c r="W247" i="48" s="1"/>
  <c r="Y237" i="48"/>
  <c r="W237" i="48" s="1"/>
  <c r="Y230" i="48"/>
  <c r="Z230" i="48"/>
  <c r="X205" i="48"/>
  <c r="X118" i="48"/>
  <c r="W560" i="48"/>
  <c r="W532" i="48"/>
  <c r="W528" i="48"/>
  <c r="W516" i="48"/>
  <c r="W512" i="48"/>
  <c r="W500" i="48"/>
  <c r="W447" i="48"/>
  <c r="W436" i="48"/>
  <c r="W426" i="48"/>
  <c r="Z408" i="48"/>
  <c r="W408" i="48" s="1"/>
  <c r="Z406" i="48"/>
  <c r="W406" i="48" s="1"/>
  <c r="Z392" i="48"/>
  <c r="W392" i="48" s="1"/>
  <c r="Z390" i="48"/>
  <c r="W390" i="48" s="1"/>
  <c r="Z358" i="48"/>
  <c r="W358" i="48" s="1"/>
  <c r="X357" i="48"/>
  <c r="Z350" i="48"/>
  <c r="W350" i="48" s="1"/>
  <c r="Z342" i="48"/>
  <c r="W342" i="48" s="1"/>
  <c r="Z334" i="48"/>
  <c r="W334" i="48" s="1"/>
  <c r="X333" i="48"/>
  <c r="X318" i="48"/>
  <c r="Z315" i="48"/>
  <c r="W315" i="48" s="1"/>
  <c r="Z302" i="48"/>
  <c r="W302" i="48" s="1"/>
  <c r="Y289" i="48"/>
  <c r="W289" i="48" s="1"/>
  <c r="Y272" i="48"/>
  <c r="W272" i="48" s="1"/>
  <c r="Z266" i="48"/>
  <c r="W266" i="48" s="1"/>
  <c r="Y256" i="48"/>
  <c r="W256" i="48" s="1"/>
  <c r="W252" i="48"/>
  <c r="Z246" i="48"/>
  <c r="W246" i="48" s="1"/>
  <c r="X214" i="48"/>
  <c r="W189" i="48"/>
  <c r="Z152" i="48"/>
  <c r="Y152" i="48"/>
  <c r="Y142" i="48"/>
  <c r="Z142" i="48"/>
  <c r="X138" i="48"/>
  <c r="Y133" i="48"/>
  <c r="Z133" i="48" s="1"/>
  <c r="W133" i="48" s="1"/>
  <c r="Y124" i="48"/>
  <c r="Z124" i="48"/>
  <c r="Y71" i="48"/>
  <c r="Z71" i="48"/>
  <c r="Y65" i="48"/>
  <c r="Z65" i="48"/>
  <c r="X50" i="48"/>
  <c r="Y43" i="48"/>
  <c r="Z43" i="48"/>
  <c r="Y28" i="48"/>
  <c r="Z28" i="48"/>
  <c r="Y20" i="48"/>
  <c r="Z20" i="48"/>
  <c r="X201" i="48"/>
  <c r="Y129" i="48"/>
  <c r="Z129" i="48" s="1"/>
  <c r="W129" i="48" s="1"/>
  <c r="Z552" i="48"/>
  <c r="W552" i="48" s="1"/>
  <c r="Z493" i="48"/>
  <c r="W493" i="48" s="1"/>
  <c r="Z465" i="48"/>
  <c r="W465" i="48" s="1"/>
  <c r="X373" i="48"/>
  <c r="X330" i="48"/>
  <c r="X317" i="48"/>
  <c r="W229" i="48"/>
  <c r="Z215" i="48"/>
  <c r="W215" i="48" s="1"/>
  <c r="W209" i="48"/>
  <c r="X193" i="48"/>
  <c r="Z180" i="48"/>
  <c r="W165" i="48"/>
  <c r="Y147" i="48"/>
  <c r="Z147" i="48"/>
  <c r="Y55" i="48"/>
  <c r="Z55" i="48"/>
  <c r="X19" i="48"/>
  <c r="Y15" i="48"/>
  <c r="Z15" i="48"/>
  <c r="Y6" i="48"/>
  <c r="Z6" i="48"/>
  <c r="X112" i="48"/>
  <c r="X18" i="48"/>
  <c r="X557" i="48"/>
  <c r="X459" i="48"/>
  <c r="W448" i="48"/>
  <c r="W416" i="48"/>
  <c r="W384" i="48"/>
  <c r="X322" i="48"/>
  <c r="Z314" i="48"/>
  <c r="W314" i="48" s="1"/>
  <c r="W310" i="48"/>
  <c r="Y220" i="48"/>
  <c r="W220" i="48" s="1"/>
  <c r="Z210" i="48"/>
  <c r="W210" i="48" s="1"/>
  <c r="Z188" i="48"/>
  <c r="Y188" i="48"/>
  <c r="Y180" i="48"/>
  <c r="Z173" i="48"/>
  <c r="W173" i="48" s="1"/>
  <c r="Y168" i="48"/>
  <c r="W168" i="48" s="1"/>
  <c r="Z166" i="48"/>
  <c r="W166" i="48" s="1"/>
  <c r="Y158" i="48"/>
  <c r="W158" i="48" s="1"/>
  <c r="Y150" i="48"/>
  <c r="Z150" i="48"/>
  <c r="W148" i="48"/>
  <c r="Y125" i="48"/>
  <c r="W125" i="48" s="1"/>
  <c r="Y110" i="48"/>
  <c r="Z110" i="48"/>
  <c r="Y47" i="48"/>
  <c r="Z47" i="48"/>
  <c r="X80" i="48"/>
  <c r="X58" i="48"/>
  <c r="Z132" i="48"/>
  <c r="W132" i="48" s="1"/>
  <c r="Z128" i="48"/>
  <c r="W128" i="48" s="1"/>
  <c r="X92" i="48"/>
  <c r="W78" i="48"/>
  <c r="Z63" i="48"/>
  <c r="Z62" i="48"/>
  <c r="W62" i="48" s="1"/>
  <c r="Z39" i="48"/>
  <c r="Z38" i="48"/>
  <c r="W38" i="48" s="1"/>
  <c r="Z30" i="48"/>
  <c r="W30" i="48" s="1"/>
  <c r="Z22" i="48"/>
  <c r="W22" i="48" s="1"/>
  <c r="X10" i="48"/>
  <c r="Z8" i="48"/>
  <c r="W8" i="48" s="1"/>
  <c r="W186" i="48"/>
  <c r="W83" i="48"/>
  <c r="Y63" i="48"/>
  <c r="Y39" i="48"/>
  <c r="Z34" i="48"/>
  <c r="W34" i="48" s="1"/>
  <c r="Z31" i="48"/>
  <c r="W31" i="48" s="1"/>
  <c r="Z23" i="48"/>
  <c r="W23" i="48" s="1"/>
  <c r="Y11" i="48"/>
  <c r="W11" i="48" s="1"/>
  <c r="W9" i="48"/>
  <c r="Z3" i="48"/>
  <c r="W3" i="48" s="1"/>
  <c r="Z555" i="48"/>
  <c r="W555" i="48" s="1"/>
  <c r="Y538" i="48"/>
  <c r="Z567" i="48"/>
  <c r="W567" i="48" s="1"/>
  <c r="Z566" i="48"/>
  <c r="Z565" i="48"/>
  <c r="W565" i="48" s="1"/>
  <c r="X553" i="48"/>
  <c r="Z551" i="48"/>
  <c r="Y502" i="48"/>
  <c r="W502" i="48" s="1"/>
  <c r="Z499" i="48"/>
  <c r="W499" i="48" s="1"/>
  <c r="Y566" i="48"/>
  <c r="Z561" i="48"/>
  <c r="W561" i="48" s="1"/>
  <c r="Y551" i="48"/>
  <c r="Z543" i="48"/>
  <c r="W543" i="48" s="1"/>
  <c r="Z538" i="48"/>
  <c r="Y530" i="48"/>
  <c r="W530" i="48" s="1"/>
  <c r="Z527" i="48"/>
  <c r="W527" i="48" s="1"/>
  <c r="Y514" i="48"/>
  <c r="W514" i="48" s="1"/>
  <c r="Z511" i="48"/>
  <c r="Y498" i="48"/>
  <c r="W498" i="48" s="1"/>
  <c r="Z495" i="48"/>
  <c r="W495" i="48" s="1"/>
  <c r="Z487" i="48"/>
  <c r="Y486" i="48"/>
  <c r="W486" i="48" s="1"/>
  <c r="Y482" i="48"/>
  <c r="W482" i="48" s="1"/>
  <c r="Y478" i="48"/>
  <c r="W478" i="48" s="1"/>
  <c r="W475" i="48"/>
  <c r="Y474" i="48"/>
  <c r="W474" i="48" s="1"/>
  <c r="Y470" i="48"/>
  <c r="W470" i="48" s="1"/>
  <c r="Y466" i="48"/>
  <c r="W466" i="48" s="1"/>
  <c r="Y542" i="48"/>
  <c r="Y526" i="48"/>
  <c r="Y511" i="48"/>
  <c r="Y510" i="48"/>
  <c r="Y494" i="48"/>
  <c r="W494" i="48" s="1"/>
  <c r="Y487" i="48"/>
  <c r="W453" i="48"/>
  <c r="W445" i="48"/>
  <c r="Y522" i="48"/>
  <c r="W522" i="48" s="1"/>
  <c r="Z554" i="48"/>
  <c r="W554" i="48" s="1"/>
  <c r="Y506" i="48"/>
  <c r="W506" i="48" s="1"/>
  <c r="X495" i="48"/>
  <c r="Z550" i="48"/>
  <c r="W550" i="48" s="1"/>
  <c r="Z549" i="48"/>
  <c r="W549" i="48" s="1"/>
  <c r="Z542" i="48"/>
  <c r="Y534" i="48"/>
  <c r="W534" i="48" s="1"/>
  <c r="Z531" i="48"/>
  <c r="W531" i="48" s="1"/>
  <c r="Z526" i="48"/>
  <c r="Y518" i="48"/>
  <c r="W518" i="48" s="1"/>
  <c r="Z515" i="48"/>
  <c r="W515" i="48" s="1"/>
  <c r="Z510" i="48"/>
  <c r="Y490" i="48"/>
  <c r="W490" i="48" s="1"/>
  <c r="Z537" i="48"/>
  <c r="W537" i="48" s="1"/>
  <c r="Z529" i="48"/>
  <c r="W529" i="48" s="1"/>
  <c r="Z525" i="48"/>
  <c r="W525" i="48" s="1"/>
  <c r="Z517" i="48"/>
  <c r="W517" i="48" s="1"/>
  <c r="Z513" i="48"/>
  <c r="W513" i="48" s="1"/>
  <c r="Z505" i="48"/>
  <c r="W505" i="48" s="1"/>
  <c r="Z501" i="48"/>
  <c r="W501" i="48" s="1"/>
  <c r="Z497" i="48"/>
  <c r="W497" i="48" s="1"/>
  <c r="Y541" i="48"/>
  <c r="W541" i="48" s="1"/>
  <c r="Y533" i="48"/>
  <c r="W533" i="48" s="1"/>
  <c r="Y521" i="48"/>
  <c r="W521" i="48" s="1"/>
  <c r="Y509" i="48"/>
  <c r="W509" i="48" s="1"/>
  <c r="Z414" i="48"/>
  <c r="W414" i="48" s="1"/>
  <c r="Y404" i="48"/>
  <c r="W404" i="48" s="1"/>
  <c r="Z398" i="48"/>
  <c r="W398" i="48" s="1"/>
  <c r="Y388" i="48"/>
  <c r="W388" i="48" s="1"/>
  <c r="Z382" i="48"/>
  <c r="W382" i="48" s="1"/>
  <c r="Y363" i="48"/>
  <c r="W363" i="48" s="1"/>
  <c r="Y355" i="48"/>
  <c r="W355" i="48" s="1"/>
  <c r="Y347" i="48"/>
  <c r="W347" i="48" s="1"/>
  <c r="Y339" i="48"/>
  <c r="W339" i="48" s="1"/>
  <c r="Y331" i="48"/>
  <c r="W331" i="48" s="1"/>
  <c r="Z328" i="48"/>
  <c r="W328" i="48" s="1"/>
  <c r="Y308" i="48"/>
  <c r="W308" i="48" s="1"/>
  <c r="W376" i="48"/>
  <c r="W352" i="48"/>
  <c r="W336" i="48"/>
  <c r="Y327" i="48"/>
  <c r="Z327" i="48" s="1"/>
  <c r="W327" i="48" s="1"/>
  <c r="Y312" i="48"/>
  <c r="W312" i="48" s="1"/>
  <c r="Y375" i="48"/>
  <c r="W375" i="48" s="1"/>
  <c r="Y371" i="48"/>
  <c r="W371" i="48" s="1"/>
  <c r="Y359" i="48"/>
  <c r="W359" i="48" s="1"/>
  <c r="Y351" i="48"/>
  <c r="W351" i="48" s="1"/>
  <c r="Y343" i="48"/>
  <c r="W343" i="48" s="1"/>
  <c r="Y335" i="48"/>
  <c r="W335" i="48" s="1"/>
  <c r="Y323" i="48"/>
  <c r="W323" i="48" s="1"/>
  <c r="Y320" i="48"/>
  <c r="Z320" i="48" s="1"/>
  <c r="W320" i="48" s="1"/>
  <c r="Y316" i="48"/>
  <c r="W316" i="48" s="1"/>
  <c r="Y407" i="48"/>
  <c r="W407" i="48" s="1"/>
  <c r="Z403" i="48"/>
  <c r="W403" i="48" s="1"/>
  <c r="Z402" i="48"/>
  <c r="W402" i="48" s="1"/>
  <c r="Y391" i="48"/>
  <c r="W391" i="48" s="1"/>
  <c r="Z387" i="48"/>
  <c r="W387" i="48" s="1"/>
  <c r="Z386" i="48"/>
  <c r="W386" i="48" s="1"/>
  <c r="Y367" i="48"/>
  <c r="W367" i="48" s="1"/>
  <c r="Z364" i="48"/>
  <c r="W364" i="48" s="1"/>
  <c r="Z356" i="48"/>
  <c r="W356" i="48" s="1"/>
  <c r="Z348" i="48"/>
  <c r="W348" i="48" s="1"/>
  <c r="Z340" i="48"/>
  <c r="W340" i="48" s="1"/>
  <c r="Z332" i="48"/>
  <c r="W332" i="48" s="1"/>
  <c r="X324" i="48"/>
  <c r="Y304" i="48"/>
  <c r="W304" i="48" s="1"/>
  <c r="X319" i="48"/>
  <c r="Y293" i="48"/>
  <c r="W293" i="48" s="1"/>
  <c r="Z287" i="48"/>
  <c r="W287" i="48" s="1"/>
  <c r="Y277" i="48"/>
  <c r="W277" i="48" s="1"/>
  <c r="Z271" i="48"/>
  <c r="W271" i="48" s="1"/>
  <c r="Y260" i="48"/>
  <c r="W260" i="48" s="1"/>
  <c r="Z254" i="48"/>
  <c r="W254" i="48" s="1"/>
  <c r="Y240" i="48"/>
  <c r="W240" i="48" s="1"/>
  <c r="Z234" i="48"/>
  <c r="W234" i="48" s="1"/>
  <c r="Y224" i="48"/>
  <c r="W224" i="48" s="1"/>
  <c r="Z218" i="48"/>
  <c r="W218" i="48" s="1"/>
  <c r="Y196" i="48"/>
  <c r="Y183" i="48"/>
  <c r="W183" i="48" s="1"/>
  <c r="X176" i="48"/>
  <c r="Y187" i="48"/>
  <c r="Y300" i="48"/>
  <c r="W300" i="48" s="1"/>
  <c r="Z299" i="48"/>
  <c r="W299" i="48" s="1"/>
  <c r="Z297" i="48"/>
  <c r="W297" i="48" s="1"/>
  <c r="Z296" i="48"/>
  <c r="Z295" i="48"/>
  <c r="W295" i="48" s="1"/>
  <c r="Z281" i="48"/>
  <c r="W281" i="48" s="1"/>
  <c r="Z279" i="48"/>
  <c r="W279" i="48" s="1"/>
  <c r="Z264" i="48"/>
  <c r="W264" i="48" s="1"/>
  <c r="Z263" i="48"/>
  <c r="Z262" i="48"/>
  <c r="W262" i="48" s="1"/>
  <c r="Z244" i="48"/>
  <c r="W244" i="48" s="1"/>
  <c r="Z243" i="48"/>
  <c r="Z242" i="48"/>
  <c r="W242" i="48" s="1"/>
  <c r="Z228" i="48"/>
  <c r="W228" i="48" s="1"/>
  <c r="Z227" i="48"/>
  <c r="Z226" i="48"/>
  <c r="W226" i="48" s="1"/>
  <c r="Z208" i="48"/>
  <c r="W208" i="48" s="1"/>
  <c r="Z207" i="48"/>
  <c r="Z206" i="48"/>
  <c r="W206" i="48" s="1"/>
  <c r="Z204" i="48"/>
  <c r="W204" i="48" s="1"/>
  <c r="Z203" i="48"/>
  <c r="Z202" i="48"/>
  <c r="W202" i="48" s="1"/>
  <c r="Z200" i="48"/>
  <c r="W200" i="48" s="1"/>
  <c r="X184" i="48"/>
  <c r="Y296" i="48"/>
  <c r="Z292" i="48"/>
  <c r="W292" i="48" s="1"/>
  <c r="Z291" i="48"/>
  <c r="W291" i="48" s="1"/>
  <c r="Y280" i="48"/>
  <c r="Z280" i="48" s="1"/>
  <c r="W280" i="48" s="1"/>
  <c r="Z276" i="48"/>
  <c r="W276" i="48" s="1"/>
  <c r="Z275" i="48"/>
  <c r="W275" i="48" s="1"/>
  <c r="Y263" i="48"/>
  <c r="Z259" i="48"/>
  <c r="W259" i="48" s="1"/>
  <c r="Z258" i="48"/>
  <c r="W258" i="48" s="1"/>
  <c r="Y243" i="48"/>
  <c r="Z239" i="48"/>
  <c r="W239" i="48" s="1"/>
  <c r="Z238" i="48"/>
  <c r="W238" i="48" s="1"/>
  <c r="Y227" i="48"/>
  <c r="Z223" i="48"/>
  <c r="W223" i="48" s="1"/>
  <c r="Z222" i="48"/>
  <c r="W222" i="48" s="1"/>
  <c r="Y207" i="48"/>
  <c r="Y203" i="48"/>
  <c r="Y199" i="48"/>
  <c r="W199" i="48" s="1"/>
  <c r="X198" i="48"/>
  <c r="Z195" i="48"/>
  <c r="W195" i="48" s="1"/>
  <c r="Y191" i="48"/>
  <c r="Z187" i="48"/>
  <c r="Y179" i="48"/>
  <c r="W179" i="48" s="1"/>
  <c r="X171" i="48"/>
  <c r="X167" i="48"/>
  <c r="Y157" i="48"/>
  <c r="W157" i="48" s="1"/>
  <c r="Z153" i="48"/>
  <c r="W153" i="48" s="1"/>
  <c r="Z151" i="48"/>
  <c r="W151" i="48" s="1"/>
  <c r="Y141" i="48"/>
  <c r="Z141" i="48" s="1"/>
  <c r="W141" i="48" s="1"/>
  <c r="Y137" i="48"/>
  <c r="Z137" i="48" s="1"/>
  <c r="W137" i="48" s="1"/>
  <c r="Z131" i="48"/>
  <c r="W131" i="48" s="1"/>
  <c r="Z127" i="48"/>
  <c r="W127" i="48" s="1"/>
  <c r="Y113" i="48"/>
  <c r="W113" i="48" s="1"/>
  <c r="Z109" i="48"/>
  <c r="W109" i="48" s="1"/>
  <c r="Y106" i="48"/>
  <c r="W106" i="48" s="1"/>
  <c r="Y93" i="48"/>
  <c r="W93" i="48" s="1"/>
  <c r="Y85" i="48"/>
  <c r="W85" i="48" s="1"/>
  <c r="W61" i="48"/>
  <c r="Y60" i="48"/>
  <c r="Z60" i="48" s="1"/>
  <c r="W60" i="48" s="1"/>
  <c r="Y101" i="48"/>
  <c r="Z101" i="48"/>
  <c r="Z73" i="48"/>
  <c r="W73" i="48" s="1"/>
  <c r="Z57" i="48"/>
  <c r="Y57" i="48"/>
  <c r="Z45" i="48"/>
  <c r="W45" i="48" s="1"/>
  <c r="W161" i="48"/>
  <c r="Z102" i="48"/>
  <c r="W102" i="48" s="1"/>
  <c r="Z94" i="48"/>
  <c r="W94" i="48" s="1"/>
  <c r="Z86" i="48"/>
  <c r="W86" i="48" s="1"/>
  <c r="Y82" i="48"/>
  <c r="W82" i="48" s="1"/>
  <c r="Y76" i="48"/>
  <c r="Z76" i="48"/>
  <c r="Y72" i="48"/>
  <c r="Z72" i="48"/>
  <c r="Y48" i="48"/>
  <c r="Z48" i="48"/>
  <c r="Y44" i="48"/>
  <c r="Z44" i="48"/>
  <c r="Y36" i="48"/>
  <c r="W36" i="48" s="1"/>
  <c r="X5" i="48"/>
  <c r="Y160" i="48"/>
  <c r="W160" i="48" s="1"/>
  <c r="X159" i="48"/>
  <c r="Z156" i="48"/>
  <c r="W156" i="48" s="1"/>
  <c r="Z155" i="48"/>
  <c r="W155" i="48" s="1"/>
  <c r="Y144" i="48"/>
  <c r="W144" i="48" s="1"/>
  <c r="X143" i="48"/>
  <c r="Z140" i="48"/>
  <c r="W140" i="48" s="1"/>
  <c r="Z139" i="48"/>
  <c r="W139" i="48" s="1"/>
  <c r="Z136" i="48"/>
  <c r="W136" i="48" s="1"/>
  <c r="Z135" i="48"/>
  <c r="W135" i="48" s="1"/>
  <c r="Y120" i="48"/>
  <c r="W120" i="48" s="1"/>
  <c r="X119" i="48"/>
  <c r="Y116" i="48"/>
  <c r="W116" i="48" s="1"/>
  <c r="Z107" i="48"/>
  <c r="W107" i="48" s="1"/>
  <c r="Y105" i="48"/>
  <c r="W105" i="48" s="1"/>
  <c r="W103" i="48"/>
  <c r="Z98" i="48"/>
  <c r="W98" i="48" s="1"/>
  <c r="Y97" i="48"/>
  <c r="Z97" i="48"/>
  <c r="Z90" i="48"/>
  <c r="W90" i="48" s="1"/>
  <c r="Y89" i="48"/>
  <c r="Z89" i="48"/>
  <c r="Z69" i="48"/>
  <c r="Y69" i="48"/>
  <c r="Z41" i="48"/>
  <c r="Y41" i="48"/>
  <c r="Y81" i="48"/>
  <c r="W81" i="48" s="1"/>
  <c r="Y68" i="48"/>
  <c r="W68" i="48" s="1"/>
  <c r="Y56" i="48"/>
  <c r="W56" i="48" s="1"/>
  <c r="W46" i="48"/>
  <c r="Y40" i="48"/>
  <c r="W40" i="48" s="1"/>
  <c r="X37" i="48"/>
  <c r="Y64" i="48"/>
  <c r="W64" i="48" s="1"/>
  <c r="Y52" i="48"/>
  <c r="W52" i="48" s="1"/>
  <c r="Y32" i="48"/>
  <c r="W32" i="48" s="1"/>
  <c r="X13" i="48"/>
  <c r="X16" i="48"/>
  <c r="X12" i="48"/>
  <c r="X4" i="48"/>
  <c r="Z191" i="48" l="1"/>
  <c r="W191" i="48" s="1"/>
  <c r="Y570" i="48"/>
  <c r="Y571" i="48"/>
  <c r="W462" i="48"/>
  <c r="X462" i="48" s="1"/>
  <c r="W261" i="48"/>
  <c r="X371" i="48"/>
  <c r="X77" i="48"/>
  <c r="X369" i="48"/>
  <c r="X14" i="48"/>
  <c r="X491" i="48"/>
  <c r="X202" i="48"/>
  <c r="X524" i="48"/>
  <c r="W520" i="48"/>
  <c r="X520" i="48" s="1"/>
  <c r="X61" i="48"/>
  <c r="X299" i="48"/>
  <c r="W507" i="48"/>
  <c r="W396" i="48"/>
  <c r="X396" i="48" s="1"/>
  <c r="X411" i="48"/>
  <c r="X475" i="48"/>
  <c r="X372" i="48"/>
  <c r="X228" i="48"/>
  <c r="X25" i="48"/>
  <c r="X354" i="48"/>
  <c r="W147" i="48"/>
  <c r="X564" i="48"/>
  <c r="W523" i="48"/>
  <c r="X523" i="48" s="1"/>
  <c r="X221" i="48"/>
  <c r="W464" i="48"/>
  <c r="W458" i="48"/>
  <c r="X458" i="48" s="1"/>
  <c r="W504" i="48"/>
  <c r="X504" i="48" s="1"/>
  <c r="W536" i="48"/>
  <c r="X536" i="48" s="1"/>
  <c r="X290" i="48"/>
  <c r="X399" i="48"/>
  <c r="Z196" i="48"/>
  <c r="W196" i="48" s="1"/>
  <c r="X128" i="48"/>
  <c r="X111" i="48"/>
  <c r="X251" i="48"/>
  <c r="X328" i="48"/>
  <c r="X368" i="48"/>
  <c r="X425" i="48"/>
  <c r="X438" i="48"/>
  <c r="X362" i="48"/>
  <c r="X426" i="48"/>
  <c r="W28" i="48"/>
  <c r="W43" i="48"/>
  <c r="X43" i="48" s="1"/>
  <c r="W65" i="48"/>
  <c r="W124" i="48"/>
  <c r="X182" i="48"/>
  <c r="X216" i="48"/>
  <c r="W311" i="48"/>
  <c r="W409" i="48"/>
  <c r="X409" i="48" s="1"/>
  <c r="W152" i="48"/>
  <c r="W303" i="48"/>
  <c r="W393" i="48"/>
  <c r="X393" i="48" s="1"/>
  <c r="W380" i="48"/>
  <c r="W472" i="48"/>
  <c r="W471" i="48"/>
  <c r="W255" i="48"/>
  <c r="W460" i="48"/>
  <c r="X460" i="48" s="1"/>
  <c r="X59" i="48"/>
  <c r="W63" i="48"/>
  <c r="X21" i="48"/>
  <c r="X446" i="48"/>
  <c r="X395" i="48"/>
  <c r="X82" i="48"/>
  <c r="W57" i="48"/>
  <c r="X57" i="48" s="1"/>
  <c r="W110" i="48"/>
  <c r="X110" i="48" s="1"/>
  <c r="W150" i="48"/>
  <c r="W188" i="48"/>
  <c r="X188" i="48" s="1"/>
  <c r="X346" i="48"/>
  <c r="X341" i="48"/>
  <c r="W273" i="48"/>
  <c r="W353" i="48"/>
  <c r="X353" i="48" s="1"/>
  <c r="X568" i="48"/>
  <c r="W443" i="48"/>
  <c r="X443" i="48" s="1"/>
  <c r="W267" i="48"/>
  <c r="W286" i="48"/>
  <c r="X286" i="48" s="1"/>
  <c r="X190" i="48"/>
  <c r="W305" i="48"/>
  <c r="X305" i="48" s="1"/>
  <c r="W479" i="48"/>
  <c r="X105" i="48"/>
  <c r="X175" i="48"/>
  <c r="X390" i="48"/>
  <c r="X437" i="48"/>
  <c r="W566" i="48"/>
  <c r="X566" i="48" s="1"/>
  <c r="X34" i="48"/>
  <c r="X442" i="48"/>
  <c r="W20" i="48"/>
  <c r="W71" i="48"/>
  <c r="X71" i="48" s="1"/>
  <c r="W283" i="48"/>
  <c r="X283" i="48" s="1"/>
  <c r="W489" i="48"/>
  <c r="X8" i="48"/>
  <c r="X54" i="48"/>
  <c r="W412" i="48"/>
  <c r="X412" i="48" s="1"/>
  <c r="X197" i="48"/>
  <c r="X99" i="48"/>
  <c r="X344" i="48"/>
  <c r="X379" i="48"/>
  <c r="X116" i="48"/>
  <c r="X237" i="48"/>
  <c r="X70" i="48"/>
  <c r="X51" i="48"/>
  <c r="X450" i="48"/>
  <c r="X335" i="48"/>
  <c r="X430" i="48"/>
  <c r="X401" i="48"/>
  <c r="X315" i="48"/>
  <c r="X53" i="48"/>
  <c r="X24" i="48"/>
  <c r="X49" i="48"/>
  <c r="W41" i="48"/>
  <c r="W72" i="48"/>
  <c r="X72" i="48" s="1"/>
  <c r="X148" i="48"/>
  <c r="X226" i="48"/>
  <c r="X215" i="48"/>
  <c r="X231" i="48"/>
  <c r="X336" i="48"/>
  <c r="X376" i="48"/>
  <c r="X406" i="48"/>
  <c r="X441" i="48"/>
  <c r="W526" i="48"/>
  <c r="X549" i="48"/>
  <c r="X565" i="48"/>
  <c r="X9" i="48"/>
  <c r="X29" i="48"/>
  <c r="X172" i="48"/>
  <c r="W476" i="48"/>
  <c r="W469" i="48"/>
  <c r="X469" i="48" s="1"/>
  <c r="W539" i="48"/>
  <c r="X539" i="48" s="1"/>
  <c r="W473" i="48"/>
  <c r="X473" i="48" s="1"/>
  <c r="W345" i="48"/>
  <c r="X345" i="48" s="1"/>
  <c r="X192" i="48"/>
  <c r="W510" i="48"/>
  <c r="X510" i="48" s="1"/>
  <c r="X543" i="48"/>
  <c r="W39" i="48"/>
  <c r="X418" i="48"/>
  <c r="X434" i="48"/>
  <c r="X115" i="48"/>
  <c r="W76" i="48"/>
  <c r="X295" i="48"/>
  <c r="X264" i="48"/>
  <c r="X454" i="48"/>
  <c r="W538" i="48"/>
  <c r="X538" i="48" s="1"/>
  <c r="W546" i="48"/>
  <c r="W485" i="48"/>
  <c r="X485" i="48" s="1"/>
  <c r="W558" i="48"/>
  <c r="X496" i="48"/>
  <c r="W563" i="48"/>
  <c r="X563" i="48" s="1"/>
  <c r="W233" i="48"/>
  <c r="X233" i="48" s="1"/>
  <c r="X260" i="48"/>
  <c r="X407" i="48"/>
  <c r="X351" i="48"/>
  <c r="X404" i="48"/>
  <c r="X478" i="48"/>
  <c r="X486" i="48"/>
  <c r="X498" i="48"/>
  <c r="X530" i="48"/>
  <c r="X220" i="48"/>
  <c r="X247" i="48"/>
  <c r="X166" i="48"/>
  <c r="X465" i="48"/>
  <c r="X350" i="48"/>
  <c r="X257" i="48"/>
  <c r="X113" i="48"/>
  <c r="X141" i="48"/>
  <c r="X312" i="48"/>
  <c r="X339" i="48"/>
  <c r="X466" i="48"/>
  <c r="X168" i="48"/>
  <c r="X314" i="48"/>
  <c r="X56" i="48"/>
  <c r="X323" i="48"/>
  <c r="X327" i="48"/>
  <c r="X506" i="48"/>
  <c r="X173" i="48"/>
  <c r="X342" i="48"/>
  <c r="X358" i="48"/>
  <c r="X392" i="48"/>
  <c r="X95" i="48"/>
  <c r="X98" i="48"/>
  <c r="X60" i="48"/>
  <c r="X157" i="48"/>
  <c r="X239" i="48"/>
  <c r="X206" i="48"/>
  <c r="X297" i="48"/>
  <c r="X240" i="48"/>
  <c r="X408" i="48"/>
  <c r="X308" i="48"/>
  <c r="X386" i="48"/>
  <c r="X513" i="48"/>
  <c r="X482" i="48"/>
  <c r="X494" i="48"/>
  <c r="X474" i="48"/>
  <c r="X3" i="48"/>
  <c r="X186" i="48"/>
  <c r="X547" i="48"/>
  <c r="X129" i="48"/>
  <c r="X133" i="48"/>
  <c r="X169" i="48"/>
  <c r="X428" i="48"/>
  <c r="X273" i="48"/>
  <c r="X559" i="48"/>
  <c r="X52" i="48"/>
  <c r="X74" i="48"/>
  <c r="X90" i="48"/>
  <c r="X103" i="48"/>
  <c r="X120" i="48"/>
  <c r="X136" i="48"/>
  <c r="X144" i="48"/>
  <c r="X86" i="48"/>
  <c r="X117" i="48"/>
  <c r="X161" i="48"/>
  <c r="X62" i="48"/>
  <c r="X125" i="48"/>
  <c r="X106" i="48"/>
  <c r="X137" i="48"/>
  <c r="X151" i="48"/>
  <c r="X164" i="48"/>
  <c r="X199" i="48"/>
  <c r="X219" i="48"/>
  <c r="X242" i="48"/>
  <c r="X259" i="48"/>
  <c r="X276" i="48"/>
  <c r="X292" i="48"/>
  <c r="X262" i="48"/>
  <c r="X281" i="48"/>
  <c r="X293" i="48"/>
  <c r="X360" i="48"/>
  <c r="X387" i="48"/>
  <c r="X402" i="48"/>
  <c r="X415" i="48"/>
  <c r="X347" i="48"/>
  <c r="X388" i="48"/>
  <c r="X429" i="48"/>
  <c r="X445" i="48"/>
  <c r="X509" i="48"/>
  <c r="X497" i="48"/>
  <c r="X517" i="48"/>
  <c r="X515" i="48"/>
  <c r="X531" i="48"/>
  <c r="X554" i="48"/>
  <c r="X421" i="48"/>
  <c r="X453" i="48"/>
  <c r="X499" i="48"/>
  <c r="X467" i="48"/>
  <c r="X483" i="48"/>
  <c r="X561" i="48"/>
  <c r="X502" i="48"/>
  <c r="X555" i="48"/>
  <c r="X83" i="48"/>
  <c r="X30" i="48"/>
  <c r="X78" i="48"/>
  <c r="X146" i="48"/>
  <c r="X158" i="48"/>
  <c r="X210" i="48"/>
  <c r="X416" i="48"/>
  <c r="X432" i="48"/>
  <c r="X448" i="48"/>
  <c r="W6" i="48"/>
  <c r="W55" i="48"/>
  <c r="X174" i="48"/>
  <c r="X229" i="48"/>
  <c r="X552" i="48"/>
  <c r="X246" i="48"/>
  <c r="X306" i="48"/>
  <c r="X431" i="48"/>
  <c r="X447" i="48"/>
  <c r="X464" i="48"/>
  <c r="W230" i="48"/>
  <c r="X278" i="48"/>
  <c r="W288" i="48"/>
  <c r="W313" i="48"/>
  <c r="X389" i="48"/>
  <c r="W451" i="48"/>
  <c r="W484" i="48"/>
  <c r="W519" i="48"/>
  <c r="W337" i="48"/>
  <c r="W361" i="48"/>
  <c r="W241" i="48"/>
  <c r="W477" i="48"/>
  <c r="X528" i="48"/>
  <c r="X309" i="48"/>
  <c r="W480" i="48"/>
  <c r="X500" i="48"/>
  <c r="X532" i="48"/>
  <c r="W548" i="48"/>
  <c r="X68" i="48"/>
  <c r="X36" i="48"/>
  <c r="X102" i="48"/>
  <c r="X156" i="48"/>
  <c r="X275" i="48"/>
  <c r="X200" i="48"/>
  <c r="X279" i="48"/>
  <c r="X291" i="48"/>
  <c r="X343" i="48"/>
  <c r="X537" i="48"/>
  <c r="X22" i="48"/>
  <c r="X150" i="48"/>
  <c r="X165" i="48"/>
  <c r="X302" i="48"/>
  <c r="X266" i="48"/>
  <c r="X40" i="48"/>
  <c r="X81" i="48"/>
  <c r="X85" i="48"/>
  <c r="X139" i="48"/>
  <c r="X160" i="48"/>
  <c r="X121" i="48"/>
  <c r="X45" i="48"/>
  <c r="X109" i="48"/>
  <c r="X127" i="48"/>
  <c r="X153" i="48"/>
  <c r="X222" i="48"/>
  <c r="X280" i="48"/>
  <c r="X208" i="48"/>
  <c r="W263" i="48"/>
  <c r="X300" i="48"/>
  <c r="X196" i="48"/>
  <c r="X218" i="48"/>
  <c r="X234" i="48"/>
  <c r="X284" i="48"/>
  <c r="X332" i="48"/>
  <c r="X348" i="48"/>
  <c r="X364" i="48"/>
  <c r="X403" i="48"/>
  <c r="X316" i="48"/>
  <c r="X375" i="48"/>
  <c r="X331" i="48"/>
  <c r="X355" i="48"/>
  <c r="X414" i="48"/>
  <c r="X521" i="48"/>
  <c r="X501" i="48"/>
  <c r="X525" i="48"/>
  <c r="X470" i="48"/>
  <c r="X534" i="48"/>
  <c r="X550" i="48"/>
  <c r="X522" i="48"/>
  <c r="X422" i="48"/>
  <c r="X514" i="48"/>
  <c r="X507" i="48"/>
  <c r="X11" i="48"/>
  <c r="X66" i="48"/>
  <c r="X170" i="48"/>
  <c r="X493" i="48"/>
  <c r="X177" i="48"/>
  <c r="X209" i="48"/>
  <c r="X236" i="48"/>
  <c r="X126" i="48"/>
  <c r="X217" i="48"/>
  <c r="X252" i="48"/>
  <c r="X285" i="48"/>
  <c r="X329" i="48"/>
  <c r="X420" i="48"/>
  <c r="X436" i="48"/>
  <c r="X452" i="48"/>
  <c r="X492" i="48"/>
  <c r="X560" i="48"/>
  <c r="X423" i="48"/>
  <c r="X427" i="48"/>
  <c r="X261" i="48"/>
  <c r="X107" i="48"/>
  <c r="X93" i="48"/>
  <c r="X135" i="48"/>
  <c r="X258" i="48"/>
  <c r="X244" i="48"/>
  <c r="X277" i="48"/>
  <c r="X340" i="48"/>
  <c r="X363" i="48"/>
  <c r="X541" i="48"/>
  <c r="X526" i="48"/>
  <c r="X31" i="48"/>
  <c r="X400" i="48"/>
  <c r="X147" i="48"/>
  <c r="X334" i="48"/>
  <c r="X444" i="48"/>
  <c r="X461" i="48"/>
  <c r="X274" i="48"/>
  <c r="X381" i="48"/>
  <c r="X245" i="48"/>
  <c r="X32" i="48"/>
  <c r="X64" i="48"/>
  <c r="X46" i="48"/>
  <c r="X87" i="48"/>
  <c r="X132" i="48"/>
  <c r="X140" i="48"/>
  <c r="W48" i="48"/>
  <c r="X94" i="48"/>
  <c r="X73" i="48"/>
  <c r="X149" i="48"/>
  <c r="X131" i="48"/>
  <c r="X145" i="48"/>
  <c r="X155" i="48"/>
  <c r="X179" i="48"/>
  <c r="X195" i="48"/>
  <c r="X223" i="48"/>
  <c r="X272" i="48"/>
  <c r="W243" i="48"/>
  <c r="X183" i="48"/>
  <c r="X204" i="48"/>
  <c r="X224" i="48"/>
  <c r="X238" i="48"/>
  <c r="X254" i="48"/>
  <c r="X271" i="48"/>
  <c r="X287" i="48"/>
  <c r="X304" i="48"/>
  <c r="X352" i="48"/>
  <c r="X367" i="48"/>
  <c r="X383" i="48"/>
  <c r="X391" i="48"/>
  <c r="X320" i="48"/>
  <c r="X359" i="48"/>
  <c r="X356" i="48"/>
  <c r="X382" i="48"/>
  <c r="X398" i="48"/>
  <c r="X533" i="48"/>
  <c r="X505" i="48"/>
  <c r="X529" i="48"/>
  <c r="X490" i="48"/>
  <c r="X518" i="48"/>
  <c r="W542" i="48"/>
  <c r="X562" i="48"/>
  <c r="X527" i="48"/>
  <c r="X463" i="48"/>
  <c r="X471" i="48"/>
  <c r="W487" i="48"/>
  <c r="X567" i="48"/>
  <c r="X33" i="48"/>
  <c r="X23" i="48"/>
  <c r="X67" i="48"/>
  <c r="X38" i="48"/>
  <c r="W47" i="48"/>
  <c r="X310" i="48"/>
  <c r="X384" i="48"/>
  <c r="X424" i="48"/>
  <c r="X440" i="48"/>
  <c r="X456" i="48"/>
  <c r="W15" i="48"/>
  <c r="W180" i="48"/>
  <c r="X256" i="48"/>
  <c r="X289" i="48"/>
  <c r="W142" i="48"/>
  <c r="X162" i="48"/>
  <c r="X189" i="48"/>
  <c r="X439" i="48"/>
  <c r="X455" i="48"/>
  <c r="W250" i="48"/>
  <c r="X265" i="48"/>
  <c r="W377" i="48"/>
  <c r="W468" i="48"/>
  <c r="W503" i="48"/>
  <c r="W535" i="48"/>
  <c r="W419" i="48"/>
  <c r="X512" i="48"/>
  <c r="W235" i="48"/>
  <c r="W481" i="48"/>
  <c r="W253" i="48"/>
  <c r="X413" i="48"/>
  <c r="W435" i="48"/>
  <c r="X472" i="48"/>
  <c r="X516" i="48"/>
  <c r="X556" i="48"/>
  <c r="W294" i="48"/>
  <c r="X326" i="48"/>
  <c r="X544" i="48"/>
  <c r="W69" i="48"/>
  <c r="W97" i="48"/>
  <c r="W187" i="48"/>
  <c r="W101" i="48"/>
  <c r="W207" i="48"/>
  <c r="W227" i="48"/>
  <c r="W296" i="48"/>
  <c r="W551" i="48"/>
  <c r="W89" i="48"/>
  <c r="W44" i="48"/>
  <c r="W203" i="48"/>
  <c r="W511" i="48"/>
  <c r="X380" i="48" l="1"/>
  <c r="W571" i="48"/>
  <c r="W570" i="48"/>
  <c r="X191" i="48"/>
  <c r="X124" i="48"/>
  <c r="X303" i="48"/>
  <c r="X476" i="48"/>
  <c r="X20" i="48"/>
  <c r="X63" i="48"/>
  <c r="X479" i="48"/>
  <c r="X76" i="48"/>
  <c r="X41" i="48"/>
  <c r="X28" i="48"/>
  <c r="X152" i="48"/>
  <c r="X65" i="48"/>
  <c r="X255" i="48"/>
  <c r="X311" i="48"/>
  <c r="X39" i="48"/>
  <c r="X267" i="48"/>
  <c r="X489" i="48"/>
  <c r="X546" i="48"/>
  <c r="X558" i="48"/>
  <c r="X69" i="48"/>
  <c r="X481" i="48"/>
  <c r="X48" i="48"/>
  <c r="X480" i="48"/>
  <c r="X511" i="48"/>
  <c r="X551" i="48"/>
  <c r="X101" i="48"/>
  <c r="X235" i="48"/>
  <c r="X503" i="48"/>
  <c r="X180" i="48"/>
  <c r="X47" i="48"/>
  <c r="X548" i="48"/>
  <c r="X241" i="48"/>
  <c r="X484" i="48"/>
  <c r="X313" i="48"/>
  <c r="X230" i="48"/>
  <c r="X89" i="48"/>
  <c r="X435" i="48"/>
  <c r="X377" i="48"/>
  <c r="X142" i="48"/>
  <c r="X477" i="48"/>
  <c r="X187" i="48"/>
  <c r="X15" i="48"/>
  <c r="X263" i="48"/>
  <c r="X361" i="48"/>
  <c r="X451" i="48"/>
  <c r="X288" i="48"/>
  <c r="X55" i="48"/>
  <c r="X207" i="48"/>
  <c r="X535" i="48"/>
  <c r="X519" i="48"/>
  <c r="X203" i="48"/>
  <c r="X296" i="48"/>
  <c r="X44" i="48"/>
  <c r="X227" i="48"/>
  <c r="X97" i="48"/>
  <c r="X294" i="48"/>
  <c r="X253" i="48"/>
  <c r="X419" i="48"/>
  <c r="X468" i="48"/>
  <c r="X250" i="48"/>
  <c r="X487" i="48"/>
  <c r="X542" i="48"/>
  <c r="X243" i="48"/>
  <c r="X337" i="48"/>
  <c r="X6" i="48"/>
  <c r="X571" i="48" l="1"/>
  <c r="X570" i="48"/>
  <c r="U280" i="48"/>
  <c r="U392" i="48"/>
  <c r="U406" i="48"/>
  <c r="U445" i="48"/>
  <c r="U448" i="48"/>
  <c r="U462" i="48"/>
  <c r="U477" i="48"/>
  <c r="U478" i="48"/>
  <c r="U483" i="48"/>
  <c r="U498" i="48"/>
  <c r="U511" i="48"/>
  <c r="U565" i="48"/>
  <c r="V2" i="48"/>
  <c r="V569" i="48" s="1"/>
  <c r="U567" i="48"/>
  <c r="U566" i="48"/>
  <c r="U563" i="48"/>
  <c r="U562" i="48"/>
  <c r="U554" i="48"/>
  <c r="U553" i="48"/>
  <c r="U551" i="48"/>
  <c r="U549" i="48"/>
  <c r="U547" i="48"/>
  <c r="U545" i="48"/>
  <c r="U543" i="48"/>
  <c r="U542" i="48"/>
  <c r="U539" i="48"/>
  <c r="U538" i="48"/>
  <c r="U537" i="48"/>
  <c r="U534" i="48"/>
  <c r="U531" i="48"/>
  <c r="U529" i="48"/>
  <c r="U527" i="48"/>
  <c r="U526" i="48"/>
  <c r="U521" i="48"/>
  <c r="U519" i="48"/>
  <c r="U514" i="48"/>
  <c r="U513" i="48"/>
  <c r="U509" i="48"/>
  <c r="U506" i="48"/>
  <c r="U505" i="48"/>
  <c r="U503" i="48"/>
  <c r="U501" i="48"/>
  <c r="U499" i="48"/>
  <c r="U497" i="48"/>
  <c r="U495" i="48"/>
  <c r="U494" i="48"/>
  <c r="U493" i="48"/>
  <c r="U491" i="48"/>
  <c r="U490" i="48"/>
  <c r="U489" i="48"/>
  <c r="U487" i="48"/>
  <c r="U486" i="48"/>
  <c r="U485" i="48"/>
  <c r="U484" i="48"/>
  <c r="U482" i="48"/>
  <c r="U481" i="48"/>
  <c r="U479" i="48"/>
  <c r="U475" i="48"/>
  <c r="U473" i="48"/>
  <c r="U471" i="48"/>
  <c r="U470" i="48"/>
  <c r="U469" i="48"/>
  <c r="U467" i="48"/>
  <c r="U466" i="48"/>
  <c r="U461" i="48"/>
  <c r="U459" i="48"/>
  <c r="U458" i="48"/>
  <c r="U456" i="48"/>
  <c r="U455" i="48"/>
  <c r="U454" i="48"/>
  <c r="U453" i="48"/>
  <c r="U451" i="48"/>
  <c r="U450" i="48"/>
  <c r="U449" i="48"/>
  <c r="U446" i="48"/>
  <c r="U444" i="48"/>
  <c r="U442" i="48"/>
  <c r="U440" i="48"/>
  <c r="U439" i="48"/>
  <c r="U438" i="48"/>
  <c r="U436" i="48"/>
  <c r="U435" i="48"/>
  <c r="U434" i="48"/>
  <c r="U433" i="48"/>
  <c r="U432" i="48"/>
  <c r="U431" i="48"/>
  <c r="U430" i="48"/>
  <c r="U429" i="48"/>
  <c r="U428" i="48"/>
  <c r="U427" i="48"/>
  <c r="U426" i="48"/>
  <c r="U425" i="48"/>
  <c r="U424" i="48"/>
  <c r="U423" i="48"/>
  <c r="U422" i="48"/>
  <c r="U420" i="48"/>
  <c r="U419" i="48"/>
  <c r="U418" i="48"/>
  <c r="U416" i="48"/>
  <c r="U415" i="48"/>
  <c r="U414" i="48"/>
  <c r="U412" i="48"/>
  <c r="U411" i="48"/>
  <c r="U410" i="48"/>
  <c r="U409" i="48"/>
  <c r="U408" i="48"/>
  <c r="U407" i="48"/>
  <c r="U405" i="48"/>
  <c r="U404" i="48"/>
  <c r="U403" i="48"/>
  <c r="U402" i="48"/>
  <c r="U400" i="48"/>
  <c r="U399" i="48"/>
  <c r="U398" i="48"/>
  <c r="U396" i="48"/>
  <c r="U395" i="48"/>
  <c r="U394" i="48"/>
  <c r="U393" i="48"/>
  <c r="U391" i="48"/>
  <c r="U390" i="48"/>
  <c r="U389" i="48"/>
  <c r="U388" i="48"/>
  <c r="U387" i="48"/>
  <c r="U386" i="48"/>
  <c r="U384" i="48"/>
  <c r="U383" i="48"/>
  <c r="U382" i="48"/>
  <c r="U380" i="48"/>
  <c r="U379" i="48"/>
  <c r="U378" i="48"/>
  <c r="U377" i="48"/>
  <c r="U376" i="48"/>
  <c r="U375" i="48"/>
  <c r="U372" i="48"/>
  <c r="U371" i="48"/>
  <c r="U370" i="48"/>
  <c r="U369" i="48"/>
  <c r="U368" i="48"/>
  <c r="U367" i="48"/>
  <c r="U366" i="48"/>
  <c r="U365" i="48"/>
  <c r="U364" i="48"/>
  <c r="U363" i="48"/>
  <c r="U362" i="48"/>
  <c r="U361" i="48"/>
  <c r="U360" i="48"/>
  <c r="U359" i="48"/>
  <c r="U358" i="48"/>
  <c r="U357" i="48"/>
  <c r="U356" i="48"/>
  <c r="U355" i="48"/>
  <c r="U354" i="48"/>
  <c r="U353" i="48"/>
  <c r="U352" i="48"/>
  <c r="U351" i="48"/>
  <c r="U350" i="48"/>
  <c r="U349" i="48"/>
  <c r="U348" i="48"/>
  <c r="U347" i="48"/>
  <c r="U346" i="48"/>
  <c r="U345" i="48"/>
  <c r="U344" i="48"/>
  <c r="U343" i="48"/>
  <c r="U342" i="48"/>
  <c r="U341" i="48"/>
  <c r="U340" i="48"/>
  <c r="U339" i="48"/>
  <c r="U338" i="48"/>
  <c r="U337" i="48"/>
  <c r="U336" i="48"/>
  <c r="U335" i="48"/>
  <c r="U334" i="48"/>
  <c r="U333" i="48"/>
  <c r="U332" i="48"/>
  <c r="U331" i="48"/>
  <c r="U330" i="48"/>
  <c r="U329" i="48"/>
  <c r="U328" i="48"/>
  <c r="U327" i="48"/>
  <c r="U326" i="48"/>
  <c r="U325" i="48"/>
  <c r="U323" i="48"/>
  <c r="U322" i="48"/>
  <c r="U321" i="48"/>
  <c r="U319" i="48"/>
  <c r="U318" i="48"/>
  <c r="U316" i="48"/>
  <c r="U315" i="48"/>
  <c r="U314" i="48"/>
  <c r="U313" i="48"/>
  <c r="U312" i="48"/>
  <c r="U311" i="48"/>
  <c r="U310" i="48"/>
  <c r="U309" i="48"/>
  <c r="U308" i="48"/>
  <c r="U307" i="48"/>
  <c r="U306" i="48"/>
  <c r="U305" i="48"/>
  <c r="U304" i="48"/>
  <c r="U303" i="48"/>
  <c r="U302" i="48"/>
  <c r="U301" i="48"/>
  <c r="U300" i="48"/>
  <c r="U299" i="48"/>
  <c r="U298" i="48"/>
  <c r="U297" i="48"/>
  <c r="U296" i="48"/>
  <c r="U295" i="48"/>
  <c r="U294" i="48"/>
  <c r="U293" i="48"/>
  <c r="U292" i="48"/>
  <c r="U291" i="48"/>
  <c r="U290" i="48"/>
  <c r="U289" i="48"/>
  <c r="U288" i="48"/>
  <c r="U287" i="48"/>
  <c r="U286" i="48"/>
  <c r="U285" i="48"/>
  <c r="U284" i="48"/>
  <c r="U283" i="48"/>
  <c r="U282" i="48"/>
  <c r="U279" i="48"/>
  <c r="U278" i="48"/>
  <c r="U277" i="48"/>
  <c r="U276" i="48"/>
  <c r="U275" i="48"/>
  <c r="U274" i="48"/>
  <c r="U273" i="48"/>
  <c r="U272" i="48"/>
  <c r="U271" i="48"/>
  <c r="U270" i="48"/>
  <c r="U267" i="48"/>
  <c r="U266" i="48"/>
  <c r="U265" i="48"/>
  <c r="U264" i="48"/>
  <c r="U263" i="48"/>
  <c r="U262" i="48"/>
  <c r="U261" i="48"/>
  <c r="U260" i="48"/>
  <c r="U259" i="48"/>
  <c r="U258" i="48"/>
  <c r="U257" i="48"/>
  <c r="U256" i="48"/>
  <c r="U255" i="48"/>
  <c r="U254" i="48"/>
  <c r="U253" i="48"/>
  <c r="U252" i="48"/>
  <c r="U251" i="48"/>
  <c r="U250" i="48"/>
  <c r="U249" i="48"/>
  <c r="U248" i="48"/>
  <c r="U247" i="48"/>
  <c r="U246" i="48"/>
  <c r="U245" i="48"/>
  <c r="U243" i="48"/>
  <c r="U242" i="48"/>
  <c r="U241" i="48"/>
  <c r="U240" i="48"/>
  <c r="U239" i="48"/>
  <c r="U238" i="48"/>
  <c r="U237" i="48"/>
  <c r="U236" i="48"/>
  <c r="U235" i="48"/>
  <c r="U234" i="48"/>
  <c r="U233" i="48"/>
  <c r="U232" i="48"/>
  <c r="U231" i="48"/>
  <c r="U230" i="48"/>
  <c r="U229" i="48"/>
  <c r="U228" i="48"/>
  <c r="U227" i="48"/>
  <c r="U226" i="48"/>
  <c r="U225" i="48"/>
  <c r="U224" i="48"/>
  <c r="U223" i="48"/>
  <c r="U222" i="48"/>
  <c r="U221" i="48"/>
  <c r="U220" i="48"/>
  <c r="U219" i="48"/>
  <c r="U218" i="48"/>
  <c r="U217" i="48"/>
  <c r="U216" i="48"/>
  <c r="U215" i="48"/>
  <c r="U214" i="48"/>
  <c r="U213" i="48"/>
  <c r="U212" i="48"/>
  <c r="U211" i="48"/>
  <c r="U210" i="48"/>
  <c r="U209" i="48"/>
  <c r="U208" i="48"/>
  <c r="U207" i="48"/>
  <c r="U206" i="48"/>
  <c r="U204" i="48"/>
  <c r="U203" i="48"/>
  <c r="U200" i="48"/>
  <c r="U199" i="48"/>
  <c r="U197" i="48"/>
  <c r="U196" i="48"/>
  <c r="U195" i="48"/>
  <c r="U192" i="48"/>
  <c r="U190" i="48"/>
  <c r="U189" i="48"/>
  <c r="U188" i="48"/>
  <c r="U187" i="48"/>
  <c r="U186" i="48"/>
  <c r="U183" i="48"/>
  <c r="U182" i="48"/>
  <c r="U180" i="48"/>
  <c r="U179" i="48"/>
  <c r="U178" i="48"/>
  <c r="U177" i="48"/>
  <c r="U176" i="48"/>
  <c r="U175" i="48"/>
  <c r="U174" i="48"/>
  <c r="U173" i="48"/>
  <c r="U172" i="48"/>
  <c r="U171" i="48"/>
  <c r="U170" i="48"/>
  <c r="U169" i="48"/>
  <c r="U168" i="48"/>
  <c r="U167" i="48"/>
  <c r="U166" i="48"/>
  <c r="U165" i="48"/>
  <c r="U164" i="48"/>
  <c r="U163" i="48"/>
  <c r="U162" i="48"/>
  <c r="U161" i="48"/>
  <c r="U160" i="48"/>
  <c r="U159" i="48"/>
  <c r="U158" i="48"/>
  <c r="U157" i="48"/>
  <c r="U156" i="48"/>
  <c r="U155" i="48"/>
  <c r="U154" i="48"/>
  <c r="U153" i="48"/>
  <c r="U152" i="48"/>
  <c r="U151" i="48"/>
  <c r="U150" i="48"/>
  <c r="U149" i="48"/>
  <c r="U148" i="48"/>
  <c r="U147" i="48"/>
  <c r="U146" i="48"/>
  <c r="U145" i="48"/>
  <c r="U144" i="48"/>
  <c r="U143" i="48"/>
  <c r="U142" i="48"/>
  <c r="U140" i="48"/>
  <c r="U139" i="48"/>
  <c r="U136" i="48"/>
  <c r="U135" i="48"/>
  <c r="U134" i="48"/>
  <c r="U131" i="48"/>
  <c r="U127" i="48"/>
  <c r="U126" i="48"/>
  <c r="U125" i="48"/>
  <c r="U124" i="48"/>
  <c r="U123" i="48"/>
  <c r="U122" i="48"/>
  <c r="U121" i="48"/>
  <c r="U120" i="48"/>
  <c r="U119" i="48"/>
  <c r="U117" i="48"/>
  <c r="U116" i="48"/>
  <c r="U115" i="48"/>
  <c r="U114" i="48"/>
  <c r="U113" i="48"/>
  <c r="U111" i="48"/>
  <c r="U110" i="48"/>
  <c r="U108" i="48"/>
  <c r="U107" i="48"/>
  <c r="U106" i="48"/>
  <c r="U105" i="48"/>
  <c r="U104" i="48"/>
  <c r="U103" i="48"/>
  <c r="U102" i="48"/>
  <c r="U101" i="48"/>
  <c r="U100" i="48"/>
  <c r="U99" i="48"/>
  <c r="U98" i="48"/>
  <c r="U97" i="48"/>
  <c r="U96" i="48"/>
  <c r="U95" i="48"/>
  <c r="U94" i="48"/>
  <c r="U93" i="48"/>
  <c r="U91" i="48"/>
  <c r="U90" i="48"/>
  <c r="U89" i="48"/>
  <c r="U88" i="48"/>
  <c r="U87" i="48"/>
  <c r="U86" i="48"/>
  <c r="U85" i="48"/>
  <c r="U84" i="48"/>
  <c r="U83" i="48"/>
  <c r="U82" i="48"/>
  <c r="U81" i="48"/>
  <c r="U78" i="48"/>
  <c r="U77" i="48"/>
  <c r="U76" i="48"/>
  <c r="U75" i="48"/>
  <c r="U74" i="48"/>
  <c r="U73" i="48"/>
  <c r="U72" i="48"/>
  <c r="U71" i="48"/>
  <c r="U70" i="48"/>
  <c r="U69" i="48"/>
  <c r="U68" i="48"/>
  <c r="U67" i="48"/>
  <c r="U66" i="48"/>
  <c r="U65" i="48"/>
  <c r="U64" i="48"/>
  <c r="U63" i="48"/>
  <c r="U62" i="48"/>
  <c r="U61" i="48"/>
  <c r="U59" i="48"/>
  <c r="U58" i="48"/>
  <c r="U57" i="48"/>
  <c r="U56" i="48"/>
  <c r="U55" i="48"/>
  <c r="U54" i="48"/>
  <c r="U53" i="48"/>
  <c r="U52" i="48"/>
  <c r="U51" i="48"/>
  <c r="U50" i="48"/>
  <c r="U49" i="48"/>
  <c r="U48" i="48"/>
  <c r="U47" i="48"/>
  <c r="U46" i="48"/>
  <c r="U45" i="48"/>
  <c r="U44" i="48"/>
  <c r="U43" i="48"/>
  <c r="U42" i="48"/>
  <c r="U41" i="48"/>
  <c r="U40" i="48"/>
  <c r="U39" i="48"/>
  <c r="U38" i="48"/>
  <c r="U37" i="48"/>
  <c r="U36" i="48"/>
  <c r="U35" i="48"/>
  <c r="U34" i="48"/>
  <c r="U33" i="48"/>
  <c r="U32" i="48"/>
  <c r="U31" i="48"/>
  <c r="U30" i="48"/>
  <c r="U29" i="48"/>
  <c r="U28" i="48"/>
  <c r="U27" i="48"/>
  <c r="U26" i="48"/>
  <c r="U25" i="48"/>
  <c r="U24" i="48"/>
  <c r="U23" i="48"/>
  <c r="U22" i="48"/>
  <c r="U21" i="48"/>
  <c r="U20" i="48"/>
  <c r="U19" i="48"/>
  <c r="U18" i="48"/>
  <c r="U17" i="48"/>
  <c r="U15" i="48"/>
  <c r="U14" i="48"/>
  <c r="U11" i="48"/>
  <c r="U10" i="48"/>
  <c r="U9" i="48"/>
  <c r="U8" i="48"/>
  <c r="U7" i="48"/>
  <c r="U6" i="48"/>
  <c r="U5" i="48"/>
  <c r="U3" i="48"/>
  <c r="V380" i="47"/>
  <c r="Y380" i="47" s="1"/>
  <c r="Z380" i="47" s="1"/>
  <c r="W380" i="47" s="1"/>
  <c r="V381" i="47"/>
  <c r="Y381" i="47" s="1"/>
  <c r="Z381" i="47" s="1"/>
  <c r="W381" i="47" s="1"/>
  <c r="X381" i="47" s="1"/>
  <c r="V382" i="47"/>
  <c r="Y382" i="47" s="1"/>
  <c r="Z382" i="47"/>
  <c r="W382" i="47" s="1"/>
  <c r="X382" i="47" s="1"/>
  <c r="V383" i="47"/>
  <c r="Y383" i="47" s="1"/>
  <c r="Z383" i="47" s="1"/>
  <c r="W383" i="47" s="1"/>
  <c r="U383" i="47" s="1"/>
  <c r="V384" i="47"/>
  <c r="Z384" i="47" s="1"/>
  <c r="Y384" i="47"/>
  <c r="V385" i="47"/>
  <c r="Y385" i="47" s="1"/>
  <c r="Z385" i="47" s="1"/>
  <c r="W385" i="47" s="1"/>
  <c r="X385" i="47" s="1"/>
  <c r="V386" i="47"/>
  <c r="Y386" i="47" s="1"/>
  <c r="Z386" i="47" s="1"/>
  <c r="W386" i="47" s="1"/>
  <c r="X386" i="47" s="1"/>
  <c r="V387" i="47"/>
  <c r="Y387" i="47" s="1"/>
  <c r="Z387" i="47" s="1"/>
  <c r="W387" i="47" s="1"/>
  <c r="U387" i="47" s="1"/>
  <c r="V388" i="47"/>
  <c r="Y388" i="47" s="1"/>
  <c r="Z388" i="47" s="1"/>
  <c r="W388" i="47" s="1"/>
  <c r="V389" i="47"/>
  <c r="Y389" i="47" s="1"/>
  <c r="Z389" i="47" s="1"/>
  <c r="W389" i="47" s="1"/>
  <c r="X389" i="47" s="1"/>
  <c r="V390" i="47"/>
  <c r="Y390" i="47" s="1"/>
  <c r="Z390" i="47" s="1"/>
  <c r="W390" i="47" s="1"/>
  <c r="V391" i="47"/>
  <c r="Y391" i="47" s="1"/>
  <c r="Z391" i="47" s="1"/>
  <c r="W391" i="47" s="1"/>
  <c r="U391" i="47" s="1"/>
  <c r="V392" i="47"/>
  <c r="Y392" i="47"/>
  <c r="Z392" i="47" s="1"/>
  <c r="W392" i="47" s="1"/>
  <c r="V393" i="47"/>
  <c r="Y393" i="47" s="1"/>
  <c r="V394" i="47"/>
  <c r="Y394" i="47" s="1"/>
  <c r="V395" i="47"/>
  <c r="Y395" i="47" s="1"/>
  <c r="V396" i="47"/>
  <c r="Y396" i="47"/>
  <c r="V397" i="47"/>
  <c r="Y397" i="47" s="1"/>
  <c r="V398" i="47"/>
  <c r="Z398" i="47" s="1"/>
  <c r="V399" i="47"/>
  <c r="Y399" i="47" s="1"/>
  <c r="V400" i="47"/>
  <c r="Z400" i="47" s="1"/>
  <c r="Y400" i="47"/>
  <c r="V401" i="47"/>
  <c r="Y401" i="47" s="1"/>
  <c r="Z401" i="47" s="1"/>
  <c r="W401" i="47" s="1"/>
  <c r="X401" i="47" s="1"/>
  <c r="V402" i="47"/>
  <c r="V403" i="47"/>
  <c r="Y403" i="47" s="1"/>
  <c r="V404" i="47"/>
  <c r="Z404" i="47" s="1"/>
  <c r="V405" i="47"/>
  <c r="Y405" i="47" s="1"/>
  <c r="V406" i="47"/>
  <c r="Z406" i="47" s="1"/>
  <c r="V407" i="47"/>
  <c r="Y407" i="47" s="1"/>
  <c r="V408" i="47"/>
  <c r="Z408" i="47" s="1"/>
  <c r="V409" i="47"/>
  <c r="Y409" i="47" s="1"/>
  <c r="Z409" i="47"/>
  <c r="V410" i="47"/>
  <c r="V411" i="47"/>
  <c r="Z411" i="47" s="1"/>
  <c r="V412" i="47"/>
  <c r="Y412" i="47"/>
  <c r="Z412" i="47"/>
  <c r="W412" i="47" s="1"/>
  <c r="X412" i="47" s="1"/>
  <c r="V413" i="47"/>
  <c r="Y413" i="47" s="1"/>
  <c r="V414" i="47"/>
  <c r="Z414" i="47"/>
  <c r="V415" i="47"/>
  <c r="Y415" i="47" s="1"/>
  <c r="V416" i="47"/>
  <c r="Z416" i="47" s="1"/>
  <c r="Y416" i="47"/>
  <c r="V417" i="47"/>
  <c r="Y417" i="47" s="1"/>
  <c r="V418" i="47"/>
  <c r="Y418" i="47" s="1"/>
  <c r="V419" i="47"/>
  <c r="Z419" i="47" s="1"/>
  <c r="Y419" i="47"/>
  <c r="V420" i="47"/>
  <c r="Y420" i="47"/>
  <c r="Z420" i="47"/>
  <c r="V421" i="47"/>
  <c r="Y421" i="47" s="1"/>
  <c r="V422" i="47"/>
  <c r="Z422" i="47" s="1"/>
  <c r="Y422" i="47"/>
  <c r="V423" i="47"/>
  <c r="Z423" i="47" s="1"/>
  <c r="V424" i="47"/>
  <c r="Z424" i="47" s="1"/>
  <c r="V425" i="47"/>
  <c r="Y425" i="47" s="1"/>
  <c r="V426" i="47"/>
  <c r="Y426" i="47" s="1"/>
  <c r="V427" i="47"/>
  <c r="Z427" i="47" s="1"/>
  <c r="V428" i="47"/>
  <c r="Y428" i="47" s="1"/>
  <c r="V429" i="47"/>
  <c r="Y429" i="47" s="1"/>
  <c r="Z429" i="47"/>
  <c r="V430" i="47"/>
  <c r="Z430" i="47"/>
  <c r="V431" i="47"/>
  <c r="Y431" i="47" s="1"/>
  <c r="V432" i="47"/>
  <c r="Y432" i="47"/>
  <c r="Z432" i="47"/>
  <c r="V433" i="47"/>
  <c r="Y433" i="47" s="1"/>
  <c r="V434" i="47"/>
  <c r="Y434" i="47"/>
  <c r="Z434" i="47"/>
  <c r="V435" i="47"/>
  <c r="Z435" i="47" s="1"/>
  <c r="V436" i="47"/>
  <c r="Y436" i="47" s="1"/>
  <c r="Z436" i="47" s="1"/>
  <c r="W436" i="47" s="1"/>
  <c r="X436" i="47" s="1"/>
  <c r="V437" i="47"/>
  <c r="Y437" i="47" s="1"/>
  <c r="V438" i="47"/>
  <c r="Y438" i="47" s="1"/>
  <c r="Z438" i="47" s="1"/>
  <c r="W438" i="47" s="1"/>
  <c r="U438" i="47" s="1"/>
  <c r="V439" i="47"/>
  <c r="Y439" i="47" s="1"/>
  <c r="V440" i="47"/>
  <c r="Y440" i="47"/>
  <c r="Z440" i="47"/>
  <c r="V441" i="47"/>
  <c r="Y441" i="47" s="1"/>
  <c r="V442" i="47"/>
  <c r="Y442" i="47"/>
  <c r="V443" i="47"/>
  <c r="Z443" i="47" s="1"/>
  <c r="V444" i="47"/>
  <c r="Y444" i="47"/>
  <c r="Z444" i="47"/>
  <c r="V445" i="47"/>
  <c r="Y445" i="47" s="1"/>
  <c r="V446" i="47"/>
  <c r="Y446" i="47" s="1"/>
  <c r="V447" i="47"/>
  <c r="Z447" i="47" s="1"/>
  <c r="V448" i="47"/>
  <c r="Y448" i="47" s="1"/>
  <c r="Z448" i="47" s="1"/>
  <c r="W448" i="47" s="1"/>
  <c r="X448" i="47" s="1"/>
  <c r="V449" i="47"/>
  <c r="Y449" i="47" s="1"/>
  <c r="V450" i="47"/>
  <c r="Y450" i="47" s="1"/>
  <c r="V451" i="47"/>
  <c r="Z451" i="47" s="1"/>
  <c r="V452" i="47"/>
  <c r="Y452" i="47" s="1"/>
  <c r="V453" i="47"/>
  <c r="Y453" i="47" s="1"/>
  <c r="Z453" i="47" s="1"/>
  <c r="W453" i="47" s="1"/>
  <c r="V454" i="47"/>
  <c r="Z454" i="47" s="1"/>
  <c r="V455" i="47"/>
  <c r="Y455" i="47" s="1"/>
  <c r="Z455" i="47" s="1"/>
  <c r="W455" i="47" s="1"/>
  <c r="V456" i="47"/>
  <c r="Z456" i="47" s="1"/>
  <c r="V458" i="47"/>
  <c r="Y458" i="47" s="1"/>
  <c r="Z458" i="47" s="1"/>
  <c r="W458" i="47" s="1"/>
  <c r="X458" i="47" s="1"/>
  <c r="V459" i="47"/>
  <c r="Z459" i="47" s="1"/>
  <c r="V460" i="47"/>
  <c r="Y460" i="47" s="1"/>
  <c r="Z460" i="47"/>
  <c r="V461" i="47"/>
  <c r="Y461" i="47" s="1"/>
  <c r="V462" i="47"/>
  <c r="Y462" i="47" s="1"/>
  <c r="V463" i="47"/>
  <c r="Y463" i="47" s="1"/>
  <c r="V464" i="47"/>
  <c r="Y464" i="47" s="1"/>
  <c r="V465" i="47"/>
  <c r="Z465" i="47" s="1"/>
  <c r="Y465" i="47"/>
  <c r="V466" i="47"/>
  <c r="Y466" i="47" s="1"/>
  <c r="V467" i="47"/>
  <c r="Y467" i="47" s="1"/>
  <c r="V468" i="47"/>
  <c r="Y468" i="47" s="1"/>
  <c r="Z468" i="47" s="1"/>
  <c r="W468" i="47" s="1"/>
  <c r="V469" i="47"/>
  <c r="Y469" i="47" s="1"/>
  <c r="Z469" i="47" s="1"/>
  <c r="W469" i="47" s="1"/>
  <c r="X469" i="47" s="1"/>
  <c r="V470" i="47"/>
  <c r="Y470" i="47" s="1"/>
  <c r="Z470" i="47" s="1"/>
  <c r="W470" i="47" s="1"/>
  <c r="X470" i="47" s="1"/>
  <c r="V471" i="47"/>
  <c r="Y471" i="47" s="1"/>
  <c r="V472" i="47"/>
  <c r="Y472" i="47"/>
  <c r="Z472" i="47" s="1"/>
  <c r="W472" i="47" s="1"/>
  <c r="V473" i="47"/>
  <c r="Y473" i="47" s="1"/>
  <c r="Z473" i="47" s="1"/>
  <c r="W473" i="47" s="1"/>
  <c r="X473" i="47" s="1"/>
  <c r="V474" i="47"/>
  <c r="Y474" i="47" s="1"/>
  <c r="Z474" i="47"/>
  <c r="V475" i="47"/>
  <c r="Y475" i="47" s="1"/>
  <c r="V476" i="47"/>
  <c r="Y476" i="47"/>
  <c r="Z476" i="47"/>
  <c r="V477" i="47"/>
  <c r="Y477" i="47" s="1"/>
  <c r="V478" i="47"/>
  <c r="Y478" i="47" s="1"/>
  <c r="Z478" i="47"/>
  <c r="V479" i="47"/>
  <c r="Y479" i="47" s="1"/>
  <c r="V480" i="47"/>
  <c r="Z480" i="47" s="1"/>
  <c r="Y480" i="47"/>
  <c r="V481" i="47"/>
  <c r="Y481" i="47" s="1"/>
  <c r="V482" i="47"/>
  <c r="Y482" i="47" s="1"/>
  <c r="Z482" i="47"/>
  <c r="V483" i="47"/>
  <c r="Y483" i="47" s="1"/>
  <c r="V484" i="47"/>
  <c r="Y484" i="47"/>
  <c r="Z484" i="47"/>
  <c r="V485" i="47"/>
  <c r="Y485" i="47" s="1"/>
  <c r="V486" i="47"/>
  <c r="Y486" i="47" s="1"/>
  <c r="Z486" i="47"/>
  <c r="V487" i="47"/>
  <c r="Y487" i="47" s="1"/>
  <c r="Z487" i="47" s="1"/>
  <c r="W487" i="47" s="1"/>
  <c r="V488" i="47"/>
  <c r="Y488" i="47" s="1"/>
  <c r="Z488" i="47"/>
  <c r="V489" i="47"/>
  <c r="Z489" i="47" s="1"/>
  <c r="V490" i="47"/>
  <c r="Y490" i="47" s="1"/>
  <c r="Z490" i="47" s="1"/>
  <c r="W490" i="47" s="1"/>
  <c r="X490" i="47" s="1"/>
  <c r="V491" i="47"/>
  <c r="Y491" i="47" s="1"/>
  <c r="Z491" i="47"/>
  <c r="V492" i="47"/>
  <c r="Z492" i="47" s="1"/>
  <c r="V493" i="47"/>
  <c r="Y493" i="47" s="1"/>
  <c r="Z493" i="47" s="1"/>
  <c r="W493" i="47" s="1"/>
  <c r="X493" i="47" s="1"/>
  <c r="V494" i="47"/>
  <c r="Y494" i="47" s="1"/>
  <c r="Z494" i="47" s="1"/>
  <c r="W494" i="47" s="1"/>
  <c r="X494" i="47" s="1"/>
  <c r="V495" i="47"/>
  <c r="Y495" i="47" s="1"/>
  <c r="Z495" i="47" s="1"/>
  <c r="W495" i="47" s="1"/>
  <c r="U495" i="47" s="1"/>
  <c r="V496" i="47"/>
  <c r="Y496" i="47" s="1"/>
  <c r="Z496" i="47" s="1"/>
  <c r="W496" i="47" s="1"/>
  <c r="V497" i="47"/>
  <c r="Y497" i="47" s="1"/>
  <c r="Z497" i="47" s="1"/>
  <c r="W497" i="47" s="1"/>
  <c r="X497" i="47" s="1"/>
  <c r="V498" i="47"/>
  <c r="Y498" i="47" s="1"/>
  <c r="V499" i="47"/>
  <c r="Y499" i="47" s="1"/>
  <c r="V500" i="47"/>
  <c r="Y500" i="47" s="1"/>
  <c r="Z500" i="47"/>
  <c r="V501" i="47"/>
  <c r="Z501" i="47" s="1"/>
  <c r="V502" i="47"/>
  <c r="Y502" i="47" s="1"/>
  <c r="V503" i="47"/>
  <c r="Y503" i="47" s="1"/>
  <c r="V504" i="47"/>
  <c r="Y504" i="47" s="1"/>
  <c r="V505" i="47"/>
  <c r="Y505" i="47"/>
  <c r="Z505" i="47"/>
  <c r="V506" i="47"/>
  <c r="Y506" i="47" s="1"/>
  <c r="Z506" i="47" s="1"/>
  <c r="W506" i="47" s="1"/>
  <c r="X506" i="47" s="1"/>
  <c r="V507" i="47"/>
  <c r="Y507" i="47" s="1"/>
  <c r="Z507" i="47"/>
  <c r="V508" i="47"/>
  <c r="Y508" i="47"/>
  <c r="Z508" i="47" s="1"/>
  <c r="W508" i="47" s="1"/>
  <c r="V509" i="47"/>
  <c r="Y509" i="47"/>
  <c r="Z509" i="47" s="1"/>
  <c r="W509" i="47" s="1"/>
  <c r="V510" i="47"/>
  <c r="Y510" i="47" s="1"/>
  <c r="Z510" i="47" s="1"/>
  <c r="W510" i="47" s="1"/>
  <c r="X510" i="47" s="1"/>
  <c r="V511" i="47"/>
  <c r="Y511" i="47" s="1"/>
  <c r="Z511" i="47" s="1"/>
  <c r="W511" i="47" s="1"/>
  <c r="V512" i="47"/>
  <c r="Y512" i="47"/>
  <c r="Z512" i="47" s="1"/>
  <c r="W512" i="47" s="1"/>
  <c r="V513" i="47"/>
  <c r="Y513" i="47"/>
  <c r="Z513" i="47" s="1"/>
  <c r="W513" i="47" s="1"/>
  <c r="V514" i="47"/>
  <c r="Y514" i="47" s="1"/>
  <c r="Z514" i="47" s="1"/>
  <c r="W514" i="47" s="1"/>
  <c r="X514" i="47" s="1"/>
  <c r="V515" i="47"/>
  <c r="Y515" i="47" s="1"/>
  <c r="Z515" i="47" s="1"/>
  <c r="W515" i="47" s="1"/>
  <c r="V516" i="47"/>
  <c r="Y516" i="47"/>
  <c r="Z516" i="47" s="1"/>
  <c r="W516" i="47" s="1"/>
  <c r="V517" i="47"/>
  <c r="Y517" i="47"/>
  <c r="Z517" i="47" s="1"/>
  <c r="W517" i="47" s="1"/>
  <c r="X517" i="47" s="1"/>
  <c r="V518" i="47"/>
  <c r="Y518" i="47" s="1"/>
  <c r="Z518" i="47"/>
  <c r="V519" i="47"/>
  <c r="Y519" i="47" s="1"/>
  <c r="Z519" i="47" s="1"/>
  <c r="W519" i="47" s="1"/>
  <c r="V520" i="47"/>
  <c r="Y520" i="47"/>
  <c r="Z520" i="47" s="1"/>
  <c r="W520" i="47" s="1"/>
  <c r="U520" i="47" s="1"/>
  <c r="V521" i="47"/>
  <c r="Y521" i="47" s="1"/>
  <c r="Z521" i="47" s="1"/>
  <c r="W521" i="47" s="1"/>
  <c r="V522" i="47"/>
  <c r="Y522" i="47" s="1"/>
  <c r="Z522" i="47" s="1"/>
  <c r="W522" i="47" s="1"/>
  <c r="X522" i="47" s="1"/>
  <c r="V523" i="47"/>
  <c r="Y523" i="47" s="1"/>
  <c r="V524" i="47"/>
  <c r="Y524" i="47"/>
  <c r="Z524" i="47"/>
  <c r="V525" i="47"/>
  <c r="Z525" i="47" s="1"/>
  <c r="V526" i="47"/>
  <c r="Y526" i="47" s="1"/>
  <c r="V527" i="47"/>
  <c r="Y527" i="47" s="1"/>
  <c r="Z527" i="47"/>
  <c r="W527" i="47" s="1"/>
  <c r="V528" i="47"/>
  <c r="Y528" i="47" s="1"/>
  <c r="V529" i="47"/>
  <c r="Y529" i="47"/>
  <c r="Z529" i="47"/>
  <c r="V530" i="47"/>
  <c r="Y530" i="47" s="1"/>
  <c r="Z530" i="47"/>
  <c r="V531" i="47"/>
  <c r="Y531" i="47" s="1"/>
  <c r="V532" i="47"/>
  <c r="Y532" i="47"/>
  <c r="Z532" i="47" s="1"/>
  <c r="W532" i="47" s="1"/>
  <c r="V533" i="47"/>
  <c r="Y533" i="47" s="1"/>
  <c r="V534" i="47"/>
  <c r="Y534" i="47" s="1"/>
  <c r="Z534" i="47"/>
  <c r="V535" i="47"/>
  <c r="Y535" i="47" s="1"/>
  <c r="Z535" i="47" s="1"/>
  <c r="W535" i="47" s="1"/>
  <c r="V536" i="47"/>
  <c r="Y536" i="47"/>
  <c r="Z536" i="47"/>
  <c r="V537" i="47"/>
  <c r="Z537" i="47" s="1"/>
  <c r="V538" i="47"/>
  <c r="Y538" i="47" s="1"/>
  <c r="V539" i="47"/>
  <c r="Y539" i="47" s="1"/>
  <c r="Z539" i="47" s="1"/>
  <c r="W539" i="47" s="1"/>
  <c r="V540" i="47"/>
  <c r="Y540" i="47"/>
  <c r="Z540" i="47"/>
  <c r="V541" i="47"/>
  <c r="Y541" i="47"/>
  <c r="Z541" i="47" s="1"/>
  <c r="W541" i="47" s="1"/>
  <c r="V542" i="47"/>
  <c r="Y542" i="47" s="1"/>
  <c r="V543" i="47"/>
  <c r="Y543" i="47" s="1"/>
  <c r="Z543" i="47"/>
  <c r="W543" i="47" s="1"/>
  <c r="V544" i="47"/>
  <c r="Y544" i="47" s="1"/>
  <c r="Z544" i="47" s="1"/>
  <c r="W544" i="47" s="1"/>
  <c r="V545" i="47"/>
  <c r="Y545" i="47"/>
  <c r="Z545" i="47"/>
  <c r="V546" i="47"/>
  <c r="Y546" i="47" s="1"/>
  <c r="V547" i="47"/>
  <c r="Y547" i="47" s="1"/>
  <c r="Z547" i="47" s="1"/>
  <c r="W547" i="47" s="1"/>
  <c r="V548" i="47"/>
  <c r="Y548" i="47" s="1"/>
  <c r="V549" i="47"/>
  <c r="Y549" i="47"/>
  <c r="Z549" i="47" s="1"/>
  <c r="W549" i="47" s="1"/>
  <c r="X549" i="47" s="1"/>
  <c r="V550" i="47"/>
  <c r="Y550" i="47" s="1"/>
  <c r="V551" i="47"/>
  <c r="Y551" i="47" s="1"/>
  <c r="Z551" i="47" s="1"/>
  <c r="W551" i="47" s="1"/>
  <c r="V552" i="47"/>
  <c r="Y552" i="47" s="1"/>
  <c r="V553" i="47"/>
  <c r="Y553" i="47"/>
  <c r="Z553" i="47"/>
  <c r="V554" i="47"/>
  <c r="Y554" i="47" s="1"/>
  <c r="Z554" i="47" s="1"/>
  <c r="W554" i="47" s="1"/>
  <c r="X554" i="47" s="1"/>
  <c r="V555" i="47"/>
  <c r="Y555" i="47" s="1"/>
  <c r="Z555" i="47" s="1"/>
  <c r="W555" i="47" s="1"/>
  <c r="V556" i="47"/>
  <c r="Y556" i="47" s="1"/>
  <c r="Z556" i="47" s="1"/>
  <c r="W556" i="47" s="1"/>
  <c r="V557" i="47"/>
  <c r="Y557" i="47"/>
  <c r="Z557" i="47"/>
  <c r="V558" i="47"/>
  <c r="Y558" i="47" s="1"/>
  <c r="V559" i="47"/>
  <c r="Y559" i="47" s="1"/>
  <c r="Z559" i="47" s="1"/>
  <c r="W559" i="47" s="1"/>
  <c r="U559" i="47" s="1"/>
  <c r="V560" i="47"/>
  <c r="Y560" i="47" s="1"/>
  <c r="V561" i="47"/>
  <c r="U561" i="47" s="1"/>
  <c r="Y561" i="47"/>
  <c r="Z561" i="47"/>
  <c r="V562" i="47"/>
  <c r="Y562" i="47" s="1"/>
  <c r="Z562" i="47" s="1"/>
  <c r="W562" i="47" s="1"/>
  <c r="X562" i="47" s="1"/>
  <c r="V563" i="47"/>
  <c r="Y563" i="47" s="1"/>
  <c r="Z563" i="47" s="1"/>
  <c r="W563" i="47" s="1"/>
  <c r="V564" i="47"/>
  <c r="Y564" i="47" s="1"/>
  <c r="V565" i="47"/>
  <c r="Y565" i="47"/>
  <c r="Z565" i="47"/>
  <c r="V566" i="47"/>
  <c r="Y566" i="47" s="1"/>
  <c r="Z566" i="47" s="1"/>
  <c r="W566" i="47" s="1"/>
  <c r="X566" i="47" s="1"/>
  <c r="V567" i="47"/>
  <c r="Y567" i="47" s="1"/>
  <c r="Z567" i="47" s="1"/>
  <c r="W567" i="47" s="1"/>
  <c r="V568" i="47"/>
  <c r="Y568" i="47" s="1"/>
  <c r="U384" i="47"/>
  <c r="U398" i="47"/>
  <c r="U400" i="47"/>
  <c r="U406" i="47"/>
  <c r="U408" i="47"/>
  <c r="U409" i="47"/>
  <c r="U412" i="47"/>
  <c r="U413" i="47"/>
  <c r="U414" i="47"/>
  <c r="U416" i="47"/>
  <c r="U417" i="47"/>
  <c r="U419" i="47"/>
  <c r="U422" i="47"/>
  <c r="U425" i="47"/>
  <c r="U426" i="47"/>
  <c r="U427" i="47"/>
  <c r="U429" i="47"/>
  <c r="U430" i="47"/>
  <c r="U431" i="47"/>
  <c r="U434" i="47"/>
  <c r="U435" i="47"/>
  <c r="U437" i="47"/>
  <c r="U440" i="47"/>
  <c r="U443" i="47"/>
  <c r="U444" i="47"/>
  <c r="U447" i="47"/>
  <c r="U449" i="47"/>
  <c r="U451" i="47"/>
  <c r="U452" i="47"/>
  <c r="U459" i="47"/>
  <c r="U460" i="47"/>
  <c r="U461" i="47"/>
  <c r="U465" i="47"/>
  <c r="U466" i="47"/>
  <c r="U471" i="47"/>
  <c r="U475" i="47"/>
  <c r="U478" i="47"/>
  <c r="U479" i="47"/>
  <c r="U482" i="47"/>
  <c r="U483" i="47"/>
  <c r="U485" i="47"/>
  <c r="U488" i="47"/>
  <c r="U491" i="47"/>
  <c r="U492" i="47"/>
  <c r="U501" i="47"/>
  <c r="U503" i="47"/>
  <c r="U505" i="47"/>
  <c r="U507" i="47"/>
  <c r="U518" i="47"/>
  <c r="U523" i="47"/>
  <c r="U525" i="47"/>
  <c r="U527" i="47"/>
  <c r="U529" i="47"/>
  <c r="U530" i="47"/>
  <c r="U534" i="47"/>
  <c r="U538" i="47"/>
  <c r="U540" i="47"/>
  <c r="U543" i="47"/>
  <c r="U545" i="47"/>
  <c r="U552" i="47"/>
  <c r="U553" i="47"/>
  <c r="U565" i="47"/>
  <c r="U568" i="47"/>
  <c r="E564" i="49"/>
  <c r="E3" i="47"/>
  <c r="F3" i="47"/>
  <c r="G3" i="47"/>
  <c r="H3" i="47"/>
  <c r="I3" i="47"/>
  <c r="J3" i="47"/>
  <c r="E4" i="47"/>
  <c r="F4" i="47"/>
  <c r="G4" i="47"/>
  <c r="H4" i="47"/>
  <c r="I4" i="47"/>
  <c r="J4" i="47"/>
  <c r="E5" i="47"/>
  <c r="F5" i="47"/>
  <c r="G5" i="47"/>
  <c r="H5" i="47"/>
  <c r="I5" i="47"/>
  <c r="J5" i="47"/>
  <c r="E6" i="47"/>
  <c r="F6" i="47"/>
  <c r="G6" i="47"/>
  <c r="H6" i="47"/>
  <c r="I6" i="47"/>
  <c r="J6" i="47"/>
  <c r="E7" i="47"/>
  <c r="F7" i="47"/>
  <c r="G7" i="47"/>
  <c r="H7" i="47"/>
  <c r="I7" i="47"/>
  <c r="J7" i="47"/>
  <c r="E8" i="47"/>
  <c r="F8" i="47"/>
  <c r="G8" i="47"/>
  <c r="H8" i="47"/>
  <c r="I8" i="47"/>
  <c r="J8" i="47"/>
  <c r="E9" i="47"/>
  <c r="F9" i="47"/>
  <c r="G9" i="47"/>
  <c r="H9" i="47"/>
  <c r="I9" i="47"/>
  <c r="J9" i="47"/>
  <c r="E10" i="47"/>
  <c r="F10" i="47"/>
  <c r="G10" i="47"/>
  <c r="H10" i="47"/>
  <c r="I10" i="47"/>
  <c r="J10" i="47"/>
  <c r="E11" i="47"/>
  <c r="F11" i="47"/>
  <c r="G11" i="47"/>
  <c r="H11" i="47"/>
  <c r="I11" i="47"/>
  <c r="J11" i="47"/>
  <c r="E12" i="47"/>
  <c r="F12" i="47"/>
  <c r="G12" i="47"/>
  <c r="H12" i="47"/>
  <c r="I12" i="47"/>
  <c r="J12" i="47"/>
  <c r="E13" i="47"/>
  <c r="F13" i="47"/>
  <c r="G13" i="47"/>
  <c r="H13" i="47"/>
  <c r="I13" i="47"/>
  <c r="J13" i="47"/>
  <c r="E14" i="47"/>
  <c r="F14" i="47"/>
  <c r="G14" i="47"/>
  <c r="H14" i="47"/>
  <c r="I14" i="47"/>
  <c r="J14" i="47"/>
  <c r="E15" i="47"/>
  <c r="F15" i="47"/>
  <c r="G15" i="47"/>
  <c r="H15" i="47"/>
  <c r="I15" i="47"/>
  <c r="J15" i="47"/>
  <c r="E16" i="47"/>
  <c r="F16" i="47"/>
  <c r="G16" i="47"/>
  <c r="H16" i="47"/>
  <c r="I16" i="47"/>
  <c r="J16" i="47"/>
  <c r="E17" i="47"/>
  <c r="F17" i="47"/>
  <c r="G17" i="47"/>
  <c r="H17" i="47"/>
  <c r="I17" i="47"/>
  <c r="J17" i="47"/>
  <c r="E18" i="47"/>
  <c r="F18" i="47"/>
  <c r="G18" i="47"/>
  <c r="H18" i="47"/>
  <c r="I18" i="47"/>
  <c r="J18" i="47"/>
  <c r="E19" i="47"/>
  <c r="F19" i="47"/>
  <c r="G19" i="47"/>
  <c r="H19" i="47"/>
  <c r="I19" i="47"/>
  <c r="J19" i="47"/>
  <c r="E20" i="47"/>
  <c r="F20" i="47"/>
  <c r="G20" i="47"/>
  <c r="H20" i="47"/>
  <c r="I20" i="47"/>
  <c r="J20" i="47"/>
  <c r="E21" i="47"/>
  <c r="F21" i="47"/>
  <c r="G21" i="47"/>
  <c r="H21" i="47"/>
  <c r="I21" i="47"/>
  <c r="J21" i="47"/>
  <c r="E22" i="47"/>
  <c r="F22" i="47"/>
  <c r="G22" i="47"/>
  <c r="H22" i="47"/>
  <c r="I22" i="47"/>
  <c r="J22" i="47"/>
  <c r="E23" i="47"/>
  <c r="F23" i="47"/>
  <c r="G23" i="47"/>
  <c r="H23" i="47"/>
  <c r="I23" i="47"/>
  <c r="J23" i="47"/>
  <c r="E24" i="47"/>
  <c r="F24" i="47"/>
  <c r="G24" i="47"/>
  <c r="H24" i="47"/>
  <c r="I24" i="47"/>
  <c r="J24" i="47"/>
  <c r="E25" i="47"/>
  <c r="F25" i="47"/>
  <c r="G25" i="47"/>
  <c r="H25" i="47"/>
  <c r="I25" i="47"/>
  <c r="J25" i="47"/>
  <c r="E26" i="47"/>
  <c r="F26" i="47"/>
  <c r="G26" i="47"/>
  <c r="H26" i="47"/>
  <c r="I26" i="47"/>
  <c r="J26" i="47"/>
  <c r="E27" i="47"/>
  <c r="F27" i="47"/>
  <c r="G27" i="47"/>
  <c r="H27" i="47"/>
  <c r="I27" i="47"/>
  <c r="J27" i="47"/>
  <c r="E28" i="47"/>
  <c r="F28" i="47"/>
  <c r="G28" i="47"/>
  <c r="H28" i="47"/>
  <c r="I28" i="47"/>
  <c r="J28" i="47"/>
  <c r="E29" i="47"/>
  <c r="F29" i="47"/>
  <c r="G29" i="47"/>
  <c r="H29" i="47"/>
  <c r="I29" i="47"/>
  <c r="J29" i="47"/>
  <c r="E30" i="47"/>
  <c r="F30" i="47"/>
  <c r="G30" i="47"/>
  <c r="H30" i="47"/>
  <c r="I30" i="47"/>
  <c r="J30" i="47"/>
  <c r="E31" i="47"/>
  <c r="F31" i="47"/>
  <c r="G31" i="47"/>
  <c r="H31" i="47"/>
  <c r="I31" i="47"/>
  <c r="J31" i="47"/>
  <c r="E32" i="47"/>
  <c r="F32" i="47"/>
  <c r="G32" i="47"/>
  <c r="H32" i="47"/>
  <c r="I32" i="47"/>
  <c r="J32" i="47"/>
  <c r="E33" i="47"/>
  <c r="F33" i="47"/>
  <c r="G33" i="47"/>
  <c r="H33" i="47"/>
  <c r="I33" i="47"/>
  <c r="J33" i="47"/>
  <c r="E34" i="47"/>
  <c r="F34" i="47"/>
  <c r="G34" i="47"/>
  <c r="H34" i="47"/>
  <c r="I34" i="47"/>
  <c r="J34" i="47"/>
  <c r="E35" i="47"/>
  <c r="F35" i="47"/>
  <c r="G35" i="47"/>
  <c r="H35" i="47"/>
  <c r="I35" i="47"/>
  <c r="J35" i="47"/>
  <c r="E36" i="47"/>
  <c r="F36" i="47"/>
  <c r="G36" i="47"/>
  <c r="H36" i="47"/>
  <c r="I36" i="47"/>
  <c r="J36" i="47"/>
  <c r="E37" i="47"/>
  <c r="F37" i="47"/>
  <c r="G37" i="47"/>
  <c r="H37" i="47"/>
  <c r="I37" i="47"/>
  <c r="J37" i="47"/>
  <c r="E38" i="47"/>
  <c r="F38" i="47"/>
  <c r="G38" i="47"/>
  <c r="H38" i="47"/>
  <c r="I38" i="47"/>
  <c r="J38" i="47"/>
  <c r="E39" i="47"/>
  <c r="F39" i="47"/>
  <c r="G39" i="47"/>
  <c r="H39" i="47"/>
  <c r="I39" i="47"/>
  <c r="J39" i="47"/>
  <c r="E40" i="47"/>
  <c r="F40" i="47"/>
  <c r="G40" i="47"/>
  <c r="H40" i="47"/>
  <c r="I40" i="47"/>
  <c r="J40" i="47"/>
  <c r="E41" i="47"/>
  <c r="F41" i="47"/>
  <c r="G41" i="47"/>
  <c r="H41" i="47"/>
  <c r="I41" i="47"/>
  <c r="J41" i="47"/>
  <c r="E42" i="47"/>
  <c r="F42" i="47"/>
  <c r="G42" i="47"/>
  <c r="H42" i="47"/>
  <c r="I42" i="47"/>
  <c r="J42" i="47"/>
  <c r="E43" i="47"/>
  <c r="F43" i="47"/>
  <c r="G43" i="47"/>
  <c r="H43" i="47"/>
  <c r="I43" i="47"/>
  <c r="J43" i="47"/>
  <c r="E44" i="47"/>
  <c r="F44" i="47"/>
  <c r="G44" i="47"/>
  <c r="H44" i="47"/>
  <c r="I44" i="47"/>
  <c r="J44" i="47"/>
  <c r="E45" i="47"/>
  <c r="F45" i="47"/>
  <c r="G45" i="47"/>
  <c r="H45" i="47"/>
  <c r="I45" i="47"/>
  <c r="J45" i="47"/>
  <c r="E46" i="47"/>
  <c r="F46" i="47"/>
  <c r="G46" i="47"/>
  <c r="H46" i="47"/>
  <c r="I46" i="47"/>
  <c r="J46" i="47"/>
  <c r="E47" i="47"/>
  <c r="F47" i="47"/>
  <c r="G47" i="47"/>
  <c r="H47" i="47"/>
  <c r="I47" i="47"/>
  <c r="J47" i="47"/>
  <c r="E48" i="47"/>
  <c r="F48" i="47"/>
  <c r="G48" i="47"/>
  <c r="H48" i="47"/>
  <c r="I48" i="47"/>
  <c r="J48" i="47"/>
  <c r="E49" i="47"/>
  <c r="F49" i="47"/>
  <c r="G49" i="47"/>
  <c r="H49" i="47"/>
  <c r="I49" i="47"/>
  <c r="J49" i="47"/>
  <c r="E50" i="47"/>
  <c r="F50" i="47"/>
  <c r="G50" i="47"/>
  <c r="H50" i="47"/>
  <c r="I50" i="47"/>
  <c r="J50" i="47"/>
  <c r="E51" i="47"/>
  <c r="F51" i="47"/>
  <c r="G51" i="47"/>
  <c r="H51" i="47"/>
  <c r="I51" i="47"/>
  <c r="J51" i="47"/>
  <c r="E52" i="47"/>
  <c r="F52" i="47"/>
  <c r="G52" i="47"/>
  <c r="H52" i="47"/>
  <c r="I52" i="47"/>
  <c r="J52" i="47"/>
  <c r="E53" i="47"/>
  <c r="F53" i="47"/>
  <c r="G53" i="47"/>
  <c r="H53" i="47"/>
  <c r="I53" i="47"/>
  <c r="J53" i="47"/>
  <c r="E54" i="47"/>
  <c r="F54" i="47"/>
  <c r="G54" i="47"/>
  <c r="H54" i="47"/>
  <c r="I54" i="47"/>
  <c r="J54" i="47"/>
  <c r="E55" i="47"/>
  <c r="F55" i="47"/>
  <c r="G55" i="47"/>
  <c r="H55" i="47"/>
  <c r="I55" i="47"/>
  <c r="J55" i="47"/>
  <c r="E56" i="47"/>
  <c r="F56" i="47"/>
  <c r="G56" i="47"/>
  <c r="H56" i="47"/>
  <c r="I56" i="47"/>
  <c r="J56" i="47"/>
  <c r="E57" i="47"/>
  <c r="F57" i="47"/>
  <c r="G57" i="47"/>
  <c r="H57" i="47"/>
  <c r="I57" i="47"/>
  <c r="J57" i="47"/>
  <c r="E58" i="47"/>
  <c r="F58" i="47"/>
  <c r="G58" i="47"/>
  <c r="H58" i="47"/>
  <c r="I58" i="47"/>
  <c r="J58" i="47"/>
  <c r="E59" i="47"/>
  <c r="F59" i="47"/>
  <c r="G59" i="47"/>
  <c r="H59" i="47"/>
  <c r="I59" i="47"/>
  <c r="J59" i="47"/>
  <c r="E60" i="47"/>
  <c r="F60" i="47"/>
  <c r="G60" i="47"/>
  <c r="H60" i="47"/>
  <c r="I60" i="47"/>
  <c r="J60" i="47"/>
  <c r="E61" i="47"/>
  <c r="F61" i="47"/>
  <c r="G61" i="47"/>
  <c r="H61" i="47"/>
  <c r="I61" i="47"/>
  <c r="J61" i="47"/>
  <c r="E62" i="47"/>
  <c r="F62" i="47"/>
  <c r="G62" i="47"/>
  <c r="H62" i="47"/>
  <c r="I62" i="47"/>
  <c r="J62" i="47"/>
  <c r="E63" i="47"/>
  <c r="F63" i="47"/>
  <c r="G63" i="47"/>
  <c r="H63" i="47"/>
  <c r="I63" i="47"/>
  <c r="J63" i="47"/>
  <c r="E64" i="47"/>
  <c r="F64" i="47"/>
  <c r="G64" i="47"/>
  <c r="H64" i="47"/>
  <c r="I64" i="47"/>
  <c r="J64" i="47"/>
  <c r="E65" i="47"/>
  <c r="F65" i="47"/>
  <c r="G65" i="47"/>
  <c r="H65" i="47"/>
  <c r="I65" i="47"/>
  <c r="J65" i="47"/>
  <c r="E66" i="47"/>
  <c r="F66" i="47"/>
  <c r="G66" i="47"/>
  <c r="H66" i="47"/>
  <c r="I66" i="47"/>
  <c r="J66" i="47"/>
  <c r="E67" i="47"/>
  <c r="F67" i="47"/>
  <c r="G67" i="47"/>
  <c r="H67" i="47"/>
  <c r="I67" i="47"/>
  <c r="J67" i="47"/>
  <c r="E68" i="47"/>
  <c r="F68" i="47"/>
  <c r="G68" i="47"/>
  <c r="H68" i="47"/>
  <c r="I68" i="47"/>
  <c r="J68" i="47"/>
  <c r="E69" i="47"/>
  <c r="F69" i="47"/>
  <c r="G69" i="47"/>
  <c r="H69" i="47"/>
  <c r="I69" i="47"/>
  <c r="J69" i="47"/>
  <c r="E70" i="47"/>
  <c r="F70" i="47"/>
  <c r="G70" i="47"/>
  <c r="H70" i="47"/>
  <c r="I70" i="47"/>
  <c r="J70" i="47"/>
  <c r="E71" i="47"/>
  <c r="F71" i="47"/>
  <c r="G71" i="47"/>
  <c r="H71" i="47"/>
  <c r="I71" i="47"/>
  <c r="J71" i="47"/>
  <c r="E72" i="47"/>
  <c r="F72" i="47"/>
  <c r="G72" i="47"/>
  <c r="H72" i="47"/>
  <c r="I72" i="47"/>
  <c r="J72" i="47"/>
  <c r="E73" i="47"/>
  <c r="F73" i="47"/>
  <c r="G73" i="47"/>
  <c r="H73" i="47"/>
  <c r="I73" i="47"/>
  <c r="J73" i="47"/>
  <c r="E74" i="47"/>
  <c r="F74" i="47"/>
  <c r="G74" i="47"/>
  <c r="H74" i="47"/>
  <c r="I74" i="47"/>
  <c r="J74" i="47"/>
  <c r="E75" i="47"/>
  <c r="F75" i="47"/>
  <c r="G75" i="47"/>
  <c r="H75" i="47"/>
  <c r="I75" i="47"/>
  <c r="J75" i="47"/>
  <c r="E76" i="47"/>
  <c r="F76" i="47"/>
  <c r="G76" i="47"/>
  <c r="H76" i="47"/>
  <c r="I76" i="47"/>
  <c r="J76" i="47"/>
  <c r="E77" i="47"/>
  <c r="F77" i="47"/>
  <c r="G77" i="47"/>
  <c r="H77" i="47"/>
  <c r="I77" i="47"/>
  <c r="J77" i="47"/>
  <c r="E78" i="47"/>
  <c r="F78" i="47"/>
  <c r="G78" i="47"/>
  <c r="H78" i="47"/>
  <c r="I78" i="47"/>
  <c r="J78" i="47"/>
  <c r="E80" i="47"/>
  <c r="F80" i="47"/>
  <c r="G80" i="47"/>
  <c r="H80" i="47"/>
  <c r="I80" i="47"/>
  <c r="J80" i="47"/>
  <c r="E81" i="47"/>
  <c r="F81" i="47"/>
  <c r="G81" i="47"/>
  <c r="H81" i="47"/>
  <c r="I81" i="47"/>
  <c r="J81" i="47"/>
  <c r="E82" i="47"/>
  <c r="F82" i="47"/>
  <c r="G82" i="47"/>
  <c r="H82" i="47"/>
  <c r="I82" i="47"/>
  <c r="J82" i="47"/>
  <c r="E83" i="47"/>
  <c r="F83" i="47"/>
  <c r="G83" i="47"/>
  <c r="H83" i="47"/>
  <c r="I83" i="47"/>
  <c r="J83" i="47"/>
  <c r="E84" i="47"/>
  <c r="F84" i="47"/>
  <c r="G84" i="47"/>
  <c r="H84" i="47"/>
  <c r="I84" i="47"/>
  <c r="J84" i="47"/>
  <c r="E85" i="47"/>
  <c r="F85" i="47"/>
  <c r="G85" i="47"/>
  <c r="H85" i="47"/>
  <c r="I85" i="47"/>
  <c r="J85" i="47"/>
  <c r="E86" i="47"/>
  <c r="F86" i="47"/>
  <c r="G86" i="47"/>
  <c r="H86" i="47"/>
  <c r="I86" i="47"/>
  <c r="J86" i="47"/>
  <c r="E87" i="47"/>
  <c r="F87" i="47"/>
  <c r="G87" i="47"/>
  <c r="H87" i="47"/>
  <c r="I87" i="47"/>
  <c r="J87" i="47"/>
  <c r="E88" i="47"/>
  <c r="F88" i="47"/>
  <c r="G88" i="47"/>
  <c r="H88" i="47"/>
  <c r="I88" i="47"/>
  <c r="J88" i="47"/>
  <c r="E89" i="47"/>
  <c r="F89" i="47"/>
  <c r="G89" i="47"/>
  <c r="H89" i="47"/>
  <c r="I89" i="47"/>
  <c r="J89" i="47"/>
  <c r="E90" i="47"/>
  <c r="F90" i="47"/>
  <c r="G90" i="47"/>
  <c r="H90" i="47"/>
  <c r="I90" i="47"/>
  <c r="J90" i="47"/>
  <c r="E91" i="47"/>
  <c r="F91" i="47"/>
  <c r="G91" i="47"/>
  <c r="H91" i="47"/>
  <c r="I91" i="47"/>
  <c r="J91" i="47"/>
  <c r="E92" i="47"/>
  <c r="F92" i="47"/>
  <c r="G92" i="47"/>
  <c r="H92" i="47"/>
  <c r="I92" i="47"/>
  <c r="J92" i="47"/>
  <c r="E93" i="47"/>
  <c r="F93" i="47"/>
  <c r="G93" i="47"/>
  <c r="H93" i="47"/>
  <c r="I93" i="47"/>
  <c r="J93" i="47"/>
  <c r="E94" i="47"/>
  <c r="F94" i="47"/>
  <c r="G94" i="47"/>
  <c r="H94" i="47"/>
  <c r="I94" i="47"/>
  <c r="J94" i="47"/>
  <c r="E95" i="47"/>
  <c r="F95" i="47"/>
  <c r="G95" i="47"/>
  <c r="H95" i="47"/>
  <c r="I95" i="47"/>
  <c r="J95" i="47"/>
  <c r="E96" i="47"/>
  <c r="F96" i="47"/>
  <c r="G96" i="47"/>
  <c r="H96" i="47"/>
  <c r="I96" i="47"/>
  <c r="J96" i="47"/>
  <c r="E97" i="47"/>
  <c r="F97" i="47"/>
  <c r="G97" i="47"/>
  <c r="H97" i="47"/>
  <c r="I97" i="47"/>
  <c r="J97" i="47"/>
  <c r="E98" i="47"/>
  <c r="F98" i="47"/>
  <c r="G98" i="47"/>
  <c r="H98" i="47"/>
  <c r="I98" i="47"/>
  <c r="J98" i="47"/>
  <c r="E99" i="47"/>
  <c r="F99" i="47"/>
  <c r="G99" i="47"/>
  <c r="H99" i="47"/>
  <c r="I99" i="47"/>
  <c r="J99" i="47"/>
  <c r="E100" i="47"/>
  <c r="F100" i="47"/>
  <c r="G100" i="47"/>
  <c r="H100" i="47"/>
  <c r="I100" i="47"/>
  <c r="J100" i="47"/>
  <c r="E101" i="47"/>
  <c r="F101" i="47"/>
  <c r="G101" i="47"/>
  <c r="H101" i="47"/>
  <c r="I101" i="47"/>
  <c r="J101" i="47"/>
  <c r="E102" i="47"/>
  <c r="F102" i="47"/>
  <c r="G102" i="47"/>
  <c r="H102" i="47"/>
  <c r="I102" i="47"/>
  <c r="J102" i="47"/>
  <c r="E103" i="47"/>
  <c r="F103" i="47"/>
  <c r="G103" i="47"/>
  <c r="H103" i="47"/>
  <c r="I103" i="47"/>
  <c r="J103" i="47"/>
  <c r="E104" i="47"/>
  <c r="F104" i="47"/>
  <c r="G104" i="47"/>
  <c r="H104" i="47"/>
  <c r="I104" i="47"/>
  <c r="J104" i="47"/>
  <c r="E105" i="47"/>
  <c r="F105" i="47"/>
  <c r="G105" i="47"/>
  <c r="H105" i="47"/>
  <c r="I105" i="47"/>
  <c r="J105" i="47"/>
  <c r="E106" i="47"/>
  <c r="F106" i="47"/>
  <c r="G106" i="47"/>
  <c r="H106" i="47"/>
  <c r="I106" i="47"/>
  <c r="J106" i="47"/>
  <c r="E107" i="47"/>
  <c r="F107" i="47"/>
  <c r="G107" i="47"/>
  <c r="H107" i="47"/>
  <c r="I107" i="47"/>
  <c r="J107" i="47"/>
  <c r="E108" i="47"/>
  <c r="F108" i="47"/>
  <c r="G108" i="47"/>
  <c r="H108" i="47"/>
  <c r="I108" i="47"/>
  <c r="J108" i="47"/>
  <c r="E109" i="47"/>
  <c r="F109" i="47"/>
  <c r="G109" i="47"/>
  <c r="H109" i="47"/>
  <c r="I109" i="47"/>
  <c r="J109" i="47"/>
  <c r="E110" i="47"/>
  <c r="F110" i="47"/>
  <c r="G110" i="47"/>
  <c r="H110" i="47"/>
  <c r="I110" i="47"/>
  <c r="J110" i="47"/>
  <c r="E111" i="47"/>
  <c r="F111" i="47"/>
  <c r="G111" i="47"/>
  <c r="H111" i="47"/>
  <c r="I111" i="47"/>
  <c r="J111" i="47"/>
  <c r="E112" i="47"/>
  <c r="F112" i="47"/>
  <c r="G112" i="47"/>
  <c r="H112" i="47"/>
  <c r="I112" i="47"/>
  <c r="J112" i="47"/>
  <c r="E113" i="47"/>
  <c r="F113" i="47"/>
  <c r="G113" i="47"/>
  <c r="H113" i="47"/>
  <c r="I113" i="47"/>
  <c r="J113" i="47"/>
  <c r="E114" i="47"/>
  <c r="F114" i="47"/>
  <c r="G114" i="47"/>
  <c r="H114" i="47"/>
  <c r="I114" i="47"/>
  <c r="J114" i="47"/>
  <c r="E115" i="47"/>
  <c r="F115" i="47"/>
  <c r="G115" i="47"/>
  <c r="H115" i="47"/>
  <c r="I115" i="47"/>
  <c r="J115" i="47"/>
  <c r="E116" i="47"/>
  <c r="F116" i="47"/>
  <c r="G116" i="47"/>
  <c r="H116" i="47"/>
  <c r="I116" i="47"/>
  <c r="J116" i="47"/>
  <c r="E117" i="47"/>
  <c r="F117" i="47"/>
  <c r="G117" i="47"/>
  <c r="H117" i="47"/>
  <c r="I117" i="47"/>
  <c r="J117" i="47"/>
  <c r="E118" i="47"/>
  <c r="F118" i="47"/>
  <c r="G118" i="47"/>
  <c r="H118" i="47"/>
  <c r="I118" i="47"/>
  <c r="J118" i="47"/>
  <c r="E119" i="47"/>
  <c r="F119" i="47"/>
  <c r="G119" i="47"/>
  <c r="H119" i="47"/>
  <c r="I119" i="47"/>
  <c r="J119" i="47"/>
  <c r="E120" i="47"/>
  <c r="F120" i="47"/>
  <c r="G120" i="47"/>
  <c r="H120" i="47"/>
  <c r="I120" i="47"/>
  <c r="J120" i="47"/>
  <c r="E121" i="47"/>
  <c r="F121" i="47"/>
  <c r="G121" i="47"/>
  <c r="H121" i="47"/>
  <c r="I121" i="47"/>
  <c r="J121" i="47"/>
  <c r="E122" i="47"/>
  <c r="F122" i="47"/>
  <c r="G122" i="47"/>
  <c r="H122" i="47"/>
  <c r="I122" i="47"/>
  <c r="J122" i="47"/>
  <c r="E123" i="47"/>
  <c r="F123" i="47"/>
  <c r="G123" i="47"/>
  <c r="H123" i="47"/>
  <c r="I123" i="47"/>
  <c r="J123" i="47"/>
  <c r="E124" i="47"/>
  <c r="F124" i="47"/>
  <c r="G124" i="47"/>
  <c r="H124" i="47"/>
  <c r="I124" i="47"/>
  <c r="J124" i="47"/>
  <c r="E125" i="47"/>
  <c r="F125" i="47"/>
  <c r="G125" i="47"/>
  <c r="H125" i="47"/>
  <c r="I125" i="47"/>
  <c r="J125" i="47"/>
  <c r="E126" i="47"/>
  <c r="F126" i="47"/>
  <c r="G126" i="47"/>
  <c r="H126" i="47"/>
  <c r="I126" i="47"/>
  <c r="J126" i="47"/>
  <c r="E127" i="47"/>
  <c r="F127" i="47"/>
  <c r="G127" i="47"/>
  <c r="H127" i="47"/>
  <c r="I127" i="47"/>
  <c r="J127" i="47"/>
  <c r="E128" i="47"/>
  <c r="F128" i="47"/>
  <c r="G128" i="47"/>
  <c r="H128" i="47"/>
  <c r="I128" i="47"/>
  <c r="J128" i="47"/>
  <c r="E129" i="47"/>
  <c r="F129" i="47"/>
  <c r="G129" i="47"/>
  <c r="H129" i="47"/>
  <c r="I129" i="47"/>
  <c r="J129" i="47"/>
  <c r="E130" i="47"/>
  <c r="F130" i="47"/>
  <c r="G130" i="47"/>
  <c r="H130" i="47"/>
  <c r="I130" i="47"/>
  <c r="J130" i="47"/>
  <c r="E131" i="47"/>
  <c r="F131" i="47"/>
  <c r="G131" i="47"/>
  <c r="H131" i="47"/>
  <c r="I131" i="47"/>
  <c r="J131" i="47"/>
  <c r="E132" i="47"/>
  <c r="F132" i="47"/>
  <c r="G132" i="47"/>
  <c r="H132" i="47"/>
  <c r="I132" i="47"/>
  <c r="J132" i="47"/>
  <c r="E133" i="47"/>
  <c r="F133" i="47"/>
  <c r="G133" i="47"/>
  <c r="H133" i="47"/>
  <c r="I133" i="47"/>
  <c r="J133" i="47"/>
  <c r="E134" i="47"/>
  <c r="F134" i="47"/>
  <c r="G134" i="47"/>
  <c r="H134" i="47"/>
  <c r="I134" i="47"/>
  <c r="J134" i="47"/>
  <c r="E135" i="47"/>
  <c r="F135" i="47"/>
  <c r="G135" i="47"/>
  <c r="H135" i="47"/>
  <c r="I135" i="47"/>
  <c r="J135" i="47"/>
  <c r="E136" i="47"/>
  <c r="F136" i="47"/>
  <c r="G136" i="47"/>
  <c r="H136" i="47"/>
  <c r="I136" i="47"/>
  <c r="J136" i="47"/>
  <c r="E137" i="47"/>
  <c r="F137" i="47"/>
  <c r="G137" i="47"/>
  <c r="H137" i="47"/>
  <c r="I137" i="47"/>
  <c r="J137" i="47"/>
  <c r="E138" i="47"/>
  <c r="F138" i="47"/>
  <c r="G138" i="47"/>
  <c r="H138" i="47"/>
  <c r="I138" i="47"/>
  <c r="J138" i="47"/>
  <c r="E139" i="47"/>
  <c r="F139" i="47"/>
  <c r="G139" i="47"/>
  <c r="H139" i="47"/>
  <c r="I139" i="47"/>
  <c r="J139" i="47"/>
  <c r="E140" i="47"/>
  <c r="F140" i="47"/>
  <c r="G140" i="47"/>
  <c r="H140" i="47"/>
  <c r="I140" i="47"/>
  <c r="J140" i="47"/>
  <c r="E141" i="47"/>
  <c r="F141" i="47"/>
  <c r="G141" i="47"/>
  <c r="H141" i="47"/>
  <c r="I141" i="47"/>
  <c r="J141" i="47"/>
  <c r="E142" i="47"/>
  <c r="F142" i="47"/>
  <c r="G142" i="47"/>
  <c r="H142" i="47"/>
  <c r="I142" i="47"/>
  <c r="J142" i="47"/>
  <c r="E143" i="47"/>
  <c r="F143" i="47"/>
  <c r="G143" i="47"/>
  <c r="H143" i="47"/>
  <c r="I143" i="47"/>
  <c r="J143" i="47"/>
  <c r="E144" i="47"/>
  <c r="F144" i="47"/>
  <c r="G144" i="47"/>
  <c r="H144" i="47"/>
  <c r="I144" i="47"/>
  <c r="J144" i="47"/>
  <c r="E145" i="47"/>
  <c r="F145" i="47"/>
  <c r="G145" i="47"/>
  <c r="H145" i="47"/>
  <c r="I145" i="47"/>
  <c r="J145" i="47"/>
  <c r="E146" i="47"/>
  <c r="F146" i="47"/>
  <c r="G146" i="47"/>
  <c r="H146" i="47"/>
  <c r="I146" i="47"/>
  <c r="J146" i="47"/>
  <c r="E147" i="47"/>
  <c r="F147" i="47"/>
  <c r="G147" i="47"/>
  <c r="H147" i="47"/>
  <c r="I147" i="47"/>
  <c r="J147" i="47"/>
  <c r="E148" i="47"/>
  <c r="F148" i="47"/>
  <c r="G148" i="47"/>
  <c r="H148" i="47"/>
  <c r="I148" i="47"/>
  <c r="J148" i="47"/>
  <c r="E149" i="47"/>
  <c r="F149" i="47"/>
  <c r="G149" i="47"/>
  <c r="H149" i="47"/>
  <c r="I149" i="47"/>
  <c r="J149" i="47"/>
  <c r="E150" i="47"/>
  <c r="F150" i="47"/>
  <c r="G150" i="47"/>
  <c r="H150" i="47"/>
  <c r="I150" i="47"/>
  <c r="J150" i="47"/>
  <c r="E151" i="47"/>
  <c r="F151" i="47"/>
  <c r="G151" i="47"/>
  <c r="H151" i="47"/>
  <c r="I151" i="47"/>
  <c r="J151" i="47"/>
  <c r="E152" i="47"/>
  <c r="F152" i="47"/>
  <c r="G152" i="47"/>
  <c r="H152" i="47"/>
  <c r="I152" i="47"/>
  <c r="J152" i="47"/>
  <c r="E153" i="47"/>
  <c r="F153" i="47"/>
  <c r="G153" i="47"/>
  <c r="H153" i="47"/>
  <c r="I153" i="47"/>
  <c r="J153" i="47"/>
  <c r="E154" i="47"/>
  <c r="F154" i="47"/>
  <c r="G154" i="47"/>
  <c r="H154" i="47"/>
  <c r="I154" i="47"/>
  <c r="J154" i="47"/>
  <c r="E155" i="47"/>
  <c r="F155" i="47"/>
  <c r="G155" i="47"/>
  <c r="H155" i="47"/>
  <c r="I155" i="47"/>
  <c r="J155" i="47"/>
  <c r="E156" i="47"/>
  <c r="F156" i="47"/>
  <c r="G156" i="47"/>
  <c r="H156" i="47"/>
  <c r="I156" i="47"/>
  <c r="J156" i="47"/>
  <c r="E157" i="47"/>
  <c r="F157" i="47"/>
  <c r="G157" i="47"/>
  <c r="H157" i="47"/>
  <c r="I157" i="47"/>
  <c r="J157" i="47"/>
  <c r="E158" i="47"/>
  <c r="F158" i="47"/>
  <c r="G158" i="47"/>
  <c r="H158" i="47"/>
  <c r="I158" i="47"/>
  <c r="J158" i="47"/>
  <c r="E159" i="47"/>
  <c r="F159" i="47"/>
  <c r="G159" i="47"/>
  <c r="H159" i="47"/>
  <c r="I159" i="47"/>
  <c r="J159" i="47"/>
  <c r="E160" i="47"/>
  <c r="F160" i="47"/>
  <c r="G160" i="47"/>
  <c r="H160" i="47"/>
  <c r="I160" i="47"/>
  <c r="J160" i="47"/>
  <c r="E161" i="47"/>
  <c r="F161" i="47"/>
  <c r="G161" i="47"/>
  <c r="H161" i="47"/>
  <c r="I161" i="47"/>
  <c r="J161" i="47"/>
  <c r="E162" i="47"/>
  <c r="F162" i="47"/>
  <c r="G162" i="47"/>
  <c r="H162" i="47"/>
  <c r="I162" i="47"/>
  <c r="J162" i="47"/>
  <c r="E163" i="47"/>
  <c r="F163" i="47"/>
  <c r="G163" i="47"/>
  <c r="H163" i="47"/>
  <c r="I163" i="47"/>
  <c r="J163" i="47"/>
  <c r="E164" i="47"/>
  <c r="F164" i="47"/>
  <c r="G164" i="47"/>
  <c r="H164" i="47"/>
  <c r="I164" i="47"/>
  <c r="J164" i="47"/>
  <c r="E165" i="47"/>
  <c r="F165" i="47"/>
  <c r="G165" i="47"/>
  <c r="H165" i="47"/>
  <c r="I165" i="47"/>
  <c r="J165" i="47"/>
  <c r="E166" i="47"/>
  <c r="F166" i="47"/>
  <c r="G166" i="47"/>
  <c r="H166" i="47"/>
  <c r="I166" i="47"/>
  <c r="J166" i="47"/>
  <c r="E167" i="47"/>
  <c r="F167" i="47"/>
  <c r="G167" i="47"/>
  <c r="H167" i="47"/>
  <c r="I167" i="47"/>
  <c r="J167" i="47"/>
  <c r="E168" i="47"/>
  <c r="F168" i="47"/>
  <c r="G168" i="47"/>
  <c r="H168" i="47"/>
  <c r="I168" i="47"/>
  <c r="J168" i="47"/>
  <c r="E169" i="47"/>
  <c r="F169" i="47"/>
  <c r="G169" i="47"/>
  <c r="H169" i="47"/>
  <c r="I169" i="47"/>
  <c r="J169" i="47"/>
  <c r="E170" i="47"/>
  <c r="F170" i="47"/>
  <c r="G170" i="47"/>
  <c r="H170" i="47"/>
  <c r="I170" i="47"/>
  <c r="J170" i="47"/>
  <c r="E171" i="47"/>
  <c r="F171" i="47"/>
  <c r="G171" i="47"/>
  <c r="H171" i="47"/>
  <c r="I171" i="47"/>
  <c r="J171" i="47"/>
  <c r="E172" i="47"/>
  <c r="F172" i="47"/>
  <c r="G172" i="47"/>
  <c r="H172" i="47"/>
  <c r="I172" i="47"/>
  <c r="J172" i="47"/>
  <c r="E173" i="47"/>
  <c r="F173" i="47"/>
  <c r="G173" i="47"/>
  <c r="H173" i="47"/>
  <c r="I173" i="47"/>
  <c r="J173" i="47"/>
  <c r="E174" i="47"/>
  <c r="F174" i="47"/>
  <c r="G174" i="47"/>
  <c r="H174" i="47"/>
  <c r="I174" i="47"/>
  <c r="J174" i="47"/>
  <c r="E175" i="47"/>
  <c r="F175" i="47"/>
  <c r="G175" i="47"/>
  <c r="H175" i="47"/>
  <c r="I175" i="47"/>
  <c r="J175" i="47"/>
  <c r="E176" i="47"/>
  <c r="F176" i="47"/>
  <c r="G176" i="47"/>
  <c r="H176" i="47"/>
  <c r="I176" i="47"/>
  <c r="J176" i="47"/>
  <c r="E177" i="47"/>
  <c r="F177" i="47"/>
  <c r="G177" i="47"/>
  <c r="H177" i="47"/>
  <c r="I177" i="47"/>
  <c r="J177" i="47"/>
  <c r="E178" i="47"/>
  <c r="F178" i="47"/>
  <c r="G178" i="47"/>
  <c r="H178" i="47"/>
  <c r="I178" i="47"/>
  <c r="J178" i="47"/>
  <c r="E179" i="47"/>
  <c r="F179" i="47"/>
  <c r="G179" i="47"/>
  <c r="H179" i="47"/>
  <c r="I179" i="47"/>
  <c r="J179" i="47"/>
  <c r="E180" i="47"/>
  <c r="F180" i="47"/>
  <c r="G180" i="47"/>
  <c r="H180" i="47"/>
  <c r="I180" i="47"/>
  <c r="J180" i="47"/>
  <c r="E181" i="47"/>
  <c r="F181" i="47"/>
  <c r="G181" i="47"/>
  <c r="H181" i="47"/>
  <c r="I181" i="47"/>
  <c r="J181" i="47"/>
  <c r="E182" i="47"/>
  <c r="F182" i="47"/>
  <c r="G182" i="47"/>
  <c r="H182" i="47"/>
  <c r="I182" i="47"/>
  <c r="J182" i="47"/>
  <c r="E183" i="47"/>
  <c r="F183" i="47"/>
  <c r="G183" i="47"/>
  <c r="H183" i="47"/>
  <c r="I183" i="47"/>
  <c r="J183" i="47"/>
  <c r="E184" i="47"/>
  <c r="F184" i="47"/>
  <c r="G184" i="47"/>
  <c r="H184" i="47"/>
  <c r="I184" i="47"/>
  <c r="J184" i="47"/>
  <c r="E185" i="47"/>
  <c r="F185" i="47"/>
  <c r="G185" i="47"/>
  <c r="H185" i="47"/>
  <c r="I185" i="47"/>
  <c r="J185" i="47"/>
  <c r="E186" i="47"/>
  <c r="F186" i="47"/>
  <c r="G186" i="47"/>
  <c r="H186" i="47"/>
  <c r="I186" i="47"/>
  <c r="J186" i="47"/>
  <c r="E187" i="47"/>
  <c r="F187" i="47"/>
  <c r="G187" i="47"/>
  <c r="H187" i="47"/>
  <c r="I187" i="47"/>
  <c r="J187" i="47"/>
  <c r="E188" i="47"/>
  <c r="F188" i="47"/>
  <c r="G188" i="47"/>
  <c r="H188" i="47"/>
  <c r="I188" i="47"/>
  <c r="J188" i="47"/>
  <c r="E189" i="47"/>
  <c r="F189" i="47"/>
  <c r="G189" i="47"/>
  <c r="H189" i="47"/>
  <c r="I189" i="47"/>
  <c r="J189" i="47"/>
  <c r="E190" i="47"/>
  <c r="F190" i="47"/>
  <c r="G190" i="47"/>
  <c r="H190" i="47"/>
  <c r="I190" i="47"/>
  <c r="J190" i="47"/>
  <c r="E191" i="47"/>
  <c r="F191" i="47"/>
  <c r="G191" i="47"/>
  <c r="H191" i="47"/>
  <c r="I191" i="47"/>
  <c r="J191" i="47"/>
  <c r="E192" i="47"/>
  <c r="F192" i="47"/>
  <c r="G192" i="47"/>
  <c r="H192" i="47"/>
  <c r="I192" i="47"/>
  <c r="J192" i="47"/>
  <c r="E193" i="47"/>
  <c r="F193" i="47"/>
  <c r="G193" i="47"/>
  <c r="H193" i="47"/>
  <c r="I193" i="47"/>
  <c r="J193" i="47"/>
  <c r="E194" i="47"/>
  <c r="F194" i="47"/>
  <c r="G194" i="47"/>
  <c r="H194" i="47"/>
  <c r="I194" i="47"/>
  <c r="J194" i="47"/>
  <c r="E195" i="47"/>
  <c r="F195" i="47"/>
  <c r="G195" i="47"/>
  <c r="H195" i="47"/>
  <c r="I195" i="47"/>
  <c r="J195" i="47"/>
  <c r="E196" i="47"/>
  <c r="F196" i="47"/>
  <c r="G196" i="47"/>
  <c r="H196" i="47"/>
  <c r="I196" i="47"/>
  <c r="J196" i="47"/>
  <c r="E197" i="47"/>
  <c r="F197" i="47"/>
  <c r="G197" i="47"/>
  <c r="H197" i="47"/>
  <c r="I197" i="47"/>
  <c r="J197" i="47"/>
  <c r="E198" i="47"/>
  <c r="F198" i="47"/>
  <c r="G198" i="47"/>
  <c r="H198" i="47"/>
  <c r="I198" i="47"/>
  <c r="J198" i="47"/>
  <c r="E199" i="47"/>
  <c r="F199" i="47"/>
  <c r="G199" i="47"/>
  <c r="H199" i="47"/>
  <c r="I199" i="47"/>
  <c r="J199" i="47"/>
  <c r="E200" i="47"/>
  <c r="F200" i="47"/>
  <c r="G200" i="47"/>
  <c r="H200" i="47"/>
  <c r="I200" i="47"/>
  <c r="J200" i="47"/>
  <c r="E201" i="47"/>
  <c r="F201" i="47"/>
  <c r="G201" i="47"/>
  <c r="H201" i="47"/>
  <c r="I201" i="47"/>
  <c r="J201" i="47"/>
  <c r="E202" i="47"/>
  <c r="F202" i="47"/>
  <c r="G202" i="47"/>
  <c r="H202" i="47"/>
  <c r="I202" i="47"/>
  <c r="J202" i="47"/>
  <c r="E203" i="47"/>
  <c r="F203" i="47"/>
  <c r="G203" i="47"/>
  <c r="H203" i="47"/>
  <c r="I203" i="47"/>
  <c r="J203" i="47"/>
  <c r="E204" i="47"/>
  <c r="F204" i="47"/>
  <c r="G204" i="47"/>
  <c r="H204" i="47"/>
  <c r="I204" i="47"/>
  <c r="J204" i="47"/>
  <c r="E205" i="47"/>
  <c r="F205" i="47"/>
  <c r="G205" i="47"/>
  <c r="H205" i="47"/>
  <c r="I205" i="47"/>
  <c r="J205" i="47"/>
  <c r="E206" i="47"/>
  <c r="F206" i="47"/>
  <c r="G206" i="47"/>
  <c r="H206" i="47"/>
  <c r="I206" i="47"/>
  <c r="J206" i="47"/>
  <c r="E207" i="47"/>
  <c r="F207" i="47"/>
  <c r="G207" i="47"/>
  <c r="H207" i="47"/>
  <c r="I207" i="47"/>
  <c r="J207" i="47"/>
  <c r="E208" i="47"/>
  <c r="F208" i="47"/>
  <c r="G208" i="47"/>
  <c r="H208" i="47"/>
  <c r="I208" i="47"/>
  <c r="J208" i="47"/>
  <c r="E209" i="47"/>
  <c r="F209" i="47"/>
  <c r="G209" i="47"/>
  <c r="H209" i="47"/>
  <c r="I209" i="47"/>
  <c r="J209" i="47"/>
  <c r="E210" i="47"/>
  <c r="F210" i="47"/>
  <c r="G210" i="47"/>
  <c r="H210" i="47"/>
  <c r="I210" i="47"/>
  <c r="J210" i="47"/>
  <c r="E211" i="47"/>
  <c r="F211" i="47"/>
  <c r="G211" i="47"/>
  <c r="H211" i="47"/>
  <c r="I211" i="47"/>
  <c r="J211" i="47"/>
  <c r="E212" i="47"/>
  <c r="F212" i="47"/>
  <c r="G212" i="47"/>
  <c r="H212" i="47"/>
  <c r="I212" i="47"/>
  <c r="J212" i="47"/>
  <c r="E213" i="47"/>
  <c r="F213" i="47"/>
  <c r="G213" i="47"/>
  <c r="H213" i="47"/>
  <c r="I213" i="47"/>
  <c r="J213" i="47"/>
  <c r="E214" i="47"/>
  <c r="F214" i="47"/>
  <c r="G214" i="47"/>
  <c r="H214" i="47"/>
  <c r="I214" i="47"/>
  <c r="J214" i="47"/>
  <c r="E215" i="47"/>
  <c r="F215" i="47"/>
  <c r="G215" i="47"/>
  <c r="H215" i="47"/>
  <c r="I215" i="47"/>
  <c r="J215" i="47"/>
  <c r="E216" i="47"/>
  <c r="F216" i="47"/>
  <c r="G216" i="47"/>
  <c r="H216" i="47"/>
  <c r="I216" i="47"/>
  <c r="J216" i="47"/>
  <c r="E217" i="47"/>
  <c r="F217" i="47"/>
  <c r="G217" i="47"/>
  <c r="H217" i="47"/>
  <c r="I217" i="47"/>
  <c r="J217" i="47"/>
  <c r="E218" i="47"/>
  <c r="F218" i="47"/>
  <c r="G218" i="47"/>
  <c r="H218" i="47"/>
  <c r="I218" i="47"/>
  <c r="J218" i="47"/>
  <c r="E219" i="47"/>
  <c r="F219" i="47"/>
  <c r="G219" i="47"/>
  <c r="H219" i="47"/>
  <c r="I219" i="47"/>
  <c r="J219" i="47"/>
  <c r="E220" i="47"/>
  <c r="F220" i="47"/>
  <c r="G220" i="47"/>
  <c r="H220" i="47"/>
  <c r="I220" i="47"/>
  <c r="J220" i="47"/>
  <c r="E221" i="47"/>
  <c r="F221" i="47"/>
  <c r="G221" i="47"/>
  <c r="H221" i="47"/>
  <c r="I221" i="47"/>
  <c r="J221" i="47"/>
  <c r="E222" i="47"/>
  <c r="F222" i="47"/>
  <c r="G222" i="47"/>
  <c r="H222" i="47"/>
  <c r="I222" i="47"/>
  <c r="J222" i="47"/>
  <c r="E223" i="47"/>
  <c r="F223" i="47"/>
  <c r="G223" i="47"/>
  <c r="H223" i="47"/>
  <c r="I223" i="47"/>
  <c r="J223" i="47"/>
  <c r="E224" i="47"/>
  <c r="F224" i="47"/>
  <c r="G224" i="47"/>
  <c r="H224" i="47"/>
  <c r="I224" i="47"/>
  <c r="J224" i="47"/>
  <c r="E225" i="47"/>
  <c r="F225" i="47"/>
  <c r="G225" i="47"/>
  <c r="H225" i="47"/>
  <c r="I225" i="47"/>
  <c r="J225" i="47"/>
  <c r="E226" i="47"/>
  <c r="F226" i="47"/>
  <c r="G226" i="47"/>
  <c r="H226" i="47"/>
  <c r="I226" i="47"/>
  <c r="J226" i="47"/>
  <c r="E227" i="47"/>
  <c r="F227" i="47"/>
  <c r="G227" i="47"/>
  <c r="H227" i="47"/>
  <c r="I227" i="47"/>
  <c r="J227" i="47"/>
  <c r="E228" i="47"/>
  <c r="F228" i="47"/>
  <c r="G228" i="47"/>
  <c r="H228" i="47"/>
  <c r="I228" i="47"/>
  <c r="J228" i="47"/>
  <c r="E229" i="47"/>
  <c r="F229" i="47"/>
  <c r="G229" i="47"/>
  <c r="H229" i="47"/>
  <c r="I229" i="47"/>
  <c r="J229" i="47"/>
  <c r="E230" i="47"/>
  <c r="F230" i="47"/>
  <c r="G230" i="47"/>
  <c r="H230" i="47"/>
  <c r="I230" i="47"/>
  <c r="J230" i="47"/>
  <c r="E231" i="47"/>
  <c r="F231" i="47"/>
  <c r="G231" i="47"/>
  <c r="H231" i="47"/>
  <c r="I231" i="47"/>
  <c r="J231" i="47"/>
  <c r="E232" i="47"/>
  <c r="F232" i="47"/>
  <c r="G232" i="47"/>
  <c r="H232" i="47"/>
  <c r="I232" i="47"/>
  <c r="J232" i="47"/>
  <c r="E233" i="47"/>
  <c r="F233" i="47"/>
  <c r="G233" i="47"/>
  <c r="H233" i="47"/>
  <c r="I233" i="47"/>
  <c r="J233" i="47"/>
  <c r="E234" i="47"/>
  <c r="F234" i="47"/>
  <c r="G234" i="47"/>
  <c r="H234" i="47"/>
  <c r="I234" i="47"/>
  <c r="J234" i="47"/>
  <c r="E235" i="47"/>
  <c r="F235" i="47"/>
  <c r="G235" i="47"/>
  <c r="H235" i="47"/>
  <c r="I235" i="47"/>
  <c r="J235" i="47"/>
  <c r="E236" i="47"/>
  <c r="F236" i="47"/>
  <c r="G236" i="47"/>
  <c r="H236" i="47"/>
  <c r="I236" i="47"/>
  <c r="J236" i="47"/>
  <c r="E237" i="47"/>
  <c r="F237" i="47"/>
  <c r="G237" i="47"/>
  <c r="H237" i="47"/>
  <c r="I237" i="47"/>
  <c r="J237" i="47"/>
  <c r="E238" i="47"/>
  <c r="F238" i="47"/>
  <c r="G238" i="47"/>
  <c r="H238" i="47"/>
  <c r="I238" i="47"/>
  <c r="J238" i="47"/>
  <c r="E239" i="47"/>
  <c r="F239" i="47"/>
  <c r="G239" i="47"/>
  <c r="H239" i="47"/>
  <c r="I239" i="47"/>
  <c r="J239" i="47"/>
  <c r="E240" i="47"/>
  <c r="F240" i="47"/>
  <c r="G240" i="47"/>
  <c r="H240" i="47"/>
  <c r="I240" i="47"/>
  <c r="J240" i="47"/>
  <c r="E241" i="47"/>
  <c r="F241" i="47"/>
  <c r="G241" i="47"/>
  <c r="H241" i="47"/>
  <c r="I241" i="47"/>
  <c r="J241" i="47"/>
  <c r="E242" i="47"/>
  <c r="F242" i="47"/>
  <c r="G242" i="47"/>
  <c r="H242" i="47"/>
  <c r="I242" i="47"/>
  <c r="J242" i="47"/>
  <c r="E243" i="47"/>
  <c r="F243" i="47"/>
  <c r="G243" i="47"/>
  <c r="H243" i="47"/>
  <c r="I243" i="47"/>
  <c r="J243" i="47"/>
  <c r="E244" i="47"/>
  <c r="F244" i="47"/>
  <c r="G244" i="47"/>
  <c r="H244" i="47"/>
  <c r="I244" i="47"/>
  <c r="J244" i="47"/>
  <c r="E245" i="47"/>
  <c r="F245" i="47"/>
  <c r="G245" i="47"/>
  <c r="H245" i="47"/>
  <c r="I245" i="47"/>
  <c r="J245" i="47"/>
  <c r="E246" i="47"/>
  <c r="F246" i="47"/>
  <c r="G246" i="47"/>
  <c r="H246" i="47"/>
  <c r="I246" i="47"/>
  <c r="J246" i="47"/>
  <c r="E247" i="47"/>
  <c r="F247" i="47"/>
  <c r="G247" i="47"/>
  <c r="H247" i="47"/>
  <c r="I247" i="47"/>
  <c r="J247" i="47"/>
  <c r="E248" i="47"/>
  <c r="F248" i="47"/>
  <c r="G248" i="47"/>
  <c r="H248" i="47"/>
  <c r="I248" i="47"/>
  <c r="J248" i="47"/>
  <c r="E249" i="47"/>
  <c r="F249" i="47"/>
  <c r="G249" i="47"/>
  <c r="H249" i="47"/>
  <c r="I249" i="47"/>
  <c r="J249" i="47"/>
  <c r="E250" i="47"/>
  <c r="F250" i="47"/>
  <c r="G250" i="47"/>
  <c r="H250" i="47"/>
  <c r="I250" i="47"/>
  <c r="J250" i="47"/>
  <c r="E251" i="47"/>
  <c r="F251" i="47"/>
  <c r="G251" i="47"/>
  <c r="H251" i="47"/>
  <c r="I251" i="47"/>
  <c r="J251" i="47"/>
  <c r="E252" i="47"/>
  <c r="F252" i="47"/>
  <c r="G252" i="47"/>
  <c r="H252" i="47"/>
  <c r="I252" i="47"/>
  <c r="J252" i="47"/>
  <c r="E253" i="47"/>
  <c r="F253" i="47"/>
  <c r="G253" i="47"/>
  <c r="H253" i="47"/>
  <c r="I253" i="47"/>
  <c r="J253" i="47"/>
  <c r="E254" i="47"/>
  <c r="F254" i="47"/>
  <c r="G254" i="47"/>
  <c r="H254" i="47"/>
  <c r="I254" i="47"/>
  <c r="J254" i="47"/>
  <c r="E255" i="47"/>
  <c r="F255" i="47"/>
  <c r="G255" i="47"/>
  <c r="H255" i="47"/>
  <c r="I255" i="47"/>
  <c r="J255" i="47"/>
  <c r="E256" i="47"/>
  <c r="F256" i="47"/>
  <c r="G256" i="47"/>
  <c r="H256" i="47"/>
  <c r="I256" i="47"/>
  <c r="J256" i="47"/>
  <c r="E257" i="47"/>
  <c r="F257" i="47"/>
  <c r="G257" i="47"/>
  <c r="H257" i="47"/>
  <c r="I257" i="47"/>
  <c r="J257" i="47"/>
  <c r="E258" i="47"/>
  <c r="F258" i="47"/>
  <c r="G258" i="47"/>
  <c r="H258" i="47"/>
  <c r="I258" i="47"/>
  <c r="J258" i="47"/>
  <c r="E259" i="47"/>
  <c r="F259" i="47"/>
  <c r="G259" i="47"/>
  <c r="H259" i="47"/>
  <c r="I259" i="47"/>
  <c r="J259" i="47"/>
  <c r="E260" i="47"/>
  <c r="F260" i="47"/>
  <c r="G260" i="47"/>
  <c r="H260" i="47"/>
  <c r="I260" i="47"/>
  <c r="J260" i="47"/>
  <c r="E261" i="47"/>
  <c r="F261" i="47"/>
  <c r="G261" i="47"/>
  <c r="H261" i="47"/>
  <c r="I261" i="47"/>
  <c r="J261" i="47"/>
  <c r="E262" i="47"/>
  <c r="F262" i="47"/>
  <c r="G262" i="47"/>
  <c r="H262" i="47"/>
  <c r="I262" i="47"/>
  <c r="J262" i="47"/>
  <c r="E263" i="47"/>
  <c r="F263" i="47"/>
  <c r="G263" i="47"/>
  <c r="H263" i="47"/>
  <c r="I263" i="47"/>
  <c r="J263" i="47"/>
  <c r="E264" i="47"/>
  <c r="F264" i="47"/>
  <c r="G264" i="47"/>
  <c r="H264" i="47"/>
  <c r="I264" i="47"/>
  <c r="J264" i="47"/>
  <c r="E265" i="47"/>
  <c r="F265" i="47"/>
  <c r="G265" i="47"/>
  <c r="H265" i="47"/>
  <c r="I265" i="47"/>
  <c r="J265" i="47"/>
  <c r="E266" i="47"/>
  <c r="F266" i="47"/>
  <c r="G266" i="47"/>
  <c r="H266" i="47"/>
  <c r="I266" i="47"/>
  <c r="J266" i="47"/>
  <c r="E267" i="47"/>
  <c r="F267" i="47"/>
  <c r="G267" i="47"/>
  <c r="H267" i="47"/>
  <c r="I267" i="47"/>
  <c r="J267" i="47"/>
  <c r="E269" i="47"/>
  <c r="F269" i="47"/>
  <c r="G269" i="47"/>
  <c r="H269" i="47"/>
  <c r="I269" i="47"/>
  <c r="J269" i="47"/>
  <c r="E270" i="47"/>
  <c r="F270" i="47"/>
  <c r="G270" i="47"/>
  <c r="H270" i="47"/>
  <c r="I270" i="47"/>
  <c r="J270" i="47"/>
  <c r="E271" i="47"/>
  <c r="F271" i="47"/>
  <c r="G271" i="47"/>
  <c r="H271" i="47"/>
  <c r="I271" i="47"/>
  <c r="J271" i="47"/>
  <c r="E272" i="47"/>
  <c r="F272" i="47"/>
  <c r="G272" i="47"/>
  <c r="H272" i="47"/>
  <c r="I272" i="47"/>
  <c r="J272" i="47"/>
  <c r="E273" i="47"/>
  <c r="F273" i="47"/>
  <c r="G273" i="47"/>
  <c r="H273" i="47"/>
  <c r="I273" i="47"/>
  <c r="J273" i="47"/>
  <c r="E274" i="47"/>
  <c r="F274" i="47"/>
  <c r="G274" i="47"/>
  <c r="H274" i="47"/>
  <c r="I274" i="47"/>
  <c r="J274" i="47"/>
  <c r="E275" i="47"/>
  <c r="F275" i="47"/>
  <c r="G275" i="47"/>
  <c r="H275" i="47"/>
  <c r="I275" i="47"/>
  <c r="J275" i="47"/>
  <c r="E276" i="47"/>
  <c r="F276" i="47"/>
  <c r="G276" i="47"/>
  <c r="H276" i="47"/>
  <c r="I276" i="47"/>
  <c r="J276" i="47"/>
  <c r="E277" i="47"/>
  <c r="F277" i="47"/>
  <c r="G277" i="47"/>
  <c r="H277" i="47"/>
  <c r="I277" i="47"/>
  <c r="J277" i="47"/>
  <c r="E278" i="47"/>
  <c r="F278" i="47"/>
  <c r="G278" i="47"/>
  <c r="H278" i="47"/>
  <c r="I278" i="47"/>
  <c r="J278" i="47"/>
  <c r="E279" i="47"/>
  <c r="F279" i="47"/>
  <c r="G279" i="47"/>
  <c r="H279" i="47"/>
  <c r="I279" i="47"/>
  <c r="J279" i="47"/>
  <c r="E280" i="47"/>
  <c r="F280" i="47"/>
  <c r="G280" i="47"/>
  <c r="H280" i="47"/>
  <c r="I280" i="47"/>
  <c r="J280" i="47"/>
  <c r="E281" i="47"/>
  <c r="F281" i="47"/>
  <c r="G281" i="47"/>
  <c r="H281" i="47"/>
  <c r="I281" i="47"/>
  <c r="J281" i="47"/>
  <c r="E282" i="47"/>
  <c r="F282" i="47"/>
  <c r="G282" i="47"/>
  <c r="H282" i="47"/>
  <c r="I282" i="47"/>
  <c r="J282" i="47"/>
  <c r="E283" i="47"/>
  <c r="F283" i="47"/>
  <c r="G283" i="47"/>
  <c r="H283" i="47"/>
  <c r="I283" i="47"/>
  <c r="J283" i="47"/>
  <c r="E284" i="47"/>
  <c r="F284" i="47"/>
  <c r="G284" i="47"/>
  <c r="H284" i="47"/>
  <c r="I284" i="47"/>
  <c r="J284" i="47"/>
  <c r="E285" i="47"/>
  <c r="F285" i="47"/>
  <c r="G285" i="47"/>
  <c r="H285" i="47"/>
  <c r="I285" i="47"/>
  <c r="J285" i="47"/>
  <c r="E286" i="47"/>
  <c r="F286" i="47"/>
  <c r="G286" i="47"/>
  <c r="H286" i="47"/>
  <c r="I286" i="47"/>
  <c r="J286" i="47"/>
  <c r="E287" i="47"/>
  <c r="F287" i="47"/>
  <c r="G287" i="47"/>
  <c r="H287" i="47"/>
  <c r="I287" i="47"/>
  <c r="J287" i="47"/>
  <c r="E288" i="47"/>
  <c r="F288" i="47"/>
  <c r="G288" i="47"/>
  <c r="H288" i="47"/>
  <c r="I288" i="47"/>
  <c r="J288" i="47"/>
  <c r="E289" i="47"/>
  <c r="F289" i="47"/>
  <c r="G289" i="47"/>
  <c r="H289" i="47"/>
  <c r="I289" i="47"/>
  <c r="J289" i="47"/>
  <c r="E290" i="47"/>
  <c r="F290" i="47"/>
  <c r="G290" i="47"/>
  <c r="H290" i="47"/>
  <c r="I290" i="47"/>
  <c r="J290" i="47"/>
  <c r="E291" i="47"/>
  <c r="F291" i="47"/>
  <c r="G291" i="47"/>
  <c r="H291" i="47"/>
  <c r="I291" i="47"/>
  <c r="J291" i="47"/>
  <c r="E292" i="47"/>
  <c r="F292" i="47"/>
  <c r="G292" i="47"/>
  <c r="H292" i="47"/>
  <c r="I292" i="47"/>
  <c r="J292" i="47"/>
  <c r="E293" i="47"/>
  <c r="F293" i="47"/>
  <c r="G293" i="47"/>
  <c r="H293" i="47"/>
  <c r="I293" i="47"/>
  <c r="J293" i="47"/>
  <c r="E294" i="47"/>
  <c r="F294" i="47"/>
  <c r="G294" i="47"/>
  <c r="H294" i="47"/>
  <c r="I294" i="47"/>
  <c r="J294" i="47"/>
  <c r="E295" i="47"/>
  <c r="F295" i="47"/>
  <c r="G295" i="47"/>
  <c r="H295" i="47"/>
  <c r="I295" i="47"/>
  <c r="J295" i="47"/>
  <c r="E296" i="47"/>
  <c r="F296" i="47"/>
  <c r="G296" i="47"/>
  <c r="H296" i="47"/>
  <c r="I296" i="47"/>
  <c r="J296" i="47"/>
  <c r="E297" i="47"/>
  <c r="F297" i="47"/>
  <c r="G297" i="47"/>
  <c r="H297" i="47"/>
  <c r="I297" i="47"/>
  <c r="J297" i="47"/>
  <c r="E298" i="47"/>
  <c r="F298" i="47"/>
  <c r="G298" i="47"/>
  <c r="H298" i="47"/>
  <c r="I298" i="47"/>
  <c r="J298" i="47"/>
  <c r="E299" i="47"/>
  <c r="F299" i="47"/>
  <c r="G299" i="47"/>
  <c r="H299" i="47"/>
  <c r="I299" i="47"/>
  <c r="J299" i="47"/>
  <c r="E300" i="47"/>
  <c r="F300" i="47"/>
  <c r="G300" i="47"/>
  <c r="H300" i="47"/>
  <c r="I300" i="47"/>
  <c r="J300" i="47"/>
  <c r="E301" i="47"/>
  <c r="F301" i="47"/>
  <c r="G301" i="47"/>
  <c r="H301" i="47"/>
  <c r="I301" i="47"/>
  <c r="J301" i="47"/>
  <c r="E302" i="47"/>
  <c r="F302" i="47"/>
  <c r="G302" i="47"/>
  <c r="H302" i="47"/>
  <c r="I302" i="47"/>
  <c r="J302" i="47"/>
  <c r="E303" i="47"/>
  <c r="F303" i="47"/>
  <c r="G303" i="47"/>
  <c r="H303" i="47"/>
  <c r="I303" i="47"/>
  <c r="J303" i="47"/>
  <c r="E304" i="47"/>
  <c r="F304" i="47"/>
  <c r="G304" i="47"/>
  <c r="H304" i="47"/>
  <c r="I304" i="47"/>
  <c r="J304" i="47"/>
  <c r="E305" i="47"/>
  <c r="F305" i="47"/>
  <c r="G305" i="47"/>
  <c r="H305" i="47"/>
  <c r="I305" i="47"/>
  <c r="J305" i="47"/>
  <c r="E306" i="47"/>
  <c r="F306" i="47"/>
  <c r="G306" i="47"/>
  <c r="H306" i="47"/>
  <c r="I306" i="47"/>
  <c r="J306" i="47"/>
  <c r="E307" i="47"/>
  <c r="F307" i="47"/>
  <c r="G307" i="47"/>
  <c r="H307" i="47"/>
  <c r="I307" i="47"/>
  <c r="J307" i="47"/>
  <c r="E308" i="47"/>
  <c r="F308" i="47"/>
  <c r="G308" i="47"/>
  <c r="H308" i="47"/>
  <c r="I308" i="47"/>
  <c r="J308" i="47"/>
  <c r="E309" i="47"/>
  <c r="F309" i="47"/>
  <c r="G309" i="47"/>
  <c r="H309" i="47"/>
  <c r="I309" i="47"/>
  <c r="J309" i="47"/>
  <c r="E310" i="47"/>
  <c r="F310" i="47"/>
  <c r="G310" i="47"/>
  <c r="H310" i="47"/>
  <c r="I310" i="47"/>
  <c r="J310" i="47"/>
  <c r="E311" i="47"/>
  <c r="F311" i="47"/>
  <c r="G311" i="47"/>
  <c r="H311" i="47"/>
  <c r="I311" i="47"/>
  <c r="J311" i="47"/>
  <c r="E312" i="47"/>
  <c r="F312" i="47"/>
  <c r="G312" i="47"/>
  <c r="H312" i="47"/>
  <c r="I312" i="47"/>
  <c r="J312" i="47"/>
  <c r="E313" i="47"/>
  <c r="F313" i="47"/>
  <c r="G313" i="47"/>
  <c r="H313" i="47"/>
  <c r="I313" i="47"/>
  <c r="J313" i="47"/>
  <c r="E314" i="47"/>
  <c r="F314" i="47"/>
  <c r="G314" i="47"/>
  <c r="H314" i="47"/>
  <c r="I314" i="47"/>
  <c r="J314" i="47"/>
  <c r="E315" i="47"/>
  <c r="F315" i="47"/>
  <c r="G315" i="47"/>
  <c r="H315" i="47"/>
  <c r="I315" i="47"/>
  <c r="J315" i="47"/>
  <c r="E316" i="47"/>
  <c r="F316" i="47"/>
  <c r="G316" i="47"/>
  <c r="H316" i="47"/>
  <c r="I316" i="47"/>
  <c r="J316" i="47"/>
  <c r="E317" i="47"/>
  <c r="F317" i="47"/>
  <c r="G317" i="47"/>
  <c r="H317" i="47"/>
  <c r="I317" i="47"/>
  <c r="J317" i="47"/>
  <c r="E318" i="47"/>
  <c r="F318" i="47"/>
  <c r="G318" i="47"/>
  <c r="H318" i="47"/>
  <c r="I318" i="47"/>
  <c r="J318" i="47"/>
  <c r="E319" i="47"/>
  <c r="F319" i="47"/>
  <c r="G319" i="47"/>
  <c r="H319" i="47"/>
  <c r="I319" i="47"/>
  <c r="J319" i="47"/>
  <c r="E320" i="47"/>
  <c r="F320" i="47"/>
  <c r="G320" i="47"/>
  <c r="H320" i="47"/>
  <c r="I320" i="47"/>
  <c r="J320" i="47"/>
  <c r="E321" i="47"/>
  <c r="F321" i="47"/>
  <c r="G321" i="47"/>
  <c r="H321" i="47"/>
  <c r="I321" i="47"/>
  <c r="J321" i="47"/>
  <c r="E322" i="47"/>
  <c r="F322" i="47"/>
  <c r="G322" i="47"/>
  <c r="H322" i="47"/>
  <c r="I322" i="47"/>
  <c r="J322" i="47"/>
  <c r="E323" i="47"/>
  <c r="F323" i="47"/>
  <c r="G323" i="47"/>
  <c r="H323" i="47"/>
  <c r="I323" i="47"/>
  <c r="J323" i="47"/>
  <c r="E324" i="47"/>
  <c r="F324" i="47"/>
  <c r="G324" i="47"/>
  <c r="H324" i="47"/>
  <c r="I324" i="47"/>
  <c r="J324" i="47"/>
  <c r="E325" i="47"/>
  <c r="F325" i="47"/>
  <c r="G325" i="47"/>
  <c r="H325" i="47"/>
  <c r="I325" i="47"/>
  <c r="J325" i="47"/>
  <c r="E326" i="47"/>
  <c r="F326" i="47"/>
  <c r="G326" i="47"/>
  <c r="H326" i="47"/>
  <c r="I326" i="47"/>
  <c r="J326" i="47"/>
  <c r="E327" i="47"/>
  <c r="F327" i="47"/>
  <c r="G327" i="47"/>
  <c r="H327" i="47"/>
  <c r="I327" i="47"/>
  <c r="J327" i="47"/>
  <c r="E328" i="47"/>
  <c r="F328" i="47"/>
  <c r="G328" i="47"/>
  <c r="H328" i="47"/>
  <c r="I328" i="47"/>
  <c r="J328" i="47"/>
  <c r="E329" i="47"/>
  <c r="F329" i="47"/>
  <c r="G329" i="47"/>
  <c r="H329" i="47"/>
  <c r="I329" i="47"/>
  <c r="J329" i="47"/>
  <c r="E330" i="47"/>
  <c r="F330" i="47"/>
  <c r="G330" i="47"/>
  <c r="H330" i="47"/>
  <c r="I330" i="47"/>
  <c r="J330" i="47"/>
  <c r="E331" i="47"/>
  <c r="F331" i="47"/>
  <c r="G331" i="47"/>
  <c r="H331" i="47"/>
  <c r="I331" i="47"/>
  <c r="J331" i="47"/>
  <c r="E332" i="47"/>
  <c r="F332" i="47"/>
  <c r="G332" i="47"/>
  <c r="H332" i="47"/>
  <c r="I332" i="47"/>
  <c r="J332" i="47"/>
  <c r="E333" i="47"/>
  <c r="F333" i="47"/>
  <c r="G333" i="47"/>
  <c r="H333" i="47"/>
  <c r="I333" i="47"/>
  <c r="J333" i="47"/>
  <c r="E334" i="47"/>
  <c r="F334" i="47"/>
  <c r="G334" i="47"/>
  <c r="H334" i="47"/>
  <c r="I334" i="47"/>
  <c r="J334" i="47"/>
  <c r="E335" i="47"/>
  <c r="F335" i="47"/>
  <c r="G335" i="47"/>
  <c r="H335" i="47"/>
  <c r="I335" i="47"/>
  <c r="J335" i="47"/>
  <c r="E336" i="47"/>
  <c r="F336" i="47"/>
  <c r="G336" i="47"/>
  <c r="H336" i="47"/>
  <c r="I336" i="47"/>
  <c r="J336" i="47"/>
  <c r="E337" i="47"/>
  <c r="F337" i="47"/>
  <c r="G337" i="47"/>
  <c r="H337" i="47"/>
  <c r="I337" i="47"/>
  <c r="J337" i="47"/>
  <c r="E338" i="47"/>
  <c r="F338" i="47"/>
  <c r="G338" i="47"/>
  <c r="H338" i="47"/>
  <c r="I338" i="47"/>
  <c r="J338" i="47"/>
  <c r="E339" i="47"/>
  <c r="F339" i="47"/>
  <c r="G339" i="47"/>
  <c r="H339" i="47"/>
  <c r="I339" i="47"/>
  <c r="J339" i="47"/>
  <c r="E340" i="47"/>
  <c r="F340" i="47"/>
  <c r="G340" i="47"/>
  <c r="H340" i="47"/>
  <c r="I340" i="47"/>
  <c r="J340" i="47"/>
  <c r="E341" i="47"/>
  <c r="F341" i="47"/>
  <c r="G341" i="47"/>
  <c r="H341" i="47"/>
  <c r="I341" i="47"/>
  <c r="J341" i="47"/>
  <c r="E342" i="47"/>
  <c r="F342" i="47"/>
  <c r="G342" i="47"/>
  <c r="H342" i="47"/>
  <c r="I342" i="47"/>
  <c r="J342" i="47"/>
  <c r="E343" i="47"/>
  <c r="F343" i="47"/>
  <c r="G343" i="47"/>
  <c r="H343" i="47"/>
  <c r="I343" i="47"/>
  <c r="J343" i="47"/>
  <c r="E344" i="47"/>
  <c r="F344" i="47"/>
  <c r="G344" i="47"/>
  <c r="H344" i="47"/>
  <c r="I344" i="47"/>
  <c r="J344" i="47"/>
  <c r="E345" i="47"/>
  <c r="F345" i="47"/>
  <c r="G345" i="47"/>
  <c r="H345" i="47"/>
  <c r="I345" i="47"/>
  <c r="J345" i="47"/>
  <c r="E346" i="47"/>
  <c r="F346" i="47"/>
  <c r="G346" i="47"/>
  <c r="H346" i="47"/>
  <c r="I346" i="47"/>
  <c r="J346" i="47"/>
  <c r="E347" i="47"/>
  <c r="F347" i="47"/>
  <c r="G347" i="47"/>
  <c r="H347" i="47"/>
  <c r="I347" i="47"/>
  <c r="J347" i="47"/>
  <c r="E348" i="47"/>
  <c r="F348" i="47"/>
  <c r="G348" i="47"/>
  <c r="H348" i="47"/>
  <c r="I348" i="47"/>
  <c r="J348" i="47"/>
  <c r="E349" i="47"/>
  <c r="F349" i="47"/>
  <c r="G349" i="47"/>
  <c r="H349" i="47"/>
  <c r="I349" i="47"/>
  <c r="J349" i="47"/>
  <c r="E350" i="47"/>
  <c r="F350" i="47"/>
  <c r="G350" i="47"/>
  <c r="H350" i="47"/>
  <c r="I350" i="47"/>
  <c r="J350" i="47"/>
  <c r="E351" i="47"/>
  <c r="F351" i="47"/>
  <c r="G351" i="47"/>
  <c r="H351" i="47"/>
  <c r="I351" i="47"/>
  <c r="J351" i="47"/>
  <c r="E352" i="47"/>
  <c r="F352" i="47"/>
  <c r="G352" i="47"/>
  <c r="H352" i="47"/>
  <c r="I352" i="47"/>
  <c r="J352" i="47"/>
  <c r="E353" i="47"/>
  <c r="F353" i="47"/>
  <c r="G353" i="47"/>
  <c r="H353" i="47"/>
  <c r="I353" i="47"/>
  <c r="J353" i="47"/>
  <c r="E354" i="47"/>
  <c r="F354" i="47"/>
  <c r="G354" i="47"/>
  <c r="H354" i="47"/>
  <c r="I354" i="47"/>
  <c r="J354" i="47"/>
  <c r="E355" i="47"/>
  <c r="F355" i="47"/>
  <c r="G355" i="47"/>
  <c r="H355" i="47"/>
  <c r="I355" i="47"/>
  <c r="J355" i="47"/>
  <c r="E356" i="47"/>
  <c r="F356" i="47"/>
  <c r="G356" i="47"/>
  <c r="H356" i="47"/>
  <c r="I356" i="47"/>
  <c r="J356" i="47"/>
  <c r="E357" i="47"/>
  <c r="F357" i="47"/>
  <c r="G357" i="47"/>
  <c r="H357" i="47"/>
  <c r="I357" i="47"/>
  <c r="J357" i="47"/>
  <c r="E358" i="47"/>
  <c r="F358" i="47"/>
  <c r="G358" i="47"/>
  <c r="H358" i="47"/>
  <c r="I358" i="47"/>
  <c r="J358" i="47"/>
  <c r="E359" i="47"/>
  <c r="F359" i="47"/>
  <c r="G359" i="47"/>
  <c r="H359" i="47"/>
  <c r="I359" i="47"/>
  <c r="J359" i="47"/>
  <c r="E360" i="47"/>
  <c r="F360" i="47"/>
  <c r="G360" i="47"/>
  <c r="H360" i="47"/>
  <c r="I360" i="47"/>
  <c r="J360" i="47"/>
  <c r="E361" i="47"/>
  <c r="F361" i="47"/>
  <c r="G361" i="47"/>
  <c r="H361" i="47"/>
  <c r="I361" i="47"/>
  <c r="J361" i="47"/>
  <c r="E362" i="47"/>
  <c r="F362" i="47"/>
  <c r="G362" i="47"/>
  <c r="H362" i="47"/>
  <c r="I362" i="47"/>
  <c r="J362" i="47"/>
  <c r="E363" i="47"/>
  <c r="F363" i="47"/>
  <c r="G363" i="47"/>
  <c r="H363" i="47"/>
  <c r="I363" i="47"/>
  <c r="J363" i="47"/>
  <c r="E364" i="47"/>
  <c r="F364" i="47"/>
  <c r="G364" i="47"/>
  <c r="H364" i="47"/>
  <c r="I364" i="47"/>
  <c r="J364" i="47"/>
  <c r="E365" i="47"/>
  <c r="F365" i="47"/>
  <c r="G365" i="47"/>
  <c r="H365" i="47"/>
  <c r="I365" i="47"/>
  <c r="J365" i="47"/>
  <c r="E366" i="47"/>
  <c r="F366" i="47"/>
  <c r="G366" i="47"/>
  <c r="H366" i="47"/>
  <c r="I366" i="47"/>
  <c r="J366" i="47"/>
  <c r="E367" i="47"/>
  <c r="F367" i="47"/>
  <c r="G367" i="47"/>
  <c r="H367" i="47"/>
  <c r="I367" i="47"/>
  <c r="J367" i="47"/>
  <c r="E368" i="47"/>
  <c r="F368" i="47"/>
  <c r="G368" i="47"/>
  <c r="H368" i="47"/>
  <c r="I368" i="47"/>
  <c r="J368" i="47"/>
  <c r="E369" i="47"/>
  <c r="F369" i="47"/>
  <c r="G369" i="47"/>
  <c r="H369" i="47"/>
  <c r="I369" i="47"/>
  <c r="J369" i="47"/>
  <c r="E370" i="47"/>
  <c r="F370" i="47"/>
  <c r="G370" i="47"/>
  <c r="H370" i="47"/>
  <c r="I370" i="47"/>
  <c r="J370" i="47"/>
  <c r="E371" i="47"/>
  <c r="F371" i="47"/>
  <c r="G371" i="47"/>
  <c r="H371" i="47"/>
  <c r="I371" i="47"/>
  <c r="J371" i="47"/>
  <c r="E372" i="47"/>
  <c r="F372" i="47"/>
  <c r="G372" i="47"/>
  <c r="H372" i="47"/>
  <c r="I372" i="47"/>
  <c r="J372" i="47"/>
  <c r="E373" i="47"/>
  <c r="F373" i="47"/>
  <c r="G373" i="47"/>
  <c r="H373" i="47"/>
  <c r="I373" i="47"/>
  <c r="J373" i="47"/>
  <c r="E374" i="47"/>
  <c r="F374" i="47"/>
  <c r="G374" i="47"/>
  <c r="H374" i="47"/>
  <c r="I374" i="47"/>
  <c r="J374" i="47"/>
  <c r="E375" i="47"/>
  <c r="F375" i="47"/>
  <c r="G375" i="47"/>
  <c r="H375" i="47"/>
  <c r="I375" i="47"/>
  <c r="J375" i="47"/>
  <c r="E376" i="47"/>
  <c r="F376" i="47"/>
  <c r="G376" i="47"/>
  <c r="H376" i="47"/>
  <c r="I376" i="47"/>
  <c r="J376" i="47"/>
  <c r="E377" i="47"/>
  <c r="F377" i="47"/>
  <c r="G377" i="47"/>
  <c r="H377" i="47"/>
  <c r="I377" i="47"/>
  <c r="J377" i="47"/>
  <c r="E378" i="47"/>
  <c r="F378" i="47"/>
  <c r="G378" i="47"/>
  <c r="H378" i="47"/>
  <c r="I378" i="47"/>
  <c r="J378" i="47"/>
  <c r="E379" i="47"/>
  <c r="F379" i="47"/>
  <c r="G379" i="47"/>
  <c r="H379" i="47"/>
  <c r="I379" i="47"/>
  <c r="J379" i="47"/>
  <c r="F2" i="47"/>
  <c r="G2" i="47"/>
  <c r="H2" i="47"/>
  <c r="I2" i="47"/>
  <c r="J2" i="47"/>
  <c r="E2" i="47"/>
  <c r="E3" i="45"/>
  <c r="F3" i="45"/>
  <c r="G3" i="45"/>
  <c r="H3" i="45"/>
  <c r="I3" i="45"/>
  <c r="J3" i="45"/>
  <c r="E4" i="45"/>
  <c r="F4" i="45"/>
  <c r="G4" i="45"/>
  <c r="H4" i="45"/>
  <c r="I4" i="45"/>
  <c r="J4" i="45"/>
  <c r="E5" i="45"/>
  <c r="F5" i="45"/>
  <c r="G5" i="45"/>
  <c r="H5" i="45"/>
  <c r="I5" i="45"/>
  <c r="J5" i="45"/>
  <c r="E6" i="45"/>
  <c r="F6" i="45"/>
  <c r="G6" i="45"/>
  <c r="H6" i="45"/>
  <c r="I6" i="45"/>
  <c r="J6" i="45"/>
  <c r="E7" i="45"/>
  <c r="F7" i="45"/>
  <c r="G7" i="45"/>
  <c r="H7" i="45"/>
  <c r="I7" i="45"/>
  <c r="J7" i="45"/>
  <c r="E8" i="45"/>
  <c r="F8" i="45"/>
  <c r="G8" i="45"/>
  <c r="H8" i="45"/>
  <c r="I8" i="45"/>
  <c r="J8" i="45"/>
  <c r="E9" i="45"/>
  <c r="F9" i="45"/>
  <c r="G9" i="45"/>
  <c r="H9" i="45"/>
  <c r="I9" i="45"/>
  <c r="J9" i="45"/>
  <c r="E10" i="45"/>
  <c r="F10" i="45"/>
  <c r="G10" i="45"/>
  <c r="H10" i="45"/>
  <c r="I10" i="45"/>
  <c r="J10" i="45"/>
  <c r="E11" i="45"/>
  <c r="F11" i="45"/>
  <c r="G11" i="45"/>
  <c r="H11" i="45"/>
  <c r="I11" i="45"/>
  <c r="J11" i="45"/>
  <c r="E12" i="45"/>
  <c r="F12" i="45"/>
  <c r="G12" i="45"/>
  <c r="H12" i="45"/>
  <c r="I12" i="45"/>
  <c r="J12" i="45"/>
  <c r="E13" i="45"/>
  <c r="F13" i="45"/>
  <c r="G13" i="45"/>
  <c r="H13" i="45"/>
  <c r="I13" i="45"/>
  <c r="J13" i="45"/>
  <c r="E14" i="45"/>
  <c r="F14" i="45"/>
  <c r="G14" i="45"/>
  <c r="H14" i="45"/>
  <c r="I14" i="45"/>
  <c r="J14" i="45"/>
  <c r="E15" i="45"/>
  <c r="F15" i="45"/>
  <c r="G15" i="45"/>
  <c r="H15" i="45"/>
  <c r="I15" i="45"/>
  <c r="J15" i="45"/>
  <c r="E16" i="45"/>
  <c r="F16" i="45"/>
  <c r="G16" i="45"/>
  <c r="H16" i="45"/>
  <c r="I16" i="45"/>
  <c r="J16" i="45"/>
  <c r="E17" i="45"/>
  <c r="F17" i="45"/>
  <c r="G17" i="45"/>
  <c r="H17" i="45"/>
  <c r="I17" i="45"/>
  <c r="J17" i="45"/>
  <c r="E18" i="45"/>
  <c r="F18" i="45"/>
  <c r="G18" i="45"/>
  <c r="H18" i="45"/>
  <c r="I18" i="45"/>
  <c r="J18" i="45"/>
  <c r="E19" i="45"/>
  <c r="F19" i="45"/>
  <c r="G19" i="45"/>
  <c r="H19" i="45"/>
  <c r="I19" i="45"/>
  <c r="J19" i="45"/>
  <c r="E20" i="45"/>
  <c r="F20" i="45"/>
  <c r="G20" i="45"/>
  <c r="H20" i="45"/>
  <c r="I20" i="45"/>
  <c r="J20" i="45"/>
  <c r="E21" i="45"/>
  <c r="F21" i="45"/>
  <c r="G21" i="45"/>
  <c r="H21" i="45"/>
  <c r="I21" i="45"/>
  <c r="J21" i="45"/>
  <c r="E22" i="45"/>
  <c r="F22" i="45"/>
  <c r="G22" i="45"/>
  <c r="H22" i="45"/>
  <c r="I22" i="45"/>
  <c r="J22" i="45"/>
  <c r="E23" i="45"/>
  <c r="F23" i="45"/>
  <c r="G23" i="45"/>
  <c r="H23" i="45"/>
  <c r="I23" i="45"/>
  <c r="J23" i="45"/>
  <c r="E24" i="45"/>
  <c r="F24" i="45"/>
  <c r="G24" i="45"/>
  <c r="H24" i="45"/>
  <c r="I24" i="45"/>
  <c r="J24" i="45"/>
  <c r="E25" i="45"/>
  <c r="F25" i="45"/>
  <c r="G25" i="45"/>
  <c r="H25" i="45"/>
  <c r="I25" i="45"/>
  <c r="J25" i="45"/>
  <c r="E26" i="45"/>
  <c r="F26" i="45"/>
  <c r="G26" i="45"/>
  <c r="H26" i="45"/>
  <c r="I26" i="45"/>
  <c r="J26" i="45"/>
  <c r="E27" i="45"/>
  <c r="F27" i="45"/>
  <c r="G27" i="45"/>
  <c r="H27" i="45"/>
  <c r="I27" i="45"/>
  <c r="J27" i="45"/>
  <c r="E28" i="45"/>
  <c r="F28" i="45"/>
  <c r="G28" i="45"/>
  <c r="H28" i="45"/>
  <c r="I28" i="45"/>
  <c r="J28" i="45"/>
  <c r="E29" i="45"/>
  <c r="F29" i="45"/>
  <c r="G29" i="45"/>
  <c r="H29" i="45"/>
  <c r="I29" i="45"/>
  <c r="J29" i="45"/>
  <c r="E30" i="45"/>
  <c r="F30" i="45"/>
  <c r="G30" i="45"/>
  <c r="H30" i="45"/>
  <c r="I30" i="45"/>
  <c r="J30" i="45"/>
  <c r="E31" i="45"/>
  <c r="F31" i="45"/>
  <c r="G31" i="45"/>
  <c r="H31" i="45"/>
  <c r="I31" i="45"/>
  <c r="J31" i="45"/>
  <c r="E32" i="45"/>
  <c r="F32" i="45"/>
  <c r="G32" i="45"/>
  <c r="H32" i="45"/>
  <c r="I32" i="45"/>
  <c r="J32" i="45"/>
  <c r="E33" i="45"/>
  <c r="F33" i="45"/>
  <c r="G33" i="45"/>
  <c r="H33" i="45"/>
  <c r="I33" i="45"/>
  <c r="J33" i="45"/>
  <c r="E34" i="45"/>
  <c r="F34" i="45"/>
  <c r="G34" i="45"/>
  <c r="H34" i="45"/>
  <c r="I34" i="45"/>
  <c r="J34" i="45"/>
  <c r="E35" i="45"/>
  <c r="F35" i="45"/>
  <c r="G35" i="45"/>
  <c r="H35" i="45"/>
  <c r="I35" i="45"/>
  <c r="J35" i="45"/>
  <c r="E36" i="45"/>
  <c r="F36" i="45"/>
  <c r="G36" i="45"/>
  <c r="H36" i="45"/>
  <c r="I36" i="45"/>
  <c r="J36" i="45"/>
  <c r="E37" i="45"/>
  <c r="F37" i="45"/>
  <c r="G37" i="45"/>
  <c r="H37" i="45"/>
  <c r="I37" i="45"/>
  <c r="J37" i="45"/>
  <c r="E38" i="45"/>
  <c r="F38" i="45"/>
  <c r="G38" i="45"/>
  <c r="H38" i="45"/>
  <c r="I38" i="45"/>
  <c r="J38" i="45"/>
  <c r="E39" i="45"/>
  <c r="F39" i="45"/>
  <c r="G39" i="45"/>
  <c r="H39" i="45"/>
  <c r="I39" i="45"/>
  <c r="J39" i="45"/>
  <c r="E40" i="45"/>
  <c r="F40" i="45"/>
  <c r="G40" i="45"/>
  <c r="H40" i="45"/>
  <c r="I40" i="45"/>
  <c r="J40" i="45"/>
  <c r="E41" i="45"/>
  <c r="F41" i="45"/>
  <c r="G41" i="45"/>
  <c r="H41" i="45"/>
  <c r="I41" i="45"/>
  <c r="J41" i="45"/>
  <c r="E42" i="45"/>
  <c r="F42" i="45"/>
  <c r="G42" i="45"/>
  <c r="H42" i="45"/>
  <c r="I42" i="45"/>
  <c r="J42" i="45"/>
  <c r="E43" i="45"/>
  <c r="F43" i="45"/>
  <c r="G43" i="45"/>
  <c r="H43" i="45"/>
  <c r="I43" i="45"/>
  <c r="J43" i="45"/>
  <c r="E44" i="45"/>
  <c r="F44" i="45"/>
  <c r="G44" i="45"/>
  <c r="H44" i="45"/>
  <c r="I44" i="45"/>
  <c r="J44" i="45"/>
  <c r="E45" i="45"/>
  <c r="F45" i="45"/>
  <c r="G45" i="45"/>
  <c r="H45" i="45"/>
  <c r="I45" i="45"/>
  <c r="J45" i="45"/>
  <c r="E46" i="45"/>
  <c r="F46" i="45"/>
  <c r="G46" i="45"/>
  <c r="H46" i="45"/>
  <c r="I46" i="45"/>
  <c r="J46" i="45"/>
  <c r="E47" i="45"/>
  <c r="F47" i="45"/>
  <c r="G47" i="45"/>
  <c r="H47" i="45"/>
  <c r="I47" i="45"/>
  <c r="J47" i="45"/>
  <c r="E48" i="45"/>
  <c r="F48" i="45"/>
  <c r="G48" i="45"/>
  <c r="H48" i="45"/>
  <c r="I48" i="45"/>
  <c r="J48" i="45"/>
  <c r="E49" i="45"/>
  <c r="F49" i="45"/>
  <c r="G49" i="45"/>
  <c r="H49" i="45"/>
  <c r="I49" i="45"/>
  <c r="J49" i="45"/>
  <c r="E50" i="45"/>
  <c r="F50" i="45"/>
  <c r="G50" i="45"/>
  <c r="H50" i="45"/>
  <c r="I50" i="45"/>
  <c r="J50" i="45"/>
  <c r="E51" i="45"/>
  <c r="F51" i="45"/>
  <c r="G51" i="45"/>
  <c r="H51" i="45"/>
  <c r="I51" i="45"/>
  <c r="J51" i="45"/>
  <c r="E52" i="45"/>
  <c r="F52" i="45"/>
  <c r="G52" i="45"/>
  <c r="H52" i="45"/>
  <c r="I52" i="45"/>
  <c r="J52" i="45"/>
  <c r="E53" i="45"/>
  <c r="F53" i="45"/>
  <c r="G53" i="45"/>
  <c r="H53" i="45"/>
  <c r="I53" i="45"/>
  <c r="J53" i="45"/>
  <c r="E54" i="45"/>
  <c r="F54" i="45"/>
  <c r="G54" i="45"/>
  <c r="H54" i="45"/>
  <c r="I54" i="45"/>
  <c r="J54" i="45"/>
  <c r="E55" i="45"/>
  <c r="F55" i="45"/>
  <c r="G55" i="45"/>
  <c r="H55" i="45"/>
  <c r="I55" i="45"/>
  <c r="J55" i="45"/>
  <c r="E56" i="45"/>
  <c r="F56" i="45"/>
  <c r="G56" i="45"/>
  <c r="H56" i="45"/>
  <c r="I56" i="45"/>
  <c r="J56" i="45"/>
  <c r="E57" i="45"/>
  <c r="F57" i="45"/>
  <c r="G57" i="45"/>
  <c r="H57" i="45"/>
  <c r="I57" i="45"/>
  <c r="J57" i="45"/>
  <c r="E58" i="45"/>
  <c r="F58" i="45"/>
  <c r="G58" i="45"/>
  <c r="H58" i="45"/>
  <c r="I58" i="45"/>
  <c r="J58" i="45"/>
  <c r="E59" i="45"/>
  <c r="F59" i="45"/>
  <c r="G59" i="45"/>
  <c r="H59" i="45"/>
  <c r="I59" i="45"/>
  <c r="J59" i="45"/>
  <c r="E60" i="45"/>
  <c r="F60" i="45"/>
  <c r="G60" i="45"/>
  <c r="H60" i="45"/>
  <c r="I60" i="45"/>
  <c r="J60" i="45"/>
  <c r="E61" i="45"/>
  <c r="F61" i="45"/>
  <c r="G61" i="45"/>
  <c r="H61" i="45"/>
  <c r="I61" i="45"/>
  <c r="J61" i="45"/>
  <c r="E62" i="45"/>
  <c r="F62" i="45"/>
  <c r="G62" i="45"/>
  <c r="H62" i="45"/>
  <c r="I62" i="45"/>
  <c r="J62" i="45"/>
  <c r="E63" i="45"/>
  <c r="F63" i="45"/>
  <c r="G63" i="45"/>
  <c r="H63" i="45"/>
  <c r="I63" i="45"/>
  <c r="J63" i="45"/>
  <c r="E64" i="45"/>
  <c r="F64" i="45"/>
  <c r="G64" i="45"/>
  <c r="H64" i="45"/>
  <c r="I64" i="45"/>
  <c r="J64" i="45"/>
  <c r="E65" i="45"/>
  <c r="F65" i="45"/>
  <c r="G65" i="45"/>
  <c r="H65" i="45"/>
  <c r="I65" i="45"/>
  <c r="J65" i="45"/>
  <c r="E66" i="45"/>
  <c r="F66" i="45"/>
  <c r="G66" i="45"/>
  <c r="H66" i="45"/>
  <c r="I66" i="45"/>
  <c r="J66" i="45"/>
  <c r="E67" i="45"/>
  <c r="F67" i="45"/>
  <c r="G67" i="45"/>
  <c r="H67" i="45"/>
  <c r="I67" i="45"/>
  <c r="J67" i="45"/>
  <c r="E68" i="45"/>
  <c r="F68" i="45"/>
  <c r="G68" i="45"/>
  <c r="H68" i="45"/>
  <c r="I68" i="45"/>
  <c r="J68" i="45"/>
  <c r="E69" i="45"/>
  <c r="F69" i="45"/>
  <c r="G69" i="45"/>
  <c r="H69" i="45"/>
  <c r="I69" i="45"/>
  <c r="J69" i="45"/>
  <c r="E70" i="45"/>
  <c r="F70" i="45"/>
  <c r="G70" i="45"/>
  <c r="H70" i="45"/>
  <c r="I70" i="45"/>
  <c r="J70" i="45"/>
  <c r="E71" i="45"/>
  <c r="F71" i="45"/>
  <c r="G71" i="45"/>
  <c r="H71" i="45"/>
  <c r="I71" i="45"/>
  <c r="J71" i="45"/>
  <c r="E72" i="45"/>
  <c r="F72" i="45"/>
  <c r="G72" i="45"/>
  <c r="H72" i="45"/>
  <c r="I72" i="45"/>
  <c r="J72" i="45"/>
  <c r="E73" i="45"/>
  <c r="F73" i="45"/>
  <c r="G73" i="45"/>
  <c r="H73" i="45"/>
  <c r="I73" i="45"/>
  <c r="J73" i="45"/>
  <c r="E74" i="45"/>
  <c r="F74" i="45"/>
  <c r="G74" i="45"/>
  <c r="H74" i="45"/>
  <c r="I74" i="45"/>
  <c r="J74" i="45"/>
  <c r="E75" i="45"/>
  <c r="F75" i="45"/>
  <c r="G75" i="45"/>
  <c r="H75" i="45"/>
  <c r="I75" i="45"/>
  <c r="J75" i="45"/>
  <c r="E76" i="45"/>
  <c r="F76" i="45"/>
  <c r="G76" i="45"/>
  <c r="H76" i="45"/>
  <c r="I76" i="45"/>
  <c r="J76" i="45"/>
  <c r="E77" i="45"/>
  <c r="F77" i="45"/>
  <c r="G77" i="45"/>
  <c r="H77" i="45"/>
  <c r="I77" i="45"/>
  <c r="J77" i="45"/>
  <c r="E78" i="45"/>
  <c r="F78" i="45"/>
  <c r="G78" i="45"/>
  <c r="H78" i="45"/>
  <c r="I78" i="45"/>
  <c r="J78" i="45"/>
  <c r="E79" i="45"/>
  <c r="F79" i="45"/>
  <c r="G79" i="45"/>
  <c r="H79" i="45"/>
  <c r="I79" i="45"/>
  <c r="J79" i="45"/>
  <c r="E80" i="45"/>
  <c r="F80" i="45"/>
  <c r="G80" i="45"/>
  <c r="H80" i="45"/>
  <c r="I80" i="45"/>
  <c r="J80" i="45"/>
  <c r="E81" i="45"/>
  <c r="F81" i="45"/>
  <c r="G81" i="45"/>
  <c r="H81" i="45"/>
  <c r="I81" i="45"/>
  <c r="J81" i="45"/>
  <c r="E82" i="45"/>
  <c r="F82" i="45"/>
  <c r="G82" i="45"/>
  <c r="H82" i="45"/>
  <c r="I82" i="45"/>
  <c r="J82" i="45"/>
  <c r="E83" i="45"/>
  <c r="F83" i="45"/>
  <c r="G83" i="45"/>
  <c r="H83" i="45"/>
  <c r="I83" i="45"/>
  <c r="J83" i="45"/>
  <c r="E84" i="45"/>
  <c r="F84" i="45"/>
  <c r="G84" i="45"/>
  <c r="H84" i="45"/>
  <c r="I84" i="45"/>
  <c r="J84" i="45"/>
  <c r="E85" i="45"/>
  <c r="F85" i="45"/>
  <c r="G85" i="45"/>
  <c r="H85" i="45"/>
  <c r="I85" i="45"/>
  <c r="J85" i="45"/>
  <c r="E86" i="45"/>
  <c r="F86" i="45"/>
  <c r="G86" i="45"/>
  <c r="H86" i="45"/>
  <c r="I86" i="45"/>
  <c r="J86" i="45"/>
  <c r="E87" i="45"/>
  <c r="F87" i="45"/>
  <c r="G87" i="45"/>
  <c r="H87" i="45"/>
  <c r="I87" i="45"/>
  <c r="J87" i="45"/>
  <c r="E88" i="45"/>
  <c r="F88" i="45"/>
  <c r="G88" i="45"/>
  <c r="H88" i="45"/>
  <c r="I88" i="45"/>
  <c r="J88" i="45"/>
  <c r="E89" i="45"/>
  <c r="F89" i="45"/>
  <c r="G89" i="45"/>
  <c r="H89" i="45"/>
  <c r="I89" i="45"/>
  <c r="J89" i="45"/>
  <c r="E90" i="45"/>
  <c r="F90" i="45"/>
  <c r="G90" i="45"/>
  <c r="H90" i="45"/>
  <c r="I90" i="45"/>
  <c r="J90" i="45"/>
  <c r="E91" i="45"/>
  <c r="F91" i="45"/>
  <c r="G91" i="45"/>
  <c r="H91" i="45"/>
  <c r="I91" i="45"/>
  <c r="J91" i="45"/>
  <c r="E92" i="45"/>
  <c r="F92" i="45"/>
  <c r="G92" i="45"/>
  <c r="H92" i="45"/>
  <c r="I92" i="45"/>
  <c r="J92" i="45"/>
  <c r="E93" i="45"/>
  <c r="F93" i="45"/>
  <c r="G93" i="45"/>
  <c r="H93" i="45"/>
  <c r="I93" i="45"/>
  <c r="J93" i="45"/>
  <c r="E94" i="45"/>
  <c r="F94" i="45"/>
  <c r="G94" i="45"/>
  <c r="H94" i="45"/>
  <c r="I94" i="45"/>
  <c r="J94" i="45"/>
  <c r="E95" i="45"/>
  <c r="F95" i="45"/>
  <c r="G95" i="45"/>
  <c r="H95" i="45"/>
  <c r="I95" i="45"/>
  <c r="J95" i="45"/>
  <c r="E96" i="45"/>
  <c r="F96" i="45"/>
  <c r="G96" i="45"/>
  <c r="H96" i="45"/>
  <c r="I96" i="45"/>
  <c r="J96" i="45"/>
  <c r="E97" i="45"/>
  <c r="F97" i="45"/>
  <c r="G97" i="45"/>
  <c r="H97" i="45"/>
  <c r="I97" i="45"/>
  <c r="J97" i="45"/>
  <c r="E98" i="45"/>
  <c r="F98" i="45"/>
  <c r="G98" i="45"/>
  <c r="H98" i="45"/>
  <c r="I98" i="45"/>
  <c r="J98" i="45"/>
  <c r="E99" i="45"/>
  <c r="F99" i="45"/>
  <c r="G99" i="45"/>
  <c r="H99" i="45"/>
  <c r="I99" i="45"/>
  <c r="J99" i="45"/>
  <c r="E100" i="45"/>
  <c r="F100" i="45"/>
  <c r="G100" i="45"/>
  <c r="H100" i="45"/>
  <c r="I100" i="45"/>
  <c r="J100" i="45"/>
  <c r="E101" i="45"/>
  <c r="F101" i="45"/>
  <c r="G101" i="45"/>
  <c r="H101" i="45"/>
  <c r="I101" i="45"/>
  <c r="J101" i="45"/>
  <c r="E102" i="45"/>
  <c r="F102" i="45"/>
  <c r="G102" i="45"/>
  <c r="H102" i="45"/>
  <c r="I102" i="45"/>
  <c r="J102" i="45"/>
  <c r="E103" i="45"/>
  <c r="F103" i="45"/>
  <c r="G103" i="45"/>
  <c r="H103" i="45"/>
  <c r="I103" i="45"/>
  <c r="J103" i="45"/>
  <c r="E104" i="45"/>
  <c r="F104" i="45"/>
  <c r="G104" i="45"/>
  <c r="H104" i="45"/>
  <c r="I104" i="45"/>
  <c r="J104" i="45"/>
  <c r="E105" i="45"/>
  <c r="F105" i="45"/>
  <c r="G105" i="45"/>
  <c r="H105" i="45"/>
  <c r="I105" i="45"/>
  <c r="J105" i="45"/>
  <c r="E106" i="45"/>
  <c r="F106" i="45"/>
  <c r="G106" i="45"/>
  <c r="H106" i="45"/>
  <c r="I106" i="45"/>
  <c r="J106" i="45"/>
  <c r="E107" i="45"/>
  <c r="F107" i="45"/>
  <c r="G107" i="45"/>
  <c r="H107" i="45"/>
  <c r="I107" i="45"/>
  <c r="J107" i="45"/>
  <c r="E108" i="45"/>
  <c r="F108" i="45"/>
  <c r="G108" i="45"/>
  <c r="H108" i="45"/>
  <c r="I108" i="45"/>
  <c r="J108" i="45"/>
  <c r="E109" i="45"/>
  <c r="F109" i="45"/>
  <c r="G109" i="45"/>
  <c r="H109" i="45"/>
  <c r="I109" i="45"/>
  <c r="J109" i="45"/>
  <c r="E110" i="45"/>
  <c r="F110" i="45"/>
  <c r="G110" i="45"/>
  <c r="H110" i="45"/>
  <c r="I110" i="45"/>
  <c r="J110" i="45"/>
  <c r="E111" i="45"/>
  <c r="F111" i="45"/>
  <c r="G111" i="45"/>
  <c r="H111" i="45"/>
  <c r="I111" i="45"/>
  <c r="J111" i="45"/>
  <c r="E112" i="45"/>
  <c r="F112" i="45"/>
  <c r="G112" i="45"/>
  <c r="H112" i="45"/>
  <c r="I112" i="45"/>
  <c r="J112" i="45"/>
  <c r="E113" i="45"/>
  <c r="F113" i="45"/>
  <c r="G113" i="45"/>
  <c r="H113" i="45"/>
  <c r="I113" i="45"/>
  <c r="J113" i="45"/>
  <c r="E114" i="45"/>
  <c r="F114" i="45"/>
  <c r="G114" i="45"/>
  <c r="H114" i="45"/>
  <c r="I114" i="45"/>
  <c r="J114" i="45"/>
  <c r="E115" i="45"/>
  <c r="F115" i="45"/>
  <c r="G115" i="45"/>
  <c r="H115" i="45"/>
  <c r="I115" i="45"/>
  <c r="J115" i="45"/>
  <c r="E116" i="45"/>
  <c r="F116" i="45"/>
  <c r="G116" i="45"/>
  <c r="H116" i="45"/>
  <c r="I116" i="45"/>
  <c r="J116" i="45"/>
  <c r="E117" i="45"/>
  <c r="F117" i="45"/>
  <c r="G117" i="45"/>
  <c r="H117" i="45"/>
  <c r="I117" i="45"/>
  <c r="J117" i="45"/>
  <c r="E118" i="45"/>
  <c r="F118" i="45"/>
  <c r="G118" i="45"/>
  <c r="H118" i="45"/>
  <c r="I118" i="45"/>
  <c r="J118" i="45"/>
  <c r="E119" i="45"/>
  <c r="F119" i="45"/>
  <c r="G119" i="45"/>
  <c r="H119" i="45"/>
  <c r="I119" i="45"/>
  <c r="J119" i="45"/>
  <c r="E120" i="45"/>
  <c r="F120" i="45"/>
  <c r="G120" i="45"/>
  <c r="H120" i="45"/>
  <c r="I120" i="45"/>
  <c r="J120" i="45"/>
  <c r="E121" i="45"/>
  <c r="F121" i="45"/>
  <c r="G121" i="45"/>
  <c r="H121" i="45"/>
  <c r="I121" i="45"/>
  <c r="J121" i="45"/>
  <c r="E122" i="45"/>
  <c r="F122" i="45"/>
  <c r="G122" i="45"/>
  <c r="H122" i="45"/>
  <c r="I122" i="45"/>
  <c r="J122" i="45"/>
  <c r="E123" i="45"/>
  <c r="F123" i="45"/>
  <c r="G123" i="45"/>
  <c r="H123" i="45"/>
  <c r="I123" i="45"/>
  <c r="J123" i="45"/>
  <c r="E124" i="45"/>
  <c r="F124" i="45"/>
  <c r="G124" i="45"/>
  <c r="H124" i="45"/>
  <c r="I124" i="45"/>
  <c r="J124" i="45"/>
  <c r="E125" i="45"/>
  <c r="F125" i="45"/>
  <c r="G125" i="45"/>
  <c r="H125" i="45"/>
  <c r="I125" i="45"/>
  <c r="J125" i="45"/>
  <c r="E126" i="45"/>
  <c r="F126" i="45"/>
  <c r="G126" i="45"/>
  <c r="H126" i="45"/>
  <c r="I126" i="45"/>
  <c r="J126" i="45"/>
  <c r="E127" i="45"/>
  <c r="F127" i="45"/>
  <c r="G127" i="45"/>
  <c r="H127" i="45"/>
  <c r="I127" i="45"/>
  <c r="J127" i="45"/>
  <c r="E128" i="45"/>
  <c r="F128" i="45"/>
  <c r="G128" i="45"/>
  <c r="H128" i="45"/>
  <c r="I128" i="45"/>
  <c r="J128" i="45"/>
  <c r="E129" i="45"/>
  <c r="F129" i="45"/>
  <c r="G129" i="45"/>
  <c r="H129" i="45"/>
  <c r="I129" i="45"/>
  <c r="J129" i="45"/>
  <c r="E130" i="45"/>
  <c r="F130" i="45"/>
  <c r="G130" i="45"/>
  <c r="H130" i="45"/>
  <c r="I130" i="45"/>
  <c r="J130" i="45"/>
  <c r="E131" i="45"/>
  <c r="F131" i="45"/>
  <c r="G131" i="45"/>
  <c r="H131" i="45"/>
  <c r="I131" i="45"/>
  <c r="J131" i="45"/>
  <c r="E132" i="45"/>
  <c r="F132" i="45"/>
  <c r="G132" i="45"/>
  <c r="H132" i="45"/>
  <c r="I132" i="45"/>
  <c r="J132" i="45"/>
  <c r="E133" i="45"/>
  <c r="F133" i="45"/>
  <c r="G133" i="45"/>
  <c r="H133" i="45"/>
  <c r="I133" i="45"/>
  <c r="J133" i="45"/>
  <c r="E134" i="45"/>
  <c r="F134" i="45"/>
  <c r="G134" i="45"/>
  <c r="H134" i="45"/>
  <c r="I134" i="45"/>
  <c r="J134" i="45"/>
  <c r="E135" i="45"/>
  <c r="F135" i="45"/>
  <c r="G135" i="45"/>
  <c r="H135" i="45"/>
  <c r="I135" i="45"/>
  <c r="J135" i="45"/>
  <c r="E136" i="45"/>
  <c r="F136" i="45"/>
  <c r="G136" i="45"/>
  <c r="H136" i="45"/>
  <c r="I136" i="45"/>
  <c r="J136" i="45"/>
  <c r="E137" i="45"/>
  <c r="F137" i="45"/>
  <c r="G137" i="45"/>
  <c r="H137" i="45"/>
  <c r="I137" i="45"/>
  <c r="J137" i="45"/>
  <c r="E138" i="45"/>
  <c r="F138" i="45"/>
  <c r="G138" i="45"/>
  <c r="H138" i="45"/>
  <c r="I138" i="45"/>
  <c r="J138" i="45"/>
  <c r="E139" i="45"/>
  <c r="F139" i="45"/>
  <c r="G139" i="45"/>
  <c r="H139" i="45"/>
  <c r="I139" i="45"/>
  <c r="J139" i="45"/>
  <c r="E140" i="45"/>
  <c r="F140" i="45"/>
  <c r="G140" i="45"/>
  <c r="H140" i="45"/>
  <c r="I140" i="45"/>
  <c r="J140" i="45"/>
  <c r="E141" i="45"/>
  <c r="F141" i="45"/>
  <c r="G141" i="45"/>
  <c r="H141" i="45"/>
  <c r="I141" i="45"/>
  <c r="J141" i="45"/>
  <c r="E142" i="45"/>
  <c r="F142" i="45"/>
  <c r="G142" i="45"/>
  <c r="H142" i="45"/>
  <c r="I142" i="45"/>
  <c r="J142" i="45"/>
  <c r="E143" i="45"/>
  <c r="F143" i="45"/>
  <c r="G143" i="45"/>
  <c r="H143" i="45"/>
  <c r="I143" i="45"/>
  <c r="J143" i="45"/>
  <c r="E144" i="45"/>
  <c r="F144" i="45"/>
  <c r="G144" i="45"/>
  <c r="H144" i="45"/>
  <c r="I144" i="45"/>
  <c r="J144" i="45"/>
  <c r="E145" i="45"/>
  <c r="F145" i="45"/>
  <c r="G145" i="45"/>
  <c r="H145" i="45"/>
  <c r="I145" i="45"/>
  <c r="J145" i="45"/>
  <c r="E146" i="45"/>
  <c r="F146" i="45"/>
  <c r="G146" i="45"/>
  <c r="H146" i="45"/>
  <c r="I146" i="45"/>
  <c r="J146" i="45"/>
  <c r="E147" i="45"/>
  <c r="F147" i="45"/>
  <c r="G147" i="45"/>
  <c r="H147" i="45"/>
  <c r="I147" i="45"/>
  <c r="J147" i="45"/>
  <c r="E148" i="45"/>
  <c r="F148" i="45"/>
  <c r="G148" i="45"/>
  <c r="H148" i="45"/>
  <c r="I148" i="45"/>
  <c r="J148" i="45"/>
  <c r="E149" i="45"/>
  <c r="F149" i="45"/>
  <c r="G149" i="45"/>
  <c r="H149" i="45"/>
  <c r="I149" i="45"/>
  <c r="J149" i="45"/>
  <c r="E150" i="45"/>
  <c r="F150" i="45"/>
  <c r="G150" i="45"/>
  <c r="H150" i="45"/>
  <c r="I150" i="45"/>
  <c r="J150" i="45"/>
  <c r="E151" i="45"/>
  <c r="F151" i="45"/>
  <c r="G151" i="45"/>
  <c r="H151" i="45"/>
  <c r="I151" i="45"/>
  <c r="J151" i="45"/>
  <c r="E152" i="45"/>
  <c r="F152" i="45"/>
  <c r="G152" i="45"/>
  <c r="H152" i="45"/>
  <c r="I152" i="45"/>
  <c r="J152" i="45"/>
  <c r="E153" i="45"/>
  <c r="F153" i="45"/>
  <c r="G153" i="45"/>
  <c r="H153" i="45"/>
  <c r="I153" i="45"/>
  <c r="J153" i="45"/>
  <c r="E154" i="45"/>
  <c r="F154" i="45"/>
  <c r="G154" i="45"/>
  <c r="H154" i="45"/>
  <c r="I154" i="45"/>
  <c r="J154" i="45"/>
  <c r="E155" i="45"/>
  <c r="F155" i="45"/>
  <c r="G155" i="45"/>
  <c r="H155" i="45"/>
  <c r="I155" i="45"/>
  <c r="J155" i="45"/>
  <c r="E156" i="45"/>
  <c r="F156" i="45"/>
  <c r="G156" i="45"/>
  <c r="H156" i="45"/>
  <c r="I156" i="45"/>
  <c r="J156" i="45"/>
  <c r="E157" i="45"/>
  <c r="F157" i="45"/>
  <c r="G157" i="45"/>
  <c r="H157" i="45"/>
  <c r="I157" i="45"/>
  <c r="J157" i="45"/>
  <c r="E158" i="45"/>
  <c r="F158" i="45"/>
  <c r="G158" i="45"/>
  <c r="H158" i="45"/>
  <c r="I158" i="45"/>
  <c r="J158" i="45"/>
  <c r="E159" i="45"/>
  <c r="F159" i="45"/>
  <c r="G159" i="45"/>
  <c r="H159" i="45"/>
  <c r="I159" i="45"/>
  <c r="J159" i="45"/>
  <c r="E160" i="45"/>
  <c r="F160" i="45"/>
  <c r="G160" i="45"/>
  <c r="H160" i="45"/>
  <c r="I160" i="45"/>
  <c r="J160" i="45"/>
  <c r="E161" i="45"/>
  <c r="F161" i="45"/>
  <c r="G161" i="45"/>
  <c r="H161" i="45"/>
  <c r="I161" i="45"/>
  <c r="J161" i="45"/>
  <c r="E162" i="45"/>
  <c r="F162" i="45"/>
  <c r="G162" i="45"/>
  <c r="H162" i="45"/>
  <c r="I162" i="45"/>
  <c r="J162" i="45"/>
  <c r="E163" i="45"/>
  <c r="F163" i="45"/>
  <c r="G163" i="45"/>
  <c r="H163" i="45"/>
  <c r="I163" i="45"/>
  <c r="J163" i="45"/>
  <c r="E164" i="45"/>
  <c r="F164" i="45"/>
  <c r="G164" i="45"/>
  <c r="H164" i="45"/>
  <c r="I164" i="45"/>
  <c r="J164" i="45"/>
  <c r="E165" i="45"/>
  <c r="F165" i="45"/>
  <c r="G165" i="45"/>
  <c r="H165" i="45"/>
  <c r="I165" i="45"/>
  <c r="J165" i="45"/>
  <c r="E166" i="45"/>
  <c r="F166" i="45"/>
  <c r="G166" i="45"/>
  <c r="H166" i="45"/>
  <c r="I166" i="45"/>
  <c r="J166" i="45"/>
  <c r="E167" i="45"/>
  <c r="F167" i="45"/>
  <c r="G167" i="45"/>
  <c r="H167" i="45"/>
  <c r="I167" i="45"/>
  <c r="J167" i="45"/>
  <c r="E168" i="45"/>
  <c r="F168" i="45"/>
  <c r="G168" i="45"/>
  <c r="H168" i="45"/>
  <c r="I168" i="45"/>
  <c r="J168" i="45"/>
  <c r="E169" i="45"/>
  <c r="F169" i="45"/>
  <c r="G169" i="45"/>
  <c r="H169" i="45"/>
  <c r="I169" i="45"/>
  <c r="J169" i="45"/>
  <c r="E170" i="45"/>
  <c r="F170" i="45"/>
  <c r="G170" i="45"/>
  <c r="H170" i="45"/>
  <c r="I170" i="45"/>
  <c r="J170" i="45"/>
  <c r="E171" i="45"/>
  <c r="F171" i="45"/>
  <c r="G171" i="45"/>
  <c r="H171" i="45"/>
  <c r="I171" i="45"/>
  <c r="J171" i="45"/>
  <c r="E172" i="45"/>
  <c r="F172" i="45"/>
  <c r="G172" i="45"/>
  <c r="H172" i="45"/>
  <c r="I172" i="45"/>
  <c r="J172" i="45"/>
  <c r="E173" i="45"/>
  <c r="F173" i="45"/>
  <c r="G173" i="45"/>
  <c r="H173" i="45"/>
  <c r="I173" i="45"/>
  <c r="J173" i="45"/>
  <c r="E174" i="45"/>
  <c r="F174" i="45"/>
  <c r="G174" i="45"/>
  <c r="H174" i="45"/>
  <c r="I174" i="45"/>
  <c r="J174" i="45"/>
  <c r="E175" i="45"/>
  <c r="F175" i="45"/>
  <c r="G175" i="45"/>
  <c r="H175" i="45"/>
  <c r="I175" i="45"/>
  <c r="J175" i="45"/>
  <c r="E176" i="45"/>
  <c r="F176" i="45"/>
  <c r="G176" i="45"/>
  <c r="H176" i="45"/>
  <c r="I176" i="45"/>
  <c r="J176" i="45"/>
  <c r="E177" i="45"/>
  <c r="F177" i="45"/>
  <c r="G177" i="45"/>
  <c r="H177" i="45"/>
  <c r="I177" i="45"/>
  <c r="J177" i="45"/>
  <c r="E178" i="45"/>
  <c r="F178" i="45"/>
  <c r="G178" i="45"/>
  <c r="H178" i="45"/>
  <c r="I178" i="45"/>
  <c r="J178" i="45"/>
  <c r="E179" i="45"/>
  <c r="F179" i="45"/>
  <c r="G179" i="45"/>
  <c r="H179" i="45"/>
  <c r="I179" i="45"/>
  <c r="J179" i="45"/>
  <c r="E180" i="45"/>
  <c r="F180" i="45"/>
  <c r="G180" i="45"/>
  <c r="H180" i="45"/>
  <c r="I180" i="45"/>
  <c r="J180" i="45"/>
  <c r="E181" i="45"/>
  <c r="F181" i="45"/>
  <c r="G181" i="45"/>
  <c r="H181" i="45"/>
  <c r="I181" i="45"/>
  <c r="J181" i="45"/>
  <c r="E182" i="45"/>
  <c r="F182" i="45"/>
  <c r="G182" i="45"/>
  <c r="H182" i="45"/>
  <c r="I182" i="45"/>
  <c r="J182" i="45"/>
  <c r="E183" i="45"/>
  <c r="F183" i="45"/>
  <c r="G183" i="45"/>
  <c r="H183" i="45"/>
  <c r="I183" i="45"/>
  <c r="J183" i="45"/>
  <c r="E184" i="45"/>
  <c r="F184" i="45"/>
  <c r="G184" i="45"/>
  <c r="H184" i="45"/>
  <c r="I184" i="45"/>
  <c r="J184" i="45"/>
  <c r="E185" i="45"/>
  <c r="F185" i="45"/>
  <c r="G185" i="45"/>
  <c r="H185" i="45"/>
  <c r="I185" i="45"/>
  <c r="J185" i="45"/>
  <c r="E186" i="45"/>
  <c r="F186" i="45"/>
  <c r="G186" i="45"/>
  <c r="H186" i="45"/>
  <c r="I186" i="45"/>
  <c r="J186" i="45"/>
  <c r="E187" i="45"/>
  <c r="F187" i="45"/>
  <c r="G187" i="45"/>
  <c r="H187" i="45"/>
  <c r="I187" i="45"/>
  <c r="J187" i="45"/>
  <c r="E188" i="45"/>
  <c r="F188" i="45"/>
  <c r="G188" i="45"/>
  <c r="H188" i="45"/>
  <c r="I188" i="45"/>
  <c r="J188" i="45"/>
  <c r="E189" i="45"/>
  <c r="F189" i="45"/>
  <c r="G189" i="45"/>
  <c r="H189" i="45"/>
  <c r="I189" i="45"/>
  <c r="J189" i="45"/>
  <c r="E190" i="45"/>
  <c r="F190" i="45"/>
  <c r="G190" i="45"/>
  <c r="H190" i="45"/>
  <c r="I190" i="45"/>
  <c r="J190" i="45"/>
  <c r="E191" i="45"/>
  <c r="F191" i="45"/>
  <c r="G191" i="45"/>
  <c r="H191" i="45"/>
  <c r="I191" i="45"/>
  <c r="J191" i="45"/>
  <c r="E192" i="45"/>
  <c r="F192" i="45"/>
  <c r="G192" i="45"/>
  <c r="H192" i="45"/>
  <c r="I192" i="45"/>
  <c r="J192" i="45"/>
  <c r="E193" i="45"/>
  <c r="F193" i="45"/>
  <c r="G193" i="45"/>
  <c r="H193" i="45"/>
  <c r="I193" i="45"/>
  <c r="J193" i="45"/>
  <c r="E194" i="45"/>
  <c r="F194" i="45"/>
  <c r="G194" i="45"/>
  <c r="H194" i="45"/>
  <c r="I194" i="45"/>
  <c r="J194" i="45"/>
  <c r="E195" i="45"/>
  <c r="F195" i="45"/>
  <c r="G195" i="45"/>
  <c r="H195" i="45"/>
  <c r="I195" i="45"/>
  <c r="J195" i="45"/>
  <c r="E196" i="45"/>
  <c r="F196" i="45"/>
  <c r="G196" i="45"/>
  <c r="H196" i="45"/>
  <c r="I196" i="45"/>
  <c r="J196" i="45"/>
  <c r="E197" i="45"/>
  <c r="F197" i="45"/>
  <c r="G197" i="45"/>
  <c r="H197" i="45"/>
  <c r="I197" i="45"/>
  <c r="J197" i="45"/>
  <c r="E198" i="45"/>
  <c r="F198" i="45"/>
  <c r="G198" i="45"/>
  <c r="H198" i="45"/>
  <c r="I198" i="45"/>
  <c r="J198" i="45"/>
  <c r="E199" i="45"/>
  <c r="F199" i="45"/>
  <c r="G199" i="45"/>
  <c r="H199" i="45"/>
  <c r="I199" i="45"/>
  <c r="J199" i="45"/>
  <c r="E200" i="45"/>
  <c r="F200" i="45"/>
  <c r="G200" i="45"/>
  <c r="H200" i="45"/>
  <c r="I200" i="45"/>
  <c r="J200" i="45"/>
  <c r="E201" i="45"/>
  <c r="F201" i="45"/>
  <c r="G201" i="45"/>
  <c r="H201" i="45"/>
  <c r="I201" i="45"/>
  <c r="J201" i="45"/>
  <c r="E202" i="45"/>
  <c r="F202" i="45"/>
  <c r="G202" i="45"/>
  <c r="H202" i="45"/>
  <c r="I202" i="45"/>
  <c r="J202" i="45"/>
  <c r="E203" i="45"/>
  <c r="F203" i="45"/>
  <c r="G203" i="45"/>
  <c r="H203" i="45"/>
  <c r="I203" i="45"/>
  <c r="J203" i="45"/>
  <c r="E204" i="45"/>
  <c r="F204" i="45"/>
  <c r="G204" i="45"/>
  <c r="H204" i="45"/>
  <c r="I204" i="45"/>
  <c r="J204" i="45"/>
  <c r="E205" i="45"/>
  <c r="F205" i="45"/>
  <c r="G205" i="45"/>
  <c r="H205" i="45"/>
  <c r="I205" i="45"/>
  <c r="J205" i="45"/>
  <c r="E206" i="45"/>
  <c r="F206" i="45"/>
  <c r="G206" i="45"/>
  <c r="H206" i="45"/>
  <c r="I206" i="45"/>
  <c r="J206" i="45"/>
  <c r="E207" i="45"/>
  <c r="F207" i="45"/>
  <c r="G207" i="45"/>
  <c r="H207" i="45"/>
  <c r="I207" i="45"/>
  <c r="J207" i="45"/>
  <c r="E208" i="45"/>
  <c r="F208" i="45"/>
  <c r="G208" i="45"/>
  <c r="H208" i="45"/>
  <c r="I208" i="45"/>
  <c r="J208" i="45"/>
  <c r="E209" i="45"/>
  <c r="F209" i="45"/>
  <c r="G209" i="45"/>
  <c r="H209" i="45"/>
  <c r="I209" i="45"/>
  <c r="J209" i="45"/>
  <c r="E210" i="45"/>
  <c r="F210" i="45"/>
  <c r="G210" i="45"/>
  <c r="H210" i="45"/>
  <c r="I210" i="45"/>
  <c r="J210" i="45"/>
  <c r="E211" i="45"/>
  <c r="F211" i="45"/>
  <c r="G211" i="45"/>
  <c r="H211" i="45"/>
  <c r="I211" i="45"/>
  <c r="J211" i="45"/>
  <c r="E212" i="45"/>
  <c r="F212" i="45"/>
  <c r="G212" i="45"/>
  <c r="H212" i="45"/>
  <c r="I212" i="45"/>
  <c r="J212" i="45"/>
  <c r="E213" i="45"/>
  <c r="F213" i="45"/>
  <c r="G213" i="45"/>
  <c r="H213" i="45"/>
  <c r="I213" i="45"/>
  <c r="J213" i="45"/>
  <c r="E214" i="45"/>
  <c r="F214" i="45"/>
  <c r="G214" i="45"/>
  <c r="H214" i="45"/>
  <c r="I214" i="45"/>
  <c r="J214" i="45"/>
  <c r="E215" i="45"/>
  <c r="F215" i="45"/>
  <c r="G215" i="45"/>
  <c r="H215" i="45"/>
  <c r="I215" i="45"/>
  <c r="J215" i="45"/>
  <c r="E216" i="45"/>
  <c r="F216" i="45"/>
  <c r="G216" i="45"/>
  <c r="H216" i="45"/>
  <c r="I216" i="45"/>
  <c r="J216" i="45"/>
  <c r="E217" i="45"/>
  <c r="F217" i="45"/>
  <c r="G217" i="45"/>
  <c r="H217" i="45"/>
  <c r="I217" i="45"/>
  <c r="J217" i="45"/>
  <c r="E218" i="45"/>
  <c r="F218" i="45"/>
  <c r="G218" i="45"/>
  <c r="H218" i="45"/>
  <c r="I218" i="45"/>
  <c r="J218" i="45"/>
  <c r="E219" i="45"/>
  <c r="F219" i="45"/>
  <c r="G219" i="45"/>
  <c r="H219" i="45"/>
  <c r="I219" i="45"/>
  <c r="J219" i="45"/>
  <c r="E220" i="45"/>
  <c r="F220" i="45"/>
  <c r="G220" i="45"/>
  <c r="H220" i="45"/>
  <c r="I220" i="45"/>
  <c r="J220" i="45"/>
  <c r="E221" i="45"/>
  <c r="F221" i="45"/>
  <c r="G221" i="45"/>
  <c r="H221" i="45"/>
  <c r="I221" i="45"/>
  <c r="J221" i="45"/>
  <c r="E222" i="45"/>
  <c r="F222" i="45"/>
  <c r="G222" i="45"/>
  <c r="H222" i="45"/>
  <c r="I222" i="45"/>
  <c r="J222" i="45"/>
  <c r="E223" i="45"/>
  <c r="F223" i="45"/>
  <c r="G223" i="45"/>
  <c r="H223" i="45"/>
  <c r="I223" i="45"/>
  <c r="J223" i="45"/>
  <c r="E224" i="45"/>
  <c r="F224" i="45"/>
  <c r="G224" i="45"/>
  <c r="H224" i="45"/>
  <c r="I224" i="45"/>
  <c r="J224" i="45"/>
  <c r="E225" i="45"/>
  <c r="F225" i="45"/>
  <c r="G225" i="45"/>
  <c r="H225" i="45"/>
  <c r="I225" i="45"/>
  <c r="J225" i="45"/>
  <c r="E226" i="45"/>
  <c r="F226" i="45"/>
  <c r="G226" i="45"/>
  <c r="H226" i="45"/>
  <c r="I226" i="45"/>
  <c r="J226" i="45"/>
  <c r="E227" i="45"/>
  <c r="F227" i="45"/>
  <c r="G227" i="45"/>
  <c r="H227" i="45"/>
  <c r="I227" i="45"/>
  <c r="J227" i="45"/>
  <c r="E228" i="45"/>
  <c r="F228" i="45"/>
  <c r="G228" i="45"/>
  <c r="H228" i="45"/>
  <c r="I228" i="45"/>
  <c r="J228" i="45"/>
  <c r="E229" i="45"/>
  <c r="F229" i="45"/>
  <c r="G229" i="45"/>
  <c r="H229" i="45"/>
  <c r="I229" i="45"/>
  <c r="J229" i="45"/>
  <c r="E230" i="45"/>
  <c r="F230" i="45"/>
  <c r="G230" i="45"/>
  <c r="H230" i="45"/>
  <c r="I230" i="45"/>
  <c r="J230" i="45"/>
  <c r="E231" i="45"/>
  <c r="F231" i="45"/>
  <c r="G231" i="45"/>
  <c r="H231" i="45"/>
  <c r="I231" i="45"/>
  <c r="J231" i="45"/>
  <c r="E232" i="45"/>
  <c r="F232" i="45"/>
  <c r="G232" i="45"/>
  <c r="H232" i="45"/>
  <c r="I232" i="45"/>
  <c r="J232" i="45"/>
  <c r="E233" i="45"/>
  <c r="F233" i="45"/>
  <c r="G233" i="45"/>
  <c r="H233" i="45"/>
  <c r="I233" i="45"/>
  <c r="J233" i="45"/>
  <c r="E234" i="45"/>
  <c r="F234" i="45"/>
  <c r="G234" i="45"/>
  <c r="H234" i="45"/>
  <c r="I234" i="45"/>
  <c r="J234" i="45"/>
  <c r="E235" i="45"/>
  <c r="F235" i="45"/>
  <c r="G235" i="45"/>
  <c r="H235" i="45"/>
  <c r="I235" i="45"/>
  <c r="J235" i="45"/>
  <c r="E236" i="45"/>
  <c r="F236" i="45"/>
  <c r="G236" i="45"/>
  <c r="H236" i="45"/>
  <c r="I236" i="45"/>
  <c r="J236" i="45"/>
  <c r="E237" i="45"/>
  <c r="F237" i="45"/>
  <c r="G237" i="45"/>
  <c r="H237" i="45"/>
  <c r="I237" i="45"/>
  <c r="J237" i="45"/>
  <c r="E238" i="45"/>
  <c r="F238" i="45"/>
  <c r="G238" i="45"/>
  <c r="H238" i="45"/>
  <c r="I238" i="45"/>
  <c r="J238" i="45"/>
  <c r="E239" i="45"/>
  <c r="F239" i="45"/>
  <c r="G239" i="45"/>
  <c r="H239" i="45"/>
  <c r="I239" i="45"/>
  <c r="J239" i="45"/>
  <c r="E240" i="45"/>
  <c r="F240" i="45"/>
  <c r="G240" i="45"/>
  <c r="H240" i="45"/>
  <c r="I240" i="45"/>
  <c r="J240" i="45"/>
  <c r="E241" i="45"/>
  <c r="F241" i="45"/>
  <c r="G241" i="45"/>
  <c r="H241" i="45"/>
  <c r="I241" i="45"/>
  <c r="J241" i="45"/>
  <c r="E242" i="45"/>
  <c r="F242" i="45"/>
  <c r="G242" i="45"/>
  <c r="H242" i="45"/>
  <c r="I242" i="45"/>
  <c r="J242" i="45"/>
  <c r="E243" i="45"/>
  <c r="F243" i="45"/>
  <c r="G243" i="45"/>
  <c r="H243" i="45"/>
  <c r="I243" i="45"/>
  <c r="J243" i="45"/>
  <c r="E244" i="45"/>
  <c r="F244" i="45"/>
  <c r="G244" i="45"/>
  <c r="H244" i="45"/>
  <c r="I244" i="45"/>
  <c r="J244" i="45"/>
  <c r="E245" i="45"/>
  <c r="F245" i="45"/>
  <c r="G245" i="45"/>
  <c r="H245" i="45"/>
  <c r="I245" i="45"/>
  <c r="J245" i="45"/>
  <c r="E246" i="45"/>
  <c r="F246" i="45"/>
  <c r="G246" i="45"/>
  <c r="H246" i="45"/>
  <c r="I246" i="45"/>
  <c r="J246" i="45"/>
  <c r="E247" i="45"/>
  <c r="F247" i="45"/>
  <c r="G247" i="45"/>
  <c r="H247" i="45"/>
  <c r="I247" i="45"/>
  <c r="J247" i="45"/>
  <c r="E248" i="45"/>
  <c r="F248" i="45"/>
  <c r="G248" i="45"/>
  <c r="H248" i="45"/>
  <c r="I248" i="45"/>
  <c r="J248" i="45"/>
  <c r="E249" i="45"/>
  <c r="F249" i="45"/>
  <c r="G249" i="45"/>
  <c r="H249" i="45"/>
  <c r="I249" i="45"/>
  <c r="J249" i="45"/>
  <c r="E250" i="45"/>
  <c r="F250" i="45"/>
  <c r="G250" i="45"/>
  <c r="H250" i="45"/>
  <c r="I250" i="45"/>
  <c r="J250" i="45"/>
  <c r="E251" i="45"/>
  <c r="F251" i="45"/>
  <c r="G251" i="45"/>
  <c r="H251" i="45"/>
  <c r="I251" i="45"/>
  <c r="J251" i="45"/>
  <c r="E252" i="45"/>
  <c r="F252" i="45"/>
  <c r="G252" i="45"/>
  <c r="H252" i="45"/>
  <c r="I252" i="45"/>
  <c r="J252" i="45"/>
  <c r="E253" i="45"/>
  <c r="F253" i="45"/>
  <c r="G253" i="45"/>
  <c r="H253" i="45"/>
  <c r="I253" i="45"/>
  <c r="J253" i="45"/>
  <c r="E254" i="45"/>
  <c r="F254" i="45"/>
  <c r="G254" i="45"/>
  <c r="H254" i="45"/>
  <c r="I254" i="45"/>
  <c r="J254" i="45"/>
  <c r="E255" i="45"/>
  <c r="F255" i="45"/>
  <c r="G255" i="45"/>
  <c r="H255" i="45"/>
  <c r="I255" i="45"/>
  <c r="J255" i="45"/>
  <c r="E256" i="45"/>
  <c r="F256" i="45"/>
  <c r="G256" i="45"/>
  <c r="H256" i="45"/>
  <c r="I256" i="45"/>
  <c r="J256" i="45"/>
  <c r="E257" i="45"/>
  <c r="F257" i="45"/>
  <c r="G257" i="45"/>
  <c r="H257" i="45"/>
  <c r="I257" i="45"/>
  <c r="J257" i="45"/>
  <c r="E258" i="45"/>
  <c r="F258" i="45"/>
  <c r="G258" i="45"/>
  <c r="H258" i="45"/>
  <c r="I258" i="45"/>
  <c r="J258" i="45"/>
  <c r="E259" i="45"/>
  <c r="F259" i="45"/>
  <c r="G259" i="45"/>
  <c r="H259" i="45"/>
  <c r="I259" i="45"/>
  <c r="J259" i="45"/>
  <c r="E260" i="45"/>
  <c r="F260" i="45"/>
  <c r="G260" i="45"/>
  <c r="H260" i="45"/>
  <c r="I260" i="45"/>
  <c r="J260" i="45"/>
  <c r="E261" i="45"/>
  <c r="F261" i="45"/>
  <c r="G261" i="45"/>
  <c r="H261" i="45"/>
  <c r="I261" i="45"/>
  <c r="J261" i="45"/>
  <c r="E262" i="45"/>
  <c r="F262" i="45"/>
  <c r="G262" i="45"/>
  <c r="H262" i="45"/>
  <c r="I262" i="45"/>
  <c r="J262" i="45"/>
  <c r="E263" i="45"/>
  <c r="F263" i="45"/>
  <c r="G263" i="45"/>
  <c r="H263" i="45"/>
  <c r="I263" i="45"/>
  <c r="J263" i="45"/>
  <c r="E264" i="45"/>
  <c r="F264" i="45"/>
  <c r="G264" i="45"/>
  <c r="H264" i="45"/>
  <c r="I264" i="45"/>
  <c r="J264" i="45"/>
  <c r="E265" i="45"/>
  <c r="F265" i="45"/>
  <c r="G265" i="45"/>
  <c r="H265" i="45"/>
  <c r="I265" i="45"/>
  <c r="J265" i="45"/>
  <c r="E266" i="45"/>
  <c r="F266" i="45"/>
  <c r="G266" i="45"/>
  <c r="H266" i="45"/>
  <c r="I266" i="45"/>
  <c r="J266" i="45"/>
  <c r="E267" i="45"/>
  <c r="F267" i="45"/>
  <c r="G267" i="45"/>
  <c r="H267" i="45"/>
  <c r="I267" i="45"/>
  <c r="J267" i="45"/>
  <c r="E268" i="45"/>
  <c r="F268" i="45"/>
  <c r="G268" i="45"/>
  <c r="H268" i="45"/>
  <c r="I268" i="45"/>
  <c r="J268" i="45"/>
  <c r="E269" i="45"/>
  <c r="F269" i="45"/>
  <c r="G269" i="45"/>
  <c r="H269" i="45"/>
  <c r="I269" i="45"/>
  <c r="J269" i="45"/>
  <c r="E270" i="45"/>
  <c r="F270" i="45"/>
  <c r="G270" i="45"/>
  <c r="H270" i="45"/>
  <c r="I270" i="45"/>
  <c r="J270" i="45"/>
  <c r="E271" i="45"/>
  <c r="F271" i="45"/>
  <c r="G271" i="45"/>
  <c r="H271" i="45"/>
  <c r="I271" i="45"/>
  <c r="J271" i="45"/>
  <c r="E272" i="45"/>
  <c r="F272" i="45"/>
  <c r="G272" i="45"/>
  <c r="H272" i="45"/>
  <c r="I272" i="45"/>
  <c r="J272" i="45"/>
  <c r="E273" i="45"/>
  <c r="F273" i="45"/>
  <c r="G273" i="45"/>
  <c r="H273" i="45"/>
  <c r="I273" i="45"/>
  <c r="J273" i="45"/>
  <c r="E274" i="45"/>
  <c r="F274" i="45"/>
  <c r="G274" i="45"/>
  <c r="H274" i="45"/>
  <c r="I274" i="45"/>
  <c r="J274" i="45"/>
  <c r="E275" i="45"/>
  <c r="F275" i="45"/>
  <c r="G275" i="45"/>
  <c r="H275" i="45"/>
  <c r="I275" i="45"/>
  <c r="J275" i="45"/>
  <c r="E276" i="45"/>
  <c r="F276" i="45"/>
  <c r="G276" i="45"/>
  <c r="H276" i="45"/>
  <c r="I276" i="45"/>
  <c r="J276" i="45"/>
  <c r="E277" i="45"/>
  <c r="F277" i="45"/>
  <c r="G277" i="45"/>
  <c r="H277" i="45"/>
  <c r="I277" i="45"/>
  <c r="J277" i="45"/>
  <c r="E278" i="45"/>
  <c r="F278" i="45"/>
  <c r="G278" i="45"/>
  <c r="H278" i="45"/>
  <c r="I278" i="45"/>
  <c r="J278" i="45"/>
  <c r="E279" i="45"/>
  <c r="F279" i="45"/>
  <c r="G279" i="45"/>
  <c r="H279" i="45"/>
  <c r="I279" i="45"/>
  <c r="J279" i="45"/>
  <c r="E280" i="45"/>
  <c r="F280" i="45"/>
  <c r="G280" i="45"/>
  <c r="H280" i="45"/>
  <c r="I280" i="45"/>
  <c r="J280" i="45"/>
  <c r="E281" i="45"/>
  <c r="F281" i="45"/>
  <c r="G281" i="45"/>
  <c r="H281" i="45"/>
  <c r="I281" i="45"/>
  <c r="J281" i="45"/>
  <c r="E282" i="45"/>
  <c r="F282" i="45"/>
  <c r="G282" i="45"/>
  <c r="H282" i="45"/>
  <c r="I282" i="45"/>
  <c r="J282" i="45"/>
  <c r="E283" i="45"/>
  <c r="F283" i="45"/>
  <c r="G283" i="45"/>
  <c r="H283" i="45"/>
  <c r="I283" i="45"/>
  <c r="J283" i="45"/>
  <c r="E284" i="45"/>
  <c r="F284" i="45"/>
  <c r="G284" i="45"/>
  <c r="H284" i="45"/>
  <c r="I284" i="45"/>
  <c r="J284" i="45"/>
  <c r="E285" i="45"/>
  <c r="F285" i="45"/>
  <c r="G285" i="45"/>
  <c r="H285" i="45"/>
  <c r="I285" i="45"/>
  <c r="J285" i="45"/>
  <c r="E286" i="45"/>
  <c r="F286" i="45"/>
  <c r="G286" i="45"/>
  <c r="H286" i="45"/>
  <c r="I286" i="45"/>
  <c r="J286" i="45"/>
  <c r="E287" i="45"/>
  <c r="F287" i="45"/>
  <c r="G287" i="45"/>
  <c r="H287" i="45"/>
  <c r="I287" i="45"/>
  <c r="J287" i="45"/>
  <c r="E288" i="45"/>
  <c r="F288" i="45"/>
  <c r="G288" i="45"/>
  <c r="H288" i="45"/>
  <c r="I288" i="45"/>
  <c r="J288" i="45"/>
  <c r="E289" i="45"/>
  <c r="F289" i="45"/>
  <c r="G289" i="45"/>
  <c r="H289" i="45"/>
  <c r="I289" i="45"/>
  <c r="J289" i="45"/>
  <c r="E290" i="45"/>
  <c r="F290" i="45"/>
  <c r="G290" i="45"/>
  <c r="H290" i="45"/>
  <c r="I290" i="45"/>
  <c r="J290" i="45"/>
  <c r="E291" i="45"/>
  <c r="F291" i="45"/>
  <c r="G291" i="45"/>
  <c r="H291" i="45"/>
  <c r="I291" i="45"/>
  <c r="J291" i="45"/>
  <c r="E292" i="45"/>
  <c r="F292" i="45"/>
  <c r="G292" i="45"/>
  <c r="H292" i="45"/>
  <c r="I292" i="45"/>
  <c r="J292" i="45"/>
  <c r="E293" i="45"/>
  <c r="F293" i="45"/>
  <c r="G293" i="45"/>
  <c r="H293" i="45"/>
  <c r="I293" i="45"/>
  <c r="J293" i="45"/>
  <c r="E294" i="45"/>
  <c r="F294" i="45"/>
  <c r="G294" i="45"/>
  <c r="H294" i="45"/>
  <c r="I294" i="45"/>
  <c r="J294" i="45"/>
  <c r="E295" i="45"/>
  <c r="F295" i="45"/>
  <c r="G295" i="45"/>
  <c r="H295" i="45"/>
  <c r="I295" i="45"/>
  <c r="J295" i="45"/>
  <c r="E296" i="45"/>
  <c r="F296" i="45"/>
  <c r="G296" i="45"/>
  <c r="H296" i="45"/>
  <c r="I296" i="45"/>
  <c r="J296" i="45"/>
  <c r="E297" i="45"/>
  <c r="F297" i="45"/>
  <c r="G297" i="45"/>
  <c r="H297" i="45"/>
  <c r="I297" i="45"/>
  <c r="J297" i="45"/>
  <c r="E298" i="45"/>
  <c r="F298" i="45"/>
  <c r="G298" i="45"/>
  <c r="H298" i="45"/>
  <c r="I298" i="45"/>
  <c r="J298" i="45"/>
  <c r="E299" i="45"/>
  <c r="F299" i="45"/>
  <c r="G299" i="45"/>
  <c r="H299" i="45"/>
  <c r="I299" i="45"/>
  <c r="J299" i="45"/>
  <c r="E300" i="45"/>
  <c r="F300" i="45"/>
  <c r="G300" i="45"/>
  <c r="H300" i="45"/>
  <c r="I300" i="45"/>
  <c r="J300" i="45"/>
  <c r="E301" i="45"/>
  <c r="F301" i="45"/>
  <c r="G301" i="45"/>
  <c r="H301" i="45"/>
  <c r="I301" i="45"/>
  <c r="J301" i="45"/>
  <c r="E302" i="45"/>
  <c r="F302" i="45"/>
  <c r="G302" i="45"/>
  <c r="H302" i="45"/>
  <c r="I302" i="45"/>
  <c r="J302" i="45"/>
  <c r="E303" i="45"/>
  <c r="F303" i="45"/>
  <c r="G303" i="45"/>
  <c r="H303" i="45"/>
  <c r="I303" i="45"/>
  <c r="J303" i="45"/>
  <c r="E304" i="45"/>
  <c r="F304" i="45"/>
  <c r="G304" i="45"/>
  <c r="H304" i="45"/>
  <c r="I304" i="45"/>
  <c r="J304" i="45"/>
  <c r="E305" i="45"/>
  <c r="F305" i="45"/>
  <c r="G305" i="45"/>
  <c r="H305" i="45"/>
  <c r="I305" i="45"/>
  <c r="J305" i="45"/>
  <c r="E306" i="45"/>
  <c r="F306" i="45"/>
  <c r="G306" i="45"/>
  <c r="H306" i="45"/>
  <c r="I306" i="45"/>
  <c r="J306" i="45"/>
  <c r="E307" i="45"/>
  <c r="F307" i="45"/>
  <c r="G307" i="45"/>
  <c r="H307" i="45"/>
  <c r="I307" i="45"/>
  <c r="J307" i="45"/>
  <c r="E308" i="45"/>
  <c r="F308" i="45"/>
  <c r="G308" i="45"/>
  <c r="H308" i="45"/>
  <c r="I308" i="45"/>
  <c r="J308" i="45"/>
  <c r="E309" i="45"/>
  <c r="F309" i="45"/>
  <c r="G309" i="45"/>
  <c r="H309" i="45"/>
  <c r="I309" i="45"/>
  <c r="J309" i="45"/>
  <c r="E310" i="45"/>
  <c r="F310" i="45"/>
  <c r="G310" i="45"/>
  <c r="H310" i="45"/>
  <c r="I310" i="45"/>
  <c r="J310" i="45"/>
  <c r="E311" i="45"/>
  <c r="F311" i="45"/>
  <c r="G311" i="45"/>
  <c r="H311" i="45"/>
  <c r="I311" i="45"/>
  <c r="J311" i="45"/>
  <c r="E312" i="45"/>
  <c r="F312" i="45"/>
  <c r="G312" i="45"/>
  <c r="H312" i="45"/>
  <c r="I312" i="45"/>
  <c r="J312" i="45"/>
  <c r="E313" i="45"/>
  <c r="F313" i="45"/>
  <c r="G313" i="45"/>
  <c r="H313" i="45"/>
  <c r="I313" i="45"/>
  <c r="J313" i="45"/>
  <c r="E314" i="45"/>
  <c r="F314" i="45"/>
  <c r="G314" i="45"/>
  <c r="H314" i="45"/>
  <c r="I314" i="45"/>
  <c r="J314" i="45"/>
  <c r="E315" i="45"/>
  <c r="F315" i="45"/>
  <c r="G315" i="45"/>
  <c r="H315" i="45"/>
  <c r="I315" i="45"/>
  <c r="J315" i="45"/>
  <c r="E316" i="45"/>
  <c r="F316" i="45"/>
  <c r="G316" i="45"/>
  <c r="H316" i="45"/>
  <c r="I316" i="45"/>
  <c r="J316" i="45"/>
  <c r="E317" i="45"/>
  <c r="F317" i="45"/>
  <c r="G317" i="45"/>
  <c r="H317" i="45"/>
  <c r="I317" i="45"/>
  <c r="J317" i="45"/>
  <c r="E318" i="45"/>
  <c r="F318" i="45"/>
  <c r="G318" i="45"/>
  <c r="H318" i="45"/>
  <c r="I318" i="45"/>
  <c r="J318" i="45"/>
  <c r="E319" i="45"/>
  <c r="F319" i="45"/>
  <c r="G319" i="45"/>
  <c r="H319" i="45"/>
  <c r="I319" i="45"/>
  <c r="J319" i="45"/>
  <c r="E320" i="45"/>
  <c r="F320" i="45"/>
  <c r="G320" i="45"/>
  <c r="H320" i="45"/>
  <c r="I320" i="45"/>
  <c r="J320" i="45"/>
  <c r="E321" i="45"/>
  <c r="F321" i="45"/>
  <c r="G321" i="45"/>
  <c r="H321" i="45"/>
  <c r="I321" i="45"/>
  <c r="J321" i="45"/>
  <c r="E322" i="45"/>
  <c r="F322" i="45"/>
  <c r="G322" i="45"/>
  <c r="H322" i="45"/>
  <c r="I322" i="45"/>
  <c r="J322" i="45"/>
  <c r="E323" i="45"/>
  <c r="F323" i="45"/>
  <c r="G323" i="45"/>
  <c r="H323" i="45"/>
  <c r="I323" i="45"/>
  <c r="J323" i="45"/>
  <c r="E324" i="45"/>
  <c r="F324" i="45"/>
  <c r="G324" i="45"/>
  <c r="H324" i="45"/>
  <c r="I324" i="45"/>
  <c r="J324" i="45"/>
  <c r="E325" i="45"/>
  <c r="F325" i="45"/>
  <c r="G325" i="45"/>
  <c r="H325" i="45"/>
  <c r="I325" i="45"/>
  <c r="J325" i="45"/>
  <c r="E326" i="45"/>
  <c r="F326" i="45"/>
  <c r="G326" i="45"/>
  <c r="H326" i="45"/>
  <c r="I326" i="45"/>
  <c r="J326" i="45"/>
  <c r="E327" i="45"/>
  <c r="F327" i="45"/>
  <c r="G327" i="45"/>
  <c r="H327" i="45"/>
  <c r="I327" i="45"/>
  <c r="J327" i="45"/>
  <c r="E328" i="45"/>
  <c r="F328" i="45"/>
  <c r="G328" i="45"/>
  <c r="H328" i="45"/>
  <c r="I328" i="45"/>
  <c r="J328" i="45"/>
  <c r="E329" i="45"/>
  <c r="F329" i="45"/>
  <c r="G329" i="45"/>
  <c r="H329" i="45"/>
  <c r="I329" i="45"/>
  <c r="J329" i="45"/>
  <c r="E330" i="45"/>
  <c r="F330" i="45"/>
  <c r="G330" i="45"/>
  <c r="H330" i="45"/>
  <c r="I330" i="45"/>
  <c r="J330" i="45"/>
  <c r="E331" i="45"/>
  <c r="F331" i="45"/>
  <c r="G331" i="45"/>
  <c r="H331" i="45"/>
  <c r="I331" i="45"/>
  <c r="J331" i="45"/>
  <c r="E332" i="45"/>
  <c r="F332" i="45"/>
  <c r="G332" i="45"/>
  <c r="H332" i="45"/>
  <c r="I332" i="45"/>
  <c r="J332" i="45"/>
  <c r="E333" i="45"/>
  <c r="F333" i="45"/>
  <c r="G333" i="45"/>
  <c r="H333" i="45"/>
  <c r="I333" i="45"/>
  <c r="J333" i="45"/>
  <c r="E334" i="45"/>
  <c r="F334" i="45"/>
  <c r="G334" i="45"/>
  <c r="H334" i="45"/>
  <c r="I334" i="45"/>
  <c r="J334" i="45"/>
  <c r="E335" i="45"/>
  <c r="F335" i="45"/>
  <c r="G335" i="45"/>
  <c r="H335" i="45"/>
  <c r="I335" i="45"/>
  <c r="J335" i="45"/>
  <c r="E336" i="45"/>
  <c r="F336" i="45"/>
  <c r="G336" i="45"/>
  <c r="H336" i="45"/>
  <c r="I336" i="45"/>
  <c r="J336" i="45"/>
  <c r="E337" i="45"/>
  <c r="F337" i="45"/>
  <c r="G337" i="45"/>
  <c r="H337" i="45"/>
  <c r="I337" i="45"/>
  <c r="J337" i="45"/>
  <c r="E338" i="45"/>
  <c r="F338" i="45"/>
  <c r="G338" i="45"/>
  <c r="H338" i="45"/>
  <c r="I338" i="45"/>
  <c r="J338" i="45"/>
  <c r="E339" i="45"/>
  <c r="F339" i="45"/>
  <c r="G339" i="45"/>
  <c r="H339" i="45"/>
  <c r="I339" i="45"/>
  <c r="J339" i="45"/>
  <c r="E340" i="45"/>
  <c r="F340" i="45"/>
  <c r="G340" i="45"/>
  <c r="H340" i="45"/>
  <c r="I340" i="45"/>
  <c r="J340" i="45"/>
  <c r="E341" i="45"/>
  <c r="F341" i="45"/>
  <c r="G341" i="45"/>
  <c r="H341" i="45"/>
  <c r="I341" i="45"/>
  <c r="J341" i="45"/>
  <c r="E342" i="45"/>
  <c r="F342" i="45"/>
  <c r="G342" i="45"/>
  <c r="H342" i="45"/>
  <c r="I342" i="45"/>
  <c r="J342" i="45"/>
  <c r="E343" i="45"/>
  <c r="F343" i="45"/>
  <c r="G343" i="45"/>
  <c r="H343" i="45"/>
  <c r="I343" i="45"/>
  <c r="J343" i="45"/>
  <c r="E344" i="45"/>
  <c r="F344" i="45"/>
  <c r="G344" i="45"/>
  <c r="H344" i="45"/>
  <c r="I344" i="45"/>
  <c r="J344" i="45"/>
  <c r="E345" i="45"/>
  <c r="F345" i="45"/>
  <c r="G345" i="45"/>
  <c r="H345" i="45"/>
  <c r="I345" i="45"/>
  <c r="J345" i="45"/>
  <c r="E346" i="45"/>
  <c r="F346" i="45"/>
  <c r="G346" i="45"/>
  <c r="H346" i="45"/>
  <c r="I346" i="45"/>
  <c r="J346" i="45"/>
  <c r="E347" i="45"/>
  <c r="F347" i="45"/>
  <c r="G347" i="45"/>
  <c r="H347" i="45"/>
  <c r="I347" i="45"/>
  <c r="J347" i="45"/>
  <c r="E348" i="45"/>
  <c r="F348" i="45"/>
  <c r="G348" i="45"/>
  <c r="H348" i="45"/>
  <c r="I348" i="45"/>
  <c r="J348" i="45"/>
  <c r="E349" i="45"/>
  <c r="F349" i="45"/>
  <c r="G349" i="45"/>
  <c r="H349" i="45"/>
  <c r="I349" i="45"/>
  <c r="J349" i="45"/>
  <c r="E350" i="45"/>
  <c r="F350" i="45"/>
  <c r="G350" i="45"/>
  <c r="H350" i="45"/>
  <c r="I350" i="45"/>
  <c r="J350" i="45"/>
  <c r="E351" i="45"/>
  <c r="F351" i="45"/>
  <c r="G351" i="45"/>
  <c r="H351" i="45"/>
  <c r="I351" i="45"/>
  <c r="J351" i="45"/>
  <c r="E352" i="45"/>
  <c r="F352" i="45"/>
  <c r="G352" i="45"/>
  <c r="H352" i="45"/>
  <c r="I352" i="45"/>
  <c r="J352" i="45"/>
  <c r="E353" i="45"/>
  <c r="F353" i="45"/>
  <c r="G353" i="45"/>
  <c r="H353" i="45"/>
  <c r="I353" i="45"/>
  <c r="J353" i="45"/>
  <c r="E354" i="45"/>
  <c r="F354" i="45"/>
  <c r="G354" i="45"/>
  <c r="H354" i="45"/>
  <c r="I354" i="45"/>
  <c r="J354" i="45"/>
  <c r="E355" i="45"/>
  <c r="F355" i="45"/>
  <c r="G355" i="45"/>
  <c r="H355" i="45"/>
  <c r="I355" i="45"/>
  <c r="J355" i="45"/>
  <c r="E356" i="45"/>
  <c r="F356" i="45"/>
  <c r="G356" i="45"/>
  <c r="H356" i="45"/>
  <c r="I356" i="45"/>
  <c r="J356" i="45"/>
  <c r="E357" i="45"/>
  <c r="F357" i="45"/>
  <c r="G357" i="45"/>
  <c r="H357" i="45"/>
  <c r="I357" i="45"/>
  <c r="J357" i="45"/>
  <c r="E358" i="45"/>
  <c r="F358" i="45"/>
  <c r="G358" i="45"/>
  <c r="H358" i="45"/>
  <c r="I358" i="45"/>
  <c r="J358" i="45"/>
  <c r="E359" i="45"/>
  <c r="F359" i="45"/>
  <c r="G359" i="45"/>
  <c r="H359" i="45"/>
  <c r="I359" i="45"/>
  <c r="J359" i="45"/>
  <c r="E360" i="45"/>
  <c r="F360" i="45"/>
  <c r="G360" i="45"/>
  <c r="H360" i="45"/>
  <c r="I360" i="45"/>
  <c r="J360" i="45"/>
  <c r="E361" i="45"/>
  <c r="F361" i="45"/>
  <c r="G361" i="45"/>
  <c r="H361" i="45"/>
  <c r="I361" i="45"/>
  <c r="J361" i="45"/>
  <c r="E362" i="45"/>
  <c r="F362" i="45"/>
  <c r="G362" i="45"/>
  <c r="H362" i="45"/>
  <c r="I362" i="45"/>
  <c r="J362" i="45"/>
  <c r="E363" i="45"/>
  <c r="F363" i="45"/>
  <c r="G363" i="45"/>
  <c r="H363" i="45"/>
  <c r="I363" i="45"/>
  <c r="J363" i="45"/>
  <c r="E364" i="45"/>
  <c r="F364" i="45"/>
  <c r="G364" i="45"/>
  <c r="H364" i="45"/>
  <c r="I364" i="45"/>
  <c r="J364" i="45"/>
  <c r="E365" i="45"/>
  <c r="F365" i="45"/>
  <c r="G365" i="45"/>
  <c r="H365" i="45"/>
  <c r="I365" i="45"/>
  <c r="J365" i="45"/>
  <c r="E366" i="45"/>
  <c r="F366" i="45"/>
  <c r="G366" i="45"/>
  <c r="H366" i="45"/>
  <c r="I366" i="45"/>
  <c r="J366" i="45"/>
  <c r="E367" i="45"/>
  <c r="F367" i="45"/>
  <c r="G367" i="45"/>
  <c r="H367" i="45"/>
  <c r="I367" i="45"/>
  <c r="J367" i="45"/>
  <c r="E368" i="45"/>
  <c r="F368" i="45"/>
  <c r="G368" i="45"/>
  <c r="H368" i="45"/>
  <c r="I368" i="45"/>
  <c r="J368" i="45"/>
  <c r="E369" i="45"/>
  <c r="F369" i="45"/>
  <c r="G369" i="45"/>
  <c r="H369" i="45"/>
  <c r="I369" i="45"/>
  <c r="J369" i="45"/>
  <c r="E370" i="45"/>
  <c r="F370" i="45"/>
  <c r="G370" i="45"/>
  <c r="H370" i="45"/>
  <c r="I370" i="45"/>
  <c r="J370" i="45"/>
  <c r="E371" i="45"/>
  <c r="F371" i="45"/>
  <c r="G371" i="45"/>
  <c r="H371" i="45"/>
  <c r="I371" i="45"/>
  <c r="J371" i="45"/>
  <c r="E372" i="45"/>
  <c r="F372" i="45"/>
  <c r="G372" i="45"/>
  <c r="H372" i="45"/>
  <c r="I372" i="45"/>
  <c r="J372" i="45"/>
  <c r="E373" i="45"/>
  <c r="F373" i="45"/>
  <c r="G373" i="45"/>
  <c r="H373" i="45"/>
  <c r="I373" i="45"/>
  <c r="J373" i="45"/>
  <c r="E374" i="45"/>
  <c r="F374" i="45"/>
  <c r="G374" i="45"/>
  <c r="H374" i="45"/>
  <c r="I374" i="45"/>
  <c r="J374" i="45"/>
  <c r="E375" i="45"/>
  <c r="F375" i="45"/>
  <c r="G375" i="45"/>
  <c r="H375" i="45"/>
  <c r="I375" i="45"/>
  <c r="J375" i="45"/>
  <c r="E376" i="45"/>
  <c r="F376" i="45"/>
  <c r="G376" i="45"/>
  <c r="H376" i="45"/>
  <c r="I376" i="45"/>
  <c r="J376" i="45"/>
  <c r="E377" i="45"/>
  <c r="F377" i="45"/>
  <c r="G377" i="45"/>
  <c r="H377" i="45"/>
  <c r="I377" i="45"/>
  <c r="J377" i="45"/>
  <c r="E378" i="45"/>
  <c r="F378" i="45"/>
  <c r="G378" i="45"/>
  <c r="H378" i="45"/>
  <c r="I378" i="45"/>
  <c r="J378" i="45"/>
  <c r="E379" i="45"/>
  <c r="F379" i="45"/>
  <c r="G379" i="45"/>
  <c r="H379" i="45"/>
  <c r="I379" i="45"/>
  <c r="J379" i="45"/>
  <c r="E380" i="45"/>
  <c r="F380" i="45"/>
  <c r="G380" i="45"/>
  <c r="H380" i="45"/>
  <c r="I380" i="45"/>
  <c r="J380" i="45"/>
  <c r="E381" i="45"/>
  <c r="F381" i="45"/>
  <c r="G381" i="45"/>
  <c r="H381" i="45"/>
  <c r="I381" i="45"/>
  <c r="J381" i="45"/>
  <c r="E382" i="45"/>
  <c r="F382" i="45"/>
  <c r="G382" i="45"/>
  <c r="H382" i="45"/>
  <c r="I382" i="45"/>
  <c r="J382" i="45"/>
  <c r="E383" i="45"/>
  <c r="F383" i="45"/>
  <c r="G383" i="45"/>
  <c r="H383" i="45"/>
  <c r="I383" i="45"/>
  <c r="J383" i="45"/>
  <c r="E384" i="45"/>
  <c r="F384" i="45"/>
  <c r="G384" i="45"/>
  <c r="H384" i="45"/>
  <c r="I384" i="45"/>
  <c r="J384" i="45"/>
  <c r="E385" i="45"/>
  <c r="F385" i="45"/>
  <c r="G385" i="45"/>
  <c r="H385" i="45"/>
  <c r="I385" i="45"/>
  <c r="J385" i="45"/>
  <c r="E386" i="45"/>
  <c r="F386" i="45"/>
  <c r="G386" i="45"/>
  <c r="H386" i="45"/>
  <c r="I386" i="45"/>
  <c r="J386" i="45"/>
  <c r="E387" i="45"/>
  <c r="F387" i="45"/>
  <c r="G387" i="45"/>
  <c r="H387" i="45"/>
  <c r="I387" i="45"/>
  <c r="J387" i="45"/>
  <c r="E388" i="45"/>
  <c r="F388" i="45"/>
  <c r="G388" i="45"/>
  <c r="H388" i="45"/>
  <c r="I388" i="45"/>
  <c r="J388" i="45"/>
  <c r="E389" i="45"/>
  <c r="F389" i="45"/>
  <c r="G389" i="45"/>
  <c r="H389" i="45"/>
  <c r="I389" i="45"/>
  <c r="J389" i="45"/>
  <c r="E390" i="45"/>
  <c r="F390" i="45"/>
  <c r="G390" i="45"/>
  <c r="H390" i="45"/>
  <c r="I390" i="45"/>
  <c r="J390" i="45"/>
  <c r="E391" i="45"/>
  <c r="F391" i="45"/>
  <c r="G391" i="45"/>
  <c r="H391" i="45"/>
  <c r="I391" i="45"/>
  <c r="J391" i="45"/>
  <c r="E392" i="45"/>
  <c r="F392" i="45"/>
  <c r="G392" i="45"/>
  <c r="H392" i="45"/>
  <c r="I392" i="45"/>
  <c r="J392" i="45"/>
  <c r="E393" i="45"/>
  <c r="F393" i="45"/>
  <c r="G393" i="45"/>
  <c r="H393" i="45"/>
  <c r="I393" i="45"/>
  <c r="J393" i="45"/>
  <c r="E394" i="45"/>
  <c r="F394" i="45"/>
  <c r="G394" i="45"/>
  <c r="H394" i="45"/>
  <c r="I394" i="45"/>
  <c r="J394" i="45"/>
  <c r="E395" i="45"/>
  <c r="F395" i="45"/>
  <c r="G395" i="45"/>
  <c r="H395" i="45"/>
  <c r="I395" i="45"/>
  <c r="J395" i="45"/>
  <c r="E396" i="45"/>
  <c r="F396" i="45"/>
  <c r="G396" i="45"/>
  <c r="H396" i="45"/>
  <c r="I396" i="45"/>
  <c r="J396" i="45"/>
  <c r="E397" i="45"/>
  <c r="F397" i="45"/>
  <c r="G397" i="45"/>
  <c r="H397" i="45"/>
  <c r="I397" i="45"/>
  <c r="J397" i="45"/>
  <c r="E398" i="45"/>
  <c r="F398" i="45"/>
  <c r="G398" i="45"/>
  <c r="H398" i="45"/>
  <c r="I398" i="45"/>
  <c r="J398" i="45"/>
  <c r="E399" i="45"/>
  <c r="F399" i="45"/>
  <c r="G399" i="45"/>
  <c r="H399" i="45"/>
  <c r="I399" i="45"/>
  <c r="J399" i="45"/>
  <c r="E400" i="45"/>
  <c r="F400" i="45"/>
  <c r="G400" i="45"/>
  <c r="H400" i="45"/>
  <c r="I400" i="45"/>
  <c r="J400" i="45"/>
  <c r="E401" i="45"/>
  <c r="F401" i="45"/>
  <c r="G401" i="45"/>
  <c r="H401" i="45"/>
  <c r="I401" i="45"/>
  <c r="J401" i="45"/>
  <c r="E402" i="45"/>
  <c r="F402" i="45"/>
  <c r="G402" i="45"/>
  <c r="H402" i="45"/>
  <c r="I402" i="45"/>
  <c r="J402" i="45"/>
  <c r="E403" i="45"/>
  <c r="F403" i="45"/>
  <c r="G403" i="45"/>
  <c r="H403" i="45"/>
  <c r="I403" i="45"/>
  <c r="J403" i="45"/>
  <c r="E404" i="45"/>
  <c r="F404" i="45"/>
  <c r="G404" i="45"/>
  <c r="H404" i="45"/>
  <c r="I404" i="45"/>
  <c r="J404" i="45"/>
  <c r="E405" i="45"/>
  <c r="F405" i="45"/>
  <c r="G405" i="45"/>
  <c r="H405" i="45"/>
  <c r="I405" i="45"/>
  <c r="J405" i="45"/>
  <c r="E406" i="45"/>
  <c r="F406" i="45"/>
  <c r="G406" i="45"/>
  <c r="H406" i="45"/>
  <c r="I406" i="45"/>
  <c r="J406" i="45"/>
  <c r="E407" i="45"/>
  <c r="F407" i="45"/>
  <c r="G407" i="45"/>
  <c r="H407" i="45"/>
  <c r="I407" i="45"/>
  <c r="J407" i="45"/>
  <c r="E408" i="45"/>
  <c r="F408" i="45"/>
  <c r="G408" i="45"/>
  <c r="H408" i="45"/>
  <c r="I408" i="45"/>
  <c r="J408" i="45"/>
  <c r="E409" i="45"/>
  <c r="F409" i="45"/>
  <c r="G409" i="45"/>
  <c r="H409" i="45"/>
  <c r="I409" i="45"/>
  <c r="J409" i="45"/>
  <c r="E410" i="45"/>
  <c r="F410" i="45"/>
  <c r="G410" i="45"/>
  <c r="H410" i="45"/>
  <c r="I410" i="45"/>
  <c r="J410" i="45"/>
  <c r="E411" i="45"/>
  <c r="F411" i="45"/>
  <c r="G411" i="45"/>
  <c r="H411" i="45"/>
  <c r="I411" i="45"/>
  <c r="J411" i="45"/>
  <c r="E412" i="45"/>
  <c r="F412" i="45"/>
  <c r="G412" i="45"/>
  <c r="H412" i="45"/>
  <c r="I412" i="45"/>
  <c r="J412" i="45"/>
  <c r="E413" i="45"/>
  <c r="F413" i="45"/>
  <c r="G413" i="45"/>
  <c r="H413" i="45"/>
  <c r="I413" i="45"/>
  <c r="J413" i="45"/>
  <c r="E414" i="45"/>
  <c r="F414" i="45"/>
  <c r="G414" i="45"/>
  <c r="H414" i="45"/>
  <c r="I414" i="45"/>
  <c r="J414" i="45"/>
  <c r="E415" i="45"/>
  <c r="F415" i="45"/>
  <c r="G415" i="45"/>
  <c r="H415" i="45"/>
  <c r="I415" i="45"/>
  <c r="J415" i="45"/>
  <c r="E416" i="45"/>
  <c r="F416" i="45"/>
  <c r="G416" i="45"/>
  <c r="H416" i="45"/>
  <c r="I416" i="45"/>
  <c r="J416" i="45"/>
  <c r="E417" i="45"/>
  <c r="F417" i="45"/>
  <c r="G417" i="45"/>
  <c r="H417" i="45"/>
  <c r="I417" i="45"/>
  <c r="J417" i="45"/>
  <c r="E418" i="45"/>
  <c r="F418" i="45"/>
  <c r="G418" i="45"/>
  <c r="H418" i="45"/>
  <c r="I418" i="45"/>
  <c r="J418" i="45"/>
  <c r="E419" i="45"/>
  <c r="F419" i="45"/>
  <c r="G419" i="45"/>
  <c r="H419" i="45"/>
  <c r="I419" i="45"/>
  <c r="J419" i="45"/>
  <c r="E420" i="45"/>
  <c r="F420" i="45"/>
  <c r="G420" i="45"/>
  <c r="H420" i="45"/>
  <c r="I420" i="45"/>
  <c r="J420" i="45"/>
  <c r="E421" i="45"/>
  <c r="F421" i="45"/>
  <c r="G421" i="45"/>
  <c r="H421" i="45"/>
  <c r="I421" i="45"/>
  <c r="J421" i="45"/>
  <c r="E422" i="45"/>
  <c r="F422" i="45"/>
  <c r="G422" i="45"/>
  <c r="H422" i="45"/>
  <c r="I422" i="45"/>
  <c r="J422" i="45"/>
  <c r="E423" i="45"/>
  <c r="F423" i="45"/>
  <c r="G423" i="45"/>
  <c r="H423" i="45"/>
  <c r="I423" i="45"/>
  <c r="J423" i="45"/>
  <c r="E424" i="45"/>
  <c r="F424" i="45"/>
  <c r="G424" i="45"/>
  <c r="H424" i="45"/>
  <c r="I424" i="45"/>
  <c r="J424" i="45"/>
  <c r="E425" i="45"/>
  <c r="F425" i="45"/>
  <c r="G425" i="45"/>
  <c r="H425" i="45"/>
  <c r="I425" i="45"/>
  <c r="J425" i="45"/>
  <c r="E426" i="45"/>
  <c r="F426" i="45"/>
  <c r="G426" i="45"/>
  <c r="H426" i="45"/>
  <c r="I426" i="45"/>
  <c r="J426" i="45"/>
  <c r="E427" i="45"/>
  <c r="F427" i="45"/>
  <c r="G427" i="45"/>
  <c r="H427" i="45"/>
  <c r="I427" i="45"/>
  <c r="J427" i="45"/>
  <c r="E428" i="45"/>
  <c r="F428" i="45"/>
  <c r="G428" i="45"/>
  <c r="H428" i="45"/>
  <c r="I428" i="45"/>
  <c r="J428" i="45"/>
  <c r="E429" i="45"/>
  <c r="F429" i="45"/>
  <c r="G429" i="45"/>
  <c r="H429" i="45"/>
  <c r="I429" i="45"/>
  <c r="J429" i="45"/>
  <c r="E430" i="45"/>
  <c r="F430" i="45"/>
  <c r="G430" i="45"/>
  <c r="H430" i="45"/>
  <c r="I430" i="45"/>
  <c r="J430" i="45"/>
  <c r="E431" i="45"/>
  <c r="F431" i="45"/>
  <c r="G431" i="45"/>
  <c r="H431" i="45"/>
  <c r="I431" i="45"/>
  <c r="J431" i="45"/>
  <c r="E432" i="45"/>
  <c r="F432" i="45"/>
  <c r="G432" i="45"/>
  <c r="H432" i="45"/>
  <c r="I432" i="45"/>
  <c r="J432" i="45"/>
  <c r="E433" i="45"/>
  <c r="F433" i="45"/>
  <c r="G433" i="45"/>
  <c r="H433" i="45"/>
  <c r="I433" i="45"/>
  <c r="J433" i="45"/>
  <c r="E434" i="45"/>
  <c r="F434" i="45"/>
  <c r="G434" i="45"/>
  <c r="H434" i="45"/>
  <c r="I434" i="45"/>
  <c r="J434" i="45"/>
  <c r="E435" i="45"/>
  <c r="F435" i="45"/>
  <c r="G435" i="45"/>
  <c r="H435" i="45"/>
  <c r="I435" i="45"/>
  <c r="J435" i="45"/>
  <c r="E436" i="45"/>
  <c r="F436" i="45"/>
  <c r="G436" i="45"/>
  <c r="H436" i="45"/>
  <c r="I436" i="45"/>
  <c r="J436" i="45"/>
  <c r="E437" i="45"/>
  <c r="F437" i="45"/>
  <c r="G437" i="45"/>
  <c r="H437" i="45"/>
  <c r="I437" i="45"/>
  <c r="J437" i="45"/>
  <c r="E438" i="45"/>
  <c r="F438" i="45"/>
  <c r="G438" i="45"/>
  <c r="H438" i="45"/>
  <c r="I438" i="45"/>
  <c r="J438" i="45"/>
  <c r="E439" i="45"/>
  <c r="F439" i="45"/>
  <c r="G439" i="45"/>
  <c r="H439" i="45"/>
  <c r="I439" i="45"/>
  <c r="J439" i="45"/>
  <c r="E440" i="45"/>
  <c r="F440" i="45"/>
  <c r="G440" i="45"/>
  <c r="H440" i="45"/>
  <c r="I440" i="45"/>
  <c r="J440" i="45"/>
  <c r="E441" i="45"/>
  <c r="F441" i="45"/>
  <c r="G441" i="45"/>
  <c r="H441" i="45"/>
  <c r="I441" i="45"/>
  <c r="J441" i="45"/>
  <c r="E442" i="45"/>
  <c r="F442" i="45"/>
  <c r="G442" i="45"/>
  <c r="H442" i="45"/>
  <c r="I442" i="45"/>
  <c r="J442" i="45"/>
  <c r="E443" i="45"/>
  <c r="F443" i="45"/>
  <c r="G443" i="45"/>
  <c r="H443" i="45"/>
  <c r="I443" i="45"/>
  <c r="J443" i="45"/>
  <c r="E444" i="45"/>
  <c r="F444" i="45"/>
  <c r="G444" i="45"/>
  <c r="H444" i="45"/>
  <c r="I444" i="45"/>
  <c r="J444" i="45"/>
  <c r="E445" i="45"/>
  <c r="F445" i="45"/>
  <c r="G445" i="45"/>
  <c r="H445" i="45"/>
  <c r="I445" i="45"/>
  <c r="J445" i="45"/>
  <c r="E446" i="45"/>
  <c r="F446" i="45"/>
  <c r="G446" i="45"/>
  <c r="H446" i="45"/>
  <c r="I446" i="45"/>
  <c r="J446" i="45"/>
  <c r="E447" i="45"/>
  <c r="F447" i="45"/>
  <c r="G447" i="45"/>
  <c r="H447" i="45"/>
  <c r="I447" i="45"/>
  <c r="J447" i="45"/>
  <c r="E448" i="45"/>
  <c r="F448" i="45"/>
  <c r="G448" i="45"/>
  <c r="H448" i="45"/>
  <c r="I448" i="45"/>
  <c r="J448" i="45"/>
  <c r="E449" i="45"/>
  <c r="F449" i="45"/>
  <c r="G449" i="45"/>
  <c r="H449" i="45"/>
  <c r="I449" i="45"/>
  <c r="J449" i="45"/>
  <c r="E450" i="45"/>
  <c r="F450" i="45"/>
  <c r="G450" i="45"/>
  <c r="H450" i="45"/>
  <c r="I450" i="45"/>
  <c r="J450" i="45"/>
  <c r="E451" i="45"/>
  <c r="F451" i="45"/>
  <c r="G451" i="45"/>
  <c r="H451" i="45"/>
  <c r="I451" i="45"/>
  <c r="J451" i="45"/>
  <c r="E452" i="45"/>
  <c r="F452" i="45"/>
  <c r="G452" i="45"/>
  <c r="H452" i="45"/>
  <c r="I452" i="45"/>
  <c r="J452" i="45"/>
  <c r="E453" i="45"/>
  <c r="F453" i="45"/>
  <c r="G453" i="45"/>
  <c r="H453" i="45"/>
  <c r="I453" i="45"/>
  <c r="J453" i="45"/>
  <c r="E454" i="45"/>
  <c r="F454" i="45"/>
  <c r="G454" i="45"/>
  <c r="H454" i="45"/>
  <c r="I454" i="45"/>
  <c r="J454" i="45"/>
  <c r="E455" i="45"/>
  <c r="F455" i="45"/>
  <c r="G455" i="45"/>
  <c r="H455" i="45"/>
  <c r="I455" i="45"/>
  <c r="J455" i="45"/>
  <c r="E456" i="45"/>
  <c r="F456" i="45"/>
  <c r="G456" i="45"/>
  <c r="H456" i="45"/>
  <c r="I456" i="45"/>
  <c r="J456" i="45"/>
  <c r="E457" i="45"/>
  <c r="F457" i="45"/>
  <c r="G457" i="45"/>
  <c r="H457" i="45"/>
  <c r="I457" i="45"/>
  <c r="J457" i="45"/>
  <c r="E458" i="45"/>
  <c r="F458" i="45"/>
  <c r="G458" i="45"/>
  <c r="H458" i="45"/>
  <c r="I458" i="45"/>
  <c r="J458" i="45"/>
  <c r="E459" i="45"/>
  <c r="F459" i="45"/>
  <c r="G459" i="45"/>
  <c r="H459" i="45"/>
  <c r="I459" i="45"/>
  <c r="J459" i="45"/>
  <c r="E460" i="45"/>
  <c r="F460" i="45"/>
  <c r="G460" i="45"/>
  <c r="H460" i="45"/>
  <c r="I460" i="45"/>
  <c r="J460" i="45"/>
  <c r="E461" i="45"/>
  <c r="F461" i="45"/>
  <c r="G461" i="45"/>
  <c r="H461" i="45"/>
  <c r="I461" i="45"/>
  <c r="J461" i="45"/>
  <c r="E462" i="45"/>
  <c r="F462" i="45"/>
  <c r="G462" i="45"/>
  <c r="H462" i="45"/>
  <c r="I462" i="45"/>
  <c r="J462" i="45"/>
  <c r="E463" i="45"/>
  <c r="F463" i="45"/>
  <c r="G463" i="45"/>
  <c r="H463" i="45"/>
  <c r="I463" i="45"/>
  <c r="J463" i="45"/>
  <c r="E464" i="45"/>
  <c r="F464" i="45"/>
  <c r="G464" i="45"/>
  <c r="H464" i="45"/>
  <c r="I464" i="45"/>
  <c r="J464" i="45"/>
  <c r="E465" i="45"/>
  <c r="F465" i="45"/>
  <c r="G465" i="45"/>
  <c r="H465" i="45"/>
  <c r="I465" i="45"/>
  <c r="J465" i="45"/>
  <c r="E466" i="45"/>
  <c r="F466" i="45"/>
  <c r="G466" i="45"/>
  <c r="H466" i="45"/>
  <c r="I466" i="45"/>
  <c r="J466" i="45"/>
  <c r="E467" i="45"/>
  <c r="F467" i="45"/>
  <c r="G467" i="45"/>
  <c r="H467" i="45"/>
  <c r="I467" i="45"/>
  <c r="J467" i="45"/>
  <c r="E468" i="45"/>
  <c r="F468" i="45"/>
  <c r="G468" i="45"/>
  <c r="H468" i="45"/>
  <c r="I468" i="45"/>
  <c r="J468" i="45"/>
  <c r="E469" i="45"/>
  <c r="F469" i="45"/>
  <c r="G469" i="45"/>
  <c r="H469" i="45"/>
  <c r="I469" i="45"/>
  <c r="J469" i="45"/>
  <c r="E470" i="45"/>
  <c r="F470" i="45"/>
  <c r="G470" i="45"/>
  <c r="H470" i="45"/>
  <c r="I470" i="45"/>
  <c r="J470" i="45"/>
  <c r="E471" i="45"/>
  <c r="F471" i="45"/>
  <c r="G471" i="45"/>
  <c r="H471" i="45"/>
  <c r="I471" i="45"/>
  <c r="J471" i="45"/>
  <c r="E472" i="45"/>
  <c r="F472" i="45"/>
  <c r="G472" i="45"/>
  <c r="H472" i="45"/>
  <c r="I472" i="45"/>
  <c r="J472" i="45"/>
  <c r="E473" i="45"/>
  <c r="F473" i="45"/>
  <c r="G473" i="45"/>
  <c r="H473" i="45"/>
  <c r="I473" i="45"/>
  <c r="J473" i="45"/>
  <c r="E474" i="45"/>
  <c r="F474" i="45"/>
  <c r="G474" i="45"/>
  <c r="H474" i="45"/>
  <c r="I474" i="45"/>
  <c r="J474" i="45"/>
  <c r="E475" i="45"/>
  <c r="F475" i="45"/>
  <c r="G475" i="45"/>
  <c r="H475" i="45"/>
  <c r="I475" i="45"/>
  <c r="J475" i="45"/>
  <c r="E476" i="45"/>
  <c r="F476" i="45"/>
  <c r="G476" i="45"/>
  <c r="H476" i="45"/>
  <c r="I476" i="45"/>
  <c r="J476" i="45"/>
  <c r="E477" i="45"/>
  <c r="F477" i="45"/>
  <c r="G477" i="45"/>
  <c r="H477" i="45"/>
  <c r="I477" i="45"/>
  <c r="J477" i="45"/>
  <c r="E478" i="45"/>
  <c r="F478" i="45"/>
  <c r="G478" i="45"/>
  <c r="H478" i="45"/>
  <c r="I478" i="45"/>
  <c r="J478" i="45"/>
  <c r="E479" i="45"/>
  <c r="F479" i="45"/>
  <c r="G479" i="45"/>
  <c r="H479" i="45"/>
  <c r="I479" i="45"/>
  <c r="J479" i="45"/>
  <c r="E480" i="45"/>
  <c r="F480" i="45"/>
  <c r="G480" i="45"/>
  <c r="H480" i="45"/>
  <c r="I480" i="45"/>
  <c r="J480" i="45"/>
  <c r="E481" i="45"/>
  <c r="F481" i="45"/>
  <c r="G481" i="45"/>
  <c r="H481" i="45"/>
  <c r="I481" i="45"/>
  <c r="J481" i="45"/>
  <c r="E482" i="45"/>
  <c r="F482" i="45"/>
  <c r="G482" i="45"/>
  <c r="H482" i="45"/>
  <c r="I482" i="45"/>
  <c r="J482" i="45"/>
  <c r="E483" i="45"/>
  <c r="F483" i="45"/>
  <c r="G483" i="45"/>
  <c r="H483" i="45"/>
  <c r="I483" i="45"/>
  <c r="J483" i="45"/>
  <c r="E484" i="45"/>
  <c r="F484" i="45"/>
  <c r="G484" i="45"/>
  <c r="H484" i="45"/>
  <c r="I484" i="45"/>
  <c r="J484" i="45"/>
  <c r="E485" i="45"/>
  <c r="F485" i="45"/>
  <c r="G485" i="45"/>
  <c r="H485" i="45"/>
  <c r="I485" i="45"/>
  <c r="J485" i="45"/>
  <c r="E486" i="45"/>
  <c r="F486" i="45"/>
  <c r="G486" i="45"/>
  <c r="H486" i="45"/>
  <c r="I486" i="45"/>
  <c r="J486" i="45"/>
  <c r="E487" i="45"/>
  <c r="F487" i="45"/>
  <c r="G487" i="45"/>
  <c r="H487" i="45"/>
  <c r="I487" i="45"/>
  <c r="J487" i="45"/>
  <c r="E488" i="45"/>
  <c r="F488" i="45"/>
  <c r="G488" i="45"/>
  <c r="H488" i="45"/>
  <c r="I488" i="45"/>
  <c r="J488" i="45"/>
  <c r="E489" i="45"/>
  <c r="F489" i="45"/>
  <c r="G489" i="45"/>
  <c r="H489" i="45"/>
  <c r="I489" i="45"/>
  <c r="J489" i="45"/>
  <c r="E490" i="45"/>
  <c r="F490" i="45"/>
  <c r="G490" i="45"/>
  <c r="H490" i="45"/>
  <c r="I490" i="45"/>
  <c r="J490" i="45"/>
  <c r="E491" i="45"/>
  <c r="F491" i="45"/>
  <c r="G491" i="45"/>
  <c r="H491" i="45"/>
  <c r="I491" i="45"/>
  <c r="J491" i="45"/>
  <c r="E492" i="45"/>
  <c r="F492" i="45"/>
  <c r="G492" i="45"/>
  <c r="H492" i="45"/>
  <c r="I492" i="45"/>
  <c r="J492" i="45"/>
  <c r="E493" i="45"/>
  <c r="F493" i="45"/>
  <c r="G493" i="45"/>
  <c r="H493" i="45"/>
  <c r="I493" i="45"/>
  <c r="J493" i="45"/>
  <c r="E494" i="45"/>
  <c r="F494" i="45"/>
  <c r="G494" i="45"/>
  <c r="H494" i="45"/>
  <c r="I494" i="45"/>
  <c r="J494" i="45"/>
  <c r="E495" i="45"/>
  <c r="F495" i="45"/>
  <c r="G495" i="45"/>
  <c r="H495" i="45"/>
  <c r="I495" i="45"/>
  <c r="J495" i="45"/>
  <c r="E496" i="45"/>
  <c r="F496" i="45"/>
  <c r="G496" i="45"/>
  <c r="H496" i="45"/>
  <c r="I496" i="45"/>
  <c r="J496" i="45"/>
  <c r="E497" i="45"/>
  <c r="F497" i="45"/>
  <c r="G497" i="45"/>
  <c r="H497" i="45"/>
  <c r="I497" i="45"/>
  <c r="J497" i="45"/>
  <c r="E498" i="45"/>
  <c r="F498" i="45"/>
  <c r="G498" i="45"/>
  <c r="H498" i="45"/>
  <c r="I498" i="45"/>
  <c r="J498" i="45"/>
  <c r="E499" i="45"/>
  <c r="F499" i="45"/>
  <c r="G499" i="45"/>
  <c r="H499" i="45"/>
  <c r="I499" i="45"/>
  <c r="J499" i="45"/>
  <c r="E500" i="45"/>
  <c r="F500" i="45"/>
  <c r="G500" i="45"/>
  <c r="H500" i="45"/>
  <c r="I500" i="45"/>
  <c r="J500" i="45"/>
  <c r="E501" i="45"/>
  <c r="F501" i="45"/>
  <c r="G501" i="45"/>
  <c r="H501" i="45"/>
  <c r="I501" i="45"/>
  <c r="J501" i="45"/>
  <c r="E502" i="45"/>
  <c r="F502" i="45"/>
  <c r="G502" i="45"/>
  <c r="H502" i="45"/>
  <c r="I502" i="45"/>
  <c r="J502" i="45"/>
  <c r="E503" i="45"/>
  <c r="F503" i="45"/>
  <c r="G503" i="45"/>
  <c r="H503" i="45"/>
  <c r="I503" i="45"/>
  <c r="J503" i="45"/>
  <c r="E504" i="45"/>
  <c r="F504" i="45"/>
  <c r="G504" i="45"/>
  <c r="H504" i="45"/>
  <c r="I504" i="45"/>
  <c r="J504" i="45"/>
  <c r="E505" i="45"/>
  <c r="F505" i="45"/>
  <c r="G505" i="45"/>
  <c r="H505" i="45"/>
  <c r="I505" i="45"/>
  <c r="J505" i="45"/>
  <c r="E506" i="45"/>
  <c r="F506" i="45"/>
  <c r="G506" i="45"/>
  <c r="H506" i="45"/>
  <c r="I506" i="45"/>
  <c r="J506" i="45"/>
  <c r="E507" i="45"/>
  <c r="F507" i="45"/>
  <c r="G507" i="45"/>
  <c r="H507" i="45"/>
  <c r="I507" i="45"/>
  <c r="J507" i="45"/>
  <c r="E508" i="45"/>
  <c r="F508" i="45"/>
  <c r="G508" i="45"/>
  <c r="H508" i="45"/>
  <c r="I508" i="45"/>
  <c r="J508" i="45"/>
  <c r="E509" i="45"/>
  <c r="F509" i="45"/>
  <c r="G509" i="45"/>
  <c r="H509" i="45"/>
  <c r="I509" i="45"/>
  <c r="J509" i="45"/>
  <c r="E510" i="45"/>
  <c r="F510" i="45"/>
  <c r="G510" i="45"/>
  <c r="H510" i="45"/>
  <c r="I510" i="45"/>
  <c r="J510" i="45"/>
  <c r="E511" i="45"/>
  <c r="F511" i="45"/>
  <c r="G511" i="45"/>
  <c r="H511" i="45"/>
  <c r="I511" i="45"/>
  <c r="J511" i="45"/>
  <c r="E512" i="45"/>
  <c r="F512" i="45"/>
  <c r="G512" i="45"/>
  <c r="H512" i="45"/>
  <c r="I512" i="45"/>
  <c r="J512" i="45"/>
  <c r="E513" i="45"/>
  <c r="F513" i="45"/>
  <c r="G513" i="45"/>
  <c r="H513" i="45"/>
  <c r="I513" i="45"/>
  <c r="J513" i="45"/>
  <c r="E514" i="45"/>
  <c r="F514" i="45"/>
  <c r="G514" i="45"/>
  <c r="H514" i="45"/>
  <c r="I514" i="45"/>
  <c r="J514" i="45"/>
  <c r="E515" i="45"/>
  <c r="F515" i="45"/>
  <c r="G515" i="45"/>
  <c r="H515" i="45"/>
  <c r="I515" i="45"/>
  <c r="J515" i="45"/>
  <c r="E516" i="45"/>
  <c r="F516" i="45"/>
  <c r="G516" i="45"/>
  <c r="H516" i="45"/>
  <c r="I516" i="45"/>
  <c r="J516" i="45"/>
  <c r="E517" i="45"/>
  <c r="F517" i="45"/>
  <c r="G517" i="45"/>
  <c r="H517" i="45"/>
  <c r="I517" i="45"/>
  <c r="J517" i="45"/>
  <c r="E518" i="45"/>
  <c r="F518" i="45"/>
  <c r="G518" i="45"/>
  <c r="H518" i="45"/>
  <c r="I518" i="45"/>
  <c r="J518" i="45"/>
  <c r="E519" i="45"/>
  <c r="F519" i="45"/>
  <c r="G519" i="45"/>
  <c r="H519" i="45"/>
  <c r="I519" i="45"/>
  <c r="J519" i="45"/>
  <c r="E520" i="45"/>
  <c r="F520" i="45"/>
  <c r="G520" i="45"/>
  <c r="H520" i="45"/>
  <c r="I520" i="45"/>
  <c r="J520" i="45"/>
  <c r="E521" i="45"/>
  <c r="F521" i="45"/>
  <c r="G521" i="45"/>
  <c r="H521" i="45"/>
  <c r="I521" i="45"/>
  <c r="J521" i="45"/>
  <c r="E522" i="45"/>
  <c r="F522" i="45"/>
  <c r="G522" i="45"/>
  <c r="H522" i="45"/>
  <c r="I522" i="45"/>
  <c r="J522" i="45"/>
  <c r="E523" i="45"/>
  <c r="F523" i="45"/>
  <c r="G523" i="45"/>
  <c r="H523" i="45"/>
  <c r="I523" i="45"/>
  <c r="J523" i="45"/>
  <c r="E524" i="45"/>
  <c r="F524" i="45"/>
  <c r="G524" i="45"/>
  <c r="H524" i="45"/>
  <c r="I524" i="45"/>
  <c r="J524" i="45"/>
  <c r="E525" i="45"/>
  <c r="F525" i="45"/>
  <c r="G525" i="45"/>
  <c r="H525" i="45"/>
  <c r="I525" i="45"/>
  <c r="J525" i="45"/>
  <c r="E526" i="45"/>
  <c r="F526" i="45"/>
  <c r="G526" i="45"/>
  <c r="H526" i="45"/>
  <c r="I526" i="45"/>
  <c r="J526" i="45"/>
  <c r="E527" i="45"/>
  <c r="F527" i="45"/>
  <c r="G527" i="45"/>
  <c r="H527" i="45"/>
  <c r="I527" i="45"/>
  <c r="J527" i="45"/>
  <c r="E528" i="45"/>
  <c r="F528" i="45"/>
  <c r="G528" i="45"/>
  <c r="H528" i="45"/>
  <c r="I528" i="45"/>
  <c r="J528" i="45"/>
  <c r="E529" i="45"/>
  <c r="F529" i="45"/>
  <c r="G529" i="45"/>
  <c r="H529" i="45"/>
  <c r="I529" i="45"/>
  <c r="J529" i="45"/>
  <c r="E530" i="45"/>
  <c r="F530" i="45"/>
  <c r="G530" i="45"/>
  <c r="H530" i="45"/>
  <c r="I530" i="45"/>
  <c r="J530" i="45"/>
  <c r="E531" i="45"/>
  <c r="F531" i="45"/>
  <c r="G531" i="45"/>
  <c r="H531" i="45"/>
  <c r="I531" i="45"/>
  <c r="J531" i="45"/>
  <c r="E532" i="45"/>
  <c r="F532" i="45"/>
  <c r="G532" i="45"/>
  <c r="H532" i="45"/>
  <c r="I532" i="45"/>
  <c r="J532" i="45"/>
  <c r="E533" i="45"/>
  <c r="F533" i="45"/>
  <c r="G533" i="45"/>
  <c r="H533" i="45"/>
  <c r="I533" i="45"/>
  <c r="J533" i="45"/>
  <c r="E534" i="45"/>
  <c r="F534" i="45"/>
  <c r="G534" i="45"/>
  <c r="H534" i="45"/>
  <c r="I534" i="45"/>
  <c r="J534" i="45"/>
  <c r="E535" i="45"/>
  <c r="F535" i="45"/>
  <c r="G535" i="45"/>
  <c r="H535" i="45"/>
  <c r="I535" i="45"/>
  <c r="J535" i="45"/>
  <c r="E536" i="45"/>
  <c r="F536" i="45"/>
  <c r="G536" i="45"/>
  <c r="H536" i="45"/>
  <c r="I536" i="45"/>
  <c r="J536" i="45"/>
  <c r="E537" i="45"/>
  <c r="F537" i="45"/>
  <c r="G537" i="45"/>
  <c r="H537" i="45"/>
  <c r="I537" i="45"/>
  <c r="J537" i="45"/>
  <c r="E538" i="45"/>
  <c r="F538" i="45"/>
  <c r="G538" i="45"/>
  <c r="H538" i="45"/>
  <c r="I538" i="45"/>
  <c r="J538" i="45"/>
  <c r="E539" i="45"/>
  <c r="F539" i="45"/>
  <c r="G539" i="45"/>
  <c r="H539" i="45"/>
  <c r="I539" i="45"/>
  <c r="J539" i="45"/>
  <c r="E540" i="45"/>
  <c r="F540" i="45"/>
  <c r="G540" i="45"/>
  <c r="H540" i="45"/>
  <c r="I540" i="45"/>
  <c r="J540" i="45"/>
  <c r="E541" i="45"/>
  <c r="F541" i="45"/>
  <c r="G541" i="45"/>
  <c r="H541" i="45"/>
  <c r="I541" i="45"/>
  <c r="J541" i="45"/>
  <c r="E542" i="45"/>
  <c r="F542" i="45"/>
  <c r="G542" i="45"/>
  <c r="H542" i="45"/>
  <c r="I542" i="45"/>
  <c r="J542" i="45"/>
  <c r="E543" i="45"/>
  <c r="F543" i="45"/>
  <c r="G543" i="45"/>
  <c r="H543" i="45"/>
  <c r="I543" i="45"/>
  <c r="J543" i="45"/>
  <c r="E544" i="45"/>
  <c r="F544" i="45"/>
  <c r="G544" i="45"/>
  <c r="H544" i="45"/>
  <c r="I544" i="45"/>
  <c r="J544" i="45"/>
  <c r="E545" i="45"/>
  <c r="F545" i="45"/>
  <c r="G545" i="45"/>
  <c r="H545" i="45"/>
  <c r="I545" i="45"/>
  <c r="J545" i="45"/>
  <c r="E546" i="45"/>
  <c r="F546" i="45"/>
  <c r="G546" i="45"/>
  <c r="H546" i="45"/>
  <c r="I546" i="45"/>
  <c r="J546" i="45"/>
  <c r="E547" i="45"/>
  <c r="F547" i="45"/>
  <c r="G547" i="45"/>
  <c r="H547" i="45"/>
  <c r="I547" i="45"/>
  <c r="J547" i="45"/>
  <c r="E548" i="45"/>
  <c r="F548" i="45"/>
  <c r="G548" i="45"/>
  <c r="H548" i="45"/>
  <c r="I548" i="45"/>
  <c r="J548" i="45"/>
  <c r="E549" i="45"/>
  <c r="F549" i="45"/>
  <c r="G549" i="45"/>
  <c r="H549" i="45"/>
  <c r="I549" i="45"/>
  <c r="J549" i="45"/>
  <c r="E550" i="45"/>
  <c r="F550" i="45"/>
  <c r="G550" i="45"/>
  <c r="H550" i="45"/>
  <c r="I550" i="45"/>
  <c r="J550" i="45"/>
  <c r="E551" i="45"/>
  <c r="F551" i="45"/>
  <c r="G551" i="45"/>
  <c r="H551" i="45"/>
  <c r="I551" i="45"/>
  <c r="J551" i="45"/>
  <c r="E552" i="45"/>
  <c r="F552" i="45"/>
  <c r="G552" i="45"/>
  <c r="H552" i="45"/>
  <c r="I552" i="45"/>
  <c r="J552" i="45"/>
  <c r="E553" i="45"/>
  <c r="F553" i="45"/>
  <c r="G553" i="45"/>
  <c r="H553" i="45"/>
  <c r="I553" i="45"/>
  <c r="J553" i="45"/>
  <c r="E554" i="45"/>
  <c r="F554" i="45"/>
  <c r="G554" i="45"/>
  <c r="H554" i="45"/>
  <c r="I554" i="45"/>
  <c r="J554" i="45"/>
  <c r="E555" i="45"/>
  <c r="F555" i="45"/>
  <c r="G555" i="45"/>
  <c r="H555" i="45"/>
  <c r="I555" i="45"/>
  <c r="J555" i="45"/>
  <c r="E556" i="45"/>
  <c r="F556" i="45"/>
  <c r="G556" i="45"/>
  <c r="H556" i="45"/>
  <c r="I556" i="45"/>
  <c r="J556" i="45"/>
  <c r="E557" i="45"/>
  <c r="F557" i="45"/>
  <c r="G557" i="45"/>
  <c r="H557" i="45"/>
  <c r="I557" i="45"/>
  <c r="J557" i="45"/>
  <c r="E558" i="45"/>
  <c r="F558" i="45"/>
  <c r="G558" i="45"/>
  <c r="H558" i="45"/>
  <c r="I558" i="45"/>
  <c r="J558" i="45"/>
  <c r="E559" i="45"/>
  <c r="F559" i="45"/>
  <c r="G559" i="45"/>
  <c r="H559" i="45"/>
  <c r="I559" i="45"/>
  <c r="J559" i="45"/>
  <c r="E560" i="45"/>
  <c r="F560" i="45"/>
  <c r="G560" i="45"/>
  <c r="H560" i="45"/>
  <c r="I560" i="45"/>
  <c r="J560" i="45"/>
  <c r="E561" i="45"/>
  <c r="F561" i="45"/>
  <c r="G561" i="45"/>
  <c r="H561" i="45"/>
  <c r="I561" i="45"/>
  <c r="J561" i="45"/>
  <c r="E562" i="45"/>
  <c r="F562" i="45"/>
  <c r="G562" i="45"/>
  <c r="H562" i="45"/>
  <c r="I562" i="45"/>
  <c r="J562" i="45"/>
  <c r="E563" i="45"/>
  <c r="F563" i="45"/>
  <c r="G563" i="45"/>
  <c r="H563" i="45"/>
  <c r="I563" i="45"/>
  <c r="J563" i="45"/>
  <c r="E564" i="45"/>
  <c r="F564" i="45"/>
  <c r="G564" i="45"/>
  <c r="H564" i="45"/>
  <c r="I564" i="45"/>
  <c r="J564" i="45"/>
  <c r="E565" i="45"/>
  <c r="F565" i="45"/>
  <c r="G565" i="45"/>
  <c r="H565" i="45"/>
  <c r="I565" i="45"/>
  <c r="J565" i="45"/>
  <c r="F2" i="45"/>
  <c r="G2" i="45"/>
  <c r="H2" i="45"/>
  <c r="I2" i="45"/>
  <c r="J2" i="45"/>
  <c r="E2" i="45"/>
  <c r="W533" i="47" l="1"/>
  <c r="X533" i="47" s="1"/>
  <c r="V350" i="47"/>
  <c r="Y350" i="47" s="1"/>
  <c r="V348" i="47"/>
  <c r="Z348" i="47" s="1"/>
  <c r="W348" i="47" s="1"/>
  <c r="X348" i="47" s="1"/>
  <c r="V340" i="47"/>
  <c r="V326" i="47"/>
  <c r="Y326" i="47" s="1"/>
  <c r="V322" i="47"/>
  <c r="Y322" i="47" s="1"/>
  <c r="Z322" i="47" s="1"/>
  <c r="W322" i="47" s="1"/>
  <c r="X322" i="47" s="1"/>
  <c r="V316" i="47"/>
  <c r="V310" i="47"/>
  <c r="U310" i="47" s="1"/>
  <c r="V306" i="47"/>
  <c r="V300" i="47"/>
  <c r="V290" i="47"/>
  <c r="I268" i="47"/>
  <c r="I570" i="47" s="1"/>
  <c r="I573" i="47" s="1"/>
  <c r="E268" i="47"/>
  <c r="E570" i="47"/>
  <c r="H569" i="47"/>
  <c r="G268" i="47"/>
  <c r="G570" i="47"/>
  <c r="U533" i="47"/>
  <c r="U526" i="47"/>
  <c r="U498" i="47"/>
  <c r="U486" i="47"/>
  <c r="U481" i="47"/>
  <c r="U474" i="47"/>
  <c r="U463" i="47"/>
  <c r="U456" i="47"/>
  <c r="U439" i="47"/>
  <c r="U433" i="47"/>
  <c r="U421" i="47"/>
  <c r="U415" i="47"/>
  <c r="U411" i="47"/>
  <c r="U404" i="47"/>
  <c r="Z568" i="47"/>
  <c r="Z564" i="47"/>
  <c r="Z560" i="47"/>
  <c r="Z558" i="47"/>
  <c r="W558" i="47" s="1"/>
  <c r="X558" i="47" s="1"/>
  <c r="Z552" i="47"/>
  <c r="Z550" i="47"/>
  <c r="Z548" i="47"/>
  <c r="Z546" i="47"/>
  <c r="W546" i="47" s="1"/>
  <c r="X546" i="47" s="1"/>
  <c r="Y537" i="47"/>
  <c r="Z533" i="47"/>
  <c r="Z528" i="47"/>
  <c r="Y525" i="47"/>
  <c r="W525" i="47" s="1"/>
  <c r="X525" i="47" s="1"/>
  <c r="Y501" i="47"/>
  <c r="Y492" i="47"/>
  <c r="Z483" i="47"/>
  <c r="Z481" i="47"/>
  <c r="W481" i="47" s="1"/>
  <c r="X481" i="47" s="1"/>
  <c r="Z479" i="47"/>
  <c r="Z475" i="47"/>
  <c r="Z471" i="47"/>
  <c r="Z461" i="47"/>
  <c r="W461" i="47" s="1"/>
  <c r="X461" i="47" s="1"/>
  <c r="Y456" i="47"/>
  <c r="Z437" i="47"/>
  <c r="Y435" i="47"/>
  <c r="Y424" i="47"/>
  <c r="W424" i="47" s="1"/>
  <c r="X424" i="47" s="1"/>
  <c r="Z417" i="47"/>
  <c r="W417" i="47" s="1"/>
  <c r="X417" i="47" s="1"/>
  <c r="Z415" i="47"/>
  <c r="Z413" i="47"/>
  <c r="Y404" i="47"/>
  <c r="J268" i="47"/>
  <c r="J570" i="47" s="1"/>
  <c r="F268" i="47"/>
  <c r="F570" i="47" s="1"/>
  <c r="W550" i="47"/>
  <c r="X550" i="47" s="1"/>
  <c r="Z542" i="47"/>
  <c r="Z538" i="47"/>
  <c r="Z531" i="47"/>
  <c r="W531" i="47" s="1"/>
  <c r="X531" i="47" s="1"/>
  <c r="Z526" i="47"/>
  <c r="Z523" i="47"/>
  <c r="Y489" i="47"/>
  <c r="W489" i="47" s="1"/>
  <c r="X489" i="47" s="1"/>
  <c r="Y459" i="47"/>
  <c r="Y443" i="47"/>
  <c r="Z439" i="47"/>
  <c r="Z431" i="47"/>
  <c r="Y408" i="47"/>
  <c r="W408" i="47" s="1"/>
  <c r="X408" i="47" s="1"/>
  <c r="V571" i="47"/>
  <c r="I569" i="47"/>
  <c r="H268" i="47"/>
  <c r="H570" i="47" s="1"/>
  <c r="E79" i="47"/>
  <c r="E569" i="47" s="1"/>
  <c r="E573" i="47" s="1"/>
  <c r="H79" i="47"/>
  <c r="U502" i="47"/>
  <c r="U407" i="47"/>
  <c r="U403" i="47"/>
  <c r="U397" i="47"/>
  <c r="Z503" i="47"/>
  <c r="Z498" i="47"/>
  <c r="Z466" i="47"/>
  <c r="Z463" i="47"/>
  <c r="V318" i="47"/>
  <c r="Y318" i="47" s="1"/>
  <c r="I79" i="47"/>
  <c r="G79" i="47"/>
  <c r="G569" i="47" s="1"/>
  <c r="U477" i="47"/>
  <c r="U467" i="47"/>
  <c r="U462" i="47"/>
  <c r="U441" i="47"/>
  <c r="U393" i="47"/>
  <c r="Z504" i="47"/>
  <c r="Z485" i="47"/>
  <c r="Z477" i="47"/>
  <c r="W466" i="47"/>
  <c r="X466" i="47" s="1"/>
  <c r="Z464" i="47"/>
  <c r="Z452" i="47"/>
  <c r="W452" i="47" s="1"/>
  <c r="X452" i="47" s="1"/>
  <c r="W444" i="47"/>
  <c r="X444" i="47" s="1"/>
  <c r="Z428" i="47"/>
  <c r="W428" i="47" s="1"/>
  <c r="X428" i="47" s="1"/>
  <c r="Z418" i="47"/>
  <c r="W409" i="47"/>
  <c r="X409" i="47" s="1"/>
  <c r="Z407" i="47"/>
  <c r="W404" i="47"/>
  <c r="X404" i="47" s="1"/>
  <c r="Z399" i="47"/>
  <c r="Z397" i="47"/>
  <c r="W397" i="47" s="1"/>
  <c r="X397" i="47" s="1"/>
  <c r="Z396" i="47"/>
  <c r="W396" i="47" s="1"/>
  <c r="Z393" i="47"/>
  <c r="W393" i="47" s="1"/>
  <c r="X393" i="47" s="1"/>
  <c r="V332" i="47"/>
  <c r="V312" i="47"/>
  <c r="Z312" i="47" s="1"/>
  <c r="W312" i="47" s="1"/>
  <c r="X312" i="47" s="1"/>
  <c r="W416" i="47"/>
  <c r="X416" i="47" s="1"/>
  <c r="J79" i="47"/>
  <c r="J569" i="47" s="1"/>
  <c r="F79" i="47"/>
  <c r="F569" i="47" s="1"/>
  <c r="U454" i="47"/>
  <c r="U423" i="47"/>
  <c r="U418" i="47"/>
  <c r="U405" i="47"/>
  <c r="U399" i="47"/>
  <c r="U386" i="47"/>
  <c r="Z502" i="47"/>
  <c r="W502" i="47" s="1"/>
  <c r="X502" i="47" s="1"/>
  <c r="Z499" i="47"/>
  <c r="Z467" i="47"/>
  <c r="Z462" i="47"/>
  <c r="W462" i="47" s="1"/>
  <c r="X462" i="47" s="1"/>
  <c r="Z433" i="47"/>
  <c r="W433" i="47" s="1"/>
  <c r="X433" i="47" s="1"/>
  <c r="Y423" i="47"/>
  <c r="W423" i="47" s="1"/>
  <c r="X423" i="47" s="1"/>
  <c r="Z405" i="47"/>
  <c r="W405" i="47" s="1"/>
  <c r="X405" i="47" s="1"/>
  <c r="V304" i="47"/>
  <c r="Y304" i="47" s="1"/>
  <c r="Z304" i="47" s="1"/>
  <c r="W304" i="47" s="1"/>
  <c r="V302" i="47"/>
  <c r="U302" i="47" s="1"/>
  <c r="V294" i="47"/>
  <c r="U294" i="47" s="1"/>
  <c r="V292" i="47"/>
  <c r="V288" i="47"/>
  <c r="Y288" i="47" s="1"/>
  <c r="V284" i="47"/>
  <c r="Y284" i="47" s="1"/>
  <c r="V280" i="47"/>
  <c r="Y280" i="47" s="1"/>
  <c r="V278" i="47"/>
  <c r="U278" i="47" s="1"/>
  <c r="V274" i="47"/>
  <c r="Y274" i="47" s="1"/>
  <c r="V270" i="47"/>
  <c r="U270" i="47" s="1"/>
  <c r="V265" i="47"/>
  <c r="Y265" i="47" s="1"/>
  <c r="V261" i="47"/>
  <c r="Y261" i="47" s="1"/>
  <c r="V259" i="47"/>
  <c r="Y259" i="47" s="1"/>
  <c r="V257" i="47"/>
  <c r="Y257" i="47" s="1"/>
  <c r="Z257" i="47" s="1"/>
  <c r="W257" i="47" s="1"/>
  <c r="V255" i="47"/>
  <c r="V251" i="47"/>
  <c r="Y251" i="47" s="1"/>
  <c r="V247" i="47"/>
  <c r="Y247" i="47" s="1"/>
  <c r="V243" i="47"/>
  <c r="Y243" i="47" s="1"/>
  <c r="V241" i="47"/>
  <c r="Z241" i="47" s="1"/>
  <c r="V237" i="47"/>
  <c r="Y237" i="47" s="1"/>
  <c r="V233" i="47"/>
  <c r="U233" i="47" s="1"/>
  <c r="V231" i="47"/>
  <c r="Y231" i="47" s="1"/>
  <c r="Z231" i="47" s="1"/>
  <c r="W231" i="47" s="1"/>
  <c r="V227" i="47"/>
  <c r="Y227" i="47" s="1"/>
  <c r="V225" i="47"/>
  <c r="Y225" i="47" s="1"/>
  <c r="V221" i="47"/>
  <c r="V219" i="47"/>
  <c r="U219" i="47" s="1"/>
  <c r="V215" i="47"/>
  <c r="Y215" i="47" s="1"/>
  <c r="V213" i="47"/>
  <c r="V205" i="47"/>
  <c r="Y205" i="47" s="1"/>
  <c r="Z205" i="47" s="1"/>
  <c r="W205" i="47" s="1"/>
  <c r="U205" i="47" s="1"/>
  <c r="V201" i="47"/>
  <c r="U201" i="47" s="1"/>
  <c r="V199" i="47"/>
  <c r="Y199" i="47" s="1"/>
  <c r="Z199" i="47" s="1"/>
  <c r="W199" i="47" s="1"/>
  <c r="X199" i="47" s="1"/>
  <c r="V191" i="47"/>
  <c r="Y191" i="47" s="1"/>
  <c r="Z191" i="47" s="1"/>
  <c r="W191" i="47" s="1"/>
  <c r="X191" i="47" s="1"/>
  <c r="V189" i="47"/>
  <c r="Y189" i="47" s="1"/>
  <c r="Z189" i="47" s="1"/>
  <c r="W189" i="47" s="1"/>
  <c r="V157" i="47"/>
  <c r="Y157" i="47" s="1"/>
  <c r="V141" i="47"/>
  <c r="V103" i="47"/>
  <c r="U103" i="47" s="1"/>
  <c r="V72" i="47"/>
  <c r="Y72" i="47" s="1"/>
  <c r="V48" i="47"/>
  <c r="Y48" i="47" s="1"/>
  <c r="Z48" i="47" s="1"/>
  <c r="W48" i="47" s="1"/>
  <c r="U48" i="47" s="1"/>
  <c r="V24" i="47"/>
  <c r="Y24" i="47" s="1"/>
  <c r="Z24" i="47" s="1"/>
  <c r="W24" i="47" s="1"/>
  <c r="V6" i="47"/>
  <c r="Y6" i="47" s="1"/>
  <c r="V338" i="47"/>
  <c r="U338" i="47" s="1"/>
  <c r="V334" i="47"/>
  <c r="Y334" i="47" s="1"/>
  <c r="V116" i="47"/>
  <c r="Y116" i="47" s="1"/>
  <c r="Z116" i="47" s="1"/>
  <c r="W116" i="47" s="1"/>
  <c r="V110" i="47"/>
  <c r="V96" i="47"/>
  <c r="Y96" i="47" s="1"/>
  <c r="Z96" i="47" s="1"/>
  <c r="W96" i="47" s="1"/>
  <c r="X96" i="47" s="1"/>
  <c r="V63" i="47"/>
  <c r="Y63" i="47" s="1"/>
  <c r="V15" i="47"/>
  <c r="Z15" i="47" s="1"/>
  <c r="V320" i="47"/>
  <c r="Y320" i="47" s="1"/>
  <c r="V378" i="47"/>
  <c r="V376" i="47"/>
  <c r="V374" i="47"/>
  <c r="Y374" i="47" s="1"/>
  <c r="Z374" i="47" s="1"/>
  <c r="W374" i="47" s="1"/>
  <c r="V372" i="47"/>
  <c r="V370" i="47"/>
  <c r="V368" i="47"/>
  <c r="V366" i="47"/>
  <c r="V364" i="47"/>
  <c r="V362" i="47"/>
  <c r="Y362" i="47" s="1"/>
  <c r="Z362" i="47" s="1"/>
  <c r="W362" i="47" s="1"/>
  <c r="X362" i="47" s="1"/>
  <c r="V360" i="47"/>
  <c r="Y360" i="47" s="1"/>
  <c r="Z360" i="47" s="1"/>
  <c r="W360" i="47" s="1"/>
  <c r="V358" i="47"/>
  <c r="V356" i="47"/>
  <c r="U356" i="47" s="1"/>
  <c r="V354" i="47"/>
  <c r="U354" i="47" s="1"/>
  <c r="V352" i="47"/>
  <c r="Y352" i="47" s="1"/>
  <c r="Z352" i="47" s="1"/>
  <c r="W352" i="47" s="1"/>
  <c r="U352" i="47" s="1"/>
  <c r="Y348" i="47"/>
  <c r="U348" i="47"/>
  <c r="Y338" i="47"/>
  <c r="Y332" i="47"/>
  <c r="Z332" i="47" s="1"/>
  <c r="W332" i="47" s="1"/>
  <c r="U332" i="47" s="1"/>
  <c r="V330" i="47"/>
  <c r="V328" i="47"/>
  <c r="V324" i="47"/>
  <c r="Y324" i="47" s="1"/>
  <c r="Y312" i="47"/>
  <c r="U312" i="47"/>
  <c r="V308" i="47"/>
  <c r="Y300" i="47"/>
  <c r="U300" i="47"/>
  <c r="Z300" i="47"/>
  <c r="Z294" i="47"/>
  <c r="Y294" i="47"/>
  <c r="V267" i="47"/>
  <c r="V263" i="47"/>
  <c r="Y263" i="47" s="1"/>
  <c r="V253" i="47"/>
  <c r="V239" i="47"/>
  <c r="Z239" i="47" s="1"/>
  <c r="V229" i="47"/>
  <c r="Y219" i="47"/>
  <c r="Z219" i="47" s="1"/>
  <c r="W219" i="47" s="1"/>
  <c r="X219" i="47" s="1"/>
  <c r="V211" i="47"/>
  <c r="V209" i="47"/>
  <c r="Y209" i="47" s="1"/>
  <c r="V207" i="47"/>
  <c r="Y207" i="47" s="1"/>
  <c r="Z207" i="47" s="1"/>
  <c r="W207" i="47" s="1"/>
  <c r="X207" i="47" s="1"/>
  <c r="V203" i="47"/>
  <c r="Y203" i="47" s="1"/>
  <c r="Z203" i="47" s="1"/>
  <c r="W203" i="47" s="1"/>
  <c r="X203" i="47" s="1"/>
  <c r="V187" i="47"/>
  <c r="U6" i="47"/>
  <c r="Y340" i="47"/>
  <c r="Z340" i="47" s="1"/>
  <c r="W340" i="47" s="1"/>
  <c r="V336" i="47"/>
  <c r="Y316" i="47"/>
  <c r="U316" i="47"/>
  <c r="V314" i="47"/>
  <c r="Y292" i="47"/>
  <c r="U292" i="47"/>
  <c r="V282" i="47"/>
  <c r="U282" i="47" s="1"/>
  <c r="U274" i="47"/>
  <c r="V272" i="47"/>
  <c r="Y255" i="47"/>
  <c r="U255" i="47"/>
  <c r="V245" i="47"/>
  <c r="Y245" i="47" s="1"/>
  <c r="Y233" i="47"/>
  <c r="Z233" i="47"/>
  <c r="W233" i="47" s="1"/>
  <c r="X233" i="47" s="1"/>
  <c r="V217" i="47"/>
  <c r="Y217" i="47" s="1"/>
  <c r="V197" i="47"/>
  <c r="V195" i="47"/>
  <c r="V193" i="47"/>
  <c r="Y193" i="47" s="1"/>
  <c r="Z193" i="47" s="1"/>
  <c r="W193" i="47" s="1"/>
  <c r="Z103" i="47"/>
  <c r="V379" i="47"/>
  <c r="V377" i="47"/>
  <c r="Y377" i="47" s="1"/>
  <c r="Z377" i="47" s="1"/>
  <c r="W377" i="47" s="1"/>
  <c r="X377" i="47" s="1"/>
  <c r="V375" i="47"/>
  <c r="Y375" i="47" s="1"/>
  <c r="Z375" i="47" s="1"/>
  <c r="W375" i="47" s="1"/>
  <c r="U375" i="47" s="1"/>
  <c r="V373" i="47"/>
  <c r="Y373" i="47" s="1"/>
  <c r="Z373" i="47" s="1"/>
  <c r="W373" i="47" s="1"/>
  <c r="X373" i="47" s="1"/>
  <c r="V371" i="47"/>
  <c r="V369" i="47"/>
  <c r="Y369" i="47" s="1"/>
  <c r="Z369" i="47" s="1"/>
  <c r="W369" i="47" s="1"/>
  <c r="X369" i="47" s="1"/>
  <c r="V367" i="47"/>
  <c r="Y367" i="47" s="1"/>
  <c r="Z367" i="47" s="1"/>
  <c r="W367" i="47" s="1"/>
  <c r="U367" i="47" s="1"/>
  <c r="V365" i="47"/>
  <c r="Y365" i="47" s="1"/>
  <c r="Z365" i="47" s="1"/>
  <c r="W365" i="47" s="1"/>
  <c r="X365" i="47" s="1"/>
  <c r="V363" i="47"/>
  <c r="V361" i="47"/>
  <c r="V359" i="47"/>
  <c r="V357" i="47"/>
  <c r="V355" i="47"/>
  <c r="V353" i="47"/>
  <c r="Y353" i="47" s="1"/>
  <c r="Z353" i="47" s="1"/>
  <c r="W353" i="47" s="1"/>
  <c r="X353" i="47" s="1"/>
  <c r="V351" i="47"/>
  <c r="U351" i="47" s="1"/>
  <c r="V349" i="47"/>
  <c r="V347" i="47"/>
  <c r="V345" i="47"/>
  <c r="V343" i="47"/>
  <c r="V341" i="47"/>
  <c r="V339" i="47"/>
  <c r="V337" i="47"/>
  <c r="V335" i="47"/>
  <c r="V333" i="47"/>
  <c r="Y333" i="47" s="1"/>
  <c r="Z333" i="47" s="1"/>
  <c r="W333" i="47" s="1"/>
  <c r="V331" i="47"/>
  <c r="V329" i="47"/>
  <c r="V327" i="47"/>
  <c r="Y327" i="47" s="1"/>
  <c r="V325" i="47"/>
  <c r="Y325" i="47" s="1"/>
  <c r="Z325" i="47" s="1"/>
  <c r="W325" i="47" s="1"/>
  <c r="V323" i="47"/>
  <c r="V321" i="47"/>
  <c r="V319" i="47"/>
  <c r="V317" i="47"/>
  <c r="Y317" i="47" s="1"/>
  <c r="Z317" i="47" s="1"/>
  <c r="W317" i="47" s="1"/>
  <c r="V315" i="47"/>
  <c r="V313" i="47"/>
  <c r="V311" i="47"/>
  <c r="V309" i="47"/>
  <c r="V307" i="47"/>
  <c r="V305" i="47"/>
  <c r="Y305" i="47" s="1"/>
  <c r="Z305" i="47" s="1"/>
  <c r="W305" i="47" s="1"/>
  <c r="X305" i="47" s="1"/>
  <c r="V303" i="47"/>
  <c r="V301" i="47"/>
  <c r="V299" i="47"/>
  <c r="V297" i="47"/>
  <c r="V295" i="47"/>
  <c r="V293" i="47"/>
  <c r="Z293" i="47" s="1"/>
  <c r="V291" i="47"/>
  <c r="V289" i="47"/>
  <c r="V287" i="47"/>
  <c r="V285" i="47"/>
  <c r="Y285" i="47" s="1"/>
  <c r="V283" i="47"/>
  <c r="V281" i="47"/>
  <c r="Y281" i="47" s="1"/>
  <c r="V279" i="47"/>
  <c r="Y279" i="47" s="1"/>
  <c r="Z279" i="47" s="1"/>
  <c r="W279" i="47" s="1"/>
  <c r="V277" i="47"/>
  <c r="V275" i="47"/>
  <c r="Y275" i="47" s="1"/>
  <c r="Z275" i="47" s="1"/>
  <c r="W275" i="47" s="1"/>
  <c r="V273" i="47"/>
  <c r="V271" i="47"/>
  <c r="V269" i="47"/>
  <c r="Y269" i="47" s="1"/>
  <c r="V266" i="47"/>
  <c r="V264" i="47"/>
  <c r="V262" i="47"/>
  <c r="Y262" i="47" s="1"/>
  <c r="Z262" i="47" s="1"/>
  <c r="W262" i="47" s="1"/>
  <c r="V260" i="47"/>
  <c r="V258" i="47"/>
  <c r="Y258" i="47" s="1"/>
  <c r="Z258" i="47" s="1"/>
  <c r="W258" i="47" s="1"/>
  <c r="V256" i="47"/>
  <c r="V254" i="47"/>
  <c r="V252" i="47"/>
  <c r="V250" i="47"/>
  <c r="V248" i="47"/>
  <c r="V246" i="47"/>
  <c r="Y246" i="47" s="1"/>
  <c r="Z246" i="47" s="1"/>
  <c r="W246" i="47" s="1"/>
  <c r="V244" i="47"/>
  <c r="V242" i="47"/>
  <c r="Y242" i="47" s="1"/>
  <c r="Z242" i="47" s="1"/>
  <c r="W242" i="47" s="1"/>
  <c r="V240" i="47"/>
  <c r="V238" i="47"/>
  <c r="V236" i="47"/>
  <c r="Y236" i="47" s="1"/>
  <c r="V234" i="47"/>
  <c r="V232" i="47"/>
  <c r="V230" i="47"/>
  <c r="V228" i="47"/>
  <c r="V226" i="47"/>
  <c r="V224" i="47"/>
  <c r="U224" i="47" s="1"/>
  <c r="V222" i="47"/>
  <c r="V220" i="47"/>
  <c r="V218" i="47"/>
  <c r="V216" i="47"/>
  <c r="Y216" i="47" s="1"/>
  <c r="Z216" i="47" s="1"/>
  <c r="W216" i="47" s="1"/>
  <c r="X216" i="47" s="1"/>
  <c r="V214" i="47"/>
  <c r="V212" i="47"/>
  <c r="Y212" i="47" s="1"/>
  <c r="Z212" i="47" s="1"/>
  <c r="W212" i="47" s="1"/>
  <c r="V210" i="47"/>
  <c r="V208" i="47"/>
  <c r="V206" i="47"/>
  <c r="Y206" i="47" s="1"/>
  <c r="Z206" i="47" s="1"/>
  <c r="W206" i="47" s="1"/>
  <c r="V204" i="47"/>
  <c r="Y204" i="47" s="1"/>
  <c r="V202" i="47"/>
  <c r="V200" i="47"/>
  <c r="Y200" i="47" s="1"/>
  <c r="Z200" i="47" s="1"/>
  <c r="W200" i="47" s="1"/>
  <c r="U200" i="47" s="1"/>
  <c r="V198" i="47"/>
  <c r="V196" i="47"/>
  <c r="V194" i="47"/>
  <c r="Y194" i="47" s="1"/>
  <c r="Z194" i="47" s="1"/>
  <c r="W194" i="47" s="1"/>
  <c r="X194" i="47" s="1"/>
  <c r="V192" i="47"/>
  <c r="V190" i="47"/>
  <c r="Y190" i="47" s="1"/>
  <c r="Z190" i="47" s="1"/>
  <c r="W190" i="47" s="1"/>
  <c r="X190" i="47" s="1"/>
  <c r="V188" i="47"/>
  <c r="V186" i="47"/>
  <c r="Y186" i="47" s="1"/>
  <c r="Z186" i="47" s="1"/>
  <c r="W186" i="47" s="1"/>
  <c r="X186" i="47" s="1"/>
  <c r="V184" i="47"/>
  <c r="V182" i="47"/>
  <c r="V180" i="47"/>
  <c r="V178" i="47"/>
  <c r="Y178" i="47" s="1"/>
  <c r="Z178" i="47" s="1"/>
  <c r="W178" i="47" s="1"/>
  <c r="X178" i="47" s="1"/>
  <c r="V176" i="47"/>
  <c r="V174" i="47"/>
  <c r="V172" i="47"/>
  <c r="V170" i="47"/>
  <c r="V168" i="47"/>
  <c r="V166" i="47"/>
  <c r="Y166" i="47" s="1"/>
  <c r="Z166" i="47" s="1"/>
  <c r="W166" i="47" s="1"/>
  <c r="X166" i="47" s="1"/>
  <c r="V164" i="47"/>
  <c r="V162" i="47"/>
  <c r="V160" i="47"/>
  <c r="V158" i="47"/>
  <c r="V156" i="47"/>
  <c r="V154" i="47"/>
  <c r="V152" i="47"/>
  <c r="Y152" i="47" s="1"/>
  <c r="Z152" i="47" s="1"/>
  <c r="W152" i="47" s="1"/>
  <c r="X152" i="47" s="1"/>
  <c r="V150" i="47"/>
  <c r="V148" i="47"/>
  <c r="V146" i="47"/>
  <c r="V144" i="47"/>
  <c r="V142" i="47"/>
  <c r="Y142" i="47" s="1"/>
  <c r="Z142" i="47" s="1"/>
  <c r="W142" i="47" s="1"/>
  <c r="V140" i="47"/>
  <c r="V138" i="47"/>
  <c r="Y138" i="47" s="1"/>
  <c r="V136" i="47"/>
  <c r="V134" i="47"/>
  <c r="Y134" i="47" s="1"/>
  <c r="Z134" i="47" s="1"/>
  <c r="W134" i="47" s="1"/>
  <c r="V132" i="47"/>
  <c r="Y132" i="47" s="1"/>
  <c r="Z132" i="47" s="1"/>
  <c r="W132" i="47" s="1"/>
  <c r="V130" i="47"/>
  <c r="V128" i="47"/>
  <c r="Y128" i="47" s="1"/>
  <c r="Z128" i="47" s="1"/>
  <c r="W128" i="47" s="1"/>
  <c r="V126" i="47"/>
  <c r="Y126" i="47" s="1"/>
  <c r="V124" i="47"/>
  <c r="V122" i="47"/>
  <c r="V120" i="47"/>
  <c r="V118" i="47"/>
  <c r="Z110" i="47"/>
  <c r="Y110" i="47"/>
  <c r="U110" i="47"/>
  <c r="Y15" i="47"/>
  <c r="U15" i="47"/>
  <c r="V346" i="47"/>
  <c r="Y346" i="47" s="1"/>
  <c r="V344" i="47"/>
  <c r="Y344" i="47" s="1"/>
  <c r="Z344" i="47" s="1"/>
  <c r="W344" i="47" s="1"/>
  <c r="V342" i="47"/>
  <c r="U334" i="47"/>
  <c r="V298" i="47"/>
  <c r="V296" i="47"/>
  <c r="Y290" i="47"/>
  <c r="Z290" i="47"/>
  <c r="W290" i="47" s="1"/>
  <c r="X290" i="47" s="1"/>
  <c r="U290" i="47"/>
  <c r="V286" i="47"/>
  <c r="U286" i="47" s="1"/>
  <c r="V276" i="47"/>
  <c r="V249" i="47"/>
  <c r="V235" i="47"/>
  <c r="Z235" i="47" s="1"/>
  <c r="V223" i="47"/>
  <c r="Y213" i="47"/>
  <c r="Z213" i="47"/>
  <c r="U213" i="47"/>
  <c r="Z201" i="47"/>
  <c r="V2" i="47"/>
  <c r="V114" i="47"/>
  <c r="V112" i="47"/>
  <c r="V108" i="47"/>
  <c r="Y108" i="47" s="1"/>
  <c r="Z108" i="47" s="1"/>
  <c r="W108" i="47" s="1"/>
  <c r="V106" i="47"/>
  <c r="V104" i="47"/>
  <c r="V102" i="47"/>
  <c r="V100" i="47"/>
  <c r="U100" i="47" s="1"/>
  <c r="V98" i="47"/>
  <c r="V94" i="47"/>
  <c r="Y94" i="47" s="1"/>
  <c r="Z94" i="47" s="1"/>
  <c r="W94" i="47" s="1"/>
  <c r="X94" i="47" s="1"/>
  <c r="V92" i="47"/>
  <c r="V90" i="47"/>
  <c r="Y90" i="47" s="1"/>
  <c r="Z90" i="47" s="1"/>
  <c r="W90" i="47" s="1"/>
  <c r="X90" i="47" s="1"/>
  <c r="V88" i="47"/>
  <c r="V86" i="47"/>
  <c r="V84" i="47"/>
  <c r="V82" i="47"/>
  <c r="V80" i="47"/>
  <c r="V77" i="47"/>
  <c r="Y77" i="47" s="1"/>
  <c r="V75" i="47"/>
  <c r="Y75" i="47" s="1"/>
  <c r="V73" i="47"/>
  <c r="Y73" i="47" s="1"/>
  <c r="V71" i="47"/>
  <c r="Y71" i="47" s="1"/>
  <c r="V69" i="47"/>
  <c r="Y69" i="47" s="1"/>
  <c r="V67" i="47"/>
  <c r="V65" i="47"/>
  <c r="Y65" i="47" s="1"/>
  <c r="Z65" i="47" s="1"/>
  <c r="W65" i="47" s="1"/>
  <c r="X65" i="47" s="1"/>
  <c r="V61" i="47"/>
  <c r="Y61" i="47" s="1"/>
  <c r="Z61" i="47" s="1"/>
  <c r="W61" i="47" s="1"/>
  <c r="X61" i="47" s="1"/>
  <c r="V59" i="47"/>
  <c r="V57" i="47"/>
  <c r="Y57" i="47" s="1"/>
  <c r="Z57" i="47" s="1"/>
  <c r="W57" i="47" s="1"/>
  <c r="X57" i="47" s="1"/>
  <c r="V55" i="47"/>
  <c r="V53" i="47"/>
  <c r="Y53" i="47" s="1"/>
  <c r="Z53" i="47" s="1"/>
  <c r="W53" i="47" s="1"/>
  <c r="X53" i="47" s="1"/>
  <c r="V51" i="47"/>
  <c r="V49" i="47"/>
  <c r="Y49" i="47" s="1"/>
  <c r="Z49" i="47" s="1"/>
  <c r="W49" i="47" s="1"/>
  <c r="U49" i="47" s="1"/>
  <c r="V47" i="47"/>
  <c r="V45" i="47"/>
  <c r="V43" i="47"/>
  <c r="Z43" i="47" s="1"/>
  <c r="V41" i="47"/>
  <c r="V39" i="47"/>
  <c r="Y39" i="47" s="1"/>
  <c r="V37" i="47"/>
  <c r="V35" i="47"/>
  <c r="Z35" i="47" s="1"/>
  <c r="V33" i="47"/>
  <c r="V31" i="47"/>
  <c r="V29" i="47"/>
  <c r="V27" i="47"/>
  <c r="V25" i="47"/>
  <c r="V23" i="47"/>
  <c r="V21" i="47"/>
  <c r="V19" i="47"/>
  <c r="Z19" i="47" s="1"/>
  <c r="V17" i="47"/>
  <c r="V13" i="47"/>
  <c r="Y13" i="47" s="1"/>
  <c r="V11" i="47"/>
  <c r="Y11" i="47" s="1"/>
  <c r="Z11" i="47" s="1"/>
  <c r="W11" i="47" s="1"/>
  <c r="V9" i="47"/>
  <c r="Y9" i="47" s="1"/>
  <c r="Z9" i="47" s="1"/>
  <c r="W9" i="47" s="1"/>
  <c r="V7" i="47"/>
  <c r="V5" i="47"/>
  <c r="V3" i="47"/>
  <c r="V185" i="47"/>
  <c r="Y185" i="47" s="1"/>
  <c r="Z185" i="47" s="1"/>
  <c r="W185" i="47" s="1"/>
  <c r="V183" i="47"/>
  <c r="V181" i="47"/>
  <c r="Y181" i="47" s="1"/>
  <c r="Z181" i="47" s="1"/>
  <c r="W181" i="47" s="1"/>
  <c r="V179" i="47"/>
  <c r="V177" i="47"/>
  <c r="Y177" i="47" s="1"/>
  <c r="Z177" i="47" s="1"/>
  <c r="W177" i="47" s="1"/>
  <c r="V175" i="47"/>
  <c r="V173" i="47"/>
  <c r="Y173" i="47" s="1"/>
  <c r="Z173" i="47" s="1"/>
  <c r="W173" i="47" s="1"/>
  <c r="V171" i="47"/>
  <c r="Y171" i="47" s="1"/>
  <c r="Z171" i="47" s="1"/>
  <c r="W171" i="47" s="1"/>
  <c r="X171" i="47" s="1"/>
  <c r="V169" i="47"/>
  <c r="Y169" i="47" s="1"/>
  <c r="Z169" i="47" s="1"/>
  <c r="W169" i="47" s="1"/>
  <c r="U169" i="47" s="1"/>
  <c r="V167" i="47"/>
  <c r="V165" i="47"/>
  <c r="V163" i="47"/>
  <c r="Y163" i="47" s="1"/>
  <c r="Z163" i="47" s="1"/>
  <c r="W163" i="47" s="1"/>
  <c r="X163" i="47" s="1"/>
  <c r="V161" i="47"/>
  <c r="Y161" i="47" s="1"/>
  <c r="Z161" i="47" s="1"/>
  <c r="W161" i="47" s="1"/>
  <c r="U161" i="47" s="1"/>
  <c r="V159" i="47"/>
  <c r="V155" i="47"/>
  <c r="Y155" i="47" s="1"/>
  <c r="V153" i="47"/>
  <c r="V151" i="47"/>
  <c r="Y151" i="47" s="1"/>
  <c r="V149" i="47"/>
  <c r="V147" i="47"/>
  <c r="Y147" i="47" s="1"/>
  <c r="Z147" i="47" s="1"/>
  <c r="W147" i="47" s="1"/>
  <c r="V145" i="47"/>
  <c r="V143" i="47"/>
  <c r="V139" i="47"/>
  <c r="V137" i="47"/>
  <c r="V135" i="47"/>
  <c r="V133" i="47"/>
  <c r="Y133" i="47" s="1"/>
  <c r="Z133" i="47" s="1"/>
  <c r="W133" i="47" s="1"/>
  <c r="V131" i="47"/>
  <c r="V129" i="47"/>
  <c r="V127" i="47"/>
  <c r="V125" i="47"/>
  <c r="U125" i="47" s="1"/>
  <c r="V123" i="47"/>
  <c r="V121" i="47"/>
  <c r="V119" i="47"/>
  <c r="V117" i="47"/>
  <c r="Y117" i="47" s="1"/>
  <c r="Z117" i="47" s="1"/>
  <c r="W117" i="47" s="1"/>
  <c r="V115" i="47"/>
  <c r="V113" i="47"/>
  <c r="V111" i="47"/>
  <c r="V109" i="47"/>
  <c r="Y109" i="47" s="1"/>
  <c r="Z109" i="47" s="1"/>
  <c r="W109" i="47" s="1"/>
  <c r="X109" i="47" s="1"/>
  <c r="V107" i="47"/>
  <c r="V105" i="47"/>
  <c r="V101" i="47"/>
  <c r="V99" i="47"/>
  <c r="V97" i="47"/>
  <c r="V95" i="47"/>
  <c r="Y95" i="47" s="1"/>
  <c r="Z95" i="47" s="1"/>
  <c r="W95" i="47" s="1"/>
  <c r="V93" i="47"/>
  <c r="V91" i="47"/>
  <c r="Y91" i="47" s="1"/>
  <c r="Z91" i="47" s="1"/>
  <c r="W91" i="47" s="1"/>
  <c r="X91" i="47" s="1"/>
  <c r="V89" i="47"/>
  <c r="V87" i="47"/>
  <c r="V85" i="47"/>
  <c r="Y85" i="47" s="1"/>
  <c r="Z85" i="47" s="1"/>
  <c r="W85" i="47" s="1"/>
  <c r="U85" i="47" s="1"/>
  <c r="V83" i="47"/>
  <c r="V81" i="47"/>
  <c r="V78" i="47"/>
  <c r="V76" i="47"/>
  <c r="Y76" i="47" s="1"/>
  <c r="V74" i="47"/>
  <c r="Y74" i="47" s="1"/>
  <c r="Z74" i="47" s="1"/>
  <c r="W74" i="47" s="1"/>
  <c r="X74" i="47" s="1"/>
  <c r="V70" i="47"/>
  <c r="Y70" i="47" s="1"/>
  <c r="Z70" i="47" s="1"/>
  <c r="W70" i="47" s="1"/>
  <c r="X70" i="47" s="1"/>
  <c r="V68" i="47"/>
  <c r="Y68" i="47" s="1"/>
  <c r="V66" i="47"/>
  <c r="V64" i="47"/>
  <c r="Y64" i="47" s="1"/>
  <c r="Z64" i="47" s="1"/>
  <c r="W64" i="47" s="1"/>
  <c r="V62" i="47"/>
  <c r="Y62" i="47" s="1"/>
  <c r="Z62" i="47" s="1"/>
  <c r="W62" i="47" s="1"/>
  <c r="X62" i="47" s="1"/>
  <c r="V60" i="47"/>
  <c r="V58" i="47"/>
  <c r="Y58" i="47" s="1"/>
  <c r="Z58" i="47" s="1"/>
  <c r="W58" i="47" s="1"/>
  <c r="X58" i="47" s="1"/>
  <c r="V56" i="47"/>
  <c r="Y56" i="47" s="1"/>
  <c r="Z56" i="47" s="1"/>
  <c r="W56" i="47" s="1"/>
  <c r="V54" i="47"/>
  <c r="Y54" i="47" s="1"/>
  <c r="Z54" i="47" s="1"/>
  <c r="W54" i="47" s="1"/>
  <c r="X54" i="47" s="1"/>
  <c r="V52" i="47"/>
  <c r="Y52" i="47" s="1"/>
  <c r="Z52" i="47" s="1"/>
  <c r="W52" i="47" s="1"/>
  <c r="V50" i="47"/>
  <c r="V46" i="47"/>
  <c r="V44" i="47"/>
  <c r="V42" i="47"/>
  <c r="Y42" i="47" s="1"/>
  <c r="Z42" i="47" s="1"/>
  <c r="W42" i="47" s="1"/>
  <c r="X42" i="47" s="1"/>
  <c r="V40" i="47"/>
  <c r="V38" i="47"/>
  <c r="V36" i="47"/>
  <c r="V34" i="47"/>
  <c r="V32" i="47"/>
  <c r="Y32" i="47" s="1"/>
  <c r="Z32" i="47" s="1"/>
  <c r="W32" i="47" s="1"/>
  <c r="V30" i="47"/>
  <c r="Y30" i="47" s="1"/>
  <c r="Z30" i="47" s="1"/>
  <c r="W30" i="47" s="1"/>
  <c r="X30" i="47" s="1"/>
  <c r="V28" i="47"/>
  <c r="Y28" i="47" s="1"/>
  <c r="Z28" i="47" s="1"/>
  <c r="W28" i="47" s="1"/>
  <c r="V26" i="47"/>
  <c r="V22" i="47"/>
  <c r="V20" i="47"/>
  <c r="Y20" i="47" s="1"/>
  <c r="V18" i="47"/>
  <c r="Y18" i="47" s="1"/>
  <c r="Z18" i="47" s="1"/>
  <c r="W18" i="47" s="1"/>
  <c r="X18" i="47" s="1"/>
  <c r="V16" i="47"/>
  <c r="V14" i="47"/>
  <c r="Y14" i="47" s="1"/>
  <c r="Z14" i="47" s="1"/>
  <c r="W14" i="47" s="1"/>
  <c r="X14" i="47" s="1"/>
  <c r="V12" i="47"/>
  <c r="Y12" i="47" s="1"/>
  <c r="Z12" i="47" s="1"/>
  <c r="W12" i="47" s="1"/>
  <c r="V10" i="47"/>
  <c r="Y10" i="47" s="1"/>
  <c r="Z10" i="47" s="1"/>
  <c r="W10" i="47" s="1"/>
  <c r="X10" i="47" s="1"/>
  <c r="V8" i="47"/>
  <c r="Y8" i="47" s="1"/>
  <c r="Z8" i="47" s="1"/>
  <c r="W8" i="47" s="1"/>
  <c r="V4" i="47"/>
  <c r="Y4" i="47" s="1"/>
  <c r="Z4" i="47" s="1"/>
  <c r="W4" i="47" s="1"/>
  <c r="X396" i="47"/>
  <c r="U396" i="47"/>
  <c r="X344" i="47"/>
  <c r="U246" i="47"/>
  <c r="X246" i="47"/>
  <c r="X242" i="47"/>
  <c r="U242" i="47"/>
  <c r="X11" i="47"/>
  <c r="U362" i="47"/>
  <c r="U333" i="47"/>
  <c r="X262" i="47"/>
  <c r="U262" i="47"/>
  <c r="X258" i="47"/>
  <c r="U258" i="47"/>
  <c r="U206" i="47"/>
  <c r="X206" i="47"/>
  <c r="X108" i="47"/>
  <c r="U108" i="47"/>
  <c r="X325" i="47"/>
  <c r="X275" i="47"/>
  <c r="U275" i="47"/>
  <c r="X147" i="47"/>
  <c r="U147" i="47"/>
  <c r="X132" i="47"/>
  <c r="X116" i="47"/>
  <c r="U116" i="47"/>
  <c r="X390" i="47"/>
  <c r="U390" i="47"/>
  <c r="X279" i="47"/>
  <c r="U279" i="47"/>
  <c r="W542" i="47"/>
  <c r="X542" i="47" s="1"/>
  <c r="W529" i="47"/>
  <c r="X529" i="47" s="1"/>
  <c r="W526" i="47"/>
  <c r="X526" i="47" s="1"/>
  <c r="W485" i="47"/>
  <c r="X485" i="47" s="1"/>
  <c r="W420" i="47"/>
  <c r="X420" i="47" s="1"/>
  <c r="W400" i="47"/>
  <c r="X400" i="47" s="1"/>
  <c r="Z265" i="47"/>
  <c r="W265" i="47" s="1"/>
  <c r="X265" i="47" s="1"/>
  <c r="X205" i="47"/>
  <c r="X173" i="47"/>
  <c r="Z155" i="47"/>
  <c r="W155" i="47" s="1"/>
  <c r="X49" i="47"/>
  <c r="W507" i="47"/>
  <c r="X507" i="47" s="1"/>
  <c r="W500" i="47"/>
  <c r="W488" i="47"/>
  <c r="X488" i="47" s="1"/>
  <c r="W483" i="47"/>
  <c r="W475" i="47"/>
  <c r="X475" i="47" s="1"/>
  <c r="W471" i="47"/>
  <c r="X471" i="47" s="1"/>
  <c r="W434" i="47"/>
  <c r="W422" i="47"/>
  <c r="X422" i="47" s="1"/>
  <c r="W418" i="47"/>
  <c r="X418" i="47" s="1"/>
  <c r="W413" i="47"/>
  <c r="X413" i="47" s="1"/>
  <c r="Z395" i="47"/>
  <c r="W395" i="47" s="1"/>
  <c r="U395" i="47" s="1"/>
  <c r="Z261" i="47"/>
  <c r="W261" i="47" s="1"/>
  <c r="X261" i="47" s="1"/>
  <c r="Z245" i="47"/>
  <c r="W245" i="47" s="1"/>
  <c r="W407" i="47"/>
  <c r="X407" i="47" s="1"/>
  <c r="W565" i="47"/>
  <c r="X565" i="47" s="1"/>
  <c r="W561" i="47"/>
  <c r="X561" i="47" s="1"/>
  <c r="W553" i="47"/>
  <c r="X553" i="47" s="1"/>
  <c r="W538" i="47"/>
  <c r="X538" i="47" s="1"/>
  <c r="W536" i="47"/>
  <c r="X536" i="47" s="1"/>
  <c r="W524" i="47"/>
  <c r="X524" i="47" s="1"/>
  <c r="W518" i="47"/>
  <c r="X518" i="47" s="1"/>
  <c r="W492" i="47"/>
  <c r="X492" i="47" s="1"/>
  <c r="W482" i="47"/>
  <c r="X482" i="47" s="1"/>
  <c r="W480" i="47"/>
  <c r="X480" i="47" s="1"/>
  <c r="W477" i="47"/>
  <c r="X477" i="47" s="1"/>
  <c r="W474" i="47"/>
  <c r="X474" i="47" s="1"/>
  <c r="W459" i="47"/>
  <c r="X459" i="47" s="1"/>
  <c r="W440" i="47"/>
  <c r="X440" i="47" s="1"/>
  <c r="W432" i="47"/>
  <c r="X432" i="47" s="1"/>
  <c r="W429" i="47"/>
  <c r="X429" i="47" s="1"/>
  <c r="W443" i="47"/>
  <c r="X443" i="47" s="1"/>
  <c r="W557" i="47"/>
  <c r="X557" i="47" s="1"/>
  <c r="W545" i="47"/>
  <c r="X545" i="47" s="1"/>
  <c r="W534" i="47"/>
  <c r="X534" i="47" s="1"/>
  <c r="X520" i="47"/>
  <c r="W505" i="47"/>
  <c r="X505" i="47" s="1"/>
  <c r="W465" i="47"/>
  <c r="X465" i="47" s="1"/>
  <c r="Z442" i="47"/>
  <c r="W442" i="47" s="1"/>
  <c r="U442" i="47" s="1"/>
  <c r="W568" i="47"/>
  <c r="W564" i="47"/>
  <c r="X564" i="47" s="1"/>
  <c r="W560" i="47"/>
  <c r="X560" i="47" s="1"/>
  <c r="W552" i="47"/>
  <c r="W548" i="47"/>
  <c r="X548" i="47" s="1"/>
  <c r="W537" i="47"/>
  <c r="X537" i="47" s="1"/>
  <c r="W530" i="47"/>
  <c r="X530" i="47" s="1"/>
  <c r="W528" i="47"/>
  <c r="X528" i="47" s="1"/>
  <c r="W486" i="47"/>
  <c r="X486" i="47" s="1"/>
  <c r="W484" i="47"/>
  <c r="X484" i="47" s="1"/>
  <c r="W478" i="47"/>
  <c r="X478" i="47" s="1"/>
  <c r="W476" i="47"/>
  <c r="X476" i="47" s="1"/>
  <c r="W456" i="47"/>
  <c r="X456" i="47" s="1"/>
  <c r="W540" i="47"/>
  <c r="W523" i="47"/>
  <c r="X523" i="47" s="1"/>
  <c r="W504" i="47"/>
  <c r="X504" i="47" s="1"/>
  <c r="W501" i="47"/>
  <c r="X501" i="47" s="1"/>
  <c r="X500" i="47"/>
  <c r="W498" i="47"/>
  <c r="X498" i="47" s="1"/>
  <c r="X496" i="47"/>
  <c r="W491" i="47"/>
  <c r="X491" i="47" s="1"/>
  <c r="W479" i="47"/>
  <c r="X479" i="47" s="1"/>
  <c r="X468" i="47"/>
  <c r="W464" i="47"/>
  <c r="X464" i="47" s="1"/>
  <c r="W437" i="47"/>
  <c r="X437" i="47" s="1"/>
  <c r="U374" i="48"/>
  <c r="U463" i="48"/>
  <c r="U488" i="48"/>
  <c r="U517" i="48"/>
  <c r="U525" i="48"/>
  <c r="U530" i="48"/>
  <c r="U559" i="48"/>
  <c r="U558" i="48"/>
  <c r="U535" i="48"/>
  <c r="U523" i="48"/>
  <c r="U518" i="48"/>
  <c r="U401" i="48"/>
  <c r="U561" i="48"/>
  <c r="U502" i="48"/>
  <c r="U472" i="48"/>
  <c r="U381" i="48"/>
  <c r="U507" i="48"/>
  <c r="U468" i="48"/>
  <c r="U452" i="48"/>
  <c r="U441" i="48"/>
  <c r="U437" i="48"/>
  <c r="U417" i="48"/>
  <c r="U397" i="48"/>
  <c r="U474" i="48"/>
  <c r="U510" i="48"/>
  <c r="U515" i="48"/>
  <c r="U522" i="48"/>
  <c r="U550" i="48"/>
  <c r="U557" i="48"/>
  <c r="U546" i="48"/>
  <c r="U541" i="48"/>
  <c r="U421" i="48"/>
  <c r="U413" i="48"/>
  <c r="U385" i="48"/>
  <c r="U317" i="48"/>
  <c r="U181" i="48"/>
  <c r="U465" i="48"/>
  <c r="U555" i="48"/>
  <c r="U560" i="48"/>
  <c r="U556" i="48"/>
  <c r="U540" i="48"/>
  <c r="U532" i="48"/>
  <c r="U524" i="48"/>
  <c r="U516" i="48"/>
  <c r="U508" i="48"/>
  <c r="U500" i="48"/>
  <c r="U492" i="48"/>
  <c r="U480" i="48"/>
  <c r="U460" i="48"/>
  <c r="U447" i="48"/>
  <c r="U568" i="48"/>
  <c r="U552" i="48"/>
  <c r="U533" i="48"/>
  <c r="U564" i="48"/>
  <c r="U548" i="48"/>
  <c r="U544" i="48"/>
  <c r="U536" i="48"/>
  <c r="U528" i="48"/>
  <c r="U520" i="48"/>
  <c r="U512" i="48"/>
  <c r="U504" i="48"/>
  <c r="U496" i="48"/>
  <c r="U476" i="48"/>
  <c r="U464" i="48"/>
  <c r="U443" i="48"/>
  <c r="U324" i="48"/>
  <c r="U281" i="48"/>
  <c r="U185" i="48"/>
  <c r="U129" i="48"/>
  <c r="U269" i="48"/>
  <c r="U244" i="48"/>
  <c r="U132" i="48"/>
  <c r="U205" i="48"/>
  <c r="U193" i="48"/>
  <c r="U137" i="48"/>
  <c r="U118" i="48"/>
  <c r="U109" i="48"/>
  <c r="U80" i="48"/>
  <c r="U13" i="48"/>
  <c r="U16" i="48"/>
  <c r="U12" i="48"/>
  <c r="U4" i="48"/>
  <c r="Y2" i="48"/>
  <c r="X513" i="47"/>
  <c r="U513" i="47"/>
  <c r="X392" i="47"/>
  <c r="U392" i="47"/>
  <c r="X388" i="47"/>
  <c r="U388" i="47"/>
  <c r="X568" i="47"/>
  <c r="X556" i="47"/>
  <c r="X552" i="47"/>
  <c r="X544" i="47"/>
  <c r="X516" i="47"/>
  <c r="X508" i="47"/>
  <c r="W499" i="47"/>
  <c r="X499" i="47" s="1"/>
  <c r="X472" i="47"/>
  <c r="W467" i="47"/>
  <c r="X467" i="47" s="1"/>
  <c r="X380" i="47"/>
  <c r="U380" i="47"/>
  <c r="U541" i="47"/>
  <c r="X541" i="47"/>
  <c r="X540" i="47"/>
  <c r="U509" i="47"/>
  <c r="X509" i="47"/>
  <c r="X532" i="47"/>
  <c r="X521" i="47"/>
  <c r="U521" i="47"/>
  <c r="X512" i="47"/>
  <c r="W503" i="47"/>
  <c r="X503" i="47" s="1"/>
  <c r="W463" i="47"/>
  <c r="X463" i="47" s="1"/>
  <c r="U560" i="47"/>
  <c r="U544" i="47"/>
  <c r="U536" i="47"/>
  <c r="U499" i="47"/>
  <c r="U487" i="47"/>
  <c r="U542" i="47"/>
  <c r="X567" i="47"/>
  <c r="X563" i="47"/>
  <c r="X559" i="47"/>
  <c r="X555" i="47"/>
  <c r="X551" i="47"/>
  <c r="X547" i="47"/>
  <c r="X543" i="47"/>
  <c r="X539" i="47"/>
  <c r="X535" i="47"/>
  <c r="X527" i="47"/>
  <c r="X519" i="47"/>
  <c r="X515" i="47"/>
  <c r="X511" i="47"/>
  <c r="X495" i="47"/>
  <c r="X487" i="47"/>
  <c r="X483" i="47"/>
  <c r="X455" i="47"/>
  <c r="Y451" i="47"/>
  <c r="W451" i="47" s="1"/>
  <c r="X451" i="47" s="1"/>
  <c r="Y447" i="47"/>
  <c r="W447" i="47" s="1"/>
  <c r="X447" i="47" s="1"/>
  <c r="Z441" i="47"/>
  <c r="W441" i="47" s="1"/>
  <c r="X441" i="47" s="1"/>
  <c r="X438" i="47"/>
  <c r="X434" i="47"/>
  <c r="Y427" i="47"/>
  <c r="W427" i="47" s="1"/>
  <c r="X427" i="47" s="1"/>
  <c r="Z421" i="47"/>
  <c r="W421" i="47" s="1"/>
  <c r="X421" i="47" s="1"/>
  <c r="Y411" i="47"/>
  <c r="W411" i="47" s="1"/>
  <c r="X411" i="47" s="1"/>
  <c r="Z403" i="47"/>
  <c r="W403" i="47" s="1"/>
  <c r="X403" i="47" s="1"/>
  <c r="Y359" i="47"/>
  <c r="Z356" i="47"/>
  <c r="Y356" i="47"/>
  <c r="Y354" i="47"/>
  <c r="Z354" i="47"/>
  <c r="W460" i="47"/>
  <c r="X460" i="47" s="1"/>
  <c r="W439" i="47"/>
  <c r="X439" i="47" s="1"/>
  <c r="W435" i="47"/>
  <c r="X435" i="47" s="1"/>
  <c r="W419" i="47"/>
  <c r="X419" i="47" s="1"/>
  <c r="Y410" i="47"/>
  <c r="Z410" i="47" s="1"/>
  <c r="W410" i="47" s="1"/>
  <c r="Y402" i="47"/>
  <c r="Z402" i="47" s="1"/>
  <c r="W402" i="47" s="1"/>
  <c r="W399" i="47"/>
  <c r="X399" i="47" s="1"/>
  <c r="W384" i="47"/>
  <c r="X384" i="47" s="1"/>
  <c r="W431" i="47"/>
  <c r="X431" i="47" s="1"/>
  <c r="W415" i="47"/>
  <c r="X415" i="47" s="1"/>
  <c r="Y398" i="47"/>
  <c r="W398" i="47" s="1"/>
  <c r="X398" i="47" s="1"/>
  <c r="Y358" i="47"/>
  <c r="Z358" i="47" s="1"/>
  <c r="W358" i="47" s="1"/>
  <c r="Y355" i="47"/>
  <c r="Z355" i="47" s="1"/>
  <c r="W355" i="47" s="1"/>
  <c r="U355" i="47" s="1"/>
  <c r="U531" i="47"/>
  <c r="Y454" i="47"/>
  <c r="W454" i="47" s="1"/>
  <c r="X454" i="47" s="1"/>
  <c r="X453" i="47"/>
  <c r="Z450" i="47"/>
  <c r="W450" i="47" s="1"/>
  <c r="U450" i="47" s="1"/>
  <c r="Z449" i="47"/>
  <c r="W449" i="47" s="1"/>
  <c r="X449" i="47" s="1"/>
  <c r="Z446" i="47"/>
  <c r="W446" i="47" s="1"/>
  <c r="U446" i="47" s="1"/>
  <c r="Z445" i="47"/>
  <c r="W445" i="47" s="1"/>
  <c r="X445" i="47" s="1"/>
  <c r="Y430" i="47"/>
  <c r="W430" i="47" s="1"/>
  <c r="X430" i="47" s="1"/>
  <c r="Z426" i="47"/>
  <c r="W426" i="47" s="1"/>
  <c r="X426" i="47" s="1"/>
  <c r="Z425" i="47"/>
  <c r="W425" i="47" s="1"/>
  <c r="X425" i="47" s="1"/>
  <c r="Y414" i="47"/>
  <c r="W414" i="47" s="1"/>
  <c r="X414" i="47" s="1"/>
  <c r="Y406" i="47"/>
  <c r="W406" i="47" s="1"/>
  <c r="X406" i="47" s="1"/>
  <c r="Z351" i="47"/>
  <c r="Y351" i="47"/>
  <c r="Z394" i="47"/>
  <c r="W394" i="47" s="1"/>
  <c r="X391" i="47"/>
  <c r="X387" i="47"/>
  <c r="X383" i="47"/>
  <c r="X375" i="47"/>
  <c r="X367" i="47"/>
  <c r="Z346" i="47"/>
  <c r="W346" i="47" s="1"/>
  <c r="X346" i="47" s="1"/>
  <c r="X332" i="47"/>
  <c r="Y328" i="47"/>
  <c r="Z328" i="47" s="1"/>
  <c r="W328" i="47" s="1"/>
  <c r="W300" i="47"/>
  <c r="X300" i="47" s="1"/>
  <c r="Y306" i="47"/>
  <c r="Z306" i="47" s="1"/>
  <c r="W306" i="47" s="1"/>
  <c r="Z336" i="47"/>
  <c r="Z350" i="47"/>
  <c r="W350" i="47" s="1"/>
  <c r="U350" i="47" s="1"/>
  <c r="Y335" i="47"/>
  <c r="Y331" i="47"/>
  <c r="Z331" i="47" s="1"/>
  <c r="W331" i="47" s="1"/>
  <c r="U331" i="47" s="1"/>
  <c r="Z327" i="47"/>
  <c r="W327" i="47" s="1"/>
  <c r="U327" i="47" s="1"/>
  <c r="Z326" i="47"/>
  <c r="W326" i="47" s="1"/>
  <c r="X326" i="47" s="1"/>
  <c r="Z324" i="47"/>
  <c r="W324" i="47" s="1"/>
  <c r="U324" i="47" s="1"/>
  <c r="Z320" i="47"/>
  <c r="W320" i="47" s="1"/>
  <c r="U320" i="47" s="1"/>
  <c r="Z316" i="47"/>
  <c r="W316" i="47" s="1"/>
  <c r="X316" i="47" s="1"/>
  <c r="Y302" i="47"/>
  <c r="Y298" i="47"/>
  <c r="Z298" i="47" s="1"/>
  <c r="W298" i="47" s="1"/>
  <c r="X298" i="47" s="1"/>
  <c r="Z285" i="47"/>
  <c r="W285" i="47" s="1"/>
  <c r="X285" i="47" s="1"/>
  <c r="Z284" i="47"/>
  <c r="W284" i="47" s="1"/>
  <c r="X284" i="47" s="1"/>
  <c r="Z282" i="47"/>
  <c r="Z280" i="47"/>
  <c r="W280" i="47" s="1"/>
  <c r="X280" i="47" s="1"/>
  <c r="Z278" i="47"/>
  <c r="Z276" i="47"/>
  <c r="Z272" i="47"/>
  <c r="Z267" i="47"/>
  <c r="Z263" i="47"/>
  <c r="W263" i="47" s="1"/>
  <c r="Z259" i="47"/>
  <c r="W259" i="47" s="1"/>
  <c r="Z255" i="47"/>
  <c r="Z247" i="47"/>
  <c r="W247" i="47" s="1"/>
  <c r="Y221" i="47"/>
  <c r="Z221" i="47" s="1"/>
  <c r="W221" i="47" s="1"/>
  <c r="Y208" i="47"/>
  <c r="X189" i="47"/>
  <c r="Y282" i="47"/>
  <c r="Y278" i="47"/>
  <c r="W213" i="47"/>
  <c r="X213" i="47" s="1"/>
  <c r="Y192" i="47"/>
  <c r="Z192" i="47" s="1"/>
  <c r="W192" i="47" s="1"/>
  <c r="Z292" i="47"/>
  <c r="W292" i="47" s="1"/>
  <c r="X292" i="47" s="1"/>
  <c r="Z225" i="47"/>
  <c r="Y188" i="47"/>
  <c r="Z188" i="47" s="1"/>
  <c r="W188" i="47" s="1"/>
  <c r="Z220" i="47"/>
  <c r="Y196" i="47"/>
  <c r="X193" i="47"/>
  <c r="X181" i="47"/>
  <c r="Y159" i="47"/>
  <c r="Z153" i="47"/>
  <c r="Z149" i="47"/>
  <c r="X142" i="47"/>
  <c r="Z138" i="47"/>
  <c r="W138" i="47" s="1"/>
  <c r="X138" i="47" s="1"/>
  <c r="Z126" i="47"/>
  <c r="W126" i="47" s="1"/>
  <c r="X126" i="47" s="1"/>
  <c r="Y121" i="47"/>
  <c r="Y105" i="47"/>
  <c r="Y81" i="47"/>
  <c r="Y137" i="47"/>
  <c r="Z137" i="47" s="1"/>
  <c r="W137" i="47" s="1"/>
  <c r="U137" i="47" s="1"/>
  <c r="Y100" i="47"/>
  <c r="Z100" i="47"/>
  <c r="Y145" i="47"/>
  <c r="Y82" i="47"/>
  <c r="Z82" i="47" s="1"/>
  <c r="W82" i="47" s="1"/>
  <c r="Y80" i="47"/>
  <c r="Z80" i="47" s="1"/>
  <c r="W80" i="47" s="1"/>
  <c r="U80" i="47" s="1"/>
  <c r="Z158" i="47"/>
  <c r="Y141" i="47"/>
  <c r="Z141" i="47" s="1"/>
  <c r="W141" i="47" s="1"/>
  <c r="U141" i="47" s="1"/>
  <c r="X134" i="47"/>
  <c r="Y129" i="47"/>
  <c r="Z129" i="47" s="1"/>
  <c r="W129" i="47" s="1"/>
  <c r="U129" i="47" s="1"/>
  <c r="Z122" i="47"/>
  <c r="Y113" i="47"/>
  <c r="Z106" i="47"/>
  <c r="Y101" i="47"/>
  <c r="Z76" i="47"/>
  <c r="W76" i="47" s="1"/>
  <c r="X76" i="47" s="1"/>
  <c r="Z75" i="47"/>
  <c r="W75" i="47" s="1"/>
  <c r="U75" i="47" s="1"/>
  <c r="Z73" i="47"/>
  <c r="W73" i="47" s="1"/>
  <c r="X73" i="47" s="1"/>
  <c r="Z72" i="47"/>
  <c r="W72" i="47" s="1"/>
  <c r="X72" i="47" s="1"/>
  <c r="Z71" i="47"/>
  <c r="W71" i="47" s="1"/>
  <c r="X71" i="47" s="1"/>
  <c r="Z68" i="47"/>
  <c r="W68" i="47" s="1"/>
  <c r="X68" i="47" s="1"/>
  <c r="Z67" i="47"/>
  <c r="X52" i="47"/>
  <c r="Y45" i="47"/>
  <c r="Y41" i="47"/>
  <c r="Z41" i="47" s="1"/>
  <c r="W41" i="47" s="1"/>
  <c r="U41" i="47" s="1"/>
  <c r="Z37" i="47"/>
  <c r="Z36" i="47"/>
  <c r="X28" i="47"/>
  <c r="Y21" i="47"/>
  <c r="Y17" i="47"/>
  <c r="Z17" i="47" s="1"/>
  <c r="W17" i="47" s="1"/>
  <c r="X8" i="47"/>
  <c r="X85" i="47"/>
  <c r="X24" i="47"/>
  <c r="Z13" i="47"/>
  <c r="W13" i="47" s="1"/>
  <c r="X13" i="47" s="1"/>
  <c r="Z44" i="47"/>
  <c r="Z40" i="47"/>
  <c r="Z39" i="47"/>
  <c r="W39" i="47" s="1"/>
  <c r="U39" i="47" s="1"/>
  <c r="Y5" i="47"/>
  <c r="Z5" i="47" s="1"/>
  <c r="W5" i="47" s="1"/>
  <c r="U5" i="47" s="1"/>
  <c r="U558" i="47"/>
  <c r="U546" i="47"/>
  <c r="U550" i="47"/>
  <c r="U564" i="47"/>
  <c r="U557" i="47"/>
  <c r="U548" i="47"/>
  <c r="U537" i="47"/>
  <c r="U532" i="47"/>
  <c r="U528" i="47"/>
  <c r="U524" i="47"/>
  <c r="U504" i="47"/>
  <c r="U500" i="47"/>
  <c r="U494" i="47"/>
  <c r="U489" i="47"/>
  <c r="U484" i="47"/>
  <c r="U480" i="47"/>
  <c r="U476" i="47"/>
  <c r="U470" i="47"/>
  <c r="U464" i="47"/>
  <c r="U445" i="47"/>
  <c r="U432" i="47"/>
  <c r="U428" i="47"/>
  <c r="U424" i="47"/>
  <c r="U420" i="47"/>
  <c r="U549" i="47"/>
  <c r="U517" i="47"/>
  <c r="U522" i="47"/>
  <c r="U506" i="47"/>
  <c r="U490" i="47"/>
  <c r="U458" i="47"/>
  <c r="U453" i="47"/>
  <c r="U448" i="47"/>
  <c r="U322" i="47"/>
  <c r="U298" i="47"/>
  <c r="U203" i="47"/>
  <c r="U199" i="47"/>
  <c r="U163" i="47"/>
  <c r="U70" i="47"/>
  <c r="U62" i="47"/>
  <c r="U10" i="47"/>
  <c r="U42" i="47"/>
  <c r="U54" i="47"/>
  <c r="U18" i="47"/>
  <c r="U58" i="47"/>
  <c r="U14" i="47"/>
  <c r="U551" i="47"/>
  <c r="U567" i="47"/>
  <c r="U563" i="47"/>
  <c r="U510" i="47"/>
  <c r="U547" i="47"/>
  <c r="U515" i="47"/>
  <c r="U511" i="47"/>
  <c r="U497" i="47"/>
  <c r="U493" i="47"/>
  <c r="U469" i="47"/>
  <c r="U556" i="47"/>
  <c r="U436" i="47"/>
  <c r="U566" i="47"/>
  <c r="U539" i="47"/>
  <c r="U535" i="47"/>
  <c r="U519" i="47"/>
  <c r="U516" i="47"/>
  <c r="U512" i="47"/>
  <c r="U508" i="47"/>
  <c r="U473" i="47"/>
  <c r="U496" i="47"/>
  <c r="U472" i="47"/>
  <c r="U468" i="47"/>
  <c r="U455" i="47"/>
  <c r="U353" i="47"/>
  <c r="U401" i="47"/>
  <c r="U389" i="47"/>
  <c r="U385" i="47"/>
  <c r="U382" i="47"/>
  <c r="U193" i="47"/>
  <c r="U191" i="47"/>
  <c r="U138" i="47"/>
  <c r="U194" i="47"/>
  <c r="U134" i="47"/>
  <c r="U189" i="47"/>
  <c r="U186" i="47"/>
  <c r="U181" i="47"/>
  <c r="U178" i="47"/>
  <c r="U173" i="47"/>
  <c r="U171" i="47"/>
  <c r="U142" i="47"/>
  <c r="U73" i="47"/>
  <c r="U53" i="47"/>
  <c r="U52" i="47"/>
  <c r="U32" i="47"/>
  <c r="U28" i="47"/>
  <c r="U8" i="47"/>
  <c r="J571" i="49"/>
  <c r="I571" i="49"/>
  <c r="H571" i="49"/>
  <c r="G571" i="49"/>
  <c r="F571" i="49"/>
  <c r="E571" i="49"/>
  <c r="J570" i="49"/>
  <c r="I570" i="49"/>
  <c r="H570" i="49"/>
  <c r="G570" i="49"/>
  <c r="F570" i="49"/>
  <c r="E570" i="49"/>
  <c r="J569" i="49"/>
  <c r="I569" i="49"/>
  <c r="H569" i="49"/>
  <c r="G569" i="49"/>
  <c r="F569" i="49"/>
  <c r="E569" i="49"/>
  <c r="J568" i="49"/>
  <c r="I568" i="49"/>
  <c r="H568" i="49"/>
  <c r="G568" i="49"/>
  <c r="F568" i="49"/>
  <c r="E568" i="49"/>
  <c r="J567" i="49"/>
  <c r="I567" i="49"/>
  <c r="H567" i="49"/>
  <c r="G567" i="49"/>
  <c r="F567" i="49"/>
  <c r="E567" i="49"/>
  <c r="J566" i="49"/>
  <c r="I566" i="49"/>
  <c r="H566" i="49"/>
  <c r="G566" i="49"/>
  <c r="F566" i="49"/>
  <c r="E566" i="49"/>
  <c r="J565" i="49"/>
  <c r="I565" i="49"/>
  <c r="H565" i="49"/>
  <c r="G565" i="49"/>
  <c r="F565" i="49"/>
  <c r="E565" i="49"/>
  <c r="J564" i="49"/>
  <c r="I564" i="49"/>
  <c r="H564" i="49"/>
  <c r="G564" i="49"/>
  <c r="F564" i="49"/>
  <c r="J563" i="49"/>
  <c r="I563" i="49"/>
  <c r="H563" i="49"/>
  <c r="G563" i="49"/>
  <c r="F563" i="49"/>
  <c r="E563" i="49"/>
  <c r="J562" i="49"/>
  <c r="I562" i="49"/>
  <c r="H562" i="49"/>
  <c r="G562" i="49"/>
  <c r="F562" i="49"/>
  <c r="E562" i="49"/>
  <c r="J561" i="49"/>
  <c r="I561" i="49"/>
  <c r="H561" i="49"/>
  <c r="G561" i="49"/>
  <c r="F561" i="49"/>
  <c r="E561" i="49"/>
  <c r="J560" i="49"/>
  <c r="I560" i="49"/>
  <c r="H560" i="49"/>
  <c r="G560" i="49"/>
  <c r="F560" i="49"/>
  <c r="E560" i="49"/>
  <c r="J559" i="49"/>
  <c r="I559" i="49"/>
  <c r="H559" i="49"/>
  <c r="G559" i="49"/>
  <c r="F559" i="49"/>
  <c r="E559" i="49"/>
  <c r="J558" i="49"/>
  <c r="I558" i="49"/>
  <c r="H558" i="49"/>
  <c r="G558" i="49"/>
  <c r="F558" i="49"/>
  <c r="E558" i="49"/>
  <c r="J557" i="49"/>
  <c r="I557" i="49"/>
  <c r="H557" i="49"/>
  <c r="G557" i="49"/>
  <c r="F557" i="49"/>
  <c r="E557" i="49"/>
  <c r="J556" i="49"/>
  <c r="I556" i="49"/>
  <c r="H556" i="49"/>
  <c r="G556" i="49"/>
  <c r="F556" i="49"/>
  <c r="E556" i="49"/>
  <c r="J555" i="49"/>
  <c r="I555" i="49"/>
  <c r="H555" i="49"/>
  <c r="G555" i="49"/>
  <c r="F555" i="49"/>
  <c r="E555" i="49"/>
  <c r="J554" i="49"/>
  <c r="I554" i="49"/>
  <c r="H554" i="49"/>
  <c r="G554" i="49"/>
  <c r="F554" i="49"/>
  <c r="E554" i="49"/>
  <c r="J553" i="49"/>
  <c r="I553" i="49"/>
  <c r="H553" i="49"/>
  <c r="G553" i="49"/>
  <c r="F553" i="49"/>
  <c r="E553" i="49"/>
  <c r="J552" i="49"/>
  <c r="I552" i="49"/>
  <c r="H552" i="49"/>
  <c r="G552" i="49"/>
  <c r="F552" i="49"/>
  <c r="E552" i="49"/>
  <c r="J551" i="49"/>
  <c r="I551" i="49"/>
  <c r="H551" i="49"/>
  <c r="G551" i="49"/>
  <c r="F551" i="49"/>
  <c r="E551" i="49"/>
  <c r="J550" i="49"/>
  <c r="I550" i="49"/>
  <c r="H550" i="49"/>
  <c r="G550" i="49"/>
  <c r="F550" i="49"/>
  <c r="E550" i="49"/>
  <c r="J549" i="49"/>
  <c r="I549" i="49"/>
  <c r="H549" i="49"/>
  <c r="G549" i="49"/>
  <c r="F549" i="49"/>
  <c r="E549" i="49"/>
  <c r="J548" i="49"/>
  <c r="I548" i="49"/>
  <c r="H548" i="49"/>
  <c r="G548" i="49"/>
  <c r="F548" i="49"/>
  <c r="E548" i="49"/>
  <c r="J547" i="49"/>
  <c r="I547" i="49"/>
  <c r="H547" i="49"/>
  <c r="G547" i="49"/>
  <c r="F547" i="49"/>
  <c r="E547" i="49"/>
  <c r="J546" i="49"/>
  <c r="I546" i="49"/>
  <c r="H546" i="49"/>
  <c r="G546" i="49"/>
  <c r="F546" i="49"/>
  <c r="E546" i="49"/>
  <c r="J545" i="49"/>
  <c r="I545" i="49"/>
  <c r="H545" i="49"/>
  <c r="G545" i="49"/>
  <c r="F545" i="49"/>
  <c r="E545" i="49"/>
  <c r="J544" i="49"/>
  <c r="I544" i="49"/>
  <c r="H544" i="49"/>
  <c r="G544" i="49"/>
  <c r="F544" i="49"/>
  <c r="E544" i="49"/>
  <c r="J543" i="49"/>
  <c r="I543" i="49"/>
  <c r="H543" i="49"/>
  <c r="G543" i="49"/>
  <c r="F543" i="49"/>
  <c r="E543" i="49"/>
  <c r="J542" i="49"/>
  <c r="I542" i="49"/>
  <c r="H542" i="49"/>
  <c r="G542" i="49"/>
  <c r="F542" i="49"/>
  <c r="E542" i="49"/>
  <c r="J541" i="49"/>
  <c r="I541" i="49"/>
  <c r="H541" i="49"/>
  <c r="G541" i="49"/>
  <c r="F541" i="49"/>
  <c r="E541" i="49"/>
  <c r="J540" i="49"/>
  <c r="I540" i="49"/>
  <c r="H540" i="49"/>
  <c r="G540" i="49"/>
  <c r="F540" i="49"/>
  <c r="E540" i="49"/>
  <c r="J539" i="49"/>
  <c r="I539" i="49"/>
  <c r="H539" i="49"/>
  <c r="G539" i="49"/>
  <c r="F539" i="49"/>
  <c r="E539" i="49"/>
  <c r="J538" i="49"/>
  <c r="I538" i="49"/>
  <c r="H538" i="49"/>
  <c r="G538" i="49"/>
  <c r="F538" i="49"/>
  <c r="E538" i="49"/>
  <c r="J537" i="49"/>
  <c r="I537" i="49"/>
  <c r="H537" i="49"/>
  <c r="G537" i="49"/>
  <c r="F537" i="49"/>
  <c r="E537" i="49"/>
  <c r="J536" i="49"/>
  <c r="I536" i="49"/>
  <c r="H536" i="49"/>
  <c r="G536" i="49"/>
  <c r="F536" i="49"/>
  <c r="E536" i="49"/>
  <c r="J535" i="49"/>
  <c r="I535" i="49"/>
  <c r="H535" i="49"/>
  <c r="G535" i="49"/>
  <c r="F535" i="49"/>
  <c r="E535" i="49"/>
  <c r="J534" i="49"/>
  <c r="I534" i="49"/>
  <c r="H534" i="49"/>
  <c r="G534" i="49"/>
  <c r="F534" i="49"/>
  <c r="E534" i="49"/>
  <c r="J533" i="49"/>
  <c r="I533" i="49"/>
  <c r="H533" i="49"/>
  <c r="G533" i="49"/>
  <c r="F533" i="49"/>
  <c r="E533" i="49"/>
  <c r="J532" i="49"/>
  <c r="I532" i="49"/>
  <c r="H532" i="49"/>
  <c r="G532" i="49"/>
  <c r="F532" i="49"/>
  <c r="E532" i="49"/>
  <c r="J531" i="49"/>
  <c r="I531" i="49"/>
  <c r="H531" i="49"/>
  <c r="G531" i="49"/>
  <c r="F531" i="49"/>
  <c r="E531" i="49"/>
  <c r="J530" i="49"/>
  <c r="I530" i="49"/>
  <c r="H530" i="49"/>
  <c r="G530" i="49"/>
  <c r="F530" i="49"/>
  <c r="E530" i="49"/>
  <c r="J529" i="49"/>
  <c r="I529" i="49"/>
  <c r="H529" i="49"/>
  <c r="G529" i="49"/>
  <c r="F529" i="49"/>
  <c r="E529" i="49"/>
  <c r="J528" i="49"/>
  <c r="I528" i="49"/>
  <c r="H528" i="49"/>
  <c r="G528" i="49"/>
  <c r="F528" i="49"/>
  <c r="E528" i="49"/>
  <c r="J527" i="49"/>
  <c r="I527" i="49"/>
  <c r="H527" i="49"/>
  <c r="G527" i="49"/>
  <c r="F527" i="49"/>
  <c r="E527" i="49"/>
  <c r="J526" i="49"/>
  <c r="I526" i="49"/>
  <c r="H526" i="49"/>
  <c r="G526" i="49"/>
  <c r="F526" i="49"/>
  <c r="E526" i="49"/>
  <c r="J525" i="49"/>
  <c r="I525" i="49"/>
  <c r="H525" i="49"/>
  <c r="G525" i="49"/>
  <c r="F525" i="49"/>
  <c r="E525" i="49"/>
  <c r="J524" i="49"/>
  <c r="I524" i="49"/>
  <c r="H524" i="49"/>
  <c r="G524" i="49"/>
  <c r="F524" i="49"/>
  <c r="E524" i="49"/>
  <c r="J523" i="49"/>
  <c r="I523" i="49"/>
  <c r="H523" i="49"/>
  <c r="G523" i="49"/>
  <c r="F523" i="49"/>
  <c r="E523" i="49"/>
  <c r="J522" i="49"/>
  <c r="I522" i="49"/>
  <c r="H522" i="49"/>
  <c r="G522" i="49"/>
  <c r="F522" i="49"/>
  <c r="E522" i="49"/>
  <c r="J521" i="49"/>
  <c r="I521" i="49"/>
  <c r="H521" i="49"/>
  <c r="G521" i="49"/>
  <c r="F521" i="49"/>
  <c r="E521" i="49"/>
  <c r="J520" i="49"/>
  <c r="I520" i="49"/>
  <c r="H520" i="49"/>
  <c r="G520" i="49"/>
  <c r="F520" i="49"/>
  <c r="E520" i="49"/>
  <c r="J519" i="49"/>
  <c r="I519" i="49"/>
  <c r="H519" i="49"/>
  <c r="G519" i="49"/>
  <c r="F519" i="49"/>
  <c r="E519" i="49"/>
  <c r="J518" i="49"/>
  <c r="I518" i="49"/>
  <c r="H518" i="49"/>
  <c r="G518" i="49"/>
  <c r="F518" i="49"/>
  <c r="E518" i="49"/>
  <c r="J517" i="49"/>
  <c r="I517" i="49"/>
  <c r="H517" i="49"/>
  <c r="G517" i="49"/>
  <c r="F517" i="49"/>
  <c r="E517" i="49"/>
  <c r="J516" i="49"/>
  <c r="I516" i="49"/>
  <c r="H516" i="49"/>
  <c r="G516" i="49"/>
  <c r="F516" i="49"/>
  <c r="E516" i="49"/>
  <c r="J515" i="49"/>
  <c r="I515" i="49"/>
  <c r="H515" i="49"/>
  <c r="G515" i="49"/>
  <c r="F515" i="49"/>
  <c r="E515" i="49"/>
  <c r="J514" i="49"/>
  <c r="I514" i="49"/>
  <c r="H514" i="49"/>
  <c r="G514" i="49"/>
  <c r="F514" i="49"/>
  <c r="E514" i="49"/>
  <c r="J513" i="49"/>
  <c r="I513" i="49"/>
  <c r="H513" i="49"/>
  <c r="G513" i="49"/>
  <c r="F513" i="49"/>
  <c r="E513" i="49"/>
  <c r="J512" i="49"/>
  <c r="I512" i="49"/>
  <c r="H512" i="49"/>
  <c r="G512" i="49"/>
  <c r="F512" i="49"/>
  <c r="E512" i="49"/>
  <c r="J511" i="49"/>
  <c r="I511" i="49"/>
  <c r="H511" i="49"/>
  <c r="G511" i="49"/>
  <c r="F511" i="49"/>
  <c r="E511" i="49"/>
  <c r="J510" i="49"/>
  <c r="I510" i="49"/>
  <c r="H510" i="49"/>
  <c r="G510" i="49"/>
  <c r="F510" i="49"/>
  <c r="E510" i="49"/>
  <c r="J509" i="49"/>
  <c r="I509" i="49"/>
  <c r="H509" i="49"/>
  <c r="G509" i="49"/>
  <c r="F509" i="49"/>
  <c r="E509" i="49"/>
  <c r="J508" i="49"/>
  <c r="I508" i="49"/>
  <c r="H508" i="49"/>
  <c r="G508" i="49"/>
  <c r="F508" i="49"/>
  <c r="E508" i="49"/>
  <c r="J507" i="49"/>
  <c r="I507" i="49"/>
  <c r="H507" i="49"/>
  <c r="G507" i="49"/>
  <c r="F507" i="49"/>
  <c r="E507" i="49"/>
  <c r="J506" i="49"/>
  <c r="I506" i="49"/>
  <c r="H506" i="49"/>
  <c r="G506" i="49"/>
  <c r="F506" i="49"/>
  <c r="E506" i="49"/>
  <c r="J505" i="49"/>
  <c r="I505" i="49"/>
  <c r="H505" i="49"/>
  <c r="G505" i="49"/>
  <c r="F505" i="49"/>
  <c r="E505" i="49"/>
  <c r="J504" i="49"/>
  <c r="I504" i="49"/>
  <c r="H504" i="49"/>
  <c r="G504" i="49"/>
  <c r="F504" i="49"/>
  <c r="E504" i="49"/>
  <c r="J503" i="49"/>
  <c r="I503" i="49"/>
  <c r="H503" i="49"/>
  <c r="G503" i="49"/>
  <c r="F503" i="49"/>
  <c r="E503" i="49"/>
  <c r="J502" i="49"/>
  <c r="I502" i="49"/>
  <c r="H502" i="49"/>
  <c r="G502" i="49"/>
  <c r="F502" i="49"/>
  <c r="E502" i="49"/>
  <c r="J501" i="49"/>
  <c r="I501" i="49"/>
  <c r="H501" i="49"/>
  <c r="G501" i="49"/>
  <c r="F501" i="49"/>
  <c r="E501" i="49"/>
  <c r="J500" i="49"/>
  <c r="I500" i="49"/>
  <c r="H500" i="49"/>
  <c r="G500" i="49"/>
  <c r="F500" i="49"/>
  <c r="E500" i="49"/>
  <c r="J499" i="49"/>
  <c r="I499" i="49"/>
  <c r="H499" i="49"/>
  <c r="G499" i="49"/>
  <c r="F499" i="49"/>
  <c r="E499" i="49"/>
  <c r="J498" i="49"/>
  <c r="I498" i="49"/>
  <c r="H498" i="49"/>
  <c r="G498" i="49"/>
  <c r="F498" i="49"/>
  <c r="E498" i="49"/>
  <c r="J497" i="49"/>
  <c r="I497" i="49"/>
  <c r="H497" i="49"/>
  <c r="G497" i="49"/>
  <c r="F497" i="49"/>
  <c r="E497" i="49"/>
  <c r="J496" i="49"/>
  <c r="I496" i="49"/>
  <c r="H496" i="49"/>
  <c r="G496" i="49"/>
  <c r="F496" i="49"/>
  <c r="E496" i="49"/>
  <c r="J495" i="49"/>
  <c r="I495" i="49"/>
  <c r="H495" i="49"/>
  <c r="G495" i="49"/>
  <c r="F495" i="49"/>
  <c r="E495" i="49"/>
  <c r="J494" i="49"/>
  <c r="I494" i="49"/>
  <c r="H494" i="49"/>
  <c r="G494" i="49"/>
  <c r="F494" i="49"/>
  <c r="E494" i="49"/>
  <c r="J493" i="49"/>
  <c r="I493" i="49"/>
  <c r="H493" i="49"/>
  <c r="G493" i="49"/>
  <c r="F493" i="49"/>
  <c r="E493" i="49"/>
  <c r="J492" i="49"/>
  <c r="I492" i="49"/>
  <c r="H492" i="49"/>
  <c r="G492" i="49"/>
  <c r="F492" i="49"/>
  <c r="E492" i="49"/>
  <c r="J491" i="49"/>
  <c r="I491" i="49"/>
  <c r="H491" i="49"/>
  <c r="G491" i="49"/>
  <c r="F491" i="49"/>
  <c r="E491" i="49"/>
  <c r="J490" i="49"/>
  <c r="I490" i="49"/>
  <c r="H490" i="49"/>
  <c r="G490" i="49"/>
  <c r="F490" i="49"/>
  <c r="E490" i="49"/>
  <c r="J489" i="49"/>
  <c r="I489" i="49"/>
  <c r="H489" i="49"/>
  <c r="G489" i="49"/>
  <c r="F489" i="49"/>
  <c r="E489" i="49"/>
  <c r="J488" i="49"/>
  <c r="I488" i="49"/>
  <c r="H488" i="49"/>
  <c r="G488" i="49"/>
  <c r="F488" i="49"/>
  <c r="E488" i="49"/>
  <c r="J487" i="49"/>
  <c r="I487" i="49"/>
  <c r="H487" i="49"/>
  <c r="G487" i="49"/>
  <c r="F487" i="49"/>
  <c r="E487" i="49"/>
  <c r="J486" i="49"/>
  <c r="I486" i="49"/>
  <c r="H486" i="49"/>
  <c r="G486" i="49"/>
  <c r="F486" i="49"/>
  <c r="E486" i="49"/>
  <c r="J485" i="49"/>
  <c r="I485" i="49"/>
  <c r="H485" i="49"/>
  <c r="G485" i="49"/>
  <c r="F485" i="49"/>
  <c r="E485" i="49"/>
  <c r="J484" i="49"/>
  <c r="I484" i="49"/>
  <c r="H484" i="49"/>
  <c r="G484" i="49"/>
  <c r="F484" i="49"/>
  <c r="E484" i="49"/>
  <c r="J483" i="49"/>
  <c r="I483" i="49"/>
  <c r="H483" i="49"/>
  <c r="G483" i="49"/>
  <c r="F483" i="49"/>
  <c r="E483" i="49"/>
  <c r="J482" i="49"/>
  <c r="I482" i="49"/>
  <c r="H482" i="49"/>
  <c r="G482" i="49"/>
  <c r="F482" i="49"/>
  <c r="E482" i="49"/>
  <c r="J481" i="49"/>
  <c r="I481" i="49"/>
  <c r="H481" i="49"/>
  <c r="G481" i="49"/>
  <c r="F481" i="49"/>
  <c r="E481" i="49"/>
  <c r="J480" i="49"/>
  <c r="I480" i="49"/>
  <c r="H480" i="49"/>
  <c r="G480" i="49"/>
  <c r="F480" i="49"/>
  <c r="E480" i="49"/>
  <c r="J479" i="49"/>
  <c r="I479" i="49"/>
  <c r="H479" i="49"/>
  <c r="G479" i="49"/>
  <c r="F479" i="49"/>
  <c r="E479" i="49"/>
  <c r="J478" i="49"/>
  <c r="I478" i="49"/>
  <c r="H478" i="49"/>
  <c r="G478" i="49"/>
  <c r="F478" i="49"/>
  <c r="E478" i="49"/>
  <c r="J477" i="49"/>
  <c r="I477" i="49"/>
  <c r="H477" i="49"/>
  <c r="G477" i="49"/>
  <c r="F477" i="49"/>
  <c r="E477" i="49"/>
  <c r="J476" i="49"/>
  <c r="I476" i="49"/>
  <c r="H476" i="49"/>
  <c r="G476" i="49"/>
  <c r="F476" i="49"/>
  <c r="E476" i="49"/>
  <c r="J475" i="49"/>
  <c r="I475" i="49"/>
  <c r="H475" i="49"/>
  <c r="G475" i="49"/>
  <c r="F475" i="49"/>
  <c r="E475" i="49"/>
  <c r="J474" i="49"/>
  <c r="I474" i="49"/>
  <c r="H474" i="49"/>
  <c r="G474" i="49"/>
  <c r="F474" i="49"/>
  <c r="E474" i="49"/>
  <c r="J473" i="49"/>
  <c r="I473" i="49"/>
  <c r="H473" i="49"/>
  <c r="G473" i="49"/>
  <c r="F473" i="49"/>
  <c r="E473" i="49"/>
  <c r="J472" i="49"/>
  <c r="I472" i="49"/>
  <c r="H472" i="49"/>
  <c r="G472" i="49"/>
  <c r="F472" i="49"/>
  <c r="E472" i="49"/>
  <c r="J471" i="49"/>
  <c r="I471" i="49"/>
  <c r="H471" i="49"/>
  <c r="G471" i="49"/>
  <c r="F471" i="49"/>
  <c r="E471" i="49"/>
  <c r="J470" i="49"/>
  <c r="I470" i="49"/>
  <c r="H470" i="49"/>
  <c r="G470" i="49"/>
  <c r="F470" i="49"/>
  <c r="E470" i="49"/>
  <c r="J469" i="49"/>
  <c r="I469" i="49"/>
  <c r="H469" i="49"/>
  <c r="G469" i="49"/>
  <c r="F469" i="49"/>
  <c r="E469" i="49"/>
  <c r="J468" i="49"/>
  <c r="I468" i="49"/>
  <c r="H468" i="49"/>
  <c r="G468" i="49"/>
  <c r="F468" i="49"/>
  <c r="E468" i="49"/>
  <c r="J467" i="49"/>
  <c r="I467" i="49"/>
  <c r="H467" i="49"/>
  <c r="G467" i="49"/>
  <c r="F467" i="49"/>
  <c r="E467" i="49"/>
  <c r="J466" i="49"/>
  <c r="I466" i="49"/>
  <c r="H466" i="49"/>
  <c r="G466" i="49"/>
  <c r="F466" i="49"/>
  <c r="E466" i="49"/>
  <c r="J465" i="49"/>
  <c r="I465" i="49"/>
  <c r="H465" i="49"/>
  <c r="G465" i="49"/>
  <c r="F465" i="49"/>
  <c r="E465" i="49"/>
  <c r="J464" i="49"/>
  <c r="I464" i="49"/>
  <c r="H464" i="49"/>
  <c r="G464" i="49"/>
  <c r="F464" i="49"/>
  <c r="E464" i="49"/>
  <c r="J463" i="49"/>
  <c r="I463" i="49"/>
  <c r="H463" i="49"/>
  <c r="G463" i="49"/>
  <c r="F463" i="49"/>
  <c r="E463" i="49"/>
  <c r="J462" i="49"/>
  <c r="I462" i="49"/>
  <c r="H462" i="49"/>
  <c r="G462" i="49"/>
  <c r="F462" i="49"/>
  <c r="E462" i="49"/>
  <c r="J461" i="49"/>
  <c r="I461" i="49"/>
  <c r="H461" i="49"/>
  <c r="G461" i="49"/>
  <c r="F461" i="49"/>
  <c r="E461" i="49"/>
  <c r="J459" i="49"/>
  <c r="I459" i="49"/>
  <c r="H459" i="49"/>
  <c r="G459" i="49"/>
  <c r="F459" i="49"/>
  <c r="E459" i="49"/>
  <c r="J458" i="49"/>
  <c r="I458" i="49"/>
  <c r="H458" i="49"/>
  <c r="G458" i="49"/>
  <c r="F458" i="49"/>
  <c r="E458" i="49"/>
  <c r="J457" i="49"/>
  <c r="I457" i="49"/>
  <c r="H457" i="49"/>
  <c r="G457" i="49"/>
  <c r="F457" i="49"/>
  <c r="E457" i="49"/>
  <c r="J456" i="49"/>
  <c r="I456" i="49"/>
  <c r="H456" i="49"/>
  <c r="G456" i="49"/>
  <c r="F456" i="49"/>
  <c r="E456" i="49"/>
  <c r="J455" i="49"/>
  <c r="I455" i="49"/>
  <c r="H455" i="49"/>
  <c r="G455" i="49"/>
  <c r="F455" i="49"/>
  <c r="E455" i="49"/>
  <c r="J454" i="49"/>
  <c r="I454" i="49"/>
  <c r="H454" i="49"/>
  <c r="G454" i="49"/>
  <c r="F454" i="49"/>
  <c r="E454" i="49"/>
  <c r="J453" i="49"/>
  <c r="I453" i="49"/>
  <c r="H453" i="49"/>
  <c r="G453" i="49"/>
  <c r="F453" i="49"/>
  <c r="E453" i="49"/>
  <c r="J452" i="49"/>
  <c r="I452" i="49"/>
  <c r="H452" i="49"/>
  <c r="G452" i="49"/>
  <c r="F452" i="49"/>
  <c r="E452" i="49"/>
  <c r="J451" i="49"/>
  <c r="I451" i="49"/>
  <c r="H451" i="49"/>
  <c r="G451" i="49"/>
  <c r="F451" i="49"/>
  <c r="E451" i="49"/>
  <c r="J450" i="49"/>
  <c r="I450" i="49"/>
  <c r="H450" i="49"/>
  <c r="G450" i="49"/>
  <c r="F450" i="49"/>
  <c r="E450" i="49"/>
  <c r="J449" i="49"/>
  <c r="I449" i="49"/>
  <c r="H449" i="49"/>
  <c r="G449" i="49"/>
  <c r="F449" i="49"/>
  <c r="E449" i="49"/>
  <c r="J448" i="49"/>
  <c r="I448" i="49"/>
  <c r="H448" i="49"/>
  <c r="G448" i="49"/>
  <c r="F448" i="49"/>
  <c r="E448" i="49"/>
  <c r="J447" i="49"/>
  <c r="I447" i="49"/>
  <c r="H447" i="49"/>
  <c r="G447" i="49"/>
  <c r="F447" i="49"/>
  <c r="E447" i="49"/>
  <c r="J446" i="49"/>
  <c r="I446" i="49"/>
  <c r="H446" i="49"/>
  <c r="G446" i="49"/>
  <c r="F446" i="49"/>
  <c r="E446" i="49"/>
  <c r="J445" i="49"/>
  <c r="I445" i="49"/>
  <c r="H445" i="49"/>
  <c r="G445" i="49"/>
  <c r="F445" i="49"/>
  <c r="E445" i="49"/>
  <c r="J444" i="49"/>
  <c r="I444" i="49"/>
  <c r="H444" i="49"/>
  <c r="G444" i="49"/>
  <c r="F444" i="49"/>
  <c r="E444" i="49"/>
  <c r="J443" i="49"/>
  <c r="I443" i="49"/>
  <c r="H443" i="49"/>
  <c r="G443" i="49"/>
  <c r="F443" i="49"/>
  <c r="F460" i="49" s="1"/>
  <c r="E443" i="49"/>
  <c r="E460" i="49" s="1"/>
  <c r="J442" i="49"/>
  <c r="I442" i="49"/>
  <c r="H442" i="49"/>
  <c r="G442" i="49"/>
  <c r="F442" i="49"/>
  <c r="E442" i="49"/>
  <c r="J441" i="49"/>
  <c r="I441" i="49"/>
  <c r="H441" i="49"/>
  <c r="G441" i="49"/>
  <c r="F441" i="49"/>
  <c r="E441" i="49"/>
  <c r="J440" i="49"/>
  <c r="I440" i="49"/>
  <c r="H440" i="49"/>
  <c r="G440" i="49"/>
  <c r="F440" i="49"/>
  <c r="E440" i="49"/>
  <c r="J439" i="49"/>
  <c r="I439" i="49"/>
  <c r="H439" i="49"/>
  <c r="G439" i="49"/>
  <c r="F439" i="49"/>
  <c r="E439" i="49"/>
  <c r="J438" i="49"/>
  <c r="I438" i="49"/>
  <c r="H438" i="49"/>
  <c r="G438" i="49"/>
  <c r="F438" i="49"/>
  <c r="E438" i="49"/>
  <c r="J437" i="49"/>
  <c r="I437" i="49"/>
  <c r="H437" i="49"/>
  <c r="G437" i="49"/>
  <c r="F437" i="49"/>
  <c r="E437" i="49"/>
  <c r="J436" i="49"/>
  <c r="I436" i="49"/>
  <c r="H436" i="49"/>
  <c r="G436" i="49"/>
  <c r="F436" i="49"/>
  <c r="E436" i="49"/>
  <c r="J435" i="49"/>
  <c r="I435" i="49"/>
  <c r="H435" i="49"/>
  <c r="G435" i="49"/>
  <c r="F435" i="49"/>
  <c r="E435" i="49"/>
  <c r="J434" i="49"/>
  <c r="I434" i="49"/>
  <c r="H434" i="49"/>
  <c r="G434" i="49"/>
  <c r="F434" i="49"/>
  <c r="E434" i="49"/>
  <c r="J433" i="49"/>
  <c r="I433" i="49"/>
  <c r="H433" i="49"/>
  <c r="G433" i="49"/>
  <c r="F433" i="49"/>
  <c r="E433" i="49"/>
  <c r="J432" i="49"/>
  <c r="I432" i="49"/>
  <c r="H432" i="49"/>
  <c r="G432" i="49"/>
  <c r="F432" i="49"/>
  <c r="E432" i="49"/>
  <c r="J431" i="49"/>
  <c r="I431" i="49"/>
  <c r="H431" i="49"/>
  <c r="G431" i="49"/>
  <c r="F431" i="49"/>
  <c r="E431" i="49"/>
  <c r="J430" i="49"/>
  <c r="I430" i="49"/>
  <c r="H430" i="49"/>
  <c r="G430" i="49"/>
  <c r="F430" i="49"/>
  <c r="E430" i="49"/>
  <c r="J429" i="49"/>
  <c r="I429" i="49"/>
  <c r="H429" i="49"/>
  <c r="G429" i="49"/>
  <c r="F429" i="49"/>
  <c r="E429" i="49"/>
  <c r="J428" i="49"/>
  <c r="I428" i="49"/>
  <c r="H428" i="49"/>
  <c r="G428" i="49"/>
  <c r="F428" i="49"/>
  <c r="E428" i="49"/>
  <c r="J427" i="49"/>
  <c r="I427" i="49"/>
  <c r="H427" i="49"/>
  <c r="G427" i="49"/>
  <c r="F427" i="49"/>
  <c r="E427" i="49"/>
  <c r="J426" i="49"/>
  <c r="I426" i="49"/>
  <c r="H426" i="49"/>
  <c r="G426" i="49"/>
  <c r="F426" i="49"/>
  <c r="E426" i="49"/>
  <c r="J425" i="49"/>
  <c r="I425" i="49"/>
  <c r="H425" i="49"/>
  <c r="G425" i="49"/>
  <c r="F425" i="49"/>
  <c r="E425" i="49"/>
  <c r="J424" i="49"/>
  <c r="I424" i="49"/>
  <c r="H424" i="49"/>
  <c r="G424" i="49"/>
  <c r="F424" i="49"/>
  <c r="E424" i="49"/>
  <c r="J423" i="49"/>
  <c r="I423" i="49"/>
  <c r="H423" i="49"/>
  <c r="G423" i="49"/>
  <c r="F423" i="49"/>
  <c r="E423" i="49"/>
  <c r="J422" i="49"/>
  <c r="I422" i="49"/>
  <c r="H422" i="49"/>
  <c r="G422" i="49"/>
  <c r="F422" i="49"/>
  <c r="E422" i="49"/>
  <c r="J421" i="49"/>
  <c r="I421" i="49"/>
  <c r="H421" i="49"/>
  <c r="G421" i="49"/>
  <c r="F421" i="49"/>
  <c r="E421" i="49"/>
  <c r="J420" i="49"/>
  <c r="I420" i="49"/>
  <c r="H420" i="49"/>
  <c r="G420" i="49"/>
  <c r="F420" i="49"/>
  <c r="E420" i="49"/>
  <c r="J419" i="49"/>
  <c r="I419" i="49"/>
  <c r="H419" i="49"/>
  <c r="G419" i="49"/>
  <c r="F419" i="49"/>
  <c r="E419" i="49"/>
  <c r="J418" i="49"/>
  <c r="I418" i="49"/>
  <c r="H418" i="49"/>
  <c r="G418" i="49"/>
  <c r="F418" i="49"/>
  <c r="E418" i="49"/>
  <c r="J417" i="49"/>
  <c r="I417" i="49"/>
  <c r="H417" i="49"/>
  <c r="G417" i="49"/>
  <c r="F417" i="49"/>
  <c r="E417" i="49"/>
  <c r="J416" i="49"/>
  <c r="I416" i="49"/>
  <c r="H416" i="49"/>
  <c r="G416" i="49"/>
  <c r="F416" i="49"/>
  <c r="E416" i="49"/>
  <c r="J415" i="49"/>
  <c r="I415" i="49"/>
  <c r="H415" i="49"/>
  <c r="G415" i="49"/>
  <c r="F415" i="49"/>
  <c r="E415" i="49"/>
  <c r="J414" i="49"/>
  <c r="I414" i="49"/>
  <c r="H414" i="49"/>
  <c r="G414" i="49"/>
  <c r="F414" i="49"/>
  <c r="E414" i="49"/>
  <c r="J413" i="49"/>
  <c r="I413" i="49"/>
  <c r="H413" i="49"/>
  <c r="G413" i="49"/>
  <c r="F413" i="49"/>
  <c r="E413" i="49"/>
  <c r="J412" i="49"/>
  <c r="I412" i="49"/>
  <c r="H412" i="49"/>
  <c r="G412" i="49"/>
  <c r="F412" i="49"/>
  <c r="E412" i="49"/>
  <c r="J411" i="49"/>
  <c r="I411" i="49"/>
  <c r="H411" i="49"/>
  <c r="G411" i="49"/>
  <c r="F411" i="49"/>
  <c r="E411" i="49"/>
  <c r="J410" i="49"/>
  <c r="I410" i="49"/>
  <c r="H410" i="49"/>
  <c r="G410" i="49"/>
  <c r="F410" i="49"/>
  <c r="E410" i="49"/>
  <c r="J409" i="49"/>
  <c r="I409" i="49"/>
  <c r="H409" i="49"/>
  <c r="G409" i="49"/>
  <c r="F409" i="49"/>
  <c r="E409" i="49"/>
  <c r="J408" i="49"/>
  <c r="I408" i="49"/>
  <c r="H408" i="49"/>
  <c r="G408" i="49"/>
  <c r="F408" i="49"/>
  <c r="E408" i="49"/>
  <c r="J407" i="49"/>
  <c r="I407" i="49"/>
  <c r="H407" i="49"/>
  <c r="G407" i="49"/>
  <c r="F407" i="49"/>
  <c r="E407" i="49"/>
  <c r="J406" i="49"/>
  <c r="I406" i="49"/>
  <c r="H406" i="49"/>
  <c r="G406" i="49"/>
  <c r="F406" i="49"/>
  <c r="E406" i="49"/>
  <c r="J405" i="49"/>
  <c r="I405" i="49"/>
  <c r="H405" i="49"/>
  <c r="G405" i="49"/>
  <c r="F405" i="49"/>
  <c r="E405" i="49"/>
  <c r="J404" i="49"/>
  <c r="I404" i="49"/>
  <c r="H404" i="49"/>
  <c r="G404" i="49"/>
  <c r="F404" i="49"/>
  <c r="E404" i="49"/>
  <c r="J403" i="49"/>
  <c r="I403" i="49"/>
  <c r="H403" i="49"/>
  <c r="G403" i="49"/>
  <c r="F403" i="49"/>
  <c r="E403" i="49"/>
  <c r="J402" i="49"/>
  <c r="I402" i="49"/>
  <c r="H402" i="49"/>
  <c r="G402" i="49"/>
  <c r="F402" i="49"/>
  <c r="E402" i="49"/>
  <c r="J401" i="49"/>
  <c r="I401" i="49"/>
  <c r="H401" i="49"/>
  <c r="G401" i="49"/>
  <c r="F401" i="49"/>
  <c r="E401" i="49"/>
  <c r="J400" i="49"/>
  <c r="I400" i="49"/>
  <c r="H400" i="49"/>
  <c r="G400" i="49"/>
  <c r="F400" i="49"/>
  <c r="E400" i="49"/>
  <c r="J399" i="49"/>
  <c r="I399" i="49"/>
  <c r="H399" i="49"/>
  <c r="G399" i="49"/>
  <c r="F399" i="49"/>
  <c r="E399" i="49"/>
  <c r="J398" i="49"/>
  <c r="I398" i="49"/>
  <c r="H398" i="49"/>
  <c r="G398" i="49"/>
  <c r="F398" i="49"/>
  <c r="E398" i="49"/>
  <c r="J397" i="49"/>
  <c r="I397" i="49"/>
  <c r="H397" i="49"/>
  <c r="G397" i="49"/>
  <c r="F397" i="49"/>
  <c r="E397" i="49"/>
  <c r="J396" i="49"/>
  <c r="I396" i="49"/>
  <c r="H396" i="49"/>
  <c r="G396" i="49"/>
  <c r="F396" i="49"/>
  <c r="E396" i="49"/>
  <c r="J395" i="49"/>
  <c r="I395" i="49"/>
  <c r="H395" i="49"/>
  <c r="G395" i="49"/>
  <c r="F395" i="49"/>
  <c r="E395" i="49"/>
  <c r="J394" i="49"/>
  <c r="I394" i="49"/>
  <c r="H394" i="49"/>
  <c r="G394" i="49"/>
  <c r="F394" i="49"/>
  <c r="E394" i="49"/>
  <c r="J393" i="49"/>
  <c r="I393" i="49"/>
  <c r="H393" i="49"/>
  <c r="G393" i="49"/>
  <c r="F393" i="49"/>
  <c r="E393" i="49"/>
  <c r="J392" i="49"/>
  <c r="I392" i="49"/>
  <c r="H392" i="49"/>
  <c r="G392" i="49"/>
  <c r="F392" i="49"/>
  <c r="E392" i="49"/>
  <c r="J391" i="49"/>
  <c r="I391" i="49"/>
  <c r="H391" i="49"/>
  <c r="G391" i="49"/>
  <c r="F391" i="49"/>
  <c r="E391" i="49"/>
  <c r="J390" i="49"/>
  <c r="I390" i="49"/>
  <c r="H390" i="49"/>
  <c r="G390" i="49"/>
  <c r="F390" i="49"/>
  <c r="E390" i="49"/>
  <c r="J389" i="49"/>
  <c r="I389" i="49"/>
  <c r="H389" i="49"/>
  <c r="G389" i="49"/>
  <c r="F389" i="49"/>
  <c r="E389" i="49"/>
  <c r="J388" i="49"/>
  <c r="I388" i="49"/>
  <c r="H388" i="49"/>
  <c r="G388" i="49"/>
  <c r="F388" i="49"/>
  <c r="E388" i="49"/>
  <c r="J387" i="49"/>
  <c r="I387" i="49"/>
  <c r="H387" i="49"/>
  <c r="G387" i="49"/>
  <c r="F387" i="49"/>
  <c r="E387" i="49"/>
  <c r="J386" i="49"/>
  <c r="I386" i="49"/>
  <c r="H386" i="49"/>
  <c r="G386" i="49"/>
  <c r="F386" i="49"/>
  <c r="E386" i="49"/>
  <c r="J385" i="49"/>
  <c r="I385" i="49"/>
  <c r="H385" i="49"/>
  <c r="G385" i="49"/>
  <c r="F385" i="49"/>
  <c r="E385" i="49"/>
  <c r="J384" i="49"/>
  <c r="I384" i="49"/>
  <c r="H384" i="49"/>
  <c r="G384" i="49"/>
  <c r="F384" i="49"/>
  <c r="E384" i="49"/>
  <c r="J383" i="49"/>
  <c r="I383" i="49"/>
  <c r="H383" i="49"/>
  <c r="G383" i="49"/>
  <c r="F383" i="49"/>
  <c r="E383" i="49"/>
  <c r="J382" i="49"/>
  <c r="I382" i="49"/>
  <c r="H382" i="49"/>
  <c r="G382" i="49"/>
  <c r="F382" i="49"/>
  <c r="E382" i="49"/>
  <c r="J381" i="49"/>
  <c r="I381" i="49"/>
  <c r="H381" i="49"/>
  <c r="G381" i="49"/>
  <c r="F381" i="49"/>
  <c r="E381" i="49"/>
  <c r="J380" i="49"/>
  <c r="I380" i="49"/>
  <c r="H380" i="49"/>
  <c r="G380" i="49"/>
  <c r="F380" i="49"/>
  <c r="E380" i="49"/>
  <c r="J379" i="49"/>
  <c r="I379" i="49"/>
  <c r="H379" i="49"/>
  <c r="G379" i="49"/>
  <c r="F379" i="49"/>
  <c r="E379" i="49"/>
  <c r="J378" i="49"/>
  <c r="I378" i="49"/>
  <c r="H378" i="49"/>
  <c r="G378" i="49"/>
  <c r="F378" i="49"/>
  <c r="E378" i="49"/>
  <c r="J377" i="49"/>
  <c r="I377" i="49"/>
  <c r="H377" i="49"/>
  <c r="G377" i="49"/>
  <c r="F377" i="49"/>
  <c r="E377" i="49"/>
  <c r="J376" i="49"/>
  <c r="I376" i="49"/>
  <c r="H376" i="49"/>
  <c r="G376" i="49"/>
  <c r="F376" i="49"/>
  <c r="E376" i="49"/>
  <c r="J375" i="49"/>
  <c r="I375" i="49"/>
  <c r="H375" i="49"/>
  <c r="G375" i="49"/>
  <c r="F375" i="49"/>
  <c r="E375" i="49"/>
  <c r="J374" i="49"/>
  <c r="I374" i="49"/>
  <c r="H374" i="49"/>
  <c r="G374" i="49"/>
  <c r="F374" i="49"/>
  <c r="E374" i="49"/>
  <c r="J373" i="49"/>
  <c r="I373" i="49"/>
  <c r="H373" i="49"/>
  <c r="G373" i="49"/>
  <c r="F373" i="49"/>
  <c r="E373" i="49"/>
  <c r="J372" i="49"/>
  <c r="I372" i="49"/>
  <c r="H372" i="49"/>
  <c r="G372" i="49"/>
  <c r="F372" i="49"/>
  <c r="E372" i="49"/>
  <c r="J371" i="49"/>
  <c r="I371" i="49"/>
  <c r="H371" i="49"/>
  <c r="G371" i="49"/>
  <c r="F371" i="49"/>
  <c r="E371" i="49"/>
  <c r="J370" i="49"/>
  <c r="I370" i="49"/>
  <c r="H370" i="49"/>
  <c r="G370" i="49"/>
  <c r="F370" i="49"/>
  <c r="E370" i="49"/>
  <c r="J369" i="49"/>
  <c r="I369" i="49"/>
  <c r="H369" i="49"/>
  <c r="G369" i="49"/>
  <c r="F369" i="49"/>
  <c r="E369" i="49"/>
  <c r="J368" i="49"/>
  <c r="I368" i="49"/>
  <c r="H368" i="49"/>
  <c r="G368" i="49"/>
  <c r="F368" i="49"/>
  <c r="E368" i="49"/>
  <c r="J367" i="49"/>
  <c r="I367" i="49"/>
  <c r="H367" i="49"/>
  <c r="G367" i="49"/>
  <c r="F367" i="49"/>
  <c r="E367" i="49"/>
  <c r="J366" i="49"/>
  <c r="I366" i="49"/>
  <c r="H366" i="49"/>
  <c r="G366" i="49"/>
  <c r="F366" i="49"/>
  <c r="E366" i="49"/>
  <c r="J365" i="49"/>
  <c r="I365" i="49"/>
  <c r="H365" i="49"/>
  <c r="G365" i="49"/>
  <c r="F365" i="49"/>
  <c r="E365" i="49"/>
  <c r="J364" i="49"/>
  <c r="I364" i="49"/>
  <c r="H364" i="49"/>
  <c r="G364" i="49"/>
  <c r="F364" i="49"/>
  <c r="E364" i="49"/>
  <c r="J363" i="49"/>
  <c r="I363" i="49"/>
  <c r="H363" i="49"/>
  <c r="G363" i="49"/>
  <c r="F363" i="49"/>
  <c r="E363" i="49"/>
  <c r="J362" i="49"/>
  <c r="I362" i="49"/>
  <c r="H362" i="49"/>
  <c r="G362" i="49"/>
  <c r="F362" i="49"/>
  <c r="E362" i="49"/>
  <c r="J361" i="49"/>
  <c r="I361" i="49"/>
  <c r="H361" i="49"/>
  <c r="G361" i="49"/>
  <c r="F361" i="49"/>
  <c r="E361" i="49"/>
  <c r="J360" i="49"/>
  <c r="I360" i="49"/>
  <c r="H360" i="49"/>
  <c r="G360" i="49"/>
  <c r="F360" i="49"/>
  <c r="E360" i="49"/>
  <c r="J359" i="49"/>
  <c r="I359" i="49"/>
  <c r="H359" i="49"/>
  <c r="G359" i="49"/>
  <c r="F359" i="49"/>
  <c r="E359" i="49"/>
  <c r="J358" i="49"/>
  <c r="I358" i="49"/>
  <c r="H358" i="49"/>
  <c r="G358" i="49"/>
  <c r="F358" i="49"/>
  <c r="E358" i="49"/>
  <c r="J357" i="49"/>
  <c r="I357" i="49"/>
  <c r="H357" i="49"/>
  <c r="G357" i="49"/>
  <c r="F357" i="49"/>
  <c r="E357" i="49"/>
  <c r="J356" i="49"/>
  <c r="I356" i="49"/>
  <c r="H356" i="49"/>
  <c r="G356" i="49"/>
  <c r="F356" i="49"/>
  <c r="E356" i="49"/>
  <c r="J355" i="49"/>
  <c r="I355" i="49"/>
  <c r="H355" i="49"/>
  <c r="G355" i="49"/>
  <c r="F355" i="49"/>
  <c r="E355" i="49"/>
  <c r="J354" i="49"/>
  <c r="I354" i="49"/>
  <c r="H354" i="49"/>
  <c r="G354" i="49"/>
  <c r="F354" i="49"/>
  <c r="E354" i="49"/>
  <c r="J353" i="49"/>
  <c r="I353" i="49"/>
  <c r="H353" i="49"/>
  <c r="G353" i="49"/>
  <c r="F353" i="49"/>
  <c r="E353" i="49"/>
  <c r="J352" i="49"/>
  <c r="I352" i="49"/>
  <c r="H352" i="49"/>
  <c r="G352" i="49"/>
  <c r="F352" i="49"/>
  <c r="E352" i="49"/>
  <c r="J351" i="49"/>
  <c r="I351" i="49"/>
  <c r="H351" i="49"/>
  <c r="G351" i="49"/>
  <c r="F351" i="49"/>
  <c r="E351" i="49"/>
  <c r="J350" i="49"/>
  <c r="I350" i="49"/>
  <c r="H350" i="49"/>
  <c r="G350" i="49"/>
  <c r="F350" i="49"/>
  <c r="E350" i="49"/>
  <c r="J349" i="49"/>
  <c r="I349" i="49"/>
  <c r="H349" i="49"/>
  <c r="G349" i="49"/>
  <c r="F349" i="49"/>
  <c r="E349" i="49"/>
  <c r="J348" i="49"/>
  <c r="I348" i="49"/>
  <c r="H348" i="49"/>
  <c r="G348" i="49"/>
  <c r="F348" i="49"/>
  <c r="E348" i="49"/>
  <c r="J347" i="49"/>
  <c r="I347" i="49"/>
  <c r="H347" i="49"/>
  <c r="G347" i="49"/>
  <c r="F347" i="49"/>
  <c r="E347" i="49"/>
  <c r="J346" i="49"/>
  <c r="I346" i="49"/>
  <c r="H346" i="49"/>
  <c r="G346" i="49"/>
  <c r="F346" i="49"/>
  <c r="E346" i="49"/>
  <c r="J345" i="49"/>
  <c r="I345" i="49"/>
  <c r="H345" i="49"/>
  <c r="G345" i="49"/>
  <c r="F345" i="49"/>
  <c r="E345" i="49"/>
  <c r="J344" i="49"/>
  <c r="I344" i="49"/>
  <c r="H344" i="49"/>
  <c r="G344" i="49"/>
  <c r="F344" i="49"/>
  <c r="E344" i="49"/>
  <c r="J343" i="49"/>
  <c r="I343" i="49"/>
  <c r="H343" i="49"/>
  <c r="G343" i="49"/>
  <c r="F343" i="49"/>
  <c r="E343" i="49"/>
  <c r="J342" i="49"/>
  <c r="I342" i="49"/>
  <c r="H342" i="49"/>
  <c r="G342" i="49"/>
  <c r="F342" i="49"/>
  <c r="E342" i="49"/>
  <c r="J341" i="49"/>
  <c r="I341" i="49"/>
  <c r="H341" i="49"/>
  <c r="G341" i="49"/>
  <c r="F341" i="49"/>
  <c r="E341" i="49"/>
  <c r="J340" i="49"/>
  <c r="I340" i="49"/>
  <c r="H340" i="49"/>
  <c r="G340" i="49"/>
  <c r="F340" i="49"/>
  <c r="E340" i="49"/>
  <c r="J339" i="49"/>
  <c r="I339" i="49"/>
  <c r="H339" i="49"/>
  <c r="G339" i="49"/>
  <c r="F339" i="49"/>
  <c r="E339" i="49"/>
  <c r="J338" i="49"/>
  <c r="I338" i="49"/>
  <c r="H338" i="49"/>
  <c r="G338" i="49"/>
  <c r="F338" i="49"/>
  <c r="E338" i="49"/>
  <c r="J337" i="49"/>
  <c r="I337" i="49"/>
  <c r="H337" i="49"/>
  <c r="G337" i="49"/>
  <c r="F337" i="49"/>
  <c r="E337" i="49"/>
  <c r="J336" i="49"/>
  <c r="I336" i="49"/>
  <c r="H336" i="49"/>
  <c r="G336" i="49"/>
  <c r="F336" i="49"/>
  <c r="E336" i="49"/>
  <c r="J335" i="49"/>
  <c r="I335" i="49"/>
  <c r="H335" i="49"/>
  <c r="G335" i="49"/>
  <c r="F335" i="49"/>
  <c r="E335" i="49"/>
  <c r="J334" i="49"/>
  <c r="I334" i="49"/>
  <c r="H334" i="49"/>
  <c r="G334" i="49"/>
  <c r="F334" i="49"/>
  <c r="E334" i="49"/>
  <c r="J333" i="49"/>
  <c r="I333" i="49"/>
  <c r="H333" i="49"/>
  <c r="G333" i="49"/>
  <c r="F333" i="49"/>
  <c r="E333" i="49"/>
  <c r="J332" i="49"/>
  <c r="I332" i="49"/>
  <c r="H332" i="49"/>
  <c r="G332" i="49"/>
  <c r="F332" i="49"/>
  <c r="E332" i="49"/>
  <c r="J331" i="49"/>
  <c r="I331" i="49"/>
  <c r="H331" i="49"/>
  <c r="G331" i="49"/>
  <c r="F331" i="49"/>
  <c r="E331" i="49"/>
  <c r="J330" i="49"/>
  <c r="I330" i="49"/>
  <c r="H330" i="49"/>
  <c r="G330" i="49"/>
  <c r="F330" i="49"/>
  <c r="E330" i="49"/>
  <c r="J329" i="49"/>
  <c r="I329" i="49"/>
  <c r="H329" i="49"/>
  <c r="G329" i="49"/>
  <c r="F329" i="49"/>
  <c r="E329" i="49"/>
  <c r="J328" i="49"/>
  <c r="I328" i="49"/>
  <c r="H328" i="49"/>
  <c r="G328" i="49"/>
  <c r="F328" i="49"/>
  <c r="E328" i="49"/>
  <c r="J327" i="49"/>
  <c r="I327" i="49"/>
  <c r="H327" i="49"/>
  <c r="G327" i="49"/>
  <c r="F327" i="49"/>
  <c r="E327" i="49"/>
  <c r="J326" i="49"/>
  <c r="I326" i="49"/>
  <c r="H326" i="49"/>
  <c r="G326" i="49"/>
  <c r="F326" i="49"/>
  <c r="E326" i="49"/>
  <c r="J325" i="49"/>
  <c r="I325" i="49"/>
  <c r="H325" i="49"/>
  <c r="G325" i="49"/>
  <c r="F325" i="49"/>
  <c r="E325" i="49"/>
  <c r="J324" i="49"/>
  <c r="I324" i="49"/>
  <c r="H324" i="49"/>
  <c r="G324" i="49"/>
  <c r="F324" i="49"/>
  <c r="E324" i="49"/>
  <c r="J323" i="49"/>
  <c r="I323" i="49"/>
  <c r="H323" i="49"/>
  <c r="G323" i="49"/>
  <c r="F323" i="49"/>
  <c r="E323" i="49"/>
  <c r="J322" i="49"/>
  <c r="I322" i="49"/>
  <c r="H322" i="49"/>
  <c r="G322" i="49"/>
  <c r="F322" i="49"/>
  <c r="E322" i="49"/>
  <c r="J321" i="49"/>
  <c r="I321" i="49"/>
  <c r="H321" i="49"/>
  <c r="G321" i="49"/>
  <c r="F321" i="49"/>
  <c r="E321" i="49"/>
  <c r="J320" i="49"/>
  <c r="I320" i="49"/>
  <c r="H320" i="49"/>
  <c r="G320" i="49"/>
  <c r="F320" i="49"/>
  <c r="E320" i="49"/>
  <c r="J319" i="49"/>
  <c r="I319" i="49"/>
  <c r="H319" i="49"/>
  <c r="G319" i="49"/>
  <c r="F319" i="49"/>
  <c r="E319" i="49"/>
  <c r="J318" i="49"/>
  <c r="I318" i="49"/>
  <c r="H318" i="49"/>
  <c r="G318" i="49"/>
  <c r="F318" i="49"/>
  <c r="E318" i="49"/>
  <c r="J317" i="49"/>
  <c r="I317" i="49"/>
  <c r="H317" i="49"/>
  <c r="G317" i="49"/>
  <c r="F317" i="49"/>
  <c r="E317" i="49"/>
  <c r="J316" i="49"/>
  <c r="I316" i="49"/>
  <c r="H316" i="49"/>
  <c r="G316" i="49"/>
  <c r="F316" i="49"/>
  <c r="E316" i="49"/>
  <c r="J315" i="49"/>
  <c r="I315" i="49"/>
  <c r="H315" i="49"/>
  <c r="G315" i="49"/>
  <c r="F315" i="49"/>
  <c r="E315" i="49"/>
  <c r="J314" i="49"/>
  <c r="I314" i="49"/>
  <c r="H314" i="49"/>
  <c r="G314" i="49"/>
  <c r="F314" i="49"/>
  <c r="E314" i="49"/>
  <c r="J313" i="49"/>
  <c r="I313" i="49"/>
  <c r="H313" i="49"/>
  <c r="G313" i="49"/>
  <c r="F313" i="49"/>
  <c r="E313" i="49"/>
  <c r="J312" i="49"/>
  <c r="I312" i="49"/>
  <c r="H312" i="49"/>
  <c r="G312" i="49"/>
  <c r="F312" i="49"/>
  <c r="E312" i="49"/>
  <c r="J311" i="49"/>
  <c r="I311" i="49"/>
  <c r="H311" i="49"/>
  <c r="G311" i="49"/>
  <c r="F311" i="49"/>
  <c r="E311" i="49"/>
  <c r="J310" i="49"/>
  <c r="I310" i="49"/>
  <c r="H310" i="49"/>
  <c r="G310" i="49"/>
  <c r="F310" i="49"/>
  <c r="E310" i="49"/>
  <c r="J309" i="49"/>
  <c r="I309" i="49"/>
  <c r="H309" i="49"/>
  <c r="G309" i="49"/>
  <c r="F309" i="49"/>
  <c r="E309" i="49"/>
  <c r="J308" i="49"/>
  <c r="I308" i="49"/>
  <c r="H308" i="49"/>
  <c r="G308" i="49"/>
  <c r="F308" i="49"/>
  <c r="E308" i="49"/>
  <c r="J307" i="49"/>
  <c r="I307" i="49"/>
  <c r="H307" i="49"/>
  <c r="G307" i="49"/>
  <c r="F307" i="49"/>
  <c r="E307" i="49"/>
  <c r="J306" i="49"/>
  <c r="I306" i="49"/>
  <c r="H306" i="49"/>
  <c r="G306" i="49"/>
  <c r="F306" i="49"/>
  <c r="E306" i="49"/>
  <c r="J305" i="49"/>
  <c r="I305" i="49"/>
  <c r="H305" i="49"/>
  <c r="G305" i="49"/>
  <c r="F305" i="49"/>
  <c r="E305" i="49"/>
  <c r="J304" i="49"/>
  <c r="I304" i="49"/>
  <c r="H304" i="49"/>
  <c r="G304" i="49"/>
  <c r="F304" i="49"/>
  <c r="E304" i="49"/>
  <c r="J303" i="49"/>
  <c r="I303" i="49"/>
  <c r="H303" i="49"/>
  <c r="G303" i="49"/>
  <c r="F303" i="49"/>
  <c r="E303" i="49"/>
  <c r="J302" i="49"/>
  <c r="I302" i="49"/>
  <c r="H302" i="49"/>
  <c r="G302" i="49"/>
  <c r="F302" i="49"/>
  <c r="E302" i="49"/>
  <c r="J301" i="49"/>
  <c r="I301" i="49"/>
  <c r="H301" i="49"/>
  <c r="G301" i="49"/>
  <c r="F301" i="49"/>
  <c r="E301" i="49"/>
  <c r="J300" i="49"/>
  <c r="I300" i="49"/>
  <c r="H300" i="49"/>
  <c r="G300" i="49"/>
  <c r="F300" i="49"/>
  <c r="E300" i="49"/>
  <c r="J299" i="49"/>
  <c r="I299" i="49"/>
  <c r="H299" i="49"/>
  <c r="G299" i="49"/>
  <c r="F299" i="49"/>
  <c r="E299" i="49"/>
  <c r="J298" i="49"/>
  <c r="I298" i="49"/>
  <c r="H298" i="49"/>
  <c r="G298" i="49"/>
  <c r="F298" i="49"/>
  <c r="E298" i="49"/>
  <c r="J297" i="49"/>
  <c r="I297" i="49"/>
  <c r="H297" i="49"/>
  <c r="G297" i="49"/>
  <c r="F297" i="49"/>
  <c r="E297" i="49"/>
  <c r="J296" i="49"/>
  <c r="I296" i="49"/>
  <c r="H296" i="49"/>
  <c r="G296" i="49"/>
  <c r="F296" i="49"/>
  <c r="E296" i="49"/>
  <c r="J295" i="49"/>
  <c r="I295" i="49"/>
  <c r="H295" i="49"/>
  <c r="G295" i="49"/>
  <c r="F295" i="49"/>
  <c r="E295" i="49"/>
  <c r="J294" i="49"/>
  <c r="I294" i="49"/>
  <c r="H294" i="49"/>
  <c r="G294" i="49"/>
  <c r="F294" i="49"/>
  <c r="E294" i="49"/>
  <c r="J293" i="49"/>
  <c r="I293" i="49"/>
  <c r="H293" i="49"/>
  <c r="G293" i="49"/>
  <c r="F293" i="49"/>
  <c r="E293" i="49"/>
  <c r="J292" i="49"/>
  <c r="I292" i="49"/>
  <c r="H292" i="49"/>
  <c r="G292" i="49"/>
  <c r="F292" i="49"/>
  <c r="E292" i="49"/>
  <c r="J291" i="49"/>
  <c r="I291" i="49"/>
  <c r="H291" i="49"/>
  <c r="G291" i="49"/>
  <c r="F291" i="49"/>
  <c r="E291" i="49"/>
  <c r="J290" i="49"/>
  <c r="I290" i="49"/>
  <c r="H290" i="49"/>
  <c r="G290" i="49"/>
  <c r="F290" i="49"/>
  <c r="E290" i="49"/>
  <c r="J289" i="49"/>
  <c r="I289" i="49"/>
  <c r="H289" i="49"/>
  <c r="G289" i="49"/>
  <c r="F289" i="49"/>
  <c r="E289" i="49"/>
  <c r="J288" i="49"/>
  <c r="I288" i="49"/>
  <c r="H288" i="49"/>
  <c r="G288" i="49"/>
  <c r="F288" i="49"/>
  <c r="E288" i="49"/>
  <c r="J287" i="49"/>
  <c r="I287" i="49"/>
  <c r="H287" i="49"/>
  <c r="G287" i="49"/>
  <c r="F287" i="49"/>
  <c r="E287" i="49"/>
  <c r="J286" i="49"/>
  <c r="I286" i="49"/>
  <c r="H286" i="49"/>
  <c r="G286" i="49"/>
  <c r="F286" i="49"/>
  <c r="E286" i="49"/>
  <c r="J285" i="49"/>
  <c r="I285" i="49"/>
  <c r="H285" i="49"/>
  <c r="G285" i="49"/>
  <c r="F285" i="49"/>
  <c r="E285" i="49"/>
  <c r="J284" i="49"/>
  <c r="I284" i="49"/>
  <c r="H284" i="49"/>
  <c r="G284" i="49"/>
  <c r="F284" i="49"/>
  <c r="E284" i="49"/>
  <c r="J283" i="49"/>
  <c r="I283" i="49"/>
  <c r="H283" i="49"/>
  <c r="G283" i="49"/>
  <c r="F283" i="49"/>
  <c r="E283" i="49"/>
  <c r="J282" i="49"/>
  <c r="I282" i="49"/>
  <c r="H282" i="49"/>
  <c r="G282" i="49"/>
  <c r="F282" i="49"/>
  <c r="E282" i="49"/>
  <c r="J281" i="49"/>
  <c r="I281" i="49"/>
  <c r="H281" i="49"/>
  <c r="G281" i="49"/>
  <c r="F281" i="49"/>
  <c r="E281" i="49"/>
  <c r="J280" i="49"/>
  <c r="I280" i="49"/>
  <c r="H280" i="49"/>
  <c r="G280" i="49"/>
  <c r="F280" i="49"/>
  <c r="E280" i="49"/>
  <c r="J279" i="49"/>
  <c r="I279" i="49"/>
  <c r="H279" i="49"/>
  <c r="G279" i="49"/>
  <c r="F279" i="49"/>
  <c r="E279" i="49"/>
  <c r="J278" i="49"/>
  <c r="I278" i="49"/>
  <c r="H278" i="49"/>
  <c r="G278" i="49"/>
  <c r="F278" i="49"/>
  <c r="E278" i="49"/>
  <c r="J277" i="49"/>
  <c r="I277" i="49"/>
  <c r="H277" i="49"/>
  <c r="G277" i="49"/>
  <c r="F277" i="49"/>
  <c r="E277" i="49"/>
  <c r="J276" i="49"/>
  <c r="I276" i="49"/>
  <c r="H276" i="49"/>
  <c r="G276" i="49"/>
  <c r="F276" i="49"/>
  <c r="E276" i="49"/>
  <c r="J275" i="49"/>
  <c r="I275" i="49"/>
  <c r="H275" i="49"/>
  <c r="G275" i="49"/>
  <c r="F275" i="49"/>
  <c r="E275" i="49"/>
  <c r="J274" i="49"/>
  <c r="I274" i="49"/>
  <c r="H274" i="49"/>
  <c r="G274" i="49"/>
  <c r="F274" i="49"/>
  <c r="E274" i="49"/>
  <c r="J273" i="49"/>
  <c r="I273" i="49"/>
  <c r="H273" i="49"/>
  <c r="G273" i="49"/>
  <c r="F273" i="49"/>
  <c r="E273" i="49"/>
  <c r="J272" i="49"/>
  <c r="I272" i="49"/>
  <c r="H272" i="49"/>
  <c r="G272" i="49"/>
  <c r="F272" i="49"/>
  <c r="E272" i="49"/>
  <c r="J270" i="49"/>
  <c r="I270" i="49"/>
  <c r="H270" i="49"/>
  <c r="G270" i="49"/>
  <c r="F270" i="49"/>
  <c r="E270" i="49"/>
  <c r="J269" i="49"/>
  <c r="I269" i="49"/>
  <c r="H269" i="49"/>
  <c r="G269" i="49"/>
  <c r="F269" i="49"/>
  <c r="E269" i="49"/>
  <c r="J268" i="49"/>
  <c r="I268" i="49"/>
  <c r="H268" i="49"/>
  <c r="G268" i="49"/>
  <c r="F268" i="49"/>
  <c r="E268" i="49"/>
  <c r="J267" i="49"/>
  <c r="I267" i="49"/>
  <c r="H267" i="49"/>
  <c r="G267" i="49"/>
  <c r="F267" i="49"/>
  <c r="E267" i="49"/>
  <c r="J266" i="49"/>
  <c r="I266" i="49"/>
  <c r="H266" i="49"/>
  <c r="G266" i="49"/>
  <c r="F266" i="49"/>
  <c r="E266" i="49"/>
  <c r="J265" i="49"/>
  <c r="I265" i="49"/>
  <c r="H265" i="49"/>
  <c r="G265" i="49"/>
  <c r="F265" i="49"/>
  <c r="E265" i="49"/>
  <c r="J264" i="49"/>
  <c r="I264" i="49"/>
  <c r="H264" i="49"/>
  <c r="G264" i="49"/>
  <c r="F264" i="49"/>
  <c r="E264" i="49"/>
  <c r="J263" i="49"/>
  <c r="I263" i="49"/>
  <c r="H263" i="49"/>
  <c r="G263" i="49"/>
  <c r="F263" i="49"/>
  <c r="E263" i="49"/>
  <c r="J262" i="49"/>
  <c r="I262" i="49"/>
  <c r="H262" i="49"/>
  <c r="G262" i="49"/>
  <c r="F262" i="49"/>
  <c r="E262" i="49"/>
  <c r="J261" i="49"/>
  <c r="I261" i="49"/>
  <c r="H261" i="49"/>
  <c r="G261" i="49"/>
  <c r="F261" i="49"/>
  <c r="E261" i="49"/>
  <c r="J260" i="49"/>
  <c r="I260" i="49"/>
  <c r="H260" i="49"/>
  <c r="G260" i="49"/>
  <c r="F260" i="49"/>
  <c r="E260" i="49"/>
  <c r="J259" i="49"/>
  <c r="I259" i="49"/>
  <c r="H259" i="49"/>
  <c r="G259" i="49"/>
  <c r="F259" i="49"/>
  <c r="E259" i="49"/>
  <c r="J258" i="49"/>
  <c r="I258" i="49"/>
  <c r="H258" i="49"/>
  <c r="G258" i="49"/>
  <c r="F258" i="49"/>
  <c r="E258" i="49"/>
  <c r="J257" i="49"/>
  <c r="I257" i="49"/>
  <c r="H257" i="49"/>
  <c r="G257" i="49"/>
  <c r="F257" i="49"/>
  <c r="E257" i="49"/>
  <c r="J256" i="49"/>
  <c r="I256" i="49"/>
  <c r="H256" i="49"/>
  <c r="G256" i="49"/>
  <c r="F256" i="49"/>
  <c r="E256" i="49"/>
  <c r="J255" i="49"/>
  <c r="I255" i="49"/>
  <c r="H255" i="49"/>
  <c r="G255" i="49"/>
  <c r="F255" i="49"/>
  <c r="E255" i="49"/>
  <c r="J254" i="49"/>
  <c r="I254" i="49"/>
  <c r="H254" i="49"/>
  <c r="G254" i="49"/>
  <c r="F254" i="49"/>
  <c r="F271" i="49" s="1"/>
  <c r="E254" i="49"/>
  <c r="E271" i="49" s="1"/>
  <c r="J253" i="49"/>
  <c r="I253" i="49"/>
  <c r="H253" i="49"/>
  <c r="G253" i="49"/>
  <c r="F253" i="49"/>
  <c r="E253" i="49"/>
  <c r="J252" i="49"/>
  <c r="I252" i="49"/>
  <c r="H252" i="49"/>
  <c r="G252" i="49"/>
  <c r="F252" i="49"/>
  <c r="E252" i="49"/>
  <c r="J251" i="49"/>
  <c r="I251" i="49"/>
  <c r="H251" i="49"/>
  <c r="G251" i="49"/>
  <c r="F251" i="49"/>
  <c r="E251" i="49"/>
  <c r="J250" i="49"/>
  <c r="I250" i="49"/>
  <c r="H250" i="49"/>
  <c r="G250" i="49"/>
  <c r="F250" i="49"/>
  <c r="E250" i="49"/>
  <c r="J249" i="49"/>
  <c r="I249" i="49"/>
  <c r="H249" i="49"/>
  <c r="G249" i="49"/>
  <c r="F249" i="49"/>
  <c r="E249" i="49"/>
  <c r="J248" i="49"/>
  <c r="I248" i="49"/>
  <c r="H248" i="49"/>
  <c r="G248" i="49"/>
  <c r="F248" i="49"/>
  <c r="E248" i="49"/>
  <c r="J247" i="49"/>
  <c r="I247" i="49"/>
  <c r="H247" i="49"/>
  <c r="G247" i="49"/>
  <c r="F247" i="49"/>
  <c r="E247" i="49"/>
  <c r="J246" i="49"/>
  <c r="I246" i="49"/>
  <c r="H246" i="49"/>
  <c r="G246" i="49"/>
  <c r="F246" i="49"/>
  <c r="E246" i="49"/>
  <c r="J245" i="49"/>
  <c r="I245" i="49"/>
  <c r="H245" i="49"/>
  <c r="G245" i="49"/>
  <c r="F245" i="49"/>
  <c r="E245" i="49"/>
  <c r="J244" i="49"/>
  <c r="I244" i="49"/>
  <c r="H244" i="49"/>
  <c r="G244" i="49"/>
  <c r="F244" i="49"/>
  <c r="E244" i="49"/>
  <c r="J243" i="49"/>
  <c r="I243" i="49"/>
  <c r="H243" i="49"/>
  <c r="G243" i="49"/>
  <c r="F243" i="49"/>
  <c r="E243" i="49"/>
  <c r="J242" i="49"/>
  <c r="I242" i="49"/>
  <c r="H242" i="49"/>
  <c r="G242" i="49"/>
  <c r="F242" i="49"/>
  <c r="E242" i="49"/>
  <c r="J241" i="49"/>
  <c r="I241" i="49"/>
  <c r="H241" i="49"/>
  <c r="G241" i="49"/>
  <c r="F241" i="49"/>
  <c r="E241" i="49"/>
  <c r="J240" i="49"/>
  <c r="I240" i="49"/>
  <c r="H240" i="49"/>
  <c r="G240" i="49"/>
  <c r="F240" i="49"/>
  <c r="E240" i="49"/>
  <c r="J239" i="49"/>
  <c r="I239" i="49"/>
  <c r="H239" i="49"/>
  <c r="G239" i="49"/>
  <c r="F239" i="49"/>
  <c r="E239" i="49"/>
  <c r="J238" i="49"/>
  <c r="I238" i="49"/>
  <c r="H238" i="49"/>
  <c r="G238" i="49"/>
  <c r="F238" i="49"/>
  <c r="E238" i="49"/>
  <c r="J237" i="49"/>
  <c r="I237" i="49"/>
  <c r="H237" i="49"/>
  <c r="G237" i="49"/>
  <c r="F237" i="49"/>
  <c r="E237" i="49"/>
  <c r="J236" i="49"/>
  <c r="I236" i="49"/>
  <c r="H236" i="49"/>
  <c r="G236" i="49"/>
  <c r="F236" i="49"/>
  <c r="E236" i="49"/>
  <c r="J235" i="49"/>
  <c r="I235" i="49"/>
  <c r="H235" i="49"/>
  <c r="G235" i="49"/>
  <c r="F235" i="49"/>
  <c r="E235" i="49"/>
  <c r="J234" i="49"/>
  <c r="I234" i="49"/>
  <c r="H234" i="49"/>
  <c r="G234" i="49"/>
  <c r="F234" i="49"/>
  <c r="E234" i="49"/>
  <c r="J233" i="49"/>
  <c r="I233" i="49"/>
  <c r="H233" i="49"/>
  <c r="G233" i="49"/>
  <c r="F233" i="49"/>
  <c r="E233" i="49"/>
  <c r="J232" i="49"/>
  <c r="I232" i="49"/>
  <c r="H232" i="49"/>
  <c r="G232" i="49"/>
  <c r="F232" i="49"/>
  <c r="E232" i="49"/>
  <c r="J231" i="49"/>
  <c r="I231" i="49"/>
  <c r="H231" i="49"/>
  <c r="G231" i="49"/>
  <c r="F231" i="49"/>
  <c r="E231" i="49"/>
  <c r="J230" i="49"/>
  <c r="I230" i="49"/>
  <c r="H230" i="49"/>
  <c r="G230" i="49"/>
  <c r="F230" i="49"/>
  <c r="E230" i="49"/>
  <c r="J229" i="49"/>
  <c r="I229" i="49"/>
  <c r="H229" i="49"/>
  <c r="G229" i="49"/>
  <c r="F229" i="49"/>
  <c r="E229" i="49"/>
  <c r="J228" i="49"/>
  <c r="I228" i="49"/>
  <c r="H228" i="49"/>
  <c r="G228" i="49"/>
  <c r="F228" i="49"/>
  <c r="E228" i="49"/>
  <c r="J227" i="49"/>
  <c r="I227" i="49"/>
  <c r="H227" i="49"/>
  <c r="G227" i="49"/>
  <c r="F227" i="49"/>
  <c r="E227" i="49"/>
  <c r="J226" i="49"/>
  <c r="I226" i="49"/>
  <c r="H226" i="49"/>
  <c r="G226" i="49"/>
  <c r="F226" i="49"/>
  <c r="E226" i="49"/>
  <c r="J225" i="49"/>
  <c r="I225" i="49"/>
  <c r="H225" i="49"/>
  <c r="G225" i="49"/>
  <c r="F225" i="49"/>
  <c r="E225" i="49"/>
  <c r="J224" i="49"/>
  <c r="I224" i="49"/>
  <c r="H224" i="49"/>
  <c r="G224" i="49"/>
  <c r="F224" i="49"/>
  <c r="E224" i="49"/>
  <c r="J223" i="49"/>
  <c r="I223" i="49"/>
  <c r="H223" i="49"/>
  <c r="G223" i="49"/>
  <c r="F223" i="49"/>
  <c r="E223" i="49"/>
  <c r="J222" i="49"/>
  <c r="I222" i="49"/>
  <c r="H222" i="49"/>
  <c r="G222" i="49"/>
  <c r="F222" i="49"/>
  <c r="E222" i="49"/>
  <c r="J221" i="49"/>
  <c r="I221" i="49"/>
  <c r="H221" i="49"/>
  <c r="G221" i="49"/>
  <c r="F221" i="49"/>
  <c r="E221" i="49"/>
  <c r="J220" i="49"/>
  <c r="I220" i="49"/>
  <c r="H220" i="49"/>
  <c r="G220" i="49"/>
  <c r="F220" i="49"/>
  <c r="E220" i="49"/>
  <c r="J219" i="49"/>
  <c r="I219" i="49"/>
  <c r="H219" i="49"/>
  <c r="G219" i="49"/>
  <c r="F219" i="49"/>
  <c r="E219" i="49"/>
  <c r="J218" i="49"/>
  <c r="I218" i="49"/>
  <c r="H218" i="49"/>
  <c r="G218" i="49"/>
  <c r="F218" i="49"/>
  <c r="E218" i="49"/>
  <c r="J217" i="49"/>
  <c r="I217" i="49"/>
  <c r="H217" i="49"/>
  <c r="G217" i="49"/>
  <c r="F217" i="49"/>
  <c r="E217" i="49"/>
  <c r="J216" i="49"/>
  <c r="I216" i="49"/>
  <c r="H216" i="49"/>
  <c r="G216" i="49"/>
  <c r="F216" i="49"/>
  <c r="E216" i="49"/>
  <c r="J215" i="49"/>
  <c r="I215" i="49"/>
  <c r="H215" i="49"/>
  <c r="G215" i="49"/>
  <c r="F215" i="49"/>
  <c r="E215" i="49"/>
  <c r="J214" i="49"/>
  <c r="I214" i="49"/>
  <c r="H214" i="49"/>
  <c r="G214" i="49"/>
  <c r="F214" i="49"/>
  <c r="E214" i="49"/>
  <c r="J213" i="49"/>
  <c r="I213" i="49"/>
  <c r="H213" i="49"/>
  <c r="G213" i="49"/>
  <c r="F213" i="49"/>
  <c r="E213" i="49"/>
  <c r="J212" i="49"/>
  <c r="I212" i="49"/>
  <c r="H212" i="49"/>
  <c r="G212" i="49"/>
  <c r="F212" i="49"/>
  <c r="E212" i="49"/>
  <c r="J211" i="49"/>
  <c r="I211" i="49"/>
  <c r="H211" i="49"/>
  <c r="G211" i="49"/>
  <c r="F211" i="49"/>
  <c r="E211" i="49"/>
  <c r="J210" i="49"/>
  <c r="I210" i="49"/>
  <c r="H210" i="49"/>
  <c r="G210" i="49"/>
  <c r="F210" i="49"/>
  <c r="E210" i="49"/>
  <c r="J209" i="49"/>
  <c r="I209" i="49"/>
  <c r="H209" i="49"/>
  <c r="G209" i="49"/>
  <c r="F209" i="49"/>
  <c r="E209" i="49"/>
  <c r="J208" i="49"/>
  <c r="I208" i="49"/>
  <c r="H208" i="49"/>
  <c r="G208" i="49"/>
  <c r="F208" i="49"/>
  <c r="E208" i="49"/>
  <c r="J207" i="49"/>
  <c r="I207" i="49"/>
  <c r="H207" i="49"/>
  <c r="G207" i="49"/>
  <c r="F207" i="49"/>
  <c r="E207" i="49"/>
  <c r="J206" i="49"/>
  <c r="I206" i="49"/>
  <c r="H206" i="49"/>
  <c r="G206" i="49"/>
  <c r="F206" i="49"/>
  <c r="E206" i="49"/>
  <c r="J205" i="49"/>
  <c r="I205" i="49"/>
  <c r="H205" i="49"/>
  <c r="G205" i="49"/>
  <c r="F205" i="49"/>
  <c r="E205" i="49"/>
  <c r="J204" i="49"/>
  <c r="I204" i="49"/>
  <c r="H204" i="49"/>
  <c r="G204" i="49"/>
  <c r="F204" i="49"/>
  <c r="E204" i="49"/>
  <c r="J203" i="49"/>
  <c r="I203" i="49"/>
  <c r="H203" i="49"/>
  <c r="G203" i="49"/>
  <c r="F203" i="49"/>
  <c r="E203" i="49"/>
  <c r="J202" i="49"/>
  <c r="I202" i="49"/>
  <c r="H202" i="49"/>
  <c r="G202" i="49"/>
  <c r="F202" i="49"/>
  <c r="E202" i="49"/>
  <c r="J201" i="49"/>
  <c r="I201" i="49"/>
  <c r="H201" i="49"/>
  <c r="G201" i="49"/>
  <c r="F201" i="49"/>
  <c r="E201" i="49"/>
  <c r="J200" i="49"/>
  <c r="I200" i="49"/>
  <c r="H200" i="49"/>
  <c r="G200" i="49"/>
  <c r="F200" i="49"/>
  <c r="E200" i="49"/>
  <c r="J199" i="49"/>
  <c r="I199" i="49"/>
  <c r="H199" i="49"/>
  <c r="G199" i="49"/>
  <c r="F199" i="49"/>
  <c r="E199" i="49"/>
  <c r="J198" i="49"/>
  <c r="I198" i="49"/>
  <c r="H198" i="49"/>
  <c r="G198" i="49"/>
  <c r="F198" i="49"/>
  <c r="E198" i="49"/>
  <c r="J197" i="49"/>
  <c r="I197" i="49"/>
  <c r="H197" i="49"/>
  <c r="G197" i="49"/>
  <c r="F197" i="49"/>
  <c r="E197" i="49"/>
  <c r="J196" i="49"/>
  <c r="I196" i="49"/>
  <c r="H196" i="49"/>
  <c r="G196" i="49"/>
  <c r="F196" i="49"/>
  <c r="E196" i="49"/>
  <c r="J195" i="49"/>
  <c r="I195" i="49"/>
  <c r="H195" i="49"/>
  <c r="G195" i="49"/>
  <c r="F195" i="49"/>
  <c r="E195" i="49"/>
  <c r="J194" i="49"/>
  <c r="I194" i="49"/>
  <c r="H194" i="49"/>
  <c r="G194" i="49"/>
  <c r="F194" i="49"/>
  <c r="E194" i="49"/>
  <c r="J193" i="49"/>
  <c r="I193" i="49"/>
  <c r="H193" i="49"/>
  <c r="G193" i="49"/>
  <c r="F193" i="49"/>
  <c r="E193" i="49"/>
  <c r="J192" i="49"/>
  <c r="I192" i="49"/>
  <c r="H192" i="49"/>
  <c r="G192" i="49"/>
  <c r="F192" i="49"/>
  <c r="E192" i="49"/>
  <c r="J191" i="49"/>
  <c r="I191" i="49"/>
  <c r="H191" i="49"/>
  <c r="G191" i="49"/>
  <c r="F191" i="49"/>
  <c r="E191" i="49"/>
  <c r="J190" i="49"/>
  <c r="I190" i="49"/>
  <c r="H190" i="49"/>
  <c r="G190" i="49"/>
  <c r="F190" i="49"/>
  <c r="E190" i="49"/>
  <c r="J189" i="49"/>
  <c r="I189" i="49"/>
  <c r="H189" i="49"/>
  <c r="G189" i="49"/>
  <c r="F189" i="49"/>
  <c r="E189" i="49"/>
  <c r="J188" i="49"/>
  <c r="I188" i="49"/>
  <c r="H188" i="49"/>
  <c r="G188" i="49"/>
  <c r="F188" i="49"/>
  <c r="E188" i="49"/>
  <c r="J187" i="49"/>
  <c r="I187" i="49"/>
  <c r="H187" i="49"/>
  <c r="G187" i="49"/>
  <c r="F187" i="49"/>
  <c r="E187" i="49"/>
  <c r="J186" i="49"/>
  <c r="I186" i="49"/>
  <c r="H186" i="49"/>
  <c r="G186" i="49"/>
  <c r="F186" i="49"/>
  <c r="E186" i="49"/>
  <c r="J185" i="49"/>
  <c r="I185" i="49"/>
  <c r="H185" i="49"/>
  <c r="G185" i="49"/>
  <c r="F185" i="49"/>
  <c r="E185" i="49"/>
  <c r="J184" i="49"/>
  <c r="I184" i="49"/>
  <c r="H184" i="49"/>
  <c r="G184" i="49"/>
  <c r="F184" i="49"/>
  <c r="E184" i="49"/>
  <c r="J183" i="49"/>
  <c r="I183" i="49"/>
  <c r="H183" i="49"/>
  <c r="G183" i="49"/>
  <c r="F183" i="49"/>
  <c r="E183" i="49"/>
  <c r="J182" i="49"/>
  <c r="I182" i="49"/>
  <c r="H182" i="49"/>
  <c r="G182" i="49"/>
  <c r="F182" i="49"/>
  <c r="E182" i="49"/>
  <c r="J181" i="49"/>
  <c r="I181" i="49"/>
  <c r="H181" i="49"/>
  <c r="G181" i="49"/>
  <c r="F181" i="49"/>
  <c r="E181" i="49"/>
  <c r="J180" i="49"/>
  <c r="I180" i="49"/>
  <c r="H180" i="49"/>
  <c r="G180" i="49"/>
  <c r="F180" i="49"/>
  <c r="E180" i="49"/>
  <c r="J179" i="49"/>
  <c r="I179" i="49"/>
  <c r="H179" i="49"/>
  <c r="G179" i="49"/>
  <c r="F179" i="49"/>
  <c r="E179" i="49"/>
  <c r="J178" i="49"/>
  <c r="I178" i="49"/>
  <c r="H178" i="49"/>
  <c r="G178" i="49"/>
  <c r="F178" i="49"/>
  <c r="E178" i="49"/>
  <c r="J177" i="49"/>
  <c r="I177" i="49"/>
  <c r="H177" i="49"/>
  <c r="G177" i="49"/>
  <c r="F177" i="49"/>
  <c r="E177" i="49"/>
  <c r="J176" i="49"/>
  <c r="I176" i="49"/>
  <c r="H176" i="49"/>
  <c r="G176" i="49"/>
  <c r="F176" i="49"/>
  <c r="E176" i="49"/>
  <c r="J175" i="49"/>
  <c r="I175" i="49"/>
  <c r="H175" i="49"/>
  <c r="G175" i="49"/>
  <c r="F175" i="49"/>
  <c r="E175" i="49"/>
  <c r="J174" i="49"/>
  <c r="I174" i="49"/>
  <c r="H174" i="49"/>
  <c r="G174" i="49"/>
  <c r="F174" i="49"/>
  <c r="E174" i="49"/>
  <c r="J173" i="49"/>
  <c r="I173" i="49"/>
  <c r="H173" i="49"/>
  <c r="G173" i="49"/>
  <c r="F173" i="49"/>
  <c r="E173" i="49"/>
  <c r="J172" i="49"/>
  <c r="I172" i="49"/>
  <c r="H172" i="49"/>
  <c r="G172" i="49"/>
  <c r="F172" i="49"/>
  <c r="E172" i="49"/>
  <c r="J171" i="49"/>
  <c r="I171" i="49"/>
  <c r="H171" i="49"/>
  <c r="G171" i="49"/>
  <c r="F171" i="49"/>
  <c r="E171" i="49"/>
  <c r="J170" i="49"/>
  <c r="I170" i="49"/>
  <c r="H170" i="49"/>
  <c r="G170" i="49"/>
  <c r="F170" i="49"/>
  <c r="E170" i="49"/>
  <c r="J169" i="49"/>
  <c r="I169" i="49"/>
  <c r="H169" i="49"/>
  <c r="G169" i="49"/>
  <c r="F169" i="49"/>
  <c r="E169" i="49"/>
  <c r="J168" i="49"/>
  <c r="I168" i="49"/>
  <c r="H168" i="49"/>
  <c r="G168" i="49"/>
  <c r="F168" i="49"/>
  <c r="E168" i="49"/>
  <c r="J167" i="49"/>
  <c r="I167" i="49"/>
  <c r="H167" i="49"/>
  <c r="G167" i="49"/>
  <c r="F167" i="49"/>
  <c r="E167" i="49"/>
  <c r="J166" i="49"/>
  <c r="I166" i="49"/>
  <c r="H166" i="49"/>
  <c r="G166" i="49"/>
  <c r="F166" i="49"/>
  <c r="E166" i="49"/>
  <c r="J165" i="49"/>
  <c r="I165" i="49"/>
  <c r="H165" i="49"/>
  <c r="G165" i="49"/>
  <c r="F165" i="49"/>
  <c r="E165" i="49"/>
  <c r="J164" i="49"/>
  <c r="I164" i="49"/>
  <c r="H164" i="49"/>
  <c r="G164" i="49"/>
  <c r="F164" i="49"/>
  <c r="E164" i="49"/>
  <c r="J163" i="49"/>
  <c r="I163" i="49"/>
  <c r="H163" i="49"/>
  <c r="G163" i="49"/>
  <c r="F163" i="49"/>
  <c r="E163" i="49"/>
  <c r="J162" i="49"/>
  <c r="I162" i="49"/>
  <c r="H162" i="49"/>
  <c r="G162" i="49"/>
  <c r="F162" i="49"/>
  <c r="E162" i="49"/>
  <c r="J161" i="49"/>
  <c r="I161" i="49"/>
  <c r="H161" i="49"/>
  <c r="G161" i="49"/>
  <c r="F161" i="49"/>
  <c r="E161" i="49"/>
  <c r="J160" i="49"/>
  <c r="I160" i="49"/>
  <c r="H160" i="49"/>
  <c r="G160" i="49"/>
  <c r="F160" i="49"/>
  <c r="E160" i="49"/>
  <c r="J159" i="49"/>
  <c r="I159" i="49"/>
  <c r="H159" i="49"/>
  <c r="G159" i="49"/>
  <c r="F159" i="49"/>
  <c r="E159" i="49"/>
  <c r="J158" i="49"/>
  <c r="I158" i="49"/>
  <c r="H158" i="49"/>
  <c r="G158" i="49"/>
  <c r="F158" i="49"/>
  <c r="E158" i="49"/>
  <c r="J157" i="49"/>
  <c r="I157" i="49"/>
  <c r="H157" i="49"/>
  <c r="G157" i="49"/>
  <c r="F157" i="49"/>
  <c r="E157" i="49"/>
  <c r="J156" i="49"/>
  <c r="I156" i="49"/>
  <c r="H156" i="49"/>
  <c r="G156" i="49"/>
  <c r="F156" i="49"/>
  <c r="E156" i="49"/>
  <c r="J155" i="49"/>
  <c r="I155" i="49"/>
  <c r="H155" i="49"/>
  <c r="G155" i="49"/>
  <c r="F155" i="49"/>
  <c r="E155" i="49"/>
  <c r="J154" i="49"/>
  <c r="I154" i="49"/>
  <c r="H154" i="49"/>
  <c r="G154" i="49"/>
  <c r="F154" i="49"/>
  <c r="E154" i="49"/>
  <c r="J153" i="49"/>
  <c r="I153" i="49"/>
  <c r="H153" i="49"/>
  <c r="G153" i="49"/>
  <c r="F153" i="49"/>
  <c r="E153" i="49"/>
  <c r="J152" i="49"/>
  <c r="I152" i="49"/>
  <c r="H152" i="49"/>
  <c r="G152" i="49"/>
  <c r="F152" i="49"/>
  <c r="E152" i="49"/>
  <c r="J151" i="49"/>
  <c r="I151" i="49"/>
  <c r="H151" i="49"/>
  <c r="G151" i="49"/>
  <c r="F151" i="49"/>
  <c r="E151" i="49"/>
  <c r="J150" i="49"/>
  <c r="I150" i="49"/>
  <c r="H150" i="49"/>
  <c r="G150" i="49"/>
  <c r="F150" i="49"/>
  <c r="E150" i="49"/>
  <c r="J149" i="49"/>
  <c r="I149" i="49"/>
  <c r="H149" i="49"/>
  <c r="G149" i="49"/>
  <c r="F149" i="49"/>
  <c r="E149" i="49"/>
  <c r="J148" i="49"/>
  <c r="I148" i="49"/>
  <c r="H148" i="49"/>
  <c r="G148" i="49"/>
  <c r="F148" i="49"/>
  <c r="E148" i="49"/>
  <c r="J147" i="49"/>
  <c r="I147" i="49"/>
  <c r="H147" i="49"/>
  <c r="G147" i="49"/>
  <c r="F147" i="49"/>
  <c r="E147" i="49"/>
  <c r="J146" i="49"/>
  <c r="I146" i="49"/>
  <c r="H146" i="49"/>
  <c r="G146" i="49"/>
  <c r="F146" i="49"/>
  <c r="E146" i="49"/>
  <c r="J145" i="49"/>
  <c r="I145" i="49"/>
  <c r="H145" i="49"/>
  <c r="G145" i="49"/>
  <c r="F145" i="49"/>
  <c r="E145" i="49"/>
  <c r="J144" i="49"/>
  <c r="I144" i="49"/>
  <c r="H144" i="49"/>
  <c r="G144" i="49"/>
  <c r="F144" i="49"/>
  <c r="E144" i="49"/>
  <c r="J143" i="49"/>
  <c r="I143" i="49"/>
  <c r="H143" i="49"/>
  <c r="G143" i="49"/>
  <c r="F143" i="49"/>
  <c r="E143" i="49"/>
  <c r="J142" i="49"/>
  <c r="I142" i="49"/>
  <c r="H142" i="49"/>
  <c r="G142" i="49"/>
  <c r="F142" i="49"/>
  <c r="E142" i="49"/>
  <c r="J141" i="49"/>
  <c r="I141" i="49"/>
  <c r="H141" i="49"/>
  <c r="G141" i="49"/>
  <c r="F141" i="49"/>
  <c r="E141" i="49"/>
  <c r="J140" i="49"/>
  <c r="I140" i="49"/>
  <c r="H140" i="49"/>
  <c r="G140" i="49"/>
  <c r="F140" i="49"/>
  <c r="E140" i="49"/>
  <c r="J139" i="49"/>
  <c r="I139" i="49"/>
  <c r="H139" i="49"/>
  <c r="G139" i="49"/>
  <c r="F139" i="49"/>
  <c r="E139" i="49"/>
  <c r="J138" i="49"/>
  <c r="I138" i="49"/>
  <c r="H138" i="49"/>
  <c r="G138" i="49"/>
  <c r="F138" i="49"/>
  <c r="E138" i="49"/>
  <c r="J137" i="49"/>
  <c r="I137" i="49"/>
  <c r="H137" i="49"/>
  <c r="G137" i="49"/>
  <c r="F137" i="49"/>
  <c r="E137" i="49"/>
  <c r="J136" i="49"/>
  <c r="I136" i="49"/>
  <c r="H136" i="49"/>
  <c r="G136" i="49"/>
  <c r="F136" i="49"/>
  <c r="E136" i="49"/>
  <c r="J135" i="49"/>
  <c r="I135" i="49"/>
  <c r="H135" i="49"/>
  <c r="G135" i="49"/>
  <c r="F135" i="49"/>
  <c r="E135" i="49"/>
  <c r="J134" i="49"/>
  <c r="I134" i="49"/>
  <c r="H134" i="49"/>
  <c r="G134" i="49"/>
  <c r="F134" i="49"/>
  <c r="E134" i="49"/>
  <c r="J133" i="49"/>
  <c r="I133" i="49"/>
  <c r="H133" i="49"/>
  <c r="G133" i="49"/>
  <c r="F133" i="49"/>
  <c r="E133" i="49"/>
  <c r="J132" i="49"/>
  <c r="I132" i="49"/>
  <c r="H132" i="49"/>
  <c r="G132" i="49"/>
  <c r="F132" i="49"/>
  <c r="E132" i="49"/>
  <c r="J131" i="49"/>
  <c r="I131" i="49"/>
  <c r="H131" i="49"/>
  <c r="G131" i="49"/>
  <c r="F131" i="49"/>
  <c r="E131" i="49"/>
  <c r="J130" i="49"/>
  <c r="I130" i="49"/>
  <c r="H130" i="49"/>
  <c r="G130" i="49"/>
  <c r="F130" i="49"/>
  <c r="E130" i="49"/>
  <c r="J129" i="49"/>
  <c r="I129" i="49"/>
  <c r="H129" i="49"/>
  <c r="G129" i="49"/>
  <c r="F129" i="49"/>
  <c r="E129" i="49"/>
  <c r="J128" i="49"/>
  <c r="I128" i="49"/>
  <c r="H128" i="49"/>
  <c r="G128" i="49"/>
  <c r="F128" i="49"/>
  <c r="E128" i="49"/>
  <c r="J127" i="49"/>
  <c r="I127" i="49"/>
  <c r="H127" i="49"/>
  <c r="G127" i="49"/>
  <c r="F127" i="49"/>
  <c r="E127" i="49"/>
  <c r="J126" i="49"/>
  <c r="I126" i="49"/>
  <c r="H126" i="49"/>
  <c r="G126" i="49"/>
  <c r="F126" i="49"/>
  <c r="E126" i="49"/>
  <c r="J125" i="49"/>
  <c r="I125" i="49"/>
  <c r="H125" i="49"/>
  <c r="G125" i="49"/>
  <c r="F125" i="49"/>
  <c r="E125" i="49"/>
  <c r="J124" i="49"/>
  <c r="I124" i="49"/>
  <c r="H124" i="49"/>
  <c r="G124" i="49"/>
  <c r="F124" i="49"/>
  <c r="E124" i="49"/>
  <c r="J123" i="49"/>
  <c r="I123" i="49"/>
  <c r="H123" i="49"/>
  <c r="G123" i="49"/>
  <c r="F123" i="49"/>
  <c r="E123" i="49"/>
  <c r="J122" i="49"/>
  <c r="I122" i="49"/>
  <c r="H122" i="49"/>
  <c r="G122" i="49"/>
  <c r="F122" i="49"/>
  <c r="E122" i="49"/>
  <c r="J121" i="49"/>
  <c r="I121" i="49"/>
  <c r="H121" i="49"/>
  <c r="G121" i="49"/>
  <c r="F121" i="49"/>
  <c r="E121" i="49"/>
  <c r="J120" i="49"/>
  <c r="I120" i="49"/>
  <c r="H120" i="49"/>
  <c r="G120" i="49"/>
  <c r="F120" i="49"/>
  <c r="E120" i="49"/>
  <c r="J119" i="49"/>
  <c r="I119" i="49"/>
  <c r="H119" i="49"/>
  <c r="G119" i="49"/>
  <c r="F119" i="49"/>
  <c r="E119" i="49"/>
  <c r="J118" i="49"/>
  <c r="I118" i="49"/>
  <c r="H118" i="49"/>
  <c r="G118" i="49"/>
  <c r="F118" i="49"/>
  <c r="E118" i="49"/>
  <c r="J117" i="49"/>
  <c r="I117" i="49"/>
  <c r="H117" i="49"/>
  <c r="G117" i="49"/>
  <c r="F117" i="49"/>
  <c r="E117" i="49"/>
  <c r="J116" i="49"/>
  <c r="I116" i="49"/>
  <c r="H116" i="49"/>
  <c r="G116" i="49"/>
  <c r="F116" i="49"/>
  <c r="E116" i="49"/>
  <c r="J115" i="49"/>
  <c r="I115" i="49"/>
  <c r="H115" i="49"/>
  <c r="G115" i="49"/>
  <c r="F115" i="49"/>
  <c r="E115" i="49"/>
  <c r="J114" i="49"/>
  <c r="I114" i="49"/>
  <c r="H114" i="49"/>
  <c r="G114" i="49"/>
  <c r="F114" i="49"/>
  <c r="E114" i="49"/>
  <c r="J113" i="49"/>
  <c r="I113" i="49"/>
  <c r="H113" i="49"/>
  <c r="G113" i="49"/>
  <c r="F113" i="49"/>
  <c r="E113" i="49"/>
  <c r="J112" i="49"/>
  <c r="I112" i="49"/>
  <c r="H112" i="49"/>
  <c r="G112" i="49"/>
  <c r="F112" i="49"/>
  <c r="E112" i="49"/>
  <c r="J111" i="49"/>
  <c r="I111" i="49"/>
  <c r="H111" i="49"/>
  <c r="G111" i="49"/>
  <c r="F111" i="49"/>
  <c r="E111" i="49"/>
  <c r="J110" i="49"/>
  <c r="I110" i="49"/>
  <c r="H110" i="49"/>
  <c r="G110" i="49"/>
  <c r="F110" i="49"/>
  <c r="E110" i="49"/>
  <c r="J109" i="49"/>
  <c r="I109" i="49"/>
  <c r="H109" i="49"/>
  <c r="G109" i="49"/>
  <c r="F109" i="49"/>
  <c r="E109" i="49"/>
  <c r="J108" i="49"/>
  <c r="I108" i="49"/>
  <c r="H108" i="49"/>
  <c r="G108" i="49"/>
  <c r="F108" i="49"/>
  <c r="E108" i="49"/>
  <c r="J107" i="49"/>
  <c r="I107" i="49"/>
  <c r="H107" i="49"/>
  <c r="G107" i="49"/>
  <c r="F107" i="49"/>
  <c r="E107" i="49"/>
  <c r="J106" i="49"/>
  <c r="I106" i="49"/>
  <c r="H106" i="49"/>
  <c r="G106" i="49"/>
  <c r="F106" i="49"/>
  <c r="E106" i="49"/>
  <c r="J105" i="49"/>
  <c r="I105" i="49"/>
  <c r="H105" i="49"/>
  <c r="G105" i="49"/>
  <c r="F105" i="49"/>
  <c r="E105" i="49"/>
  <c r="J104" i="49"/>
  <c r="I104" i="49"/>
  <c r="H104" i="49"/>
  <c r="G104" i="49"/>
  <c r="F104" i="49"/>
  <c r="E104" i="49"/>
  <c r="J103" i="49"/>
  <c r="I103" i="49"/>
  <c r="H103" i="49"/>
  <c r="G103" i="49"/>
  <c r="F103" i="49"/>
  <c r="E103" i="49"/>
  <c r="J102" i="49"/>
  <c r="I102" i="49"/>
  <c r="H102" i="49"/>
  <c r="G102" i="49"/>
  <c r="F102" i="49"/>
  <c r="E102" i="49"/>
  <c r="J101" i="49"/>
  <c r="I101" i="49"/>
  <c r="H101" i="49"/>
  <c r="G101" i="49"/>
  <c r="F101" i="49"/>
  <c r="E101" i="49"/>
  <c r="J100" i="49"/>
  <c r="I100" i="49"/>
  <c r="H100" i="49"/>
  <c r="G100" i="49"/>
  <c r="F100" i="49"/>
  <c r="E100" i="49"/>
  <c r="J99" i="49"/>
  <c r="I99" i="49"/>
  <c r="H99" i="49"/>
  <c r="G99" i="49"/>
  <c r="F99" i="49"/>
  <c r="E99" i="49"/>
  <c r="J98" i="49"/>
  <c r="I98" i="49"/>
  <c r="H98" i="49"/>
  <c r="G98" i="49"/>
  <c r="F98" i="49"/>
  <c r="E98" i="49"/>
  <c r="J97" i="49"/>
  <c r="I97" i="49"/>
  <c r="H97" i="49"/>
  <c r="G97" i="49"/>
  <c r="F97" i="49"/>
  <c r="E97" i="49"/>
  <c r="J96" i="49"/>
  <c r="I96" i="49"/>
  <c r="H96" i="49"/>
  <c r="G96" i="49"/>
  <c r="F96" i="49"/>
  <c r="E96" i="49"/>
  <c r="J95" i="49"/>
  <c r="I95" i="49"/>
  <c r="H95" i="49"/>
  <c r="G95" i="49"/>
  <c r="F95" i="49"/>
  <c r="E95" i="49"/>
  <c r="J94" i="49"/>
  <c r="I94" i="49"/>
  <c r="H94" i="49"/>
  <c r="G94" i="49"/>
  <c r="F94" i="49"/>
  <c r="E94" i="49"/>
  <c r="J93" i="49"/>
  <c r="I93" i="49"/>
  <c r="H93" i="49"/>
  <c r="G93" i="49"/>
  <c r="F93" i="49"/>
  <c r="E93" i="49"/>
  <c r="J92" i="49"/>
  <c r="I92" i="49"/>
  <c r="H92" i="49"/>
  <c r="G92" i="49"/>
  <c r="F92" i="49"/>
  <c r="E92" i="49"/>
  <c r="J91" i="49"/>
  <c r="I91" i="49"/>
  <c r="H91" i="49"/>
  <c r="G91" i="49"/>
  <c r="F91" i="49"/>
  <c r="E91" i="49"/>
  <c r="J90" i="49"/>
  <c r="I90" i="49"/>
  <c r="H90" i="49"/>
  <c r="G90" i="49"/>
  <c r="F90" i="49"/>
  <c r="E90" i="49"/>
  <c r="J89" i="49"/>
  <c r="I89" i="49"/>
  <c r="H89" i="49"/>
  <c r="G89" i="49"/>
  <c r="F89" i="49"/>
  <c r="E89" i="49"/>
  <c r="J88" i="49"/>
  <c r="I88" i="49"/>
  <c r="H88" i="49"/>
  <c r="G88" i="49"/>
  <c r="F88" i="49"/>
  <c r="E88" i="49"/>
  <c r="J87" i="49"/>
  <c r="I87" i="49"/>
  <c r="H87" i="49"/>
  <c r="G87" i="49"/>
  <c r="F87" i="49"/>
  <c r="E87" i="49"/>
  <c r="J86" i="49"/>
  <c r="I86" i="49"/>
  <c r="H86" i="49"/>
  <c r="G86" i="49"/>
  <c r="F86" i="49"/>
  <c r="E86" i="49"/>
  <c r="J85" i="49"/>
  <c r="I85" i="49"/>
  <c r="H85" i="49"/>
  <c r="G85" i="49"/>
  <c r="F85" i="49"/>
  <c r="E85" i="49"/>
  <c r="J84" i="49"/>
  <c r="I84" i="49"/>
  <c r="H84" i="49"/>
  <c r="G84" i="49"/>
  <c r="F84" i="49"/>
  <c r="E84" i="49"/>
  <c r="J83" i="49"/>
  <c r="I83" i="49"/>
  <c r="H83" i="49"/>
  <c r="G83" i="49"/>
  <c r="F83" i="49"/>
  <c r="E83" i="49"/>
  <c r="J81" i="49"/>
  <c r="I81" i="49"/>
  <c r="H81" i="49"/>
  <c r="G81" i="49"/>
  <c r="F81" i="49"/>
  <c r="E81" i="49"/>
  <c r="J80" i="49"/>
  <c r="I80" i="49"/>
  <c r="H80" i="49"/>
  <c r="G80" i="49"/>
  <c r="F80" i="49"/>
  <c r="E80" i="49"/>
  <c r="J79" i="49"/>
  <c r="I79" i="49"/>
  <c r="H79" i="49"/>
  <c r="G79" i="49"/>
  <c r="F79" i="49"/>
  <c r="E79" i="49"/>
  <c r="J78" i="49"/>
  <c r="I78" i="49"/>
  <c r="H78" i="49"/>
  <c r="G78" i="49"/>
  <c r="F78" i="49"/>
  <c r="E78" i="49"/>
  <c r="J77" i="49"/>
  <c r="I77" i="49"/>
  <c r="H77" i="49"/>
  <c r="G77" i="49"/>
  <c r="F77" i="49"/>
  <c r="E77" i="49"/>
  <c r="J76" i="49"/>
  <c r="I76" i="49"/>
  <c r="H76" i="49"/>
  <c r="G76" i="49"/>
  <c r="F76" i="49"/>
  <c r="E76" i="49"/>
  <c r="J75" i="49"/>
  <c r="I75" i="49"/>
  <c r="H75" i="49"/>
  <c r="G75" i="49"/>
  <c r="F75" i="49"/>
  <c r="E75" i="49"/>
  <c r="J74" i="49"/>
  <c r="I74" i="49"/>
  <c r="H74" i="49"/>
  <c r="G74" i="49"/>
  <c r="F74" i="49"/>
  <c r="E74" i="49"/>
  <c r="J73" i="49"/>
  <c r="I73" i="49"/>
  <c r="H73" i="49"/>
  <c r="G73" i="49"/>
  <c r="F73" i="49"/>
  <c r="E73" i="49"/>
  <c r="J72" i="49"/>
  <c r="I72" i="49"/>
  <c r="H72" i="49"/>
  <c r="G72" i="49"/>
  <c r="F72" i="49"/>
  <c r="E72" i="49"/>
  <c r="J71" i="49"/>
  <c r="I71" i="49"/>
  <c r="H71" i="49"/>
  <c r="G71" i="49"/>
  <c r="F71" i="49"/>
  <c r="E71" i="49"/>
  <c r="J70" i="49"/>
  <c r="I70" i="49"/>
  <c r="H70" i="49"/>
  <c r="G70" i="49"/>
  <c r="F70" i="49"/>
  <c r="E70" i="49"/>
  <c r="J69" i="49"/>
  <c r="I69" i="49"/>
  <c r="H69" i="49"/>
  <c r="G69" i="49"/>
  <c r="F69" i="49"/>
  <c r="E69" i="49"/>
  <c r="J68" i="49"/>
  <c r="I68" i="49"/>
  <c r="H68" i="49"/>
  <c r="G68" i="49"/>
  <c r="F68" i="49"/>
  <c r="E68" i="49"/>
  <c r="J67" i="49"/>
  <c r="I67" i="49"/>
  <c r="H67" i="49"/>
  <c r="G67" i="49"/>
  <c r="F67" i="49"/>
  <c r="E67" i="49"/>
  <c r="J66" i="49"/>
  <c r="I66" i="49"/>
  <c r="H66" i="49"/>
  <c r="G66" i="49"/>
  <c r="F66" i="49"/>
  <c r="E66" i="49"/>
  <c r="J65" i="49"/>
  <c r="I65" i="49"/>
  <c r="H65" i="49"/>
  <c r="G65" i="49"/>
  <c r="F65" i="49"/>
  <c r="F82" i="49" s="1"/>
  <c r="E65" i="49"/>
  <c r="J64" i="49"/>
  <c r="I64" i="49"/>
  <c r="H64" i="49"/>
  <c r="G64" i="49"/>
  <c r="F64" i="49"/>
  <c r="E64" i="49"/>
  <c r="J63" i="49"/>
  <c r="I63" i="49"/>
  <c r="H63" i="49"/>
  <c r="G63" i="49"/>
  <c r="F63" i="49"/>
  <c r="E63" i="49"/>
  <c r="J62" i="49"/>
  <c r="I62" i="49"/>
  <c r="H62" i="49"/>
  <c r="G62" i="49"/>
  <c r="F62" i="49"/>
  <c r="E62" i="49"/>
  <c r="J61" i="49"/>
  <c r="I61" i="49"/>
  <c r="H61" i="49"/>
  <c r="G61" i="49"/>
  <c r="F61" i="49"/>
  <c r="E61" i="49"/>
  <c r="J60" i="49"/>
  <c r="I60" i="49"/>
  <c r="H60" i="49"/>
  <c r="G60" i="49"/>
  <c r="F60" i="49"/>
  <c r="E60" i="49"/>
  <c r="J59" i="49"/>
  <c r="I59" i="49"/>
  <c r="H59" i="49"/>
  <c r="G59" i="49"/>
  <c r="F59" i="49"/>
  <c r="E59" i="49"/>
  <c r="J58" i="49"/>
  <c r="I58" i="49"/>
  <c r="H58" i="49"/>
  <c r="G58" i="49"/>
  <c r="F58" i="49"/>
  <c r="E58" i="49"/>
  <c r="J57" i="49"/>
  <c r="I57" i="49"/>
  <c r="H57" i="49"/>
  <c r="G57" i="49"/>
  <c r="F57" i="49"/>
  <c r="E57" i="49"/>
  <c r="J56" i="49"/>
  <c r="I56" i="49"/>
  <c r="H56" i="49"/>
  <c r="G56" i="49"/>
  <c r="F56" i="49"/>
  <c r="E56" i="49"/>
  <c r="J55" i="49"/>
  <c r="I55" i="49"/>
  <c r="H55" i="49"/>
  <c r="G55" i="49"/>
  <c r="F55" i="49"/>
  <c r="E55" i="49"/>
  <c r="J54" i="49"/>
  <c r="I54" i="49"/>
  <c r="H54" i="49"/>
  <c r="G54" i="49"/>
  <c r="F54" i="49"/>
  <c r="E54" i="49"/>
  <c r="J53" i="49"/>
  <c r="I53" i="49"/>
  <c r="H53" i="49"/>
  <c r="G53" i="49"/>
  <c r="F53" i="49"/>
  <c r="E53" i="49"/>
  <c r="J52" i="49"/>
  <c r="I52" i="49"/>
  <c r="H52" i="49"/>
  <c r="G52" i="49"/>
  <c r="F52" i="49"/>
  <c r="E52" i="49"/>
  <c r="J51" i="49"/>
  <c r="I51" i="49"/>
  <c r="H51" i="49"/>
  <c r="G51" i="49"/>
  <c r="F51" i="49"/>
  <c r="E51" i="49"/>
  <c r="J50" i="49"/>
  <c r="I50" i="49"/>
  <c r="H50" i="49"/>
  <c r="G50" i="49"/>
  <c r="F50" i="49"/>
  <c r="E50" i="49"/>
  <c r="J49" i="49"/>
  <c r="I49" i="49"/>
  <c r="H49" i="49"/>
  <c r="G49" i="49"/>
  <c r="F49" i="49"/>
  <c r="E49" i="49"/>
  <c r="J48" i="49"/>
  <c r="I48" i="49"/>
  <c r="H48" i="49"/>
  <c r="G48" i="49"/>
  <c r="F48" i="49"/>
  <c r="E48" i="49"/>
  <c r="J47" i="49"/>
  <c r="I47" i="49"/>
  <c r="H47" i="49"/>
  <c r="G47" i="49"/>
  <c r="F47" i="49"/>
  <c r="E47" i="49"/>
  <c r="J46" i="49"/>
  <c r="I46" i="49"/>
  <c r="H46" i="49"/>
  <c r="G46" i="49"/>
  <c r="F46" i="49"/>
  <c r="E46" i="49"/>
  <c r="J45" i="49"/>
  <c r="I45" i="49"/>
  <c r="H45" i="49"/>
  <c r="G45" i="49"/>
  <c r="F45" i="49"/>
  <c r="E45" i="49"/>
  <c r="J44" i="49"/>
  <c r="I44" i="49"/>
  <c r="H44" i="49"/>
  <c r="G44" i="49"/>
  <c r="F44" i="49"/>
  <c r="E44" i="49"/>
  <c r="J43" i="49"/>
  <c r="I43" i="49"/>
  <c r="H43" i="49"/>
  <c r="G43" i="49"/>
  <c r="F43" i="49"/>
  <c r="E43" i="49"/>
  <c r="J42" i="49"/>
  <c r="I42" i="49"/>
  <c r="H42" i="49"/>
  <c r="G42" i="49"/>
  <c r="F42" i="49"/>
  <c r="E42" i="49"/>
  <c r="J41" i="49"/>
  <c r="I41" i="49"/>
  <c r="H41" i="49"/>
  <c r="G41" i="49"/>
  <c r="F41" i="49"/>
  <c r="E41" i="49"/>
  <c r="J40" i="49"/>
  <c r="I40" i="49"/>
  <c r="H40" i="49"/>
  <c r="G40" i="49"/>
  <c r="F40" i="49"/>
  <c r="E40" i="49"/>
  <c r="J39" i="49"/>
  <c r="I39" i="49"/>
  <c r="H39" i="49"/>
  <c r="G39" i="49"/>
  <c r="F39" i="49"/>
  <c r="E39" i="49"/>
  <c r="J38" i="49"/>
  <c r="I38" i="49"/>
  <c r="H38" i="49"/>
  <c r="G38" i="49"/>
  <c r="F38" i="49"/>
  <c r="E38" i="49"/>
  <c r="J37" i="49"/>
  <c r="I37" i="49"/>
  <c r="H37" i="49"/>
  <c r="G37" i="49"/>
  <c r="F37" i="49"/>
  <c r="E37" i="49"/>
  <c r="J36" i="49"/>
  <c r="I36" i="49"/>
  <c r="H36" i="49"/>
  <c r="G36" i="49"/>
  <c r="F36" i="49"/>
  <c r="E36" i="49"/>
  <c r="J35" i="49"/>
  <c r="I35" i="49"/>
  <c r="H35" i="49"/>
  <c r="G35" i="49"/>
  <c r="F35" i="49"/>
  <c r="E35" i="49"/>
  <c r="J34" i="49"/>
  <c r="I34" i="49"/>
  <c r="H34" i="49"/>
  <c r="G34" i="49"/>
  <c r="F34" i="49"/>
  <c r="E34" i="49"/>
  <c r="J33" i="49"/>
  <c r="I33" i="49"/>
  <c r="H33" i="49"/>
  <c r="G33" i="49"/>
  <c r="F33" i="49"/>
  <c r="E33" i="49"/>
  <c r="J32" i="49"/>
  <c r="I32" i="49"/>
  <c r="H32" i="49"/>
  <c r="G32" i="49"/>
  <c r="F32" i="49"/>
  <c r="E32" i="49"/>
  <c r="J31" i="49"/>
  <c r="I31" i="49"/>
  <c r="H31" i="49"/>
  <c r="G31" i="49"/>
  <c r="F31" i="49"/>
  <c r="E31" i="49"/>
  <c r="J30" i="49"/>
  <c r="I30" i="49"/>
  <c r="H30" i="49"/>
  <c r="G30" i="49"/>
  <c r="F30" i="49"/>
  <c r="E30" i="49"/>
  <c r="J29" i="49"/>
  <c r="I29" i="49"/>
  <c r="H29" i="49"/>
  <c r="G29" i="49"/>
  <c r="F29" i="49"/>
  <c r="E29" i="49"/>
  <c r="J28" i="49"/>
  <c r="I28" i="49"/>
  <c r="H28" i="49"/>
  <c r="G28" i="49"/>
  <c r="F28" i="49"/>
  <c r="E28" i="49"/>
  <c r="J27" i="49"/>
  <c r="I27" i="49"/>
  <c r="H27" i="49"/>
  <c r="G27" i="49"/>
  <c r="F27" i="49"/>
  <c r="E27" i="49"/>
  <c r="J26" i="49"/>
  <c r="I26" i="49"/>
  <c r="H26" i="49"/>
  <c r="G26" i="49"/>
  <c r="F26" i="49"/>
  <c r="E26" i="49"/>
  <c r="J25" i="49"/>
  <c r="I25" i="49"/>
  <c r="H25" i="49"/>
  <c r="G25" i="49"/>
  <c r="F25" i="49"/>
  <c r="E25" i="49"/>
  <c r="J24" i="49"/>
  <c r="I24" i="49"/>
  <c r="H24" i="49"/>
  <c r="G24" i="49"/>
  <c r="F24" i="49"/>
  <c r="E24" i="49"/>
  <c r="J23" i="49"/>
  <c r="I23" i="49"/>
  <c r="H23" i="49"/>
  <c r="G23" i="49"/>
  <c r="F23" i="49"/>
  <c r="E23" i="49"/>
  <c r="J22" i="49"/>
  <c r="I22" i="49"/>
  <c r="H22" i="49"/>
  <c r="G22" i="49"/>
  <c r="F22" i="49"/>
  <c r="E22" i="49"/>
  <c r="J21" i="49"/>
  <c r="I21" i="49"/>
  <c r="H21" i="49"/>
  <c r="G21" i="49"/>
  <c r="F21" i="49"/>
  <c r="E21" i="49"/>
  <c r="J20" i="49"/>
  <c r="I20" i="49"/>
  <c r="H20" i="49"/>
  <c r="G20" i="49"/>
  <c r="F20" i="49"/>
  <c r="E20" i="49"/>
  <c r="J19" i="49"/>
  <c r="I19" i="49"/>
  <c r="H19" i="49"/>
  <c r="G19" i="49"/>
  <c r="F19" i="49"/>
  <c r="E19" i="49"/>
  <c r="J18" i="49"/>
  <c r="I18" i="49"/>
  <c r="H18" i="49"/>
  <c r="G18" i="49"/>
  <c r="F18" i="49"/>
  <c r="E18" i="49"/>
  <c r="J17" i="49"/>
  <c r="I17" i="49"/>
  <c r="H17" i="49"/>
  <c r="G17" i="49"/>
  <c r="F17" i="49"/>
  <c r="E17" i="49"/>
  <c r="J16" i="49"/>
  <c r="I16" i="49"/>
  <c r="H16" i="49"/>
  <c r="G16" i="49"/>
  <c r="F16" i="49"/>
  <c r="E16" i="49"/>
  <c r="J15" i="49"/>
  <c r="I15" i="49"/>
  <c r="H15" i="49"/>
  <c r="G15" i="49"/>
  <c r="F15" i="49"/>
  <c r="E15" i="49"/>
  <c r="J14" i="49"/>
  <c r="I14" i="49"/>
  <c r="H14" i="49"/>
  <c r="G14" i="49"/>
  <c r="F14" i="49"/>
  <c r="E14" i="49"/>
  <c r="J13" i="49"/>
  <c r="I13" i="49"/>
  <c r="H13" i="49"/>
  <c r="G13" i="49"/>
  <c r="F13" i="49"/>
  <c r="E13" i="49"/>
  <c r="J12" i="49"/>
  <c r="I12" i="49"/>
  <c r="H12" i="49"/>
  <c r="G12" i="49"/>
  <c r="F12" i="49"/>
  <c r="E12" i="49"/>
  <c r="J11" i="49"/>
  <c r="I11" i="49"/>
  <c r="H11" i="49"/>
  <c r="G11" i="49"/>
  <c r="F11" i="49"/>
  <c r="E11" i="49"/>
  <c r="J10" i="49"/>
  <c r="I10" i="49"/>
  <c r="H10" i="49"/>
  <c r="G10" i="49"/>
  <c r="F10" i="49"/>
  <c r="E10" i="49"/>
  <c r="J9" i="49"/>
  <c r="I9" i="49"/>
  <c r="H9" i="49"/>
  <c r="G9" i="49"/>
  <c r="F9" i="49"/>
  <c r="E9" i="49"/>
  <c r="J8" i="49"/>
  <c r="I8" i="49"/>
  <c r="H8" i="49"/>
  <c r="G8" i="49"/>
  <c r="F8" i="49"/>
  <c r="E8" i="49"/>
  <c r="J7" i="49"/>
  <c r="I7" i="49"/>
  <c r="H7" i="49"/>
  <c r="G7" i="49"/>
  <c r="F7" i="49"/>
  <c r="E7" i="49"/>
  <c r="J6" i="49"/>
  <c r="I6" i="49"/>
  <c r="H6" i="49"/>
  <c r="G6" i="49"/>
  <c r="F6" i="49"/>
  <c r="E6" i="49"/>
  <c r="J5" i="49"/>
  <c r="I5" i="49"/>
  <c r="H5" i="49"/>
  <c r="G5" i="49"/>
  <c r="F5" i="49"/>
  <c r="F572" i="49" s="1"/>
  <c r="E5" i="49"/>
  <c r="K3" i="48"/>
  <c r="K4" i="48"/>
  <c r="K5" i="48"/>
  <c r="K6" i="48"/>
  <c r="K7" i="48"/>
  <c r="K8" i="48"/>
  <c r="K9" i="48"/>
  <c r="K10" i="48"/>
  <c r="K11" i="48"/>
  <c r="K12" i="48"/>
  <c r="K13" i="48"/>
  <c r="K14" i="48"/>
  <c r="K15" i="48"/>
  <c r="K16" i="48"/>
  <c r="K17" i="48"/>
  <c r="K18" i="48"/>
  <c r="K19" i="48"/>
  <c r="K20" i="48"/>
  <c r="K21" i="48"/>
  <c r="K22" i="48"/>
  <c r="K23" i="48"/>
  <c r="K24" i="48"/>
  <c r="K25" i="48"/>
  <c r="K26" i="48"/>
  <c r="K27" i="48"/>
  <c r="K28" i="48"/>
  <c r="K29" i="48"/>
  <c r="K30" i="48"/>
  <c r="K31" i="48"/>
  <c r="K32" i="48"/>
  <c r="K33" i="48"/>
  <c r="K34" i="48"/>
  <c r="K35" i="48"/>
  <c r="K36" i="48"/>
  <c r="K37" i="48"/>
  <c r="K38" i="48"/>
  <c r="K39" i="48"/>
  <c r="K40" i="48"/>
  <c r="K41" i="48"/>
  <c r="K42" i="48"/>
  <c r="K43" i="48"/>
  <c r="K44" i="48"/>
  <c r="K45" i="48"/>
  <c r="K46" i="48"/>
  <c r="K47" i="48"/>
  <c r="K48" i="48"/>
  <c r="K49" i="48"/>
  <c r="K50" i="48"/>
  <c r="K51" i="48"/>
  <c r="K52" i="48"/>
  <c r="K53" i="48"/>
  <c r="K54" i="48"/>
  <c r="K55" i="48"/>
  <c r="K56" i="48"/>
  <c r="K57" i="48"/>
  <c r="K58" i="48"/>
  <c r="K59" i="48"/>
  <c r="K60" i="48"/>
  <c r="K61" i="48"/>
  <c r="K62" i="48"/>
  <c r="K63" i="48"/>
  <c r="K64" i="48"/>
  <c r="K65" i="48"/>
  <c r="K66" i="48"/>
  <c r="K67" i="48"/>
  <c r="K68" i="48"/>
  <c r="K69" i="48"/>
  <c r="K70" i="48"/>
  <c r="K71" i="48"/>
  <c r="K72" i="48"/>
  <c r="K73" i="48"/>
  <c r="K74" i="48"/>
  <c r="K75" i="48"/>
  <c r="K76" i="48"/>
  <c r="K77" i="48"/>
  <c r="K78" i="48"/>
  <c r="K80" i="48"/>
  <c r="K81" i="48"/>
  <c r="K82" i="48"/>
  <c r="K83" i="48"/>
  <c r="K84" i="48"/>
  <c r="K85" i="48"/>
  <c r="K86" i="48"/>
  <c r="K87" i="48"/>
  <c r="K88" i="48"/>
  <c r="K89" i="48"/>
  <c r="K90" i="48"/>
  <c r="K91" i="48"/>
  <c r="K92" i="48"/>
  <c r="K93" i="48"/>
  <c r="K94" i="48"/>
  <c r="K95" i="48"/>
  <c r="K96" i="48"/>
  <c r="K97" i="48"/>
  <c r="K98" i="48"/>
  <c r="K99" i="48"/>
  <c r="K100" i="48"/>
  <c r="K101" i="48"/>
  <c r="K102" i="48"/>
  <c r="K103" i="48"/>
  <c r="K104" i="48"/>
  <c r="K105" i="48"/>
  <c r="K106" i="48"/>
  <c r="K107" i="48"/>
  <c r="K108" i="48"/>
  <c r="K109" i="48"/>
  <c r="K110" i="48"/>
  <c r="K111" i="48"/>
  <c r="K112" i="48"/>
  <c r="K113" i="48"/>
  <c r="K114" i="48"/>
  <c r="K115" i="48"/>
  <c r="K116" i="48"/>
  <c r="K117" i="48"/>
  <c r="K118" i="48"/>
  <c r="K119" i="48"/>
  <c r="K120" i="48"/>
  <c r="K121" i="48"/>
  <c r="K122" i="48"/>
  <c r="K123" i="48"/>
  <c r="K124" i="48"/>
  <c r="K125" i="48"/>
  <c r="K126" i="48"/>
  <c r="K127" i="48"/>
  <c r="K128" i="48"/>
  <c r="K129" i="48"/>
  <c r="K130" i="48"/>
  <c r="K131" i="48"/>
  <c r="K132" i="48"/>
  <c r="K133" i="48"/>
  <c r="K134" i="48"/>
  <c r="K135" i="48"/>
  <c r="K136" i="48"/>
  <c r="K137" i="48"/>
  <c r="K138" i="48"/>
  <c r="K139" i="48"/>
  <c r="K140" i="48"/>
  <c r="K141" i="48"/>
  <c r="K142" i="48"/>
  <c r="K143" i="48"/>
  <c r="K144" i="48"/>
  <c r="K145" i="48"/>
  <c r="K146" i="48"/>
  <c r="K147" i="48"/>
  <c r="K148" i="48"/>
  <c r="K149" i="48"/>
  <c r="K150" i="48"/>
  <c r="K151" i="48"/>
  <c r="K152" i="48"/>
  <c r="K153" i="48"/>
  <c r="K154" i="48"/>
  <c r="K155" i="48"/>
  <c r="K156" i="48"/>
  <c r="K157" i="48"/>
  <c r="K158" i="48"/>
  <c r="K159" i="48"/>
  <c r="K160" i="48"/>
  <c r="K161" i="48"/>
  <c r="K162" i="48"/>
  <c r="K163" i="48"/>
  <c r="K164" i="48"/>
  <c r="K165" i="48"/>
  <c r="K166" i="48"/>
  <c r="K167" i="48"/>
  <c r="K168" i="48"/>
  <c r="K169" i="48"/>
  <c r="K170" i="48"/>
  <c r="K171" i="48"/>
  <c r="K172" i="48"/>
  <c r="K173" i="48"/>
  <c r="K174" i="48"/>
  <c r="K175" i="48"/>
  <c r="K176" i="48"/>
  <c r="K177" i="48"/>
  <c r="K178" i="48"/>
  <c r="K179" i="48"/>
  <c r="K180" i="48"/>
  <c r="K181" i="48"/>
  <c r="K182" i="48"/>
  <c r="K183" i="48"/>
  <c r="K184" i="48"/>
  <c r="K185" i="48"/>
  <c r="K186" i="48"/>
  <c r="K187" i="48"/>
  <c r="K188" i="48"/>
  <c r="K189" i="48"/>
  <c r="K190" i="48"/>
  <c r="K191" i="48"/>
  <c r="K192" i="48"/>
  <c r="K193" i="48"/>
  <c r="K194" i="48"/>
  <c r="K195" i="48"/>
  <c r="K196" i="48"/>
  <c r="K197" i="48"/>
  <c r="K198" i="48"/>
  <c r="K199" i="48"/>
  <c r="K200" i="48"/>
  <c r="K201" i="48"/>
  <c r="K202" i="48"/>
  <c r="K203" i="48"/>
  <c r="K204" i="48"/>
  <c r="K205" i="48"/>
  <c r="K206" i="48"/>
  <c r="K207" i="48"/>
  <c r="K208" i="48"/>
  <c r="K209" i="48"/>
  <c r="K210" i="48"/>
  <c r="K211" i="48"/>
  <c r="K212" i="48"/>
  <c r="K213" i="48"/>
  <c r="K214" i="48"/>
  <c r="K215" i="48"/>
  <c r="K216" i="48"/>
  <c r="K217" i="48"/>
  <c r="K218" i="48"/>
  <c r="K219" i="48"/>
  <c r="K220" i="48"/>
  <c r="K221" i="48"/>
  <c r="K222" i="48"/>
  <c r="K223" i="48"/>
  <c r="K224" i="48"/>
  <c r="K225" i="48"/>
  <c r="K226" i="48"/>
  <c r="K227" i="48"/>
  <c r="K228" i="48"/>
  <c r="K229" i="48"/>
  <c r="K230" i="48"/>
  <c r="K231" i="48"/>
  <c r="K232" i="48"/>
  <c r="K233" i="48"/>
  <c r="K234" i="48"/>
  <c r="K235" i="48"/>
  <c r="K236" i="48"/>
  <c r="K237" i="48"/>
  <c r="K238" i="48"/>
  <c r="K239" i="48"/>
  <c r="K240" i="48"/>
  <c r="K241" i="48"/>
  <c r="K242" i="48"/>
  <c r="K243" i="48"/>
  <c r="K244" i="48"/>
  <c r="K245" i="48"/>
  <c r="K246" i="48"/>
  <c r="K247" i="48"/>
  <c r="K248" i="48"/>
  <c r="K249" i="48"/>
  <c r="K250" i="48"/>
  <c r="K251" i="48"/>
  <c r="K252" i="48"/>
  <c r="K253" i="48"/>
  <c r="K254" i="48"/>
  <c r="K255" i="48"/>
  <c r="K256" i="48"/>
  <c r="K257" i="48"/>
  <c r="K258" i="48"/>
  <c r="K259" i="48"/>
  <c r="K260" i="48"/>
  <c r="K261" i="48"/>
  <c r="K262" i="48"/>
  <c r="K263" i="48"/>
  <c r="K264" i="48"/>
  <c r="K265" i="48"/>
  <c r="K266" i="48"/>
  <c r="K267" i="48"/>
  <c r="K269" i="48"/>
  <c r="K270" i="48"/>
  <c r="K271" i="48"/>
  <c r="K272" i="48"/>
  <c r="K273" i="48"/>
  <c r="K274" i="48"/>
  <c r="K275" i="48"/>
  <c r="K276" i="48"/>
  <c r="K277" i="48"/>
  <c r="K278" i="48"/>
  <c r="K279" i="48"/>
  <c r="K280" i="48"/>
  <c r="K281" i="48"/>
  <c r="K282" i="48"/>
  <c r="K283" i="48"/>
  <c r="K284" i="48"/>
  <c r="K285" i="48"/>
  <c r="K286" i="48"/>
  <c r="K287" i="48"/>
  <c r="K288" i="48"/>
  <c r="K289" i="48"/>
  <c r="K290" i="48"/>
  <c r="K291" i="48"/>
  <c r="K292" i="48"/>
  <c r="K293" i="48"/>
  <c r="K294" i="48"/>
  <c r="K295" i="48"/>
  <c r="K296" i="48"/>
  <c r="K297" i="48"/>
  <c r="K298" i="48"/>
  <c r="K299" i="48"/>
  <c r="K300" i="48"/>
  <c r="K301" i="48"/>
  <c r="K302" i="48"/>
  <c r="K303" i="48"/>
  <c r="K304" i="48"/>
  <c r="K305" i="48"/>
  <c r="K306" i="48"/>
  <c r="K307" i="48"/>
  <c r="K308" i="48"/>
  <c r="K309" i="48"/>
  <c r="K310" i="48"/>
  <c r="K311" i="48"/>
  <c r="K312" i="48"/>
  <c r="K313" i="48"/>
  <c r="K314" i="48"/>
  <c r="K315" i="48"/>
  <c r="K316" i="48"/>
  <c r="K317" i="48"/>
  <c r="K318" i="48"/>
  <c r="K319" i="48"/>
  <c r="K320" i="48"/>
  <c r="K321" i="48"/>
  <c r="K322" i="48"/>
  <c r="K323" i="48"/>
  <c r="K324" i="48"/>
  <c r="K325" i="48"/>
  <c r="K326" i="48"/>
  <c r="K327" i="48"/>
  <c r="K328" i="48"/>
  <c r="K329" i="48"/>
  <c r="K330" i="48"/>
  <c r="K331" i="48"/>
  <c r="K332" i="48"/>
  <c r="K333" i="48"/>
  <c r="K334" i="48"/>
  <c r="K335" i="48"/>
  <c r="K336" i="48"/>
  <c r="K337" i="48"/>
  <c r="K338" i="48"/>
  <c r="K339" i="48"/>
  <c r="K340" i="48"/>
  <c r="K341" i="48"/>
  <c r="K342" i="48"/>
  <c r="K343" i="48"/>
  <c r="K344" i="48"/>
  <c r="K345" i="48"/>
  <c r="K346" i="48"/>
  <c r="K347" i="48"/>
  <c r="K348" i="48"/>
  <c r="K349" i="48"/>
  <c r="K350" i="48"/>
  <c r="K351" i="48"/>
  <c r="K352" i="48"/>
  <c r="K353" i="48"/>
  <c r="K354" i="48"/>
  <c r="K355" i="48"/>
  <c r="K356" i="48"/>
  <c r="K357" i="48"/>
  <c r="K358" i="48"/>
  <c r="K359" i="48"/>
  <c r="K360" i="48"/>
  <c r="K361" i="48"/>
  <c r="K362" i="48"/>
  <c r="K363" i="48"/>
  <c r="K364" i="48"/>
  <c r="K365" i="48"/>
  <c r="K366" i="48"/>
  <c r="K367" i="48"/>
  <c r="K368" i="48"/>
  <c r="K369" i="48"/>
  <c r="K370" i="48"/>
  <c r="K371" i="48"/>
  <c r="K372" i="48"/>
  <c r="K373" i="48"/>
  <c r="K374" i="48"/>
  <c r="K375" i="48"/>
  <c r="K376" i="48"/>
  <c r="K377" i="48"/>
  <c r="K378" i="48"/>
  <c r="K379" i="48"/>
  <c r="K380" i="48"/>
  <c r="K381" i="48"/>
  <c r="K382" i="48"/>
  <c r="K383" i="48"/>
  <c r="K384" i="48"/>
  <c r="K385" i="48"/>
  <c r="K386" i="48"/>
  <c r="K387" i="48"/>
  <c r="K388" i="48"/>
  <c r="K389" i="48"/>
  <c r="K390" i="48"/>
  <c r="K391" i="48"/>
  <c r="K392" i="48"/>
  <c r="K393" i="48"/>
  <c r="K394" i="48"/>
  <c r="K395" i="48"/>
  <c r="K396" i="48"/>
  <c r="K397" i="48"/>
  <c r="K398" i="48"/>
  <c r="K399" i="48"/>
  <c r="K400" i="48"/>
  <c r="K401" i="48"/>
  <c r="K402" i="48"/>
  <c r="K403" i="48"/>
  <c r="K404" i="48"/>
  <c r="K405" i="48"/>
  <c r="K406" i="48"/>
  <c r="K407" i="48"/>
  <c r="K408" i="48"/>
  <c r="K409" i="48"/>
  <c r="K410" i="48"/>
  <c r="K411" i="48"/>
  <c r="K412" i="48"/>
  <c r="K413" i="48"/>
  <c r="K414" i="48"/>
  <c r="K415" i="48"/>
  <c r="K416" i="48"/>
  <c r="K417" i="48"/>
  <c r="K418" i="48"/>
  <c r="K419" i="48"/>
  <c r="K420" i="48"/>
  <c r="K421" i="48"/>
  <c r="K422" i="48"/>
  <c r="K423" i="48"/>
  <c r="K424" i="48"/>
  <c r="K425" i="48"/>
  <c r="K426" i="48"/>
  <c r="K427" i="48"/>
  <c r="K428" i="48"/>
  <c r="K429" i="48"/>
  <c r="K430" i="48"/>
  <c r="K431" i="48"/>
  <c r="K432" i="48"/>
  <c r="K433" i="48"/>
  <c r="K434" i="48"/>
  <c r="K435" i="48"/>
  <c r="K436" i="48"/>
  <c r="K437" i="48"/>
  <c r="K438" i="48"/>
  <c r="K439" i="48"/>
  <c r="K440" i="48"/>
  <c r="K441" i="48"/>
  <c r="K442" i="48"/>
  <c r="K443" i="48"/>
  <c r="K444" i="48"/>
  <c r="K445" i="48"/>
  <c r="K446" i="48"/>
  <c r="K447" i="48"/>
  <c r="K448" i="48"/>
  <c r="K449" i="48"/>
  <c r="K450" i="48"/>
  <c r="K451" i="48"/>
  <c r="K452" i="48"/>
  <c r="K453" i="48"/>
  <c r="K454" i="48"/>
  <c r="K455" i="48"/>
  <c r="K456" i="48"/>
  <c r="K458" i="48"/>
  <c r="K459" i="48"/>
  <c r="K460" i="48"/>
  <c r="K461" i="48"/>
  <c r="K462" i="48"/>
  <c r="K463" i="48"/>
  <c r="K464" i="48"/>
  <c r="K465" i="48"/>
  <c r="K466" i="48"/>
  <c r="K467" i="48"/>
  <c r="K468" i="48"/>
  <c r="K469" i="48"/>
  <c r="K470" i="48"/>
  <c r="K471" i="48"/>
  <c r="K472" i="48"/>
  <c r="K473" i="48"/>
  <c r="K474" i="48"/>
  <c r="K475" i="48"/>
  <c r="K476" i="48"/>
  <c r="K477" i="48"/>
  <c r="K478" i="48"/>
  <c r="K479" i="48"/>
  <c r="K480" i="48"/>
  <c r="K481" i="48"/>
  <c r="K482" i="48"/>
  <c r="K483" i="48"/>
  <c r="K484" i="48"/>
  <c r="K485" i="48"/>
  <c r="K486" i="48"/>
  <c r="K487" i="48"/>
  <c r="K488" i="48"/>
  <c r="K489" i="48"/>
  <c r="K490" i="48"/>
  <c r="K491" i="48"/>
  <c r="K492" i="48"/>
  <c r="K493" i="48"/>
  <c r="K494" i="48"/>
  <c r="K495" i="48"/>
  <c r="K496" i="48"/>
  <c r="K497" i="48"/>
  <c r="K498" i="48"/>
  <c r="K499" i="48"/>
  <c r="K500" i="48"/>
  <c r="K501" i="48"/>
  <c r="K502" i="48"/>
  <c r="K503" i="48"/>
  <c r="K504" i="48"/>
  <c r="K505" i="48"/>
  <c r="K506" i="48"/>
  <c r="K507" i="48"/>
  <c r="K508" i="48"/>
  <c r="K509" i="48"/>
  <c r="K510" i="48"/>
  <c r="K511" i="48"/>
  <c r="K512" i="48"/>
  <c r="K513" i="48"/>
  <c r="K514" i="48"/>
  <c r="K515" i="48"/>
  <c r="K516" i="48"/>
  <c r="K517" i="48"/>
  <c r="K518" i="48"/>
  <c r="K519" i="48"/>
  <c r="K520" i="48"/>
  <c r="K521" i="48"/>
  <c r="K522" i="48"/>
  <c r="K523" i="48"/>
  <c r="K524" i="48"/>
  <c r="K525" i="48"/>
  <c r="K526" i="48"/>
  <c r="K527" i="48"/>
  <c r="K528" i="48"/>
  <c r="K529" i="48"/>
  <c r="K530" i="48"/>
  <c r="K531" i="48"/>
  <c r="K532" i="48"/>
  <c r="K533" i="48"/>
  <c r="K534" i="48"/>
  <c r="K535" i="48"/>
  <c r="K536" i="48"/>
  <c r="K537" i="48"/>
  <c r="K538" i="48"/>
  <c r="K539" i="48"/>
  <c r="K540" i="48"/>
  <c r="K541" i="48"/>
  <c r="K542" i="48"/>
  <c r="K543" i="48"/>
  <c r="K544" i="48"/>
  <c r="K545" i="48"/>
  <c r="K546" i="48"/>
  <c r="K547" i="48"/>
  <c r="K548" i="48"/>
  <c r="K549" i="48"/>
  <c r="K550" i="48"/>
  <c r="K551" i="48"/>
  <c r="K552" i="48"/>
  <c r="K553" i="48"/>
  <c r="K554" i="48"/>
  <c r="K555" i="48"/>
  <c r="K556" i="48"/>
  <c r="K557" i="48"/>
  <c r="K558" i="48"/>
  <c r="K559" i="48"/>
  <c r="K560" i="48"/>
  <c r="K561" i="48"/>
  <c r="K562" i="48"/>
  <c r="K563" i="48"/>
  <c r="K564" i="48"/>
  <c r="K565" i="48"/>
  <c r="K566" i="48"/>
  <c r="K567" i="48"/>
  <c r="K568" i="48"/>
  <c r="K2" i="48"/>
  <c r="K568" i="47"/>
  <c r="F574" i="49" l="1"/>
  <c r="F573" i="49"/>
  <c r="G460" i="49"/>
  <c r="G574" i="49" s="1"/>
  <c r="H271" i="49"/>
  <c r="H573" i="49" s="1"/>
  <c r="H460" i="49"/>
  <c r="H574" i="49" s="1"/>
  <c r="I271" i="49"/>
  <c r="I574" i="49"/>
  <c r="I460" i="49"/>
  <c r="J82" i="49"/>
  <c r="J572" i="49" s="1"/>
  <c r="J271" i="49"/>
  <c r="J573" i="49" s="1"/>
  <c r="J460" i="49"/>
  <c r="J574" i="49" s="1"/>
  <c r="E82" i="49"/>
  <c r="E572" i="49" s="1"/>
  <c r="E573" i="49"/>
  <c r="I573" i="49"/>
  <c r="E574" i="49"/>
  <c r="G271" i="49"/>
  <c r="V271" i="49" s="1"/>
  <c r="H82" i="49"/>
  <c r="H572" i="49" s="1"/>
  <c r="I82" i="49"/>
  <c r="I572" i="49" s="1"/>
  <c r="G82" i="49"/>
  <c r="G572" i="49" s="1"/>
  <c r="K569" i="48"/>
  <c r="K571" i="48"/>
  <c r="K570" i="48"/>
  <c r="Z2" i="48"/>
  <c r="W2" i="48" s="1"/>
  <c r="W569" i="48" s="1"/>
  <c r="Y569" i="48"/>
  <c r="J573" i="47"/>
  <c r="F573" i="47"/>
  <c r="U305" i="47"/>
  <c r="U265" i="47"/>
  <c r="X75" i="47"/>
  <c r="Y224" i="47"/>
  <c r="Z243" i="47"/>
  <c r="W243" i="47" s="1"/>
  <c r="X128" i="47"/>
  <c r="Y201" i="47"/>
  <c r="W201" i="47" s="1"/>
  <c r="X201" i="47" s="1"/>
  <c r="Z310" i="47"/>
  <c r="Z63" i="47"/>
  <c r="U225" i="47"/>
  <c r="Z302" i="47"/>
  <c r="W302" i="47" s="1"/>
  <c r="X302" i="47" s="1"/>
  <c r="U288" i="47"/>
  <c r="Z338" i="47"/>
  <c r="W338" i="47" s="1"/>
  <c r="X338" i="47" s="1"/>
  <c r="V268" i="47"/>
  <c r="K268" i="47"/>
  <c r="H573" i="47"/>
  <c r="U369" i="47"/>
  <c r="Z224" i="47"/>
  <c r="W224" i="47" s="1"/>
  <c r="X224" i="47" s="1"/>
  <c r="W255" i="47"/>
  <c r="X255" i="47" s="1"/>
  <c r="Z270" i="47"/>
  <c r="Y310" i="47"/>
  <c r="W310" i="47" s="1"/>
  <c r="X310" i="47" s="1"/>
  <c r="Y2" i="47"/>
  <c r="Z2" i="47" s="1"/>
  <c r="W2" i="47" s="1"/>
  <c r="W294" i="47"/>
  <c r="X294" i="47" s="1"/>
  <c r="U318" i="47"/>
  <c r="U56" i="47"/>
  <c r="U152" i="47"/>
  <c r="U207" i="47"/>
  <c r="U326" i="47"/>
  <c r="X48" i="47"/>
  <c r="Z77" i="47"/>
  <c r="W77" i="47" s="1"/>
  <c r="X77" i="47" s="1"/>
  <c r="Z157" i="47"/>
  <c r="W157" i="47" s="1"/>
  <c r="U157" i="47" s="1"/>
  <c r="Y286" i="47"/>
  <c r="Z281" i="47"/>
  <c r="W281" i="47" s="1"/>
  <c r="X281" i="47" s="1"/>
  <c r="Z286" i="47"/>
  <c r="U128" i="47"/>
  <c r="U63" i="47"/>
  <c r="W110" i="47"/>
  <c r="X110" i="47" s="1"/>
  <c r="G573" i="47"/>
  <c r="W571" i="47"/>
  <c r="X304" i="47"/>
  <c r="U304" i="47"/>
  <c r="U94" i="47"/>
  <c r="Z274" i="47"/>
  <c r="W274" i="47" s="1"/>
  <c r="X274" i="47" s="1"/>
  <c r="U317" i="47"/>
  <c r="U91" i="47"/>
  <c r="X333" i="47"/>
  <c r="U374" i="47"/>
  <c r="U227" i="47"/>
  <c r="U241" i="47"/>
  <c r="Z334" i="47"/>
  <c r="W334" i="47" s="1"/>
  <c r="X334" i="47" s="1"/>
  <c r="Z288" i="47"/>
  <c r="Z318" i="47"/>
  <c r="W318" i="47" s="1"/>
  <c r="X318" i="47" s="1"/>
  <c r="U185" i="47"/>
  <c r="X56" i="47"/>
  <c r="Z69" i="47"/>
  <c r="W69" i="47" s="1"/>
  <c r="X69" i="47" s="1"/>
  <c r="Z209" i="47"/>
  <c r="W209" i="47" s="1"/>
  <c r="U209" i="47" s="1"/>
  <c r="Z251" i="47"/>
  <c r="W251" i="47" s="1"/>
  <c r="X251" i="47" s="1"/>
  <c r="Z269" i="47"/>
  <c r="W269" i="47" s="1"/>
  <c r="X269" i="47" s="1"/>
  <c r="X317" i="47"/>
  <c r="X374" i="47"/>
  <c r="Z227" i="47"/>
  <c r="W227" i="47" s="1"/>
  <c r="X227" i="47" s="1"/>
  <c r="Y241" i="47"/>
  <c r="Z215" i="47"/>
  <c r="W215" i="47" s="1"/>
  <c r="X215" i="47" s="1"/>
  <c r="W15" i="47"/>
  <c r="X15" i="47" s="1"/>
  <c r="V79" i="47"/>
  <c r="V569" i="47" s="1"/>
  <c r="K79" i="47"/>
  <c r="U177" i="47"/>
  <c r="U74" i="47"/>
  <c r="U346" i="47"/>
  <c r="X64" i="47"/>
  <c r="Y125" i="47"/>
  <c r="W125" i="47" s="1"/>
  <c r="X125" i="47" s="1"/>
  <c r="Z217" i="47"/>
  <c r="W217" i="47" s="1"/>
  <c r="U217" i="47" s="1"/>
  <c r="X177" i="47"/>
  <c r="X395" i="47"/>
  <c r="Z236" i="47"/>
  <c r="W236" i="47" s="1"/>
  <c r="X236" i="47" s="1"/>
  <c r="X169" i="47"/>
  <c r="U132" i="47"/>
  <c r="U325" i="47"/>
  <c r="U95" i="47"/>
  <c r="U215" i="47"/>
  <c r="U340" i="47"/>
  <c r="X340" i="47"/>
  <c r="X231" i="47"/>
  <c r="U231" i="47"/>
  <c r="U4" i="47"/>
  <c r="U71" i="47"/>
  <c r="U261" i="47"/>
  <c r="U30" i="47"/>
  <c r="Z125" i="47"/>
  <c r="X185" i="47"/>
  <c r="W225" i="47"/>
  <c r="X225" i="47" s="1"/>
  <c r="W354" i="47"/>
  <c r="X354" i="47" s="1"/>
  <c r="Z151" i="47"/>
  <c r="W151" i="47" s="1"/>
  <c r="X95" i="47"/>
  <c r="Y103" i="47"/>
  <c r="W103" i="47" s="1"/>
  <c r="X103" i="47" s="1"/>
  <c r="Z237" i="47"/>
  <c r="W237" i="47" s="1"/>
  <c r="Z6" i="47"/>
  <c r="W6" i="47" s="1"/>
  <c r="X6" i="47" s="1"/>
  <c r="Y270" i="47"/>
  <c r="W270" i="47" s="1"/>
  <c r="X270" i="47" s="1"/>
  <c r="V570" i="47"/>
  <c r="U285" i="47"/>
  <c r="X257" i="47"/>
  <c r="U257" i="47"/>
  <c r="U12" i="47"/>
  <c r="U284" i="47"/>
  <c r="Z20" i="47"/>
  <c r="W20" i="47" s="1"/>
  <c r="X20" i="47" s="1"/>
  <c r="X32" i="47"/>
  <c r="X129" i="47"/>
  <c r="X141" i="47"/>
  <c r="X161" i="47"/>
  <c r="U11" i="47"/>
  <c r="U344" i="47"/>
  <c r="Y36" i="47"/>
  <c r="W36" i="47" s="1"/>
  <c r="X36" i="47" s="1"/>
  <c r="U36" i="47"/>
  <c r="Y44" i="47"/>
  <c r="W44" i="47" s="1"/>
  <c r="X44" i="47" s="1"/>
  <c r="U44" i="47"/>
  <c r="Z81" i="47"/>
  <c r="W81" i="47" s="1"/>
  <c r="X81" i="47" s="1"/>
  <c r="U81" i="47"/>
  <c r="Y89" i="47"/>
  <c r="Z89" i="47"/>
  <c r="U89" i="47"/>
  <c r="Y97" i="47"/>
  <c r="Z97" i="47"/>
  <c r="U97" i="47"/>
  <c r="Y107" i="47"/>
  <c r="Z107" i="47"/>
  <c r="U107" i="47"/>
  <c r="Y115" i="47"/>
  <c r="Z115" i="47" s="1"/>
  <c r="W115" i="47" s="1"/>
  <c r="X115" i="47" s="1"/>
  <c r="Y123" i="47"/>
  <c r="Z123" i="47"/>
  <c r="U123" i="47"/>
  <c r="Y131" i="47"/>
  <c r="Z131" i="47" s="1"/>
  <c r="W131" i="47" s="1"/>
  <c r="X131" i="47" s="1"/>
  <c r="Y139" i="47"/>
  <c r="Z139" i="47" s="1"/>
  <c r="W139" i="47" s="1"/>
  <c r="X139" i="47" s="1"/>
  <c r="Y149" i="47"/>
  <c r="U149" i="47"/>
  <c r="Z159" i="47"/>
  <c r="W159" i="47" s="1"/>
  <c r="X159" i="47" s="1"/>
  <c r="U159" i="47"/>
  <c r="Y167" i="47"/>
  <c r="Z167" i="47"/>
  <c r="U167" i="47"/>
  <c r="Y175" i="47"/>
  <c r="Z175" i="47"/>
  <c r="U175" i="47"/>
  <c r="Y183" i="47"/>
  <c r="Z183" i="47"/>
  <c r="U183" i="47"/>
  <c r="Y7" i="47"/>
  <c r="Z7" i="47"/>
  <c r="U7" i="47"/>
  <c r="Y25" i="47"/>
  <c r="Z25" i="47"/>
  <c r="U25" i="47"/>
  <c r="Y33" i="47"/>
  <c r="Z33" i="47"/>
  <c r="W33" i="47" s="1"/>
  <c r="X33" i="47" s="1"/>
  <c r="U33" i="47"/>
  <c r="Y67" i="47"/>
  <c r="U67" i="47"/>
  <c r="Y84" i="47"/>
  <c r="Z84" i="47"/>
  <c r="U84" i="47"/>
  <c r="Y92" i="47"/>
  <c r="Z92" i="47" s="1"/>
  <c r="W92" i="47" s="1"/>
  <c r="Y102" i="47"/>
  <c r="Z102" i="47"/>
  <c r="U102" i="47"/>
  <c r="Y112" i="47"/>
  <c r="Z112" i="47"/>
  <c r="U112" i="47"/>
  <c r="W241" i="47"/>
  <c r="X241" i="47" s="1"/>
  <c r="Y342" i="47"/>
  <c r="Z342" i="47"/>
  <c r="U342" i="47"/>
  <c r="W63" i="47"/>
  <c r="X63" i="47" s="1"/>
  <c r="Z124" i="47"/>
  <c r="Y124" i="47"/>
  <c r="U124" i="47"/>
  <c r="Y140" i="47"/>
  <c r="Z140" i="47"/>
  <c r="U140" i="47"/>
  <c r="Y148" i="47"/>
  <c r="Z148" i="47"/>
  <c r="U148" i="47"/>
  <c r="Y156" i="47"/>
  <c r="Z156" i="47"/>
  <c r="U156" i="47"/>
  <c r="Y164" i="47"/>
  <c r="Z164" i="47" s="1"/>
  <c r="W164" i="47" s="1"/>
  <c r="X164" i="47" s="1"/>
  <c r="Y172" i="47"/>
  <c r="Z172" i="47"/>
  <c r="U172" i="47"/>
  <c r="Y180" i="47"/>
  <c r="Z180" i="47" s="1"/>
  <c r="W180" i="47" s="1"/>
  <c r="X180" i="47" s="1"/>
  <c r="Z196" i="47"/>
  <c r="U196" i="47"/>
  <c r="Z204" i="47"/>
  <c r="U204" i="47"/>
  <c r="Y220" i="47"/>
  <c r="W220" i="47" s="1"/>
  <c r="X220" i="47" s="1"/>
  <c r="U220" i="47"/>
  <c r="Y228" i="47"/>
  <c r="Z228" i="47"/>
  <c r="U228" i="47"/>
  <c r="Z244" i="47"/>
  <c r="Y244" i="47"/>
  <c r="U244" i="47"/>
  <c r="Z252" i="47"/>
  <c r="Y252" i="47"/>
  <c r="U252" i="47"/>
  <c r="Y260" i="47"/>
  <c r="Z260" i="47" s="1"/>
  <c r="W260" i="47" s="1"/>
  <c r="Z277" i="47"/>
  <c r="Y277" i="47"/>
  <c r="U277" i="47"/>
  <c r="U293" i="47"/>
  <c r="Y293" i="47"/>
  <c r="Y301" i="47"/>
  <c r="Z301" i="47"/>
  <c r="U301" i="47"/>
  <c r="Y309" i="47"/>
  <c r="Z309" i="47"/>
  <c r="U309" i="47"/>
  <c r="Y341" i="47"/>
  <c r="Z341" i="47" s="1"/>
  <c r="W341" i="47" s="1"/>
  <c r="X341" i="47" s="1"/>
  <c r="Y349" i="47"/>
  <c r="Z349" i="47"/>
  <c r="W349" i="47" s="1"/>
  <c r="X349" i="47" s="1"/>
  <c r="U349" i="47"/>
  <c r="Z357" i="47"/>
  <c r="Y357" i="47"/>
  <c r="U357" i="47"/>
  <c r="Y195" i="47"/>
  <c r="Z195" i="47"/>
  <c r="U195" i="47"/>
  <c r="Y336" i="47"/>
  <c r="W336" i="47" s="1"/>
  <c r="X336" i="47" s="1"/>
  <c r="U336" i="47"/>
  <c r="Y229" i="47"/>
  <c r="Z229" i="47"/>
  <c r="U229" i="47"/>
  <c r="Y253" i="47"/>
  <c r="Z253" i="47" s="1"/>
  <c r="W253" i="47" s="1"/>
  <c r="Y267" i="47"/>
  <c r="U267" i="47"/>
  <c r="W288" i="47"/>
  <c r="X288" i="47" s="1"/>
  <c r="Y308" i="47"/>
  <c r="Z308" i="47" s="1"/>
  <c r="W308" i="47" s="1"/>
  <c r="X308" i="47" s="1"/>
  <c r="Y364" i="47"/>
  <c r="Z364" i="47"/>
  <c r="U364" i="47"/>
  <c r="Z372" i="47"/>
  <c r="Y372" i="47"/>
  <c r="U372" i="47"/>
  <c r="W149" i="47"/>
  <c r="X149" i="47" s="1"/>
  <c r="W196" i="47"/>
  <c r="X196" i="47" s="1"/>
  <c r="W293" i="47"/>
  <c r="X293" i="47" s="1"/>
  <c r="Z38" i="47"/>
  <c r="Y38" i="47"/>
  <c r="U38" i="47"/>
  <c r="Y46" i="47"/>
  <c r="Z46" i="47"/>
  <c r="U46" i="47"/>
  <c r="Z83" i="47"/>
  <c r="U83" i="47"/>
  <c r="Y83" i="47"/>
  <c r="Z99" i="47"/>
  <c r="Y99" i="47"/>
  <c r="U99" i="47"/>
  <c r="Y143" i="47"/>
  <c r="Z143" i="47" s="1"/>
  <c r="W143" i="47" s="1"/>
  <c r="X143" i="47" s="1"/>
  <c r="Y19" i="47"/>
  <c r="U19" i="47"/>
  <c r="Y27" i="47"/>
  <c r="Z27" i="47" s="1"/>
  <c r="W27" i="47" s="1"/>
  <c r="X27" i="47" s="1"/>
  <c r="Y35" i="47"/>
  <c r="W35" i="47" s="1"/>
  <c r="X35" i="47" s="1"/>
  <c r="U35" i="47"/>
  <c r="Y43" i="47"/>
  <c r="W43" i="47" s="1"/>
  <c r="X43" i="47" s="1"/>
  <c r="U43" i="47"/>
  <c r="Y51" i="47"/>
  <c r="Z51" i="47"/>
  <c r="U51" i="47"/>
  <c r="Y59" i="47"/>
  <c r="Z59" i="47"/>
  <c r="U59" i="47"/>
  <c r="Y86" i="47"/>
  <c r="Z86" i="47" s="1"/>
  <c r="W86" i="47" s="1"/>
  <c r="X86" i="47" s="1"/>
  <c r="Z104" i="47"/>
  <c r="Y104" i="47"/>
  <c r="U104" i="47"/>
  <c r="Y114" i="47"/>
  <c r="Z114" i="47"/>
  <c r="U114" i="47"/>
  <c r="Y223" i="47"/>
  <c r="Z223" i="47"/>
  <c r="U223" i="47"/>
  <c r="Y235" i="47"/>
  <c r="W235" i="47" s="1"/>
  <c r="X235" i="47" s="1"/>
  <c r="U235" i="47"/>
  <c r="Z249" i="47"/>
  <c r="Y249" i="47"/>
  <c r="U249" i="47"/>
  <c r="Y118" i="47"/>
  <c r="Z118" i="47" s="1"/>
  <c r="W118" i="47" s="1"/>
  <c r="X118" i="47" s="1"/>
  <c r="Z150" i="47"/>
  <c r="Y150" i="47"/>
  <c r="U150" i="47"/>
  <c r="Y158" i="47"/>
  <c r="W158" i="47" s="1"/>
  <c r="X158" i="47" s="1"/>
  <c r="U158" i="47"/>
  <c r="Y174" i="47"/>
  <c r="Z174" i="47"/>
  <c r="W174" i="47" s="1"/>
  <c r="X174" i="47" s="1"/>
  <c r="U174" i="47"/>
  <c r="Z182" i="47"/>
  <c r="U182" i="47"/>
  <c r="Y182" i="47"/>
  <c r="Y198" i="47"/>
  <c r="Z198" i="47"/>
  <c r="U198" i="47"/>
  <c r="Y214" i="47"/>
  <c r="Z214" i="47"/>
  <c r="U214" i="47"/>
  <c r="Y222" i="47"/>
  <c r="Z222" i="47"/>
  <c r="W222" i="47" s="1"/>
  <c r="X222" i="47" s="1"/>
  <c r="U222" i="47"/>
  <c r="Y230" i="47"/>
  <c r="Z230" i="47" s="1"/>
  <c r="W230" i="47" s="1"/>
  <c r="X230" i="47" s="1"/>
  <c r="Y238" i="47"/>
  <c r="Z238" i="47" s="1"/>
  <c r="W238" i="47" s="1"/>
  <c r="U238" i="47" s="1"/>
  <c r="Y254" i="47"/>
  <c r="Z254" i="47" s="1"/>
  <c r="W254" i="47" s="1"/>
  <c r="X254" i="47" s="1"/>
  <c r="Y271" i="47"/>
  <c r="Z271" i="47" s="1"/>
  <c r="W271" i="47" s="1"/>
  <c r="U271" i="47" s="1"/>
  <c r="Y287" i="47"/>
  <c r="Z287" i="47"/>
  <c r="U287" i="47"/>
  <c r="Z295" i="47"/>
  <c r="Y295" i="47"/>
  <c r="U295" i="47"/>
  <c r="Y303" i="47"/>
  <c r="Z303" i="47"/>
  <c r="U303" i="47"/>
  <c r="Y311" i="47"/>
  <c r="Z311" i="47"/>
  <c r="U311" i="47"/>
  <c r="Y319" i="47"/>
  <c r="Z319" i="47" s="1"/>
  <c r="W319" i="47" s="1"/>
  <c r="X319" i="47" s="1"/>
  <c r="Z335" i="47"/>
  <c r="W335" i="47" s="1"/>
  <c r="X335" i="47" s="1"/>
  <c r="U335" i="47"/>
  <c r="Y343" i="47"/>
  <c r="Z343" i="47" s="1"/>
  <c r="W343" i="47" s="1"/>
  <c r="U359" i="47"/>
  <c r="Z359" i="47"/>
  <c r="W359" i="47" s="1"/>
  <c r="X359" i="47" s="1"/>
  <c r="Y197" i="47"/>
  <c r="Z197" i="47" s="1"/>
  <c r="W197" i="47" s="1"/>
  <c r="X197" i="47" s="1"/>
  <c r="Y272" i="47"/>
  <c r="W272" i="47" s="1"/>
  <c r="X272" i="47" s="1"/>
  <c r="U272" i="47"/>
  <c r="Y314" i="47"/>
  <c r="Z314" i="47"/>
  <c r="U314" i="47"/>
  <c r="Y330" i="47"/>
  <c r="Z330" i="47" s="1"/>
  <c r="W330" i="47" s="1"/>
  <c r="Y366" i="47"/>
  <c r="Z366" i="47" s="1"/>
  <c r="W366" i="47" s="1"/>
  <c r="K357" i="49"/>
  <c r="W40" i="47"/>
  <c r="X40" i="47" s="1"/>
  <c r="W67" i="47"/>
  <c r="X67" i="47" s="1"/>
  <c r="W204" i="47"/>
  <c r="X204" i="47" s="1"/>
  <c r="W267" i="47"/>
  <c r="X267" i="47" s="1"/>
  <c r="Y22" i="47"/>
  <c r="Z22" i="47"/>
  <c r="U22" i="47"/>
  <c r="Y40" i="47"/>
  <c r="U40" i="47"/>
  <c r="Z50" i="47"/>
  <c r="Y50" i="47"/>
  <c r="U50" i="47"/>
  <c r="Z66" i="47"/>
  <c r="Y66" i="47"/>
  <c r="U66" i="47"/>
  <c r="Y93" i="47"/>
  <c r="Z93" i="47"/>
  <c r="U93" i="47"/>
  <c r="Z101" i="47"/>
  <c r="W101" i="47" s="1"/>
  <c r="X101" i="47" s="1"/>
  <c r="U101" i="47"/>
  <c r="Y111" i="47"/>
  <c r="Z111" i="47"/>
  <c r="U111" i="47"/>
  <c r="Y119" i="47"/>
  <c r="Z119" i="47" s="1"/>
  <c r="W119" i="47" s="1"/>
  <c r="X119" i="47" s="1"/>
  <c r="U119" i="47"/>
  <c r="Y127" i="47"/>
  <c r="Z127" i="47"/>
  <c r="U127" i="47"/>
  <c r="Y135" i="47"/>
  <c r="Z135" i="47" s="1"/>
  <c r="W135" i="47" s="1"/>
  <c r="X135" i="47" s="1"/>
  <c r="Z145" i="47"/>
  <c r="W145" i="47" s="1"/>
  <c r="X145" i="47" s="1"/>
  <c r="U145" i="47"/>
  <c r="Y153" i="47"/>
  <c r="W153" i="47" s="1"/>
  <c r="X153" i="47" s="1"/>
  <c r="U153" i="47"/>
  <c r="Y179" i="47"/>
  <c r="Z179" i="47"/>
  <c r="U179" i="47"/>
  <c r="Y3" i="47"/>
  <c r="Z3" i="47" s="1"/>
  <c r="W3" i="47" s="1"/>
  <c r="X3" i="47" s="1"/>
  <c r="Z21" i="47"/>
  <c r="W21" i="47" s="1"/>
  <c r="X21" i="47" s="1"/>
  <c r="U21" i="47"/>
  <c r="Z29" i="47"/>
  <c r="Y29" i="47"/>
  <c r="U29" i="47"/>
  <c r="Y37" i="47"/>
  <c r="U37" i="47"/>
  <c r="Z45" i="47"/>
  <c r="W45" i="47" s="1"/>
  <c r="X45" i="47" s="1"/>
  <c r="U45" i="47"/>
  <c r="Y88" i="47"/>
  <c r="Z88" i="47"/>
  <c r="U88" i="47"/>
  <c r="Z98" i="47"/>
  <c r="Y98" i="47"/>
  <c r="U98" i="47"/>
  <c r="Y106" i="47"/>
  <c r="W106" i="47" s="1"/>
  <c r="X106" i="47" s="1"/>
  <c r="U106" i="47"/>
  <c r="Y276" i="47"/>
  <c r="W276" i="47" s="1"/>
  <c r="X276" i="47" s="1"/>
  <c r="U276" i="47"/>
  <c r="Z120" i="47"/>
  <c r="Y120" i="47"/>
  <c r="U120" i="47"/>
  <c r="Y136" i="47"/>
  <c r="Z136" i="47" s="1"/>
  <c r="W136" i="47" s="1"/>
  <c r="X136" i="47" s="1"/>
  <c r="Y144" i="47"/>
  <c r="Z144" i="47" s="1"/>
  <c r="W144" i="47" s="1"/>
  <c r="X144" i="47" s="1"/>
  <c r="Y160" i="47"/>
  <c r="Z160" i="47"/>
  <c r="U160" i="47"/>
  <c r="Y168" i="47"/>
  <c r="Z168" i="47"/>
  <c r="U168" i="47"/>
  <c r="Y176" i="47"/>
  <c r="Z176" i="47" s="1"/>
  <c r="W176" i="47" s="1"/>
  <c r="X176" i="47" s="1"/>
  <c r="Y184" i="47"/>
  <c r="Z184" i="47" s="1"/>
  <c r="W184" i="47" s="1"/>
  <c r="Z208" i="47"/>
  <c r="W208" i="47" s="1"/>
  <c r="X208" i="47" s="1"/>
  <c r="U208" i="47"/>
  <c r="Z232" i="47"/>
  <c r="Y232" i="47"/>
  <c r="U232" i="47"/>
  <c r="Z240" i="47"/>
  <c r="Y240" i="47"/>
  <c r="U240" i="47"/>
  <c r="Z248" i="47"/>
  <c r="Y248" i="47"/>
  <c r="U248" i="47"/>
  <c r="Z256" i="47"/>
  <c r="Y256" i="47"/>
  <c r="U256" i="47"/>
  <c r="Y264" i="47"/>
  <c r="Z264" i="47" s="1"/>
  <c r="W264" i="47" s="1"/>
  <c r="Z273" i="47"/>
  <c r="Y273" i="47"/>
  <c r="U273" i="47"/>
  <c r="Y289" i="47"/>
  <c r="U289" i="47"/>
  <c r="Z289" i="47"/>
  <c r="Y297" i="47"/>
  <c r="Z297" i="47" s="1"/>
  <c r="W297" i="47" s="1"/>
  <c r="X297" i="47" s="1"/>
  <c r="Y313" i="47"/>
  <c r="U313" i="47"/>
  <c r="Z313" i="47"/>
  <c r="Y321" i="47"/>
  <c r="Z321" i="47" s="1"/>
  <c r="W321" i="47" s="1"/>
  <c r="X321" i="47" s="1"/>
  <c r="Z329" i="47"/>
  <c r="Y329" i="47"/>
  <c r="U329" i="47"/>
  <c r="Y337" i="47"/>
  <c r="Z337" i="47"/>
  <c r="U337" i="47"/>
  <c r="Y345" i="47"/>
  <c r="Z345" i="47"/>
  <c r="U345" i="47"/>
  <c r="Y361" i="47"/>
  <c r="U361" i="47"/>
  <c r="Z361" i="47"/>
  <c r="Y187" i="47"/>
  <c r="Z187" i="47"/>
  <c r="U187" i="47"/>
  <c r="Y211" i="47"/>
  <c r="Z211" i="47"/>
  <c r="U211" i="47"/>
  <c r="Y368" i="47"/>
  <c r="U368" i="47"/>
  <c r="Z368" i="47"/>
  <c r="U376" i="47"/>
  <c r="Y376" i="47"/>
  <c r="Z376" i="47"/>
  <c r="U77" i="47"/>
  <c r="W19" i="47"/>
  <c r="X19" i="47" s="1"/>
  <c r="W37" i="47"/>
  <c r="X37" i="47" s="1"/>
  <c r="X320" i="47"/>
  <c r="X12" i="47"/>
  <c r="X4" i="47"/>
  <c r="Y16" i="47"/>
  <c r="Z16" i="47" s="1"/>
  <c r="W16" i="47" s="1"/>
  <c r="Y26" i="47"/>
  <c r="Z26" i="47"/>
  <c r="U26" i="47"/>
  <c r="Y34" i="47"/>
  <c r="Z34" i="47"/>
  <c r="U34" i="47"/>
  <c r="Y60" i="47"/>
  <c r="Z60" i="47"/>
  <c r="U60" i="47"/>
  <c r="Z78" i="47"/>
  <c r="Y78" i="47"/>
  <c r="U78" i="47"/>
  <c r="Z87" i="47"/>
  <c r="Y87" i="47"/>
  <c r="U87" i="47"/>
  <c r="Z105" i="47"/>
  <c r="W105" i="47" s="1"/>
  <c r="X105" i="47" s="1"/>
  <c r="U105" i="47"/>
  <c r="Z113" i="47"/>
  <c r="W113" i="47" s="1"/>
  <c r="X113" i="47" s="1"/>
  <c r="U113" i="47"/>
  <c r="Z121" i="47"/>
  <c r="W121" i="47" s="1"/>
  <c r="X121" i="47" s="1"/>
  <c r="U121" i="47"/>
  <c r="Y165" i="47"/>
  <c r="Z165" i="47"/>
  <c r="U165" i="47"/>
  <c r="Y23" i="47"/>
  <c r="Z23" i="47" s="1"/>
  <c r="W23" i="47" s="1"/>
  <c r="Y31" i="47"/>
  <c r="Z31" i="47"/>
  <c r="U31" i="47"/>
  <c r="Y47" i="47"/>
  <c r="Z47" i="47" s="1"/>
  <c r="W47" i="47" s="1"/>
  <c r="Y55" i="47"/>
  <c r="Z55" i="47" s="1"/>
  <c r="W55" i="47" s="1"/>
  <c r="X55" i="47" s="1"/>
  <c r="Y296" i="47"/>
  <c r="Z296" i="47"/>
  <c r="U296" i="47"/>
  <c r="Y122" i="47"/>
  <c r="W122" i="47" s="1"/>
  <c r="X122" i="47" s="1"/>
  <c r="U122" i="47"/>
  <c r="Y130" i="47"/>
  <c r="Z130" i="47" s="1"/>
  <c r="W130" i="47" s="1"/>
  <c r="Y146" i="47"/>
  <c r="Z146" i="47"/>
  <c r="U146" i="47"/>
  <c r="Y154" i="47"/>
  <c r="Z154" i="47" s="1"/>
  <c r="W154" i="47" s="1"/>
  <c r="Z162" i="47"/>
  <c r="Y162" i="47"/>
  <c r="U162" i="47"/>
  <c r="Z170" i="47"/>
  <c r="W170" i="47" s="1"/>
  <c r="X170" i="47" s="1"/>
  <c r="Y170" i="47"/>
  <c r="U170" i="47"/>
  <c r="Y202" i="47"/>
  <c r="Z202" i="47" s="1"/>
  <c r="W202" i="47" s="1"/>
  <c r="X202" i="47" s="1"/>
  <c r="Z210" i="47"/>
  <c r="Y210" i="47"/>
  <c r="U210" i="47"/>
  <c r="Z218" i="47"/>
  <c r="Y218" i="47"/>
  <c r="U218" i="47"/>
  <c r="Y226" i="47"/>
  <c r="Z226" i="47"/>
  <c r="U226" i="47"/>
  <c r="Y234" i="47"/>
  <c r="Z234" i="47"/>
  <c r="U234" i="47"/>
  <c r="Y250" i="47"/>
  <c r="Z250" i="47" s="1"/>
  <c r="W250" i="47" s="1"/>
  <c r="X250" i="47" s="1"/>
  <c r="Y266" i="47"/>
  <c r="Z266" i="47" s="1"/>
  <c r="W266" i="47" s="1"/>
  <c r="X266" i="47" s="1"/>
  <c r="Y283" i="47"/>
  <c r="Z283" i="47" s="1"/>
  <c r="W283" i="47" s="1"/>
  <c r="X283" i="47" s="1"/>
  <c r="Z291" i="47"/>
  <c r="Y291" i="47"/>
  <c r="U291" i="47"/>
  <c r="Y299" i="47"/>
  <c r="Z299" i="47"/>
  <c r="W299" i="47" s="1"/>
  <c r="X299" i="47" s="1"/>
  <c r="U299" i="47"/>
  <c r="Y307" i="47"/>
  <c r="Z307" i="47" s="1"/>
  <c r="W307" i="47" s="1"/>
  <c r="X307" i="47" s="1"/>
  <c r="Y315" i="47"/>
  <c r="Z315" i="47" s="1"/>
  <c r="W315" i="47" s="1"/>
  <c r="X315" i="47" s="1"/>
  <c r="Y323" i="47"/>
  <c r="Z323" i="47" s="1"/>
  <c r="W323" i="47" s="1"/>
  <c r="X323" i="47" s="1"/>
  <c r="Y339" i="47"/>
  <c r="U339" i="47"/>
  <c r="Z339" i="47"/>
  <c r="Z347" i="47"/>
  <c r="Y347" i="47"/>
  <c r="U347" i="47"/>
  <c r="Y363" i="47"/>
  <c r="Z363" i="47"/>
  <c r="U363" i="47"/>
  <c r="Y371" i="47"/>
  <c r="Z371" i="47"/>
  <c r="U371" i="47"/>
  <c r="Y379" i="47"/>
  <c r="Z379" i="47"/>
  <c r="U379" i="47"/>
  <c r="Y239" i="47"/>
  <c r="W239" i="47" s="1"/>
  <c r="X239" i="47" s="1"/>
  <c r="U239" i="47"/>
  <c r="Y370" i="47"/>
  <c r="Z370" i="47"/>
  <c r="U370" i="47"/>
  <c r="Y378" i="47"/>
  <c r="Z378" i="47" s="1"/>
  <c r="W378" i="47" s="1"/>
  <c r="X378" i="47" s="1"/>
  <c r="U133" i="47"/>
  <c r="X133" i="47"/>
  <c r="U306" i="47"/>
  <c r="X306" i="47"/>
  <c r="U410" i="47"/>
  <c r="X410" i="47"/>
  <c r="U69" i="47"/>
  <c r="U280" i="47"/>
  <c r="X209" i="47"/>
  <c r="X2" i="47"/>
  <c r="X155" i="47"/>
  <c r="U155" i="47"/>
  <c r="X327" i="47"/>
  <c r="U72" i="47"/>
  <c r="W100" i="47"/>
  <c r="X100" i="47" s="1"/>
  <c r="W278" i="47"/>
  <c r="X278" i="47" s="1"/>
  <c r="X245" i="47"/>
  <c r="U245" i="47"/>
  <c r="X450" i="47"/>
  <c r="X442" i="47"/>
  <c r="V8" i="49"/>
  <c r="U198" i="48"/>
  <c r="U141" i="48"/>
  <c r="U194" i="48"/>
  <c r="U191" i="48"/>
  <c r="U373" i="48"/>
  <c r="U128" i="48"/>
  <c r="U130" i="48"/>
  <c r="U138" i="48"/>
  <c r="U320" i="48"/>
  <c r="U184" i="48"/>
  <c r="U112" i="48"/>
  <c r="U60" i="48"/>
  <c r="U201" i="48"/>
  <c r="U133" i="48"/>
  <c r="U92" i="48"/>
  <c r="U202" i="48"/>
  <c r="U2" i="48"/>
  <c r="X2" i="48"/>
  <c r="X569" i="48" s="1"/>
  <c r="K228" i="49"/>
  <c r="K293" i="49"/>
  <c r="K422" i="49"/>
  <c r="K487" i="49"/>
  <c r="K551" i="49"/>
  <c r="K565" i="49"/>
  <c r="V566" i="49"/>
  <c r="Y566" i="49" s="1"/>
  <c r="K567" i="49"/>
  <c r="V568" i="49"/>
  <c r="Y568" i="49" s="1"/>
  <c r="K569" i="49"/>
  <c r="K571" i="49"/>
  <c r="U9" i="47"/>
  <c r="X9" i="47"/>
  <c r="U117" i="47"/>
  <c r="X117" i="47"/>
  <c r="U188" i="47"/>
  <c r="X188" i="47"/>
  <c r="U192" i="47"/>
  <c r="X192" i="47"/>
  <c r="U221" i="47"/>
  <c r="X221" i="47"/>
  <c r="U328" i="47"/>
  <c r="X328" i="47"/>
  <c r="U17" i="47"/>
  <c r="X17" i="47"/>
  <c r="U82" i="47"/>
  <c r="X82" i="47"/>
  <c r="U212" i="47"/>
  <c r="X212" i="47"/>
  <c r="U358" i="47"/>
  <c r="X358" i="47"/>
  <c r="U402" i="47"/>
  <c r="X402" i="47"/>
  <c r="U360" i="47"/>
  <c r="X360" i="47"/>
  <c r="X41" i="47"/>
  <c r="X5" i="47"/>
  <c r="X137" i="47"/>
  <c r="X217" i="47"/>
  <c r="X247" i="47"/>
  <c r="U247" i="47"/>
  <c r="X263" i="47"/>
  <c r="U263" i="47"/>
  <c r="W286" i="47"/>
  <c r="X286" i="47" s="1"/>
  <c r="U394" i="47"/>
  <c r="X394" i="47"/>
  <c r="X571" i="47" s="1"/>
  <c r="W351" i="47"/>
  <c r="X351" i="47" s="1"/>
  <c r="W356" i="47"/>
  <c r="X356" i="47" s="1"/>
  <c r="U251" i="47"/>
  <c r="W282" i="47"/>
  <c r="X282" i="47" s="1"/>
  <c r="X446" i="47"/>
  <c r="X352" i="47"/>
  <c r="X355" i="47"/>
  <c r="U20" i="47"/>
  <c r="X39" i="47"/>
  <c r="X80" i="47"/>
  <c r="X200" i="47"/>
  <c r="X243" i="47"/>
  <c r="U243" i="47"/>
  <c r="X259" i="47"/>
  <c r="U259" i="47"/>
  <c r="X331" i="47"/>
  <c r="X324" i="47"/>
  <c r="X350" i="47"/>
  <c r="U554" i="47"/>
  <c r="U514" i="47"/>
  <c r="U109" i="47"/>
  <c r="U126" i="47"/>
  <c r="U166" i="47"/>
  <c r="U377" i="47"/>
  <c r="U24" i="47"/>
  <c r="U64" i="47"/>
  <c r="U373" i="47"/>
  <c r="U65" i="47"/>
  <c r="U76" i="47"/>
  <c r="U13" i="47"/>
  <c r="U216" i="47"/>
  <c r="U190" i="47"/>
  <c r="U555" i="47"/>
  <c r="U68" i="47"/>
  <c r="U365" i="47"/>
  <c r="Y571" i="47"/>
  <c r="U562" i="47"/>
  <c r="U90" i="47"/>
  <c r="U57" i="47"/>
  <c r="U96" i="47"/>
  <c r="U61" i="47"/>
  <c r="V5" i="49"/>
  <c r="K14" i="49"/>
  <c r="K18" i="49"/>
  <c r="K20" i="49"/>
  <c r="V23" i="49"/>
  <c r="K26" i="49"/>
  <c r="V29" i="49"/>
  <c r="K34" i="49"/>
  <c r="V43" i="49"/>
  <c r="V51" i="49"/>
  <c r="V53" i="49"/>
  <c r="V57" i="49"/>
  <c r="Y57" i="49" s="1"/>
  <c r="V59" i="49"/>
  <c r="V61" i="49"/>
  <c r="K62" i="49"/>
  <c r="V63" i="49"/>
  <c r="Y63" i="49" s="1"/>
  <c r="K64" i="49"/>
  <c r="V65" i="49"/>
  <c r="K66" i="49"/>
  <c r="V67" i="49"/>
  <c r="Y67" i="49" s="1"/>
  <c r="K68" i="49"/>
  <c r="V69" i="49"/>
  <c r="V71" i="49"/>
  <c r="Y71" i="49" s="1"/>
  <c r="V75" i="49"/>
  <c r="Y75" i="49" s="1"/>
  <c r="K76" i="49"/>
  <c r="V81" i="49"/>
  <c r="V86" i="49"/>
  <c r="K87" i="49"/>
  <c r="V88" i="49"/>
  <c r="V90" i="49"/>
  <c r="K95" i="49"/>
  <c r="V96" i="49"/>
  <c r="Y96" i="49" s="1"/>
  <c r="K97" i="49"/>
  <c r="V98" i="49"/>
  <c r="K99" i="49"/>
  <c r="V100" i="49"/>
  <c r="Y100" i="49" s="1"/>
  <c r="V102" i="49"/>
  <c r="V104" i="49"/>
  <c r="Y104" i="49" s="1"/>
  <c r="K105" i="49"/>
  <c r="V106" i="49"/>
  <c r="Y106" i="49" s="1"/>
  <c r="K107" i="49"/>
  <c r="V108" i="49"/>
  <c r="V116" i="49"/>
  <c r="Y116" i="49" s="1"/>
  <c r="K117" i="49"/>
  <c r="V118" i="49"/>
  <c r="V120" i="49"/>
  <c r="K121" i="49"/>
  <c r="V122" i="49"/>
  <c r="Y122" i="49" s="1"/>
  <c r="V124" i="49"/>
  <c r="K125" i="49"/>
  <c r="K127" i="49"/>
  <c r="K129" i="49"/>
  <c r="V130" i="49"/>
  <c r="V132" i="49"/>
  <c r="V134" i="49"/>
  <c r="V136" i="49"/>
  <c r="Y136" i="49" s="1"/>
  <c r="V140" i="49"/>
  <c r="K143" i="49"/>
  <c r="K145" i="49"/>
  <c r="V146" i="49"/>
  <c r="Y146" i="49" s="1"/>
  <c r="K147" i="49"/>
  <c r="V148" i="49"/>
  <c r="V150" i="49"/>
  <c r="K151" i="49"/>
  <c r="V152" i="49"/>
  <c r="V154" i="49"/>
  <c r="K155" i="49"/>
  <c r="V156" i="49"/>
  <c r="Y156" i="49" s="1"/>
  <c r="K159" i="49"/>
  <c r="K161" i="49"/>
  <c r="V162" i="49"/>
  <c r="V164" i="49"/>
  <c r="Y164" i="49" s="1"/>
  <c r="V166" i="49"/>
  <c r="V170" i="49"/>
  <c r="V172" i="49"/>
  <c r="Y172" i="49" s="1"/>
  <c r="V174" i="49"/>
  <c r="Y174" i="49" s="1"/>
  <c r="V176" i="49"/>
  <c r="V178" i="49"/>
  <c r="V180" i="49"/>
  <c r="K181" i="49"/>
  <c r="V184" i="49"/>
  <c r="K185" i="49"/>
  <c r="V186" i="49"/>
  <c r="V188" i="49"/>
  <c r="Y188" i="49" s="1"/>
  <c r="K189" i="49"/>
  <c r="V190" i="49"/>
  <c r="V192" i="49"/>
  <c r="V194" i="49"/>
  <c r="V196" i="49"/>
  <c r="V198" i="49"/>
  <c r="V200" i="49"/>
  <c r="V202" i="49"/>
  <c r="Y202" i="49" s="1"/>
  <c r="V204" i="49"/>
  <c r="V206" i="49"/>
  <c r="V208" i="49"/>
  <c r="V210" i="49"/>
  <c r="Y210" i="49" s="1"/>
  <c r="V212" i="49"/>
  <c r="V214" i="49"/>
  <c r="V216" i="49"/>
  <c r="V218" i="49"/>
  <c r="Y218" i="49" s="1"/>
  <c r="V220" i="49"/>
  <c r="V222" i="49"/>
  <c r="K223" i="49"/>
  <c r="V224" i="49"/>
  <c r="Y224" i="49" s="1"/>
  <c r="V226" i="49"/>
  <c r="K227" i="49"/>
  <c r="V228" i="49"/>
  <c r="Y228" i="49" s="1"/>
  <c r="K229" i="49"/>
  <c r="V230" i="49"/>
  <c r="K231" i="49"/>
  <c r="V232" i="49"/>
  <c r="K233" i="49"/>
  <c r="V234" i="49"/>
  <c r="K235" i="49"/>
  <c r="V236" i="49"/>
  <c r="Y236" i="49" s="1"/>
  <c r="K237" i="49"/>
  <c r="V238" i="49"/>
  <c r="K239" i="49"/>
  <c r="V240" i="49"/>
  <c r="K241" i="49"/>
  <c r="V242" i="49"/>
  <c r="K243" i="49"/>
  <c r="V244" i="49"/>
  <c r="K245" i="49"/>
  <c r="V246" i="49"/>
  <c r="K247" i="49"/>
  <c r="V248" i="49"/>
  <c r="K249" i="49"/>
  <c r="V250" i="49"/>
  <c r="K251" i="49"/>
  <c r="V252" i="49"/>
  <c r="Y252" i="49" s="1"/>
  <c r="K253" i="49"/>
  <c r="V254" i="49"/>
  <c r="K255" i="49"/>
  <c r="V256" i="49"/>
  <c r="K257" i="49"/>
  <c r="V258" i="49"/>
  <c r="K259" i="49"/>
  <c r="V260" i="49"/>
  <c r="K261" i="49"/>
  <c r="V262" i="49"/>
  <c r="K263" i="49"/>
  <c r="V264" i="49"/>
  <c r="K265" i="49"/>
  <c r="V266" i="49"/>
  <c r="K267" i="49"/>
  <c r="V268" i="49"/>
  <c r="K269" i="49"/>
  <c r="V270" i="49"/>
  <c r="K272" i="49"/>
  <c r="K274" i="49"/>
  <c r="V275" i="49"/>
  <c r="Y275" i="49" s="1"/>
  <c r="K276" i="49"/>
  <c r="V277" i="49"/>
  <c r="K278" i="49"/>
  <c r="V279" i="49"/>
  <c r="Y279" i="49" s="1"/>
  <c r="K280" i="49"/>
  <c r="V281" i="49"/>
  <c r="Y281" i="49" s="1"/>
  <c r="K282" i="49"/>
  <c r="V283" i="49"/>
  <c r="K284" i="49"/>
  <c r="V285" i="49"/>
  <c r="K286" i="49"/>
  <c r="V287" i="49"/>
  <c r="Y287" i="49" s="1"/>
  <c r="K288" i="49"/>
  <c r="V289" i="49"/>
  <c r="K290" i="49"/>
  <c r="V291" i="49"/>
  <c r="Y291" i="49" s="1"/>
  <c r="K292" i="49"/>
  <c r="V293" i="49"/>
  <c r="K294" i="49"/>
  <c r="V295" i="49"/>
  <c r="Y295" i="49" s="1"/>
  <c r="K296" i="49"/>
  <c r="K298" i="49"/>
  <c r="V299" i="49"/>
  <c r="K300" i="49"/>
  <c r="V301" i="49"/>
  <c r="K302" i="49"/>
  <c r="V303" i="49"/>
  <c r="Y303" i="49" s="1"/>
  <c r="K304" i="49"/>
  <c r="V305" i="49"/>
  <c r="K306" i="49"/>
  <c r="V307" i="49"/>
  <c r="K308" i="49"/>
  <c r="V309" i="49"/>
  <c r="K310" i="49"/>
  <c r="V311" i="49"/>
  <c r="K312" i="49"/>
  <c r="V313" i="49"/>
  <c r="K314" i="49"/>
  <c r="V315" i="49"/>
  <c r="Y315" i="49" s="1"/>
  <c r="K316" i="49"/>
  <c r="V317" i="49"/>
  <c r="K318" i="49"/>
  <c r="V319" i="49"/>
  <c r="Y319" i="49" s="1"/>
  <c r="K320" i="49"/>
  <c r="V321" i="49"/>
  <c r="K322" i="49"/>
  <c r="V323" i="49"/>
  <c r="K324" i="49"/>
  <c r="V325" i="49"/>
  <c r="K326" i="49"/>
  <c r="V327" i="49"/>
  <c r="K328" i="49"/>
  <c r="V329" i="49"/>
  <c r="K330" i="49"/>
  <c r="V331" i="49"/>
  <c r="K332" i="49"/>
  <c r="V333" i="49"/>
  <c r="K334" i="49"/>
  <c r="V335" i="49"/>
  <c r="Y335" i="49" s="1"/>
  <c r="K336" i="49"/>
  <c r="V337" i="49"/>
  <c r="K338" i="49"/>
  <c r="V339" i="49"/>
  <c r="K340" i="49"/>
  <c r="V341" i="49"/>
  <c r="K342" i="49"/>
  <c r="V343" i="49"/>
  <c r="K344" i="49"/>
  <c r="V345" i="49"/>
  <c r="K346" i="49"/>
  <c r="V347" i="49"/>
  <c r="K348" i="49"/>
  <c r="V349" i="49"/>
  <c r="K350" i="49"/>
  <c r="V351" i="49"/>
  <c r="K352" i="49"/>
  <c r="V353" i="49"/>
  <c r="K354" i="49"/>
  <c r="V355" i="49"/>
  <c r="K356" i="49"/>
  <c r="V357" i="49"/>
  <c r="K358" i="49"/>
  <c r="V359" i="49"/>
  <c r="K360" i="49"/>
  <c r="K361" i="49"/>
  <c r="K362" i="49"/>
  <c r="V363" i="49"/>
  <c r="Y363" i="49" s="1"/>
  <c r="K364" i="49"/>
  <c r="V365" i="49"/>
  <c r="K366" i="49"/>
  <c r="V367" i="49"/>
  <c r="K368" i="49"/>
  <c r="V369" i="49"/>
  <c r="K370" i="49"/>
  <c r="V371" i="49"/>
  <c r="Y371" i="49" s="1"/>
  <c r="K372" i="49"/>
  <c r="V373" i="49"/>
  <c r="K374" i="49"/>
  <c r="V375" i="49"/>
  <c r="K376" i="49"/>
  <c r="V377" i="49"/>
  <c r="K378" i="49"/>
  <c r="V379" i="49"/>
  <c r="K380" i="49"/>
  <c r="V381" i="49"/>
  <c r="K382" i="49"/>
  <c r="V383" i="49"/>
  <c r="K384" i="49"/>
  <c r="V385" i="49"/>
  <c r="K386" i="49"/>
  <c r="V9" i="49"/>
  <c r="V11" i="49"/>
  <c r="V15" i="49"/>
  <c r="K16" i="49"/>
  <c r="V19" i="49"/>
  <c r="Y19" i="49" s="1"/>
  <c r="V21" i="49"/>
  <c r="K28" i="49"/>
  <c r="V33" i="49"/>
  <c r="V39" i="49"/>
  <c r="Y39" i="49" s="1"/>
  <c r="V41" i="49"/>
  <c r="Y41" i="49" s="1"/>
  <c r="V47" i="49"/>
  <c r="V55" i="49"/>
  <c r="K78" i="49"/>
  <c r="V7" i="49"/>
  <c r="V13" i="49"/>
  <c r="V17" i="49"/>
  <c r="Y17" i="49" s="1"/>
  <c r="K22" i="49"/>
  <c r="K24" i="49"/>
  <c r="V27" i="49"/>
  <c r="V31" i="49"/>
  <c r="V35" i="49"/>
  <c r="V37" i="49"/>
  <c r="V45" i="49"/>
  <c r="V49" i="49"/>
  <c r="V387" i="49"/>
  <c r="K388" i="49"/>
  <c r="V389" i="49"/>
  <c r="K390" i="49"/>
  <c r="V391" i="49"/>
  <c r="K392" i="49"/>
  <c r="V393" i="49"/>
  <c r="K394" i="49"/>
  <c r="V395" i="49"/>
  <c r="K396" i="49"/>
  <c r="V397" i="49"/>
  <c r="K398" i="49"/>
  <c r="V399" i="49"/>
  <c r="K400" i="49"/>
  <c r="V401" i="49"/>
  <c r="K402" i="49"/>
  <c r="V403" i="49"/>
  <c r="K404" i="49"/>
  <c r="V405" i="49"/>
  <c r="K406" i="49"/>
  <c r="V407" i="49"/>
  <c r="K408" i="49"/>
  <c r="V409" i="49"/>
  <c r="K410" i="49"/>
  <c r="V411" i="49"/>
  <c r="K412" i="49"/>
  <c r="V413" i="49"/>
  <c r="K414" i="49"/>
  <c r="V415" i="49"/>
  <c r="Y415" i="49" s="1"/>
  <c r="K416" i="49"/>
  <c r="V417" i="49"/>
  <c r="K418" i="49"/>
  <c r="V419" i="49"/>
  <c r="K420" i="49"/>
  <c r="V421" i="49"/>
  <c r="V423" i="49"/>
  <c r="Y423" i="49" s="1"/>
  <c r="K424" i="49"/>
  <c r="V425" i="49"/>
  <c r="Y425" i="49" s="1"/>
  <c r="K426" i="49"/>
  <c r="K428" i="49"/>
  <c r="V429" i="49"/>
  <c r="K430" i="49"/>
  <c r="V431" i="49"/>
  <c r="K432" i="49"/>
  <c r="V433" i="49"/>
  <c r="Y433" i="49" s="1"/>
  <c r="K434" i="49"/>
  <c r="V435" i="49"/>
  <c r="K436" i="49"/>
  <c r="V437" i="49"/>
  <c r="K438" i="49"/>
  <c r="V439" i="49"/>
  <c r="K440" i="49"/>
  <c r="V441" i="49"/>
  <c r="K442" i="49"/>
  <c r="V443" i="49"/>
  <c r="K444" i="49"/>
  <c r="V445" i="49"/>
  <c r="K446" i="49"/>
  <c r="V447" i="49"/>
  <c r="K448" i="49"/>
  <c r="V449" i="49"/>
  <c r="K450" i="49"/>
  <c r="V451" i="49"/>
  <c r="K452" i="49"/>
  <c r="V453" i="49"/>
  <c r="K454" i="49"/>
  <c r="V455" i="49"/>
  <c r="K456" i="49"/>
  <c r="V457" i="49"/>
  <c r="K458" i="49"/>
  <c r="V459" i="49"/>
  <c r="K461" i="49"/>
  <c r="V462" i="49"/>
  <c r="K463" i="49"/>
  <c r="V464" i="49"/>
  <c r="K465" i="49"/>
  <c r="V466" i="49"/>
  <c r="K467" i="49"/>
  <c r="V468" i="49"/>
  <c r="K469" i="49"/>
  <c r="V470" i="49"/>
  <c r="Y470" i="49" s="1"/>
  <c r="K471" i="49"/>
  <c r="V472" i="49"/>
  <c r="K473" i="49"/>
  <c r="V474" i="49"/>
  <c r="Y474" i="49" s="1"/>
  <c r="K475" i="49"/>
  <c r="V476" i="49"/>
  <c r="K477" i="49"/>
  <c r="V478" i="49"/>
  <c r="K479" i="49"/>
  <c r="V480" i="49"/>
  <c r="K481" i="49"/>
  <c r="V482" i="49"/>
  <c r="K483" i="49"/>
  <c r="V484" i="49"/>
  <c r="K485" i="49"/>
  <c r="V486" i="49"/>
  <c r="V488" i="49"/>
  <c r="K489" i="49"/>
  <c r="V490" i="49"/>
  <c r="K491" i="49"/>
  <c r="V492" i="49"/>
  <c r="Y492" i="49" s="1"/>
  <c r="K493" i="49"/>
  <c r="K495" i="49"/>
  <c r="V496" i="49"/>
  <c r="K497" i="49"/>
  <c r="V498" i="49"/>
  <c r="K499" i="49"/>
  <c r="V500" i="49"/>
  <c r="K501" i="49"/>
  <c r="V502" i="49"/>
  <c r="Y502" i="49" s="1"/>
  <c r="K503" i="49"/>
  <c r="V504" i="49"/>
  <c r="K505" i="49"/>
  <c r="V506" i="49"/>
  <c r="K507" i="49"/>
  <c r="V508" i="49"/>
  <c r="K509" i="49"/>
  <c r="V510" i="49"/>
  <c r="K511" i="49"/>
  <c r="V512" i="49"/>
  <c r="K513" i="49"/>
  <c r="V514" i="49"/>
  <c r="K515" i="49"/>
  <c r="V516" i="49"/>
  <c r="K517" i="49"/>
  <c r="V518" i="49"/>
  <c r="K519" i="49"/>
  <c r="V520" i="49"/>
  <c r="K521" i="49"/>
  <c r="V522" i="49"/>
  <c r="K523" i="49"/>
  <c r="V524" i="49"/>
  <c r="K525" i="49"/>
  <c r="V526" i="49"/>
  <c r="K527" i="49"/>
  <c r="V528" i="49"/>
  <c r="K529" i="49"/>
  <c r="V530" i="49"/>
  <c r="K531" i="49"/>
  <c r="V532" i="49"/>
  <c r="K533" i="49"/>
  <c r="V534" i="49"/>
  <c r="K535" i="49"/>
  <c r="V536" i="49"/>
  <c r="K537" i="49"/>
  <c r="V538" i="49"/>
  <c r="K539" i="49"/>
  <c r="V540" i="49"/>
  <c r="Y540" i="49" s="1"/>
  <c r="K541" i="49"/>
  <c r="V542" i="49"/>
  <c r="K543" i="49"/>
  <c r="V544" i="49"/>
  <c r="K545" i="49"/>
  <c r="V546" i="49"/>
  <c r="K547" i="49"/>
  <c r="V548" i="49"/>
  <c r="K549" i="49"/>
  <c r="V550" i="49"/>
  <c r="V552" i="49"/>
  <c r="K553" i="49"/>
  <c r="V554" i="49"/>
  <c r="K555" i="49"/>
  <c r="K557" i="49"/>
  <c r="V558" i="49"/>
  <c r="K559" i="49"/>
  <c r="V560" i="49"/>
  <c r="K561" i="49"/>
  <c r="V562" i="49"/>
  <c r="Y562" i="49" s="1"/>
  <c r="K563" i="49"/>
  <c r="Y5" i="49"/>
  <c r="Y69" i="49"/>
  <c r="V297" i="49"/>
  <c r="V570" i="49"/>
  <c r="K244" i="49"/>
  <c r="K309" i="49"/>
  <c r="K373" i="49"/>
  <c r="K260" i="49"/>
  <c r="K325" i="49"/>
  <c r="V273" i="49"/>
  <c r="V427" i="49"/>
  <c r="K277" i="49"/>
  <c r="K341" i="49"/>
  <c r="K42" i="49"/>
  <c r="V138" i="49"/>
  <c r="V494" i="49"/>
  <c r="K232" i="49"/>
  <c r="K248" i="49"/>
  <c r="K264" i="49"/>
  <c r="K281" i="49"/>
  <c r="K297" i="49"/>
  <c r="K313" i="49"/>
  <c r="K329" i="49"/>
  <c r="K345" i="49"/>
  <c r="K377" i="49"/>
  <c r="V556" i="49"/>
  <c r="K71" i="49"/>
  <c r="K166" i="49"/>
  <c r="K236" i="49"/>
  <c r="K252" i="49"/>
  <c r="K268" i="49"/>
  <c r="K285" i="49"/>
  <c r="K301" i="49"/>
  <c r="K317" i="49"/>
  <c r="K333" i="49"/>
  <c r="K349" i="49"/>
  <c r="K365" i="49"/>
  <c r="K381" i="49"/>
  <c r="K102" i="49"/>
  <c r="K240" i="49"/>
  <c r="K256" i="49"/>
  <c r="K273" i="49"/>
  <c r="K289" i="49"/>
  <c r="K305" i="49"/>
  <c r="K321" i="49"/>
  <c r="K337" i="49"/>
  <c r="K353" i="49"/>
  <c r="K369" i="49"/>
  <c r="K94" i="49"/>
  <c r="V94" i="49"/>
  <c r="K112" i="49"/>
  <c r="V112" i="49"/>
  <c r="K126" i="49"/>
  <c r="V126" i="49"/>
  <c r="K144" i="49"/>
  <c r="V144" i="49"/>
  <c r="V182" i="49"/>
  <c r="V564" i="49"/>
  <c r="K49" i="49"/>
  <c r="K81" i="49"/>
  <c r="K132" i="49"/>
  <c r="K170" i="49"/>
  <c r="K208" i="49"/>
  <c r="K387" i="49"/>
  <c r="K391" i="49"/>
  <c r="K395" i="49"/>
  <c r="K399" i="49"/>
  <c r="K403" i="49"/>
  <c r="K407" i="49"/>
  <c r="K411" i="49"/>
  <c r="K415" i="49"/>
  <c r="K419" i="49"/>
  <c r="K423" i="49"/>
  <c r="K427" i="49"/>
  <c r="K431" i="49"/>
  <c r="K435" i="49"/>
  <c r="K439" i="49"/>
  <c r="K443" i="49"/>
  <c r="K447" i="49"/>
  <c r="K451" i="49"/>
  <c r="K455" i="49"/>
  <c r="K459" i="49"/>
  <c r="K464" i="49"/>
  <c r="K468" i="49"/>
  <c r="K472" i="49"/>
  <c r="K476" i="49"/>
  <c r="K480" i="49"/>
  <c r="K484" i="49"/>
  <c r="K488" i="49"/>
  <c r="K492" i="49"/>
  <c r="K496" i="49"/>
  <c r="K500" i="49"/>
  <c r="K504" i="49"/>
  <c r="K508" i="49"/>
  <c r="K512" i="49"/>
  <c r="K516" i="49"/>
  <c r="K520" i="49"/>
  <c r="K524" i="49"/>
  <c r="K528" i="49"/>
  <c r="K532" i="49"/>
  <c r="K536" i="49"/>
  <c r="K540" i="49"/>
  <c r="K544" i="49"/>
  <c r="K548" i="49"/>
  <c r="K552" i="49"/>
  <c r="K556" i="49"/>
  <c r="K560" i="49"/>
  <c r="K564" i="49"/>
  <c r="K568" i="49"/>
  <c r="K79" i="49"/>
  <c r="V79" i="49"/>
  <c r="K92" i="49"/>
  <c r="V92" i="49"/>
  <c r="K128" i="49"/>
  <c r="V128" i="49"/>
  <c r="K142" i="49"/>
  <c r="V142" i="49"/>
  <c r="K160" i="49"/>
  <c r="V160" i="49"/>
  <c r="V361" i="49"/>
  <c r="K9" i="49"/>
  <c r="K57" i="49"/>
  <c r="K136" i="49"/>
  <c r="K230" i="49"/>
  <c r="K234" i="49"/>
  <c r="K238" i="49"/>
  <c r="K242" i="49"/>
  <c r="K246" i="49"/>
  <c r="K250" i="49"/>
  <c r="K254" i="49"/>
  <c r="K258" i="49"/>
  <c r="K262" i="49"/>
  <c r="K266" i="49"/>
  <c r="K270" i="49"/>
  <c r="K275" i="49"/>
  <c r="K279" i="49"/>
  <c r="K283" i="49"/>
  <c r="K287" i="49"/>
  <c r="K291" i="49"/>
  <c r="K295" i="49"/>
  <c r="K299" i="49"/>
  <c r="K303" i="49"/>
  <c r="K307" i="49"/>
  <c r="K311" i="49"/>
  <c r="K315" i="49"/>
  <c r="K319" i="49"/>
  <c r="K323" i="49"/>
  <c r="K327" i="49"/>
  <c r="K331" i="49"/>
  <c r="K335" i="49"/>
  <c r="K339" i="49"/>
  <c r="K343" i="49"/>
  <c r="K347" i="49"/>
  <c r="K351" i="49"/>
  <c r="K355" i="49"/>
  <c r="K359" i="49"/>
  <c r="K363" i="49"/>
  <c r="K367" i="49"/>
  <c r="K371" i="49"/>
  <c r="K375" i="49"/>
  <c r="K379" i="49"/>
  <c r="V6" i="49"/>
  <c r="V10" i="49"/>
  <c r="V12" i="49"/>
  <c r="V14" i="49"/>
  <c r="V16" i="49"/>
  <c r="V18" i="49"/>
  <c r="V20" i="49"/>
  <c r="V22" i="49"/>
  <c r="V24" i="49"/>
  <c r="V26" i="49"/>
  <c r="V28" i="49"/>
  <c r="V30" i="49"/>
  <c r="V32" i="49"/>
  <c r="V34" i="49"/>
  <c r="V36" i="49"/>
  <c r="V38" i="49"/>
  <c r="V40" i="49"/>
  <c r="V42" i="49"/>
  <c r="V44" i="49"/>
  <c r="V46" i="49"/>
  <c r="V48" i="49"/>
  <c r="V50" i="49"/>
  <c r="V52" i="49"/>
  <c r="V54" i="49"/>
  <c r="V56" i="49"/>
  <c r="V58" i="49"/>
  <c r="V60" i="49"/>
  <c r="V62" i="49"/>
  <c r="V64" i="49"/>
  <c r="V66" i="49"/>
  <c r="V68" i="49"/>
  <c r="V70" i="49"/>
  <c r="V72" i="49"/>
  <c r="V74" i="49"/>
  <c r="V76" i="49"/>
  <c r="V78" i="49"/>
  <c r="V80" i="49"/>
  <c r="V83" i="49"/>
  <c r="V85" i="49"/>
  <c r="V87" i="49"/>
  <c r="V89" i="49"/>
  <c r="V91" i="49"/>
  <c r="V93" i="49"/>
  <c r="V95" i="49"/>
  <c r="V97" i="49"/>
  <c r="V99" i="49"/>
  <c r="V101" i="49"/>
  <c r="V103" i="49"/>
  <c r="V105" i="49"/>
  <c r="V107" i="49"/>
  <c r="V109" i="49"/>
  <c r="V111" i="49"/>
  <c r="V113" i="49"/>
  <c r="V115" i="49"/>
  <c r="V117" i="49"/>
  <c r="V119" i="49"/>
  <c r="V121" i="49"/>
  <c r="V123" i="49"/>
  <c r="V125" i="49"/>
  <c r="V127" i="49"/>
  <c r="V129" i="49"/>
  <c r="V131" i="49"/>
  <c r="V133" i="49"/>
  <c r="V135" i="49"/>
  <c r="V137" i="49"/>
  <c r="V139" i="49"/>
  <c r="V141" i="49"/>
  <c r="V143" i="49"/>
  <c r="V145" i="49"/>
  <c r="V147" i="49"/>
  <c r="V149" i="49"/>
  <c r="V151" i="49"/>
  <c r="V153" i="49"/>
  <c r="V155" i="49"/>
  <c r="V157" i="49"/>
  <c r="V159" i="49"/>
  <c r="V161" i="49"/>
  <c r="V163" i="49"/>
  <c r="V165" i="49"/>
  <c r="V167" i="49"/>
  <c r="V169" i="49"/>
  <c r="V171" i="49"/>
  <c r="V173" i="49"/>
  <c r="V175" i="49"/>
  <c r="V177" i="49"/>
  <c r="V179" i="49"/>
  <c r="V181" i="49"/>
  <c r="V183" i="49"/>
  <c r="V185" i="49"/>
  <c r="V187" i="49"/>
  <c r="V189" i="49"/>
  <c r="V191" i="49"/>
  <c r="V193" i="49"/>
  <c r="V195" i="49"/>
  <c r="V197" i="49"/>
  <c r="V199" i="49"/>
  <c r="V201" i="49"/>
  <c r="V203" i="49"/>
  <c r="V205" i="49"/>
  <c r="V207" i="49"/>
  <c r="V209" i="49"/>
  <c r="V211" i="49"/>
  <c r="V213" i="49"/>
  <c r="V215" i="49"/>
  <c r="V217" i="49"/>
  <c r="V219" i="49"/>
  <c r="V221" i="49"/>
  <c r="V223" i="49"/>
  <c r="V225" i="49"/>
  <c r="V227" i="49"/>
  <c r="V229" i="49"/>
  <c r="V231" i="49"/>
  <c r="V233" i="49"/>
  <c r="V235" i="49"/>
  <c r="V237" i="49"/>
  <c r="V239" i="49"/>
  <c r="V241" i="49"/>
  <c r="V243" i="49"/>
  <c r="V245" i="49"/>
  <c r="V247" i="49"/>
  <c r="V249" i="49"/>
  <c r="V251" i="49"/>
  <c r="V253" i="49"/>
  <c r="V255" i="49"/>
  <c r="V257" i="49"/>
  <c r="V259" i="49"/>
  <c r="V261" i="49"/>
  <c r="V263" i="49"/>
  <c r="V265" i="49"/>
  <c r="V267" i="49"/>
  <c r="V269" i="49"/>
  <c r="V272" i="49"/>
  <c r="V274" i="49"/>
  <c r="V276" i="49"/>
  <c r="V278" i="49"/>
  <c r="V280" i="49"/>
  <c r="V282" i="49"/>
  <c r="V284" i="49"/>
  <c r="V286" i="49"/>
  <c r="V288" i="49"/>
  <c r="V290" i="49"/>
  <c r="V292" i="49"/>
  <c r="V294" i="49"/>
  <c r="V296" i="49"/>
  <c r="V298" i="49"/>
  <c r="V300" i="49"/>
  <c r="V302" i="49"/>
  <c r="V304" i="49"/>
  <c r="V306" i="49"/>
  <c r="V308" i="49"/>
  <c r="V310" i="49"/>
  <c r="V312" i="49"/>
  <c r="V314" i="49"/>
  <c r="V316" i="49"/>
  <c r="V318" i="49"/>
  <c r="V320" i="49"/>
  <c r="V322" i="49"/>
  <c r="V324" i="49"/>
  <c r="V326" i="49"/>
  <c r="V328" i="49"/>
  <c r="V330" i="49"/>
  <c r="V332" i="49"/>
  <c r="V334" i="49"/>
  <c r="V336" i="49"/>
  <c r="V338" i="49"/>
  <c r="V340" i="49"/>
  <c r="V342" i="49"/>
  <c r="V344" i="49"/>
  <c r="V346" i="49"/>
  <c r="V348" i="49"/>
  <c r="V350" i="49"/>
  <c r="V352" i="49"/>
  <c r="V354" i="49"/>
  <c r="V356" i="49"/>
  <c r="V358" i="49"/>
  <c r="V360" i="49"/>
  <c r="V362" i="49"/>
  <c r="V364" i="49"/>
  <c r="V366" i="49"/>
  <c r="V368" i="49"/>
  <c r="V370" i="49"/>
  <c r="V372" i="49"/>
  <c r="V374" i="49"/>
  <c r="V376" i="49"/>
  <c r="V378" i="49"/>
  <c r="V380" i="49"/>
  <c r="V382" i="49"/>
  <c r="V384" i="49"/>
  <c r="V386" i="49"/>
  <c r="V388" i="49"/>
  <c r="V390" i="49"/>
  <c r="V392" i="49"/>
  <c r="V394" i="49"/>
  <c r="V396" i="49"/>
  <c r="V398" i="49"/>
  <c r="V400" i="49"/>
  <c r="V402" i="49"/>
  <c r="V404" i="49"/>
  <c r="V406" i="49"/>
  <c r="V408" i="49"/>
  <c r="V410" i="49"/>
  <c r="V412" i="49"/>
  <c r="V414" i="49"/>
  <c r="V416" i="49"/>
  <c r="V418" i="49"/>
  <c r="V420" i="49"/>
  <c r="V422" i="49"/>
  <c r="V424" i="49"/>
  <c r="V426" i="49"/>
  <c r="V428" i="49"/>
  <c r="V430" i="49"/>
  <c r="V432" i="49"/>
  <c r="V434" i="49"/>
  <c r="V436" i="49"/>
  <c r="V438" i="49"/>
  <c r="V440" i="49"/>
  <c r="V442" i="49"/>
  <c r="V444" i="49"/>
  <c r="V446" i="49"/>
  <c r="V448" i="49"/>
  <c r="V450" i="49"/>
  <c r="V452" i="49"/>
  <c r="V454" i="49"/>
  <c r="V456" i="49"/>
  <c r="V458" i="49"/>
  <c r="V461" i="49"/>
  <c r="V463" i="49"/>
  <c r="V465" i="49"/>
  <c r="V467" i="49"/>
  <c r="V469" i="49"/>
  <c r="V471" i="49"/>
  <c r="V473" i="49"/>
  <c r="V475" i="49"/>
  <c r="V477" i="49"/>
  <c r="V479" i="49"/>
  <c r="V481" i="49"/>
  <c r="V483" i="49"/>
  <c r="V485" i="49"/>
  <c r="V487" i="49"/>
  <c r="V489" i="49"/>
  <c r="V491" i="49"/>
  <c r="V493" i="49"/>
  <c r="V495" i="49"/>
  <c r="V497" i="49"/>
  <c r="V499" i="49"/>
  <c r="V501" i="49"/>
  <c r="V503" i="49"/>
  <c r="V505" i="49"/>
  <c r="V507" i="49"/>
  <c r="V509" i="49"/>
  <c r="V511" i="49"/>
  <c r="V513" i="49"/>
  <c r="V515" i="49"/>
  <c r="V517" i="49"/>
  <c r="V519" i="49"/>
  <c r="V521" i="49"/>
  <c r="V523" i="49"/>
  <c r="V525" i="49"/>
  <c r="V527" i="49"/>
  <c r="V529" i="49"/>
  <c r="V531" i="49"/>
  <c r="V533" i="49"/>
  <c r="V535" i="49"/>
  <c r="V537" i="49"/>
  <c r="V539" i="49"/>
  <c r="V541" i="49"/>
  <c r="V543" i="49"/>
  <c r="V545" i="49"/>
  <c r="V547" i="49"/>
  <c r="V549" i="49"/>
  <c r="V551" i="49"/>
  <c r="V553" i="49"/>
  <c r="V555" i="49"/>
  <c r="V557" i="49"/>
  <c r="V559" i="49"/>
  <c r="V561" i="49"/>
  <c r="V563" i="49"/>
  <c r="V565" i="49"/>
  <c r="V567" i="49"/>
  <c r="V569" i="49"/>
  <c r="V571" i="49"/>
  <c r="V25" i="49"/>
  <c r="V73" i="49"/>
  <c r="K77" i="49"/>
  <c r="V77" i="49"/>
  <c r="K84" i="49"/>
  <c r="V84" i="49"/>
  <c r="K110" i="49"/>
  <c r="V110" i="49"/>
  <c r="K114" i="49"/>
  <c r="V114" i="49"/>
  <c r="K158" i="49"/>
  <c r="V158" i="49"/>
  <c r="V168" i="49"/>
  <c r="K90" i="49"/>
  <c r="K140" i="49"/>
  <c r="K162" i="49"/>
  <c r="K385" i="49"/>
  <c r="K389" i="49"/>
  <c r="K393" i="49"/>
  <c r="K397" i="49"/>
  <c r="K401" i="49"/>
  <c r="K405" i="49"/>
  <c r="K409" i="49"/>
  <c r="K413" i="49"/>
  <c r="K417" i="49"/>
  <c r="K421" i="49"/>
  <c r="K425" i="49"/>
  <c r="K429" i="49"/>
  <c r="K433" i="49"/>
  <c r="K437" i="49"/>
  <c r="K441" i="49"/>
  <c r="K445" i="49"/>
  <c r="K449" i="49"/>
  <c r="K453" i="49"/>
  <c r="K457" i="49"/>
  <c r="K462" i="49"/>
  <c r="K466" i="49"/>
  <c r="K470" i="49"/>
  <c r="K474" i="49"/>
  <c r="K478" i="49"/>
  <c r="K482" i="49"/>
  <c r="K486" i="49"/>
  <c r="K490" i="49"/>
  <c r="K494" i="49"/>
  <c r="K498" i="49"/>
  <c r="K502" i="49"/>
  <c r="K506" i="49"/>
  <c r="K510" i="49"/>
  <c r="K514" i="49"/>
  <c r="K518" i="49"/>
  <c r="K522" i="49"/>
  <c r="K526" i="49"/>
  <c r="K530" i="49"/>
  <c r="K534" i="49"/>
  <c r="K538" i="49"/>
  <c r="K542" i="49"/>
  <c r="K546" i="49"/>
  <c r="K550" i="49"/>
  <c r="K554" i="49"/>
  <c r="K558" i="49"/>
  <c r="K562" i="49"/>
  <c r="K566" i="49"/>
  <c r="K570" i="49"/>
  <c r="K383" i="49"/>
  <c r="K45" i="49"/>
  <c r="K47" i="49"/>
  <c r="K174" i="49"/>
  <c r="K175" i="49"/>
  <c r="K176" i="49"/>
  <c r="K177" i="49"/>
  <c r="K190" i="49"/>
  <c r="K191" i="49"/>
  <c r="K192" i="49"/>
  <c r="K193" i="49"/>
  <c r="K194" i="49"/>
  <c r="K196" i="49"/>
  <c r="K197" i="49"/>
  <c r="K198" i="49"/>
  <c r="K199" i="49"/>
  <c r="K200" i="49"/>
  <c r="K201" i="49"/>
  <c r="K202" i="49"/>
  <c r="K203" i="49"/>
  <c r="K204" i="49"/>
  <c r="K205" i="49"/>
  <c r="K210" i="49"/>
  <c r="K211" i="49"/>
  <c r="K212" i="49"/>
  <c r="K213" i="49"/>
  <c r="K214" i="49"/>
  <c r="K215" i="49"/>
  <c r="K216" i="49"/>
  <c r="K217" i="49"/>
  <c r="K218" i="49"/>
  <c r="K219" i="49"/>
  <c r="K220" i="49"/>
  <c r="K221" i="49"/>
  <c r="K11" i="49"/>
  <c r="K36" i="49"/>
  <c r="K44" i="49"/>
  <c r="K51" i="49"/>
  <c r="K59" i="49"/>
  <c r="K30" i="49"/>
  <c r="K38" i="49"/>
  <c r="K53" i="49"/>
  <c r="K7" i="49"/>
  <c r="K32" i="49"/>
  <c r="K40" i="49"/>
  <c r="K55" i="49"/>
  <c r="K74" i="49"/>
  <c r="K5" i="49"/>
  <c r="K195" i="49"/>
  <c r="K13" i="49"/>
  <c r="K15" i="49"/>
  <c r="K17" i="49"/>
  <c r="K19" i="49"/>
  <c r="K21" i="49"/>
  <c r="K23" i="49"/>
  <c r="K25" i="49"/>
  <c r="K27" i="49"/>
  <c r="K46" i="49"/>
  <c r="K48" i="49"/>
  <c r="K61" i="49"/>
  <c r="K63" i="49"/>
  <c r="K69" i="49"/>
  <c r="K72" i="49"/>
  <c r="K85" i="49"/>
  <c r="K88" i="49"/>
  <c r="K93" i="49"/>
  <c r="K100" i="49"/>
  <c r="K103" i="49"/>
  <c r="K108" i="49"/>
  <c r="K113" i="49"/>
  <c r="K115" i="49"/>
  <c r="K118" i="49"/>
  <c r="K122" i="49"/>
  <c r="K133" i="49"/>
  <c r="K137" i="49"/>
  <c r="K141" i="49"/>
  <c r="K148" i="49"/>
  <c r="K152" i="49"/>
  <c r="K156" i="49"/>
  <c r="K163" i="49"/>
  <c r="K167" i="49"/>
  <c r="K171" i="49"/>
  <c r="K178" i="49"/>
  <c r="K182" i="49"/>
  <c r="K186" i="49"/>
  <c r="K209" i="49"/>
  <c r="K224" i="49"/>
  <c r="K6" i="49"/>
  <c r="K8" i="49"/>
  <c r="K10" i="49"/>
  <c r="K12" i="49"/>
  <c r="K29" i="49"/>
  <c r="K31" i="49"/>
  <c r="K33" i="49"/>
  <c r="K35" i="49"/>
  <c r="K37" i="49"/>
  <c r="K39" i="49"/>
  <c r="K41" i="49"/>
  <c r="K43" i="49"/>
  <c r="K50" i="49"/>
  <c r="K52" i="49"/>
  <c r="K54" i="49"/>
  <c r="K56" i="49"/>
  <c r="K58" i="49"/>
  <c r="K60" i="49"/>
  <c r="K65" i="49"/>
  <c r="K67" i="49"/>
  <c r="K70" i="49"/>
  <c r="K75" i="49"/>
  <c r="K80" i="49"/>
  <c r="K83" i="49"/>
  <c r="K86" i="49"/>
  <c r="K91" i="49"/>
  <c r="K96" i="49"/>
  <c r="K98" i="49"/>
  <c r="K101" i="49"/>
  <c r="K106" i="49"/>
  <c r="K109" i="49"/>
  <c r="K111" i="49"/>
  <c r="K116" i="49"/>
  <c r="K119" i="49"/>
  <c r="K123" i="49"/>
  <c r="K130" i="49"/>
  <c r="K134" i="49"/>
  <c r="K138" i="49"/>
  <c r="K149" i="49"/>
  <c r="K153" i="49"/>
  <c r="K157" i="49"/>
  <c r="K164" i="49"/>
  <c r="K168" i="49"/>
  <c r="K172" i="49"/>
  <c r="K179" i="49"/>
  <c r="K183" i="49"/>
  <c r="K187" i="49"/>
  <c r="K206" i="49"/>
  <c r="K225" i="49"/>
  <c r="K73" i="49"/>
  <c r="K89" i="49"/>
  <c r="K104" i="49"/>
  <c r="K120" i="49"/>
  <c r="K124" i="49"/>
  <c r="K131" i="49"/>
  <c r="K135" i="49"/>
  <c r="K139" i="49"/>
  <c r="K146" i="49"/>
  <c r="K150" i="49"/>
  <c r="K154" i="49"/>
  <c r="K165" i="49"/>
  <c r="K169" i="49"/>
  <c r="K173" i="49"/>
  <c r="K180" i="49"/>
  <c r="K184" i="49"/>
  <c r="K188" i="49"/>
  <c r="K207" i="49"/>
  <c r="K222" i="49"/>
  <c r="K226" i="49"/>
  <c r="K460" i="49" l="1"/>
  <c r="K574" i="49" s="1"/>
  <c r="V460" i="49"/>
  <c r="V574" i="49" s="1"/>
  <c r="G573" i="49"/>
  <c r="Y194" i="49"/>
  <c r="Z194" i="49" s="1"/>
  <c r="W194" i="49" s="1"/>
  <c r="V573" i="49"/>
  <c r="Y271" i="49"/>
  <c r="Z271" i="49" s="1"/>
  <c r="W271" i="49" s="1"/>
  <c r="K271" i="49"/>
  <c r="K573" i="49" s="1"/>
  <c r="V82" i="49"/>
  <c r="Y82" i="49" s="1"/>
  <c r="Z82" i="49" s="1"/>
  <c r="W82" i="49" s="1"/>
  <c r="K82" i="49"/>
  <c r="K572" i="49" s="1"/>
  <c r="U568" i="49"/>
  <c r="X157" i="47"/>
  <c r="W376" i="47"/>
  <c r="X376" i="47" s="1"/>
  <c r="W361" i="47"/>
  <c r="X361" i="47" s="1"/>
  <c r="U321" i="47"/>
  <c r="W88" i="47"/>
  <c r="X88" i="47" s="1"/>
  <c r="U254" i="47"/>
  <c r="W249" i="47"/>
  <c r="X249" i="47" s="1"/>
  <c r="U281" i="47"/>
  <c r="U2" i="47"/>
  <c r="W248" i="47"/>
  <c r="X248" i="47" s="1"/>
  <c r="Y268" i="47"/>
  <c r="Z268" i="47" s="1"/>
  <c r="W268" i="47" s="1"/>
  <c r="U268" i="47"/>
  <c r="X268" i="47"/>
  <c r="W368" i="47"/>
  <c r="X368" i="47" s="1"/>
  <c r="X238" i="47"/>
  <c r="U269" i="47"/>
  <c r="X343" i="47"/>
  <c r="U343" i="47"/>
  <c r="Y79" i="47"/>
  <c r="Z79" i="47" s="1"/>
  <c r="W79" i="47" s="1"/>
  <c r="U79" i="47" s="1"/>
  <c r="W240" i="47"/>
  <c r="X240" i="47" s="1"/>
  <c r="W314" i="47"/>
  <c r="X314" i="47" s="1"/>
  <c r="U319" i="47"/>
  <c r="U230" i="47"/>
  <c r="W364" i="47"/>
  <c r="X364" i="47" s="1"/>
  <c r="U236" i="47"/>
  <c r="W31" i="47"/>
  <c r="X31" i="47" s="1"/>
  <c r="W165" i="47"/>
  <c r="X165" i="47" s="1"/>
  <c r="W289" i="47"/>
  <c r="X289" i="47" s="1"/>
  <c r="W124" i="47"/>
  <c r="X124" i="47" s="1"/>
  <c r="W183" i="47"/>
  <c r="X183" i="47" s="1"/>
  <c r="U139" i="47"/>
  <c r="W123" i="47"/>
  <c r="X123" i="47" s="1"/>
  <c r="U250" i="47"/>
  <c r="W210" i="47"/>
  <c r="X210" i="47" s="1"/>
  <c r="W329" i="47"/>
  <c r="X329" i="47" s="1"/>
  <c r="U135" i="47"/>
  <c r="W111" i="47"/>
  <c r="X111" i="47" s="1"/>
  <c r="W66" i="47"/>
  <c r="X66" i="47" s="1"/>
  <c r="W50" i="47"/>
  <c r="X50" i="47" s="1"/>
  <c r="W148" i="47"/>
  <c r="X148" i="47" s="1"/>
  <c r="X92" i="47"/>
  <c r="U92" i="47"/>
  <c r="Y569" i="47"/>
  <c r="W370" i="47"/>
  <c r="X370" i="47" s="1"/>
  <c r="W371" i="47"/>
  <c r="X371" i="47" s="1"/>
  <c r="W339" i="47"/>
  <c r="X339" i="47" s="1"/>
  <c r="U297" i="47"/>
  <c r="U176" i="47"/>
  <c r="U144" i="47"/>
  <c r="W295" i="47"/>
  <c r="X295" i="47" s="1"/>
  <c r="W104" i="47"/>
  <c r="X104" i="47" s="1"/>
  <c r="W59" i="47"/>
  <c r="X59" i="47" s="1"/>
  <c r="W83" i="47"/>
  <c r="X83" i="47" s="1"/>
  <c r="W195" i="47"/>
  <c r="X195" i="47" s="1"/>
  <c r="W357" i="47"/>
  <c r="X357" i="47" s="1"/>
  <c r="U341" i="47"/>
  <c r="W309" i="47"/>
  <c r="X309" i="47" s="1"/>
  <c r="W277" i="47"/>
  <c r="X277" i="47" s="1"/>
  <c r="W172" i="47"/>
  <c r="X172" i="47" s="1"/>
  <c r="W156" i="47"/>
  <c r="X156" i="47" s="1"/>
  <c r="W102" i="47"/>
  <c r="X102" i="47" s="1"/>
  <c r="W7" i="47"/>
  <c r="X7" i="47" s="1"/>
  <c r="Y570" i="47"/>
  <c r="U237" i="47"/>
  <c r="X237" i="47"/>
  <c r="U55" i="47"/>
  <c r="U266" i="47"/>
  <c r="W226" i="47"/>
  <c r="X226" i="47" s="1"/>
  <c r="U202" i="47"/>
  <c r="W296" i="47"/>
  <c r="X296" i="47" s="1"/>
  <c r="W34" i="47"/>
  <c r="X34" i="47" s="1"/>
  <c r="W214" i="47"/>
  <c r="X214" i="47" s="1"/>
  <c r="U118" i="47"/>
  <c r="W223" i="47"/>
  <c r="X223" i="47" s="1"/>
  <c r="U86" i="47"/>
  <c r="U143" i="47"/>
  <c r="W228" i="47"/>
  <c r="X228" i="47" s="1"/>
  <c r="U180" i="47"/>
  <c r="U115" i="47"/>
  <c r="W140" i="47"/>
  <c r="X140" i="47" s="1"/>
  <c r="W89" i="47"/>
  <c r="X89" i="47" s="1"/>
  <c r="W60" i="47"/>
  <c r="X60" i="47" s="1"/>
  <c r="W273" i="47"/>
  <c r="X273" i="47" s="1"/>
  <c r="W29" i="47"/>
  <c r="X29" i="47" s="1"/>
  <c r="W244" i="47"/>
  <c r="X244" i="47" s="1"/>
  <c r="X151" i="47"/>
  <c r="U151" i="47"/>
  <c r="X16" i="47"/>
  <c r="U16" i="47"/>
  <c r="X184" i="47"/>
  <c r="U184" i="47"/>
  <c r="X366" i="47"/>
  <c r="U366" i="47"/>
  <c r="X264" i="47"/>
  <c r="U264" i="47"/>
  <c r="U154" i="47"/>
  <c r="X154" i="47"/>
  <c r="X130" i="47"/>
  <c r="U130" i="47"/>
  <c r="X47" i="47"/>
  <c r="U47" i="47"/>
  <c r="X23" i="47"/>
  <c r="U23" i="47"/>
  <c r="X253" i="47"/>
  <c r="U253" i="47"/>
  <c r="X260" i="47"/>
  <c r="U260" i="47"/>
  <c r="W363" i="47"/>
  <c r="X363" i="47" s="1"/>
  <c r="W347" i="47"/>
  <c r="X347" i="47" s="1"/>
  <c r="U323" i="47"/>
  <c r="U307" i="47"/>
  <c r="U283" i="47"/>
  <c r="W234" i="47"/>
  <c r="X234" i="47" s="1"/>
  <c r="W87" i="47"/>
  <c r="X87" i="47" s="1"/>
  <c r="W78" i="47"/>
  <c r="X78" i="47" s="1"/>
  <c r="W26" i="47"/>
  <c r="X26" i="47" s="1"/>
  <c r="W187" i="47"/>
  <c r="X187" i="47" s="1"/>
  <c r="W313" i="47"/>
  <c r="X313" i="47" s="1"/>
  <c r="W232" i="47"/>
  <c r="X232" i="47" s="1"/>
  <c r="W160" i="47"/>
  <c r="X160" i="47" s="1"/>
  <c r="U136" i="47"/>
  <c r="W120" i="47"/>
  <c r="X120" i="47" s="1"/>
  <c r="W179" i="47"/>
  <c r="X179" i="47" s="1"/>
  <c r="W93" i="47"/>
  <c r="X93" i="47" s="1"/>
  <c r="W287" i="47"/>
  <c r="X287" i="47" s="1"/>
  <c r="X271" i="47"/>
  <c r="W198" i="47"/>
  <c r="X198" i="47" s="1"/>
  <c r="W182" i="47"/>
  <c r="X182" i="47" s="1"/>
  <c r="W150" i="47"/>
  <c r="X150" i="47" s="1"/>
  <c r="W114" i="47"/>
  <c r="X114" i="47" s="1"/>
  <c r="W51" i="47"/>
  <c r="X51" i="47" s="1"/>
  <c r="W46" i="47"/>
  <c r="X46" i="47" s="1"/>
  <c r="W372" i="47"/>
  <c r="X372" i="47" s="1"/>
  <c r="U308" i="47"/>
  <c r="W229" i="47"/>
  <c r="X229" i="47" s="1"/>
  <c r="W301" i="47"/>
  <c r="X301" i="47" s="1"/>
  <c r="U164" i="47"/>
  <c r="W342" i="47"/>
  <c r="X342" i="47" s="1"/>
  <c r="W112" i="47"/>
  <c r="X112" i="47" s="1"/>
  <c r="W84" i="47"/>
  <c r="X84" i="47" s="1"/>
  <c r="W25" i="47"/>
  <c r="X25" i="47" s="1"/>
  <c r="W167" i="47"/>
  <c r="X167" i="47" s="1"/>
  <c r="U131" i="47"/>
  <c r="W107" i="47"/>
  <c r="X107" i="47" s="1"/>
  <c r="W97" i="47"/>
  <c r="X97" i="47" s="1"/>
  <c r="W211" i="47"/>
  <c r="X211" i="47" s="1"/>
  <c r="W337" i="47"/>
  <c r="X337" i="47" s="1"/>
  <c r="W168" i="47"/>
  <c r="X168" i="47" s="1"/>
  <c r="U3" i="47"/>
  <c r="W127" i="47"/>
  <c r="X127" i="47" s="1"/>
  <c r="U197" i="47"/>
  <c r="U27" i="47"/>
  <c r="U378" i="47"/>
  <c r="W379" i="47"/>
  <c r="X379" i="47" s="1"/>
  <c r="U315" i="47"/>
  <c r="W291" i="47"/>
  <c r="X291" i="47" s="1"/>
  <c r="W218" i="47"/>
  <c r="X218" i="47" s="1"/>
  <c r="W162" i="47"/>
  <c r="X162" i="47" s="1"/>
  <c r="W146" i="47"/>
  <c r="X146" i="47" s="1"/>
  <c r="X330" i="47"/>
  <c r="U330" i="47"/>
  <c r="W311" i="47"/>
  <c r="X311" i="47" s="1"/>
  <c r="W303" i="47"/>
  <c r="X303" i="47" s="1"/>
  <c r="W99" i="47"/>
  <c r="X99" i="47" s="1"/>
  <c r="W252" i="47"/>
  <c r="X252" i="47" s="1"/>
  <c r="W175" i="47"/>
  <c r="X175" i="47" s="1"/>
  <c r="W345" i="47"/>
  <c r="X345" i="47" s="1"/>
  <c r="W256" i="47"/>
  <c r="X256" i="47" s="1"/>
  <c r="W98" i="47"/>
  <c r="X98" i="47" s="1"/>
  <c r="W22" i="47"/>
  <c r="X22" i="47" s="1"/>
  <c r="W38" i="47"/>
  <c r="X38" i="47" s="1"/>
  <c r="Y11" i="49"/>
  <c r="Z11" i="49" s="1"/>
  <c r="W11" i="49" s="1"/>
  <c r="Y554" i="49"/>
  <c r="Z554" i="49" s="1"/>
  <c r="W554" i="49" s="1"/>
  <c r="U554" i="49" s="1"/>
  <c r="Y395" i="49"/>
  <c r="Z395" i="49" s="1"/>
  <c r="W395" i="49" s="1"/>
  <c r="Y283" i="49"/>
  <c r="Z283" i="49" s="1"/>
  <c r="W283" i="49" s="1"/>
  <c r="Z114" i="49"/>
  <c r="Z84" i="49"/>
  <c r="Z567" i="49"/>
  <c r="Z551" i="49"/>
  <c r="Z495" i="49"/>
  <c r="Z454" i="49"/>
  <c r="Z438" i="49"/>
  <c r="Z422" i="49"/>
  <c r="Z360" i="49"/>
  <c r="Z296" i="49"/>
  <c r="Z280" i="49"/>
  <c r="Z231" i="49"/>
  <c r="Z223" i="49"/>
  <c r="Z151" i="49"/>
  <c r="Z143" i="49"/>
  <c r="Z127" i="49"/>
  <c r="Z103" i="49"/>
  <c r="Z62" i="49"/>
  <c r="Z46" i="49"/>
  <c r="Z182" i="49"/>
  <c r="Z530" i="49"/>
  <c r="Z526" i="49"/>
  <c r="Z510" i="49"/>
  <c r="Z341" i="49"/>
  <c r="Z242" i="49"/>
  <c r="Z230" i="49"/>
  <c r="Z130" i="49"/>
  <c r="Z124" i="49"/>
  <c r="Z43" i="49"/>
  <c r="Z543" i="49"/>
  <c r="Z527" i="49"/>
  <c r="Z503" i="49"/>
  <c r="Z487" i="49"/>
  <c r="Z479" i="49"/>
  <c r="Z463" i="49"/>
  <c r="Z446" i="49"/>
  <c r="Z430" i="49"/>
  <c r="Z414" i="49"/>
  <c r="Z406" i="49"/>
  <c r="Z352" i="49"/>
  <c r="Z312" i="49"/>
  <c r="Z255" i="49"/>
  <c r="Z207" i="49"/>
  <c r="Z175" i="49"/>
  <c r="Z159" i="49"/>
  <c r="Z87" i="49"/>
  <c r="Z70" i="49"/>
  <c r="Z54" i="49"/>
  <c r="Z38" i="49"/>
  <c r="Z22" i="49"/>
  <c r="Z297" i="49"/>
  <c r="Z502" i="49"/>
  <c r="W502" i="49" s="1"/>
  <c r="X502" i="49" s="1"/>
  <c r="Z484" i="49"/>
  <c r="Z468" i="49"/>
  <c r="Z443" i="49"/>
  <c r="Z168" i="49"/>
  <c r="Z549" i="49"/>
  <c r="Z541" i="49"/>
  <c r="Z533" i="49"/>
  <c r="Z501" i="49"/>
  <c r="Z485" i="49"/>
  <c r="Z477" i="49"/>
  <c r="Z469" i="49"/>
  <c r="Z452" i="49"/>
  <c r="Z444" i="49"/>
  <c r="Z436" i="49"/>
  <c r="Z428" i="49"/>
  <c r="Z420" i="49"/>
  <c r="Z412" i="49"/>
  <c r="Z396" i="49"/>
  <c r="Z382" i="49"/>
  <c r="Z374" i="49"/>
  <c r="Z366" i="49"/>
  <c r="Z350" i="49"/>
  <c r="Z342" i="49"/>
  <c r="Z302" i="49"/>
  <c r="Z294" i="49"/>
  <c r="Z237" i="49"/>
  <c r="Z229" i="49"/>
  <c r="Z221" i="49"/>
  <c r="Z213" i="49"/>
  <c r="Z173" i="49"/>
  <c r="Z165" i="49"/>
  <c r="Z149" i="49"/>
  <c r="Z125" i="49"/>
  <c r="Z117" i="49"/>
  <c r="Z109" i="49"/>
  <c r="Z101" i="49"/>
  <c r="Z36" i="49"/>
  <c r="Z28" i="49"/>
  <c r="Z92" i="49"/>
  <c r="Z273" i="49"/>
  <c r="Y242" i="49"/>
  <c r="Y542" i="49"/>
  <c r="Z542" i="49" s="1"/>
  <c r="W542" i="49" s="1"/>
  <c r="U542" i="49" s="1"/>
  <c r="Z492" i="49"/>
  <c r="W492" i="49" s="1"/>
  <c r="X492" i="49" s="1"/>
  <c r="Z488" i="49"/>
  <c r="Z425" i="49"/>
  <c r="W425" i="49" s="1"/>
  <c r="X425" i="49" s="1"/>
  <c r="Z37" i="49"/>
  <c r="Z41" i="49"/>
  <c r="W41" i="49" s="1"/>
  <c r="X41" i="49" s="1"/>
  <c r="Z295" i="49"/>
  <c r="W295" i="49" s="1"/>
  <c r="X295" i="49" s="1"/>
  <c r="Z291" i="49"/>
  <c r="W291" i="49" s="1"/>
  <c r="X291" i="49" s="1"/>
  <c r="Z279" i="49"/>
  <c r="W279" i="49" s="1"/>
  <c r="X279" i="49" s="1"/>
  <c r="Z275" i="49"/>
  <c r="W275" i="49" s="1"/>
  <c r="X275" i="49" s="1"/>
  <c r="Z218" i="49"/>
  <c r="W218" i="49" s="1"/>
  <c r="X218" i="49" s="1"/>
  <c r="Z156" i="49"/>
  <c r="W156" i="49" s="1"/>
  <c r="X156" i="49" s="1"/>
  <c r="Z106" i="49"/>
  <c r="W106" i="49" s="1"/>
  <c r="X106" i="49" s="1"/>
  <c r="Z100" i="49"/>
  <c r="W100" i="49" s="1"/>
  <c r="X100" i="49" s="1"/>
  <c r="Z96" i="49"/>
  <c r="W96" i="49" s="1"/>
  <c r="X96" i="49" s="1"/>
  <c r="Z568" i="49"/>
  <c r="W568" i="49" s="1"/>
  <c r="X568" i="49" s="1"/>
  <c r="Z18" i="49"/>
  <c r="Z494" i="49"/>
  <c r="Y130" i="49"/>
  <c r="Y558" i="49"/>
  <c r="Z558" i="49" s="1"/>
  <c r="W558" i="49" s="1"/>
  <c r="Z548" i="49"/>
  <c r="Y544" i="49"/>
  <c r="Z544" i="49" s="1"/>
  <c r="W544" i="49" s="1"/>
  <c r="Z540" i="49"/>
  <c r="W540" i="49" s="1"/>
  <c r="X540" i="49" s="1"/>
  <c r="Z536" i="49"/>
  <c r="Z532" i="49"/>
  <c r="Z528" i="49"/>
  <c r="Y524" i="49"/>
  <c r="Z524" i="49" s="1"/>
  <c r="W524" i="49" s="1"/>
  <c r="X524" i="49" s="1"/>
  <c r="Y520" i="49"/>
  <c r="Z520" i="49" s="1"/>
  <c r="W520" i="49" s="1"/>
  <c r="Y516" i="49"/>
  <c r="Z516" i="49" s="1"/>
  <c r="W516" i="49" s="1"/>
  <c r="X516" i="49" s="1"/>
  <c r="Y512" i="49"/>
  <c r="Z512" i="49" s="1"/>
  <c r="W512" i="49" s="1"/>
  <c r="U512" i="49" s="1"/>
  <c r="Z508" i="49"/>
  <c r="Z504" i="49"/>
  <c r="Y500" i="49"/>
  <c r="Z500" i="49" s="1"/>
  <c r="W500" i="49" s="1"/>
  <c r="U500" i="49" s="1"/>
  <c r="Y496" i="49"/>
  <c r="Z496" i="49" s="1"/>
  <c r="W496" i="49" s="1"/>
  <c r="Z486" i="49"/>
  <c r="Z482" i="49"/>
  <c r="Z478" i="49"/>
  <c r="Z474" i="49"/>
  <c r="W474" i="49" s="1"/>
  <c r="X474" i="49" s="1"/>
  <c r="Z470" i="49"/>
  <c r="W470" i="49" s="1"/>
  <c r="X470" i="49" s="1"/>
  <c r="Z466" i="49"/>
  <c r="Z462" i="49"/>
  <c r="Z457" i="49"/>
  <c r="Y453" i="49"/>
  <c r="Z453" i="49" s="1"/>
  <c r="W453" i="49" s="1"/>
  <c r="Y449" i="49"/>
  <c r="Z449" i="49" s="1"/>
  <c r="W449" i="49" s="1"/>
  <c r="X449" i="49" s="1"/>
  <c r="Y445" i="49"/>
  <c r="Z445" i="49" s="1"/>
  <c r="W445" i="49" s="1"/>
  <c r="Z437" i="49"/>
  <c r="Z433" i="49"/>
  <c r="W433" i="49" s="1"/>
  <c r="X433" i="49" s="1"/>
  <c r="Z429" i="49"/>
  <c r="Z419" i="49"/>
  <c r="Z415" i="49"/>
  <c r="W415" i="49" s="1"/>
  <c r="X415" i="49" s="1"/>
  <c r="Z411" i="49"/>
  <c r="Z407" i="49"/>
  <c r="Z403" i="49"/>
  <c r="Y399" i="49"/>
  <c r="Z399" i="49" s="1"/>
  <c r="W399" i="49" s="1"/>
  <c r="U399" i="49" s="1"/>
  <c r="Y391" i="49"/>
  <c r="Z391" i="49" s="1"/>
  <c r="W391" i="49" s="1"/>
  <c r="Z387" i="49"/>
  <c r="Y35" i="49"/>
  <c r="Z35" i="49" s="1"/>
  <c r="W35" i="49" s="1"/>
  <c r="X35" i="49" s="1"/>
  <c r="Z39" i="49"/>
  <c r="W39" i="49" s="1"/>
  <c r="X39" i="49" s="1"/>
  <c r="Y383" i="49"/>
  <c r="Z383" i="49" s="1"/>
  <c r="W383" i="49" s="1"/>
  <c r="Z379" i="49"/>
  <c r="Z375" i="49"/>
  <c r="Z371" i="49"/>
  <c r="W371" i="49" s="1"/>
  <c r="X371" i="49" s="1"/>
  <c r="Z367" i="49"/>
  <c r="Z359" i="49"/>
  <c r="Y355" i="49"/>
  <c r="Z355" i="49" s="1"/>
  <c r="W355" i="49" s="1"/>
  <c r="Z351" i="49"/>
  <c r="Y347" i="49"/>
  <c r="Z347" i="49" s="1"/>
  <c r="W347" i="49" s="1"/>
  <c r="Y343" i="49"/>
  <c r="Z343" i="49" s="1"/>
  <c r="W343" i="49" s="1"/>
  <c r="U343" i="49" s="1"/>
  <c r="Z339" i="49"/>
  <c r="Y331" i="49"/>
  <c r="Z331" i="49" s="1"/>
  <c r="W331" i="49" s="1"/>
  <c r="U331" i="49" s="1"/>
  <c r="Y327" i="49"/>
  <c r="Z327" i="49" s="1"/>
  <c r="W327" i="49" s="1"/>
  <c r="X327" i="49" s="1"/>
  <c r="Y323" i="49"/>
  <c r="Z323" i="49" s="1"/>
  <c r="W323" i="49" s="1"/>
  <c r="X323" i="49" s="1"/>
  <c r="Z319" i="49"/>
  <c r="W319" i="49" s="1"/>
  <c r="X319" i="49" s="1"/>
  <c r="Z315" i="49"/>
  <c r="Y311" i="49"/>
  <c r="Z311" i="49" s="1"/>
  <c r="W311" i="49" s="1"/>
  <c r="X311" i="49" s="1"/>
  <c r="Y307" i="49"/>
  <c r="Z307" i="49" s="1"/>
  <c r="W307" i="49" s="1"/>
  <c r="U307" i="49" s="1"/>
  <c r="Z303" i="49"/>
  <c r="W303" i="49" s="1"/>
  <c r="X303" i="49" s="1"/>
  <c r="Z299" i="49"/>
  <c r="Y268" i="49"/>
  <c r="Z268" i="49" s="1"/>
  <c r="W268" i="49" s="1"/>
  <c r="Y264" i="49"/>
  <c r="Z264" i="49" s="1"/>
  <c r="W264" i="49" s="1"/>
  <c r="Y260" i="49"/>
  <c r="Z260" i="49" s="1"/>
  <c r="W260" i="49" s="1"/>
  <c r="Y256" i="49"/>
  <c r="Z256" i="49" s="1"/>
  <c r="W256" i="49" s="1"/>
  <c r="Y248" i="49"/>
  <c r="Z248" i="49" s="1"/>
  <c r="W248" i="49" s="1"/>
  <c r="X248" i="49" s="1"/>
  <c r="Z244" i="49"/>
  <c r="Y240" i="49"/>
  <c r="Z240" i="49" s="1"/>
  <c r="W240" i="49" s="1"/>
  <c r="U240" i="49" s="1"/>
  <c r="Z236" i="49"/>
  <c r="Z232" i="49"/>
  <c r="Z228" i="49"/>
  <c r="W228" i="49" s="1"/>
  <c r="X228" i="49" s="1"/>
  <c r="Y216" i="49"/>
  <c r="Z216" i="49" s="1"/>
  <c r="W216" i="49" s="1"/>
  <c r="Y208" i="49"/>
  <c r="Z208" i="49" s="1"/>
  <c r="W208" i="49" s="1"/>
  <c r="Y200" i="49"/>
  <c r="Z200" i="49" s="1"/>
  <c r="W200" i="49" s="1"/>
  <c r="Y192" i="49"/>
  <c r="Z192" i="49" s="1"/>
  <c r="W192" i="49" s="1"/>
  <c r="X192" i="49" s="1"/>
  <c r="Z186" i="49"/>
  <c r="Y180" i="49"/>
  <c r="Z180" i="49" s="1"/>
  <c r="W180" i="49" s="1"/>
  <c r="X180" i="49" s="1"/>
  <c r="Z162" i="49"/>
  <c r="Y150" i="49"/>
  <c r="Z150" i="49" s="1"/>
  <c r="W150" i="49" s="1"/>
  <c r="Y134" i="49"/>
  <c r="Z134" i="49" s="1"/>
  <c r="W134" i="49" s="1"/>
  <c r="X134" i="49" s="1"/>
  <c r="Z116" i="49"/>
  <c r="W116" i="49" s="1"/>
  <c r="X116" i="49" s="1"/>
  <c r="Z86" i="49"/>
  <c r="Z53" i="49"/>
  <c r="Z29" i="49"/>
  <c r="Z110" i="49"/>
  <c r="Z571" i="49"/>
  <c r="Z563" i="49"/>
  <c r="Z555" i="49"/>
  <c r="Z539" i="49"/>
  <c r="Z531" i="49"/>
  <c r="Z507" i="49"/>
  <c r="Z491" i="49"/>
  <c r="Z483" i="49"/>
  <c r="Z467" i="49"/>
  <c r="Z450" i="49"/>
  <c r="Z442" i="49"/>
  <c r="Z434" i="49"/>
  <c r="Z426" i="49"/>
  <c r="Z418" i="49"/>
  <c r="Z410" i="49"/>
  <c r="Z402" i="49"/>
  <c r="Z364" i="49"/>
  <c r="Z348" i="49"/>
  <c r="Z340" i="49"/>
  <c r="Z332" i="49"/>
  <c r="Z316" i="49"/>
  <c r="Z292" i="49"/>
  <c r="Z276" i="49"/>
  <c r="Z259" i="49"/>
  <c r="Z251" i="49"/>
  <c r="Z243" i="49"/>
  <c r="Z235" i="49"/>
  <c r="Z227" i="49"/>
  <c r="Z211" i="49"/>
  <c r="Z171" i="49"/>
  <c r="Z163" i="49"/>
  <c r="Z123" i="49"/>
  <c r="Z107" i="49"/>
  <c r="Z91" i="49"/>
  <c r="Z66" i="49"/>
  <c r="Z34" i="49"/>
  <c r="Z561" i="49"/>
  <c r="Z553" i="49"/>
  <c r="Z545" i="49"/>
  <c r="Z537" i="49"/>
  <c r="Z529" i="49"/>
  <c r="Z521" i="49"/>
  <c r="Z505" i="49"/>
  <c r="Z489" i="49"/>
  <c r="Z481" i="49"/>
  <c r="Z465" i="49"/>
  <c r="Z448" i="49"/>
  <c r="Z440" i="49"/>
  <c r="Z432" i="49"/>
  <c r="Z424" i="49"/>
  <c r="Z416" i="49"/>
  <c r="Z408" i="49"/>
  <c r="Z400" i="49"/>
  <c r="Z362" i="49"/>
  <c r="Z354" i="49"/>
  <c r="Z338" i="49"/>
  <c r="Z314" i="49"/>
  <c r="Z306" i="49"/>
  <c r="Z298" i="49"/>
  <c r="Z290" i="49"/>
  <c r="Z225" i="49"/>
  <c r="Z217" i="49"/>
  <c r="Z185" i="49"/>
  <c r="Z177" i="49"/>
  <c r="Z161" i="49"/>
  <c r="Z153" i="49"/>
  <c r="Z113" i="49"/>
  <c r="Z105" i="49"/>
  <c r="Z48" i="49"/>
  <c r="Z40" i="49"/>
  <c r="Z32" i="49"/>
  <c r="Z24" i="49"/>
  <c r="Z128" i="49"/>
  <c r="Z564" i="49"/>
  <c r="Z126" i="49"/>
  <c r="Z556" i="49"/>
  <c r="Z427" i="49"/>
  <c r="Y43" i="49"/>
  <c r="Y504" i="49"/>
  <c r="Y441" i="49"/>
  <c r="Z441" i="49" s="1"/>
  <c r="W441" i="49" s="1"/>
  <c r="Y349" i="49"/>
  <c r="Z349" i="49" s="1"/>
  <c r="W349" i="49" s="1"/>
  <c r="Y528" i="49"/>
  <c r="Y552" i="49"/>
  <c r="Z552" i="49" s="1"/>
  <c r="W552" i="49" s="1"/>
  <c r="Y490" i="49"/>
  <c r="Z490" i="49" s="1"/>
  <c r="W490" i="49" s="1"/>
  <c r="X490" i="49" s="1"/>
  <c r="Z423" i="49"/>
  <c r="W423" i="49" s="1"/>
  <c r="X423" i="49" s="1"/>
  <c r="Z49" i="49"/>
  <c r="Y31" i="49"/>
  <c r="Z31" i="49" s="1"/>
  <c r="W31" i="49" s="1"/>
  <c r="Z293" i="49"/>
  <c r="Z289" i="49"/>
  <c r="Z285" i="49"/>
  <c r="Z281" i="49"/>
  <c r="W281" i="49" s="1"/>
  <c r="X281" i="49" s="1"/>
  <c r="Z277" i="49"/>
  <c r="Z198" i="49"/>
  <c r="Z190" i="49"/>
  <c r="Z178" i="49"/>
  <c r="Z170" i="49"/>
  <c r="Z148" i="49"/>
  <c r="Y132" i="49"/>
  <c r="Z132" i="49" s="1"/>
  <c r="W132" i="49" s="1"/>
  <c r="Z108" i="49"/>
  <c r="Z104" i="49"/>
  <c r="W104" i="49" s="1"/>
  <c r="X104" i="49" s="1"/>
  <c r="Z90" i="49"/>
  <c r="Z81" i="49"/>
  <c r="Z69" i="49"/>
  <c r="W69" i="49" s="1"/>
  <c r="X69" i="49" s="1"/>
  <c r="Y466" i="49"/>
  <c r="Y29" i="49"/>
  <c r="Y367" i="49"/>
  <c r="Y462" i="49"/>
  <c r="Y437" i="49"/>
  <c r="Y411" i="49"/>
  <c r="Y299" i="49"/>
  <c r="Y162" i="49"/>
  <c r="Y359" i="49"/>
  <c r="Y49" i="49"/>
  <c r="Y457" i="49"/>
  <c r="Y429" i="49"/>
  <c r="Y407" i="49"/>
  <c r="Y379" i="49"/>
  <c r="Y351" i="49"/>
  <c r="Y186" i="49"/>
  <c r="Y232" i="49"/>
  <c r="Y86" i="49"/>
  <c r="Y482" i="49"/>
  <c r="Y387" i="49"/>
  <c r="Y339" i="49"/>
  <c r="Y244" i="49"/>
  <c r="Y532" i="49"/>
  <c r="Y486" i="49"/>
  <c r="Y403" i="49"/>
  <c r="Y375" i="49"/>
  <c r="Y289" i="49"/>
  <c r="Y53" i="49"/>
  <c r="Z560" i="49"/>
  <c r="Y560" i="49"/>
  <c r="Y518" i="49"/>
  <c r="Z518" i="49" s="1"/>
  <c r="W518" i="49" s="1"/>
  <c r="Z480" i="49"/>
  <c r="Y480" i="49"/>
  <c r="Z464" i="49"/>
  <c r="Y464" i="49"/>
  <c r="Y451" i="49"/>
  <c r="Z451" i="49" s="1"/>
  <c r="W451" i="49" s="1"/>
  <c r="Z435" i="49"/>
  <c r="Y435" i="49"/>
  <c r="Z421" i="49"/>
  <c r="Y421" i="49"/>
  <c r="Y413" i="49"/>
  <c r="Z413" i="49" s="1"/>
  <c r="W413" i="49" s="1"/>
  <c r="Y405" i="49"/>
  <c r="Z405" i="49" s="1"/>
  <c r="W405" i="49" s="1"/>
  <c r="Z401" i="49"/>
  <c r="Y401" i="49"/>
  <c r="Y393" i="49"/>
  <c r="Z393" i="49" s="1"/>
  <c r="W393" i="49" s="1"/>
  <c r="Y389" i="49"/>
  <c r="Z389" i="49" s="1"/>
  <c r="W389" i="49" s="1"/>
  <c r="Y45" i="49"/>
  <c r="Z45" i="49" s="1"/>
  <c r="W45" i="49" s="1"/>
  <c r="Y27" i="49"/>
  <c r="Z27" i="49" s="1"/>
  <c r="W27" i="49" s="1"/>
  <c r="Y13" i="49"/>
  <c r="Z13" i="49" s="1"/>
  <c r="W13" i="49" s="1"/>
  <c r="Z47" i="49"/>
  <c r="Y47" i="49"/>
  <c r="Y15" i="49"/>
  <c r="Z15" i="49" s="1"/>
  <c r="W15" i="49" s="1"/>
  <c r="X15" i="49" s="1"/>
  <c r="Y381" i="49"/>
  <c r="Z381" i="49" s="1"/>
  <c r="W381" i="49" s="1"/>
  <c r="Y377" i="49"/>
  <c r="Z377" i="49" s="1"/>
  <c r="W377" i="49" s="1"/>
  <c r="Y373" i="49"/>
  <c r="Z373" i="49" s="1"/>
  <c r="W373" i="49" s="1"/>
  <c r="Z357" i="49"/>
  <c r="Y357" i="49"/>
  <c r="Y353" i="49"/>
  <c r="Z353" i="49" s="1"/>
  <c r="W353" i="49" s="1"/>
  <c r="Z345" i="49"/>
  <c r="Y345" i="49"/>
  <c r="Y333" i="49"/>
  <c r="Z333" i="49" s="1"/>
  <c r="W333" i="49" s="1"/>
  <c r="Y329" i="49"/>
  <c r="Z329" i="49" s="1"/>
  <c r="W329" i="49" s="1"/>
  <c r="Y325" i="49"/>
  <c r="Z325" i="49" s="1"/>
  <c r="W325" i="49" s="1"/>
  <c r="Y321" i="49"/>
  <c r="Z321" i="49" s="1"/>
  <c r="W321" i="49" s="1"/>
  <c r="Z317" i="49"/>
  <c r="Y317" i="49"/>
  <c r="Z313" i="49"/>
  <c r="Y313" i="49"/>
  <c r="Z305" i="49"/>
  <c r="Y305" i="49"/>
  <c r="Y301" i="49"/>
  <c r="Z301" i="49" s="1"/>
  <c r="W301" i="49" s="1"/>
  <c r="Z270" i="49"/>
  <c r="Y270" i="49"/>
  <c r="Z258" i="49"/>
  <c r="Y258" i="49"/>
  <c r="Y254" i="49"/>
  <c r="Z254" i="49" s="1"/>
  <c r="W254" i="49" s="1"/>
  <c r="X254" i="49" s="1"/>
  <c r="Y250" i="49"/>
  <c r="Z250" i="49" s="1"/>
  <c r="W250" i="49" s="1"/>
  <c r="Y246" i="49"/>
  <c r="Z246" i="49" s="1"/>
  <c r="W246" i="49" s="1"/>
  <c r="Z238" i="49"/>
  <c r="Y238" i="49"/>
  <c r="Y234" i="49"/>
  <c r="Z234" i="49" s="1"/>
  <c r="W234" i="49" s="1"/>
  <c r="Z226" i="49"/>
  <c r="Y226" i="49"/>
  <c r="Y212" i="49"/>
  <c r="Z212" i="49" s="1"/>
  <c r="W212" i="49" s="1"/>
  <c r="Y204" i="49"/>
  <c r="Z204" i="49" s="1"/>
  <c r="W204" i="49" s="1"/>
  <c r="Y184" i="49"/>
  <c r="Z184" i="49" s="1"/>
  <c r="W184" i="49" s="1"/>
  <c r="Y176" i="49"/>
  <c r="Z176" i="49" s="1"/>
  <c r="W176" i="49" s="1"/>
  <c r="Z152" i="49"/>
  <c r="Y152" i="49"/>
  <c r="Y140" i="49"/>
  <c r="Z140" i="49" s="1"/>
  <c r="W140" i="49" s="1"/>
  <c r="Y118" i="49"/>
  <c r="Z118" i="49" s="1"/>
  <c r="W118" i="49" s="1"/>
  <c r="Z102" i="49"/>
  <c r="Y102" i="49"/>
  <c r="Y88" i="49"/>
  <c r="Z88" i="49" s="1"/>
  <c r="W88" i="49" s="1"/>
  <c r="X88" i="49" s="1"/>
  <c r="Y59" i="49"/>
  <c r="Z59" i="49" s="1"/>
  <c r="W59" i="49" s="1"/>
  <c r="Y23" i="49"/>
  <c r="Z23" i="49" s="1"/>
  <c r="W23" i="49" s="1"/>
  <c r="U23" i="49" s="1"/>
  <c r="Z5" i="49"/>
  <c r="W5" i="49" s="1"/>
  <c r="Y266" i="49"/>
  <c r="Z266" i="49" s="1"/>
  <c r="W266" i="49" s="1"/>
  <c r="Y166" i="49"/>
  <c r="Z166" i="49" s="1"/>
  <c r="W166" i="49" s="1"/>
  <c r="Y124" i="49"/>
  <c r="Y498" i="49"/>
  <c r="Z498" i="49" s="1"/>
  <c r="W498" i="49" s="1"/>
  <c r="Y385" i="49"/>
  <c r="Z385" i="49" s="1"/>
  <c r="W385" i="49" s="1"/>
  <c r="Y262" i="49"/>
  <c r="Z262" i="49" s="1"/>
  <c r="W262" i="49" s="1"/>
  <c r="U262" i="49" s="1"/>
  <c r="Y220" i="49"/>
  <c r="Z220" i="49" s="1"/>
  <c r="W220" i="49" s="1"/>
  <c r="Y550" i="49"/>
  <c r="Z550" i="49" s="1"/>
  <c r="W550" i="49" s="1"/>
  <c r="Z546" i="49"/>
  <c r="Y546" i="49"/>
  <c r="Y538" i="49"/>
  <c r="Z538" i="49" s="1"/>
  <c r="W538" i="49" s="1"/>
  <c r="Z534" i="49"/>
  <c r="Y534" i="49"/>
  <c r="Y522" i="49"/>
  <c r="Z522" i="49" s="1"/>
  <c r="W522" i="49" s="1"/>
  <c r="Y514" i="49"/>
  <c r="Z514" i="49" s="1"/>
  <c r="W514" i="49" s="1"/>
  <c r="Z506" i="49"/>
  <c r="Y506" i="49"/>
  <c r="Y476" i="49"/>
  <c r="Z476" i="49" s="1"/>
  <c r="W476" i="49" s="1"/>
  <c r="Z459" i="49"/>
  <c r="Y459" i="49"/>
  <c r="Z455" i="49"/>
  <c r="Y455" i="49"/>
  <c r="Z447" i="49"/>
  <c r="Y447" i="49"/>
  <c r="Y439" i="49"/>
  <c r="Z439" i="49" s="1"/>
  <c r="W439" i="49" s="1"/>
  <c r="Z431" i="49"/>
  <c r="Y431" i="49"/>
  <c r="Z417" i="49"/>
  <c r="Y417" i="49"/>
  <c r="Z409" i="49"/>
  <c r="Y409" i="49"/>
  <c r="Z337" i="49"/>
  <c r="Y337" i="49"/>
  <c r="Y309" i="49"/>
  <c r="Z309" i="49" s="1"/>
  <c r="W309" i="49" s="1"/>
  <c r="Y530" i="49"/>
  <c r="Y472" i="49"/>
  <c r="Z472" i="49" s="1"/>
  <c r="W472" i="49" s="1"/>
  <c r="Y397" i="49"/>
  <c r="Z397" i="49" s="1"/>
  <c r="W397" i="49" s="1"/>
  <c r="Y369" i="49"/>
  <c r="Z369" i="49" s="1"/>
  <c r="W369" i="49" s="1"/>
  <c r="Y510" i="49"/>
  <c r="Y341" i="49"/>
  <c r="Y196" i="49"/>
  <c r="Z196" i="49" s="1"/>
  <c r="W196" i="49" s="1"/>
  <c r="Y526" i="49"/>
  <c r="Y484" i="49"/>
  <c r="Y468" i="49"/>
  <c r="Y443" i="49"/>
  <c r="Y365" i="49"/>
  <c r="Z365" i="49" s="1"/>
  <c r="W365" i="49" s="1"/>
  <c r="U365" i="49" s="1"/>
  <c r="Y230" i="49"/>
  <c r="Y548" i="49"/>
  <c r="Y536" i="49"/>
  <c r="Y508" i="49"/>
  <c r="Y478" i="49"/>
  <c r="Y419" i="49"/>
  <c r="Y21" i="49"/>
  <c r="Z21" i="49" s="1"/>
  <c r="W21" i="49" s="1"/>
  <c r="Z287" i="49"/>
  <c r="W287" i="49" s="1"/>
  <c r="Z224" i="49"/>
  <c r="W224" i="49" s="1"/>
  <c r="Z210" i="49"/>
  <c r="W210" i="49" s="1"/>
  <c r="Z202" i="49"/>
  <c r="W202" i="49" s="1"/>
  <c r="Z188" i="49"/>
  <c r="W188" i="49" s="1"/>
  <c r="X188" i="49" s="1"/>
  <c r="Z174" i="49"/>
  <c r="W174" i="49" s="1"/>
  <c r="U174" i="49" s="1"/>
  <c r="Z164" i="49"/>
  <c r="W164" i="49" s="1"/>
  <c r="Z146" i="49"/>
  <c r="W146" i="49" s="1"/>
  <c r="U146" i="49" s="1"/>
  <c r="Z136" i="49"/>
  <c r="W136" i="49" s="1"/>
  <c r="Z122" i="49"/>
  <c r="W122" i="49" s="1"/>
  <c r="Z75" i="49"/>
  <c r="W75" i="49" s="1"/>
  <c r="Z67" i="49"/>
  <c r="W67" i="49" s="1"/>
  <c r="Z63" i="49"/>
  <c r="W63" i="49" s="1"/>
  <c r="Z57" i="49"/>
  <c r="W57" i="49" s="1"/>
  <c r="Z562" i="49"/>
  <c r="W562" i="49" s="1"/>
  <c r="Z19" i="49"/>
  <c r="W19" i="49" s="1"/>
  <c r="Y9" i="49"/>
  <c r="Z9" i="49"/>
  <c r="Z363" i="49"/>
  <c r="W363" i="49" s="1"/>
  <c r="U363" i="49" s="1"/>
  <c r="Z335" i="49"/>
  <c r="W335" i="49" s="1"/>
  <c r="X335" i="49" s="1"/>
  <c r="Z252" i="49"/>
  <c r="W252" i="49" s="1"/>
  <c r="X252" i="49" s="1"/>
  <c r="Z172" i="49"/>
  <c r="W172" i="49" s="1"/>
  <c r="X172" i="49" s="1"/>
  <c r="Z71" i="49"/>
  <c r="W71" i="49" s="1"/>
  <c r="Z17" i="49"/>
  <c r="W17" i="49" s="1"/>
  <c r="U17" i="49" s="1"/>
  <c r="Y55" i="49"/>
  <c r="Z55" i="49" s="1"/>
  <c r="W55" i="49" s="1"/>
  <c r="Y214" i="49"/>
  <c r="Z214" i="49"/>
  <c r="Z566" i="49"/>
  <c r="W566" i="49" s="1"/>
  <c r="U566" i="49" s="1"/>
  <c r="U381" i="47"/>
  <c r="U114" i="49"/>
  <c r="U479" i="49"/>
  <c r="U454" i="49"/>
  <c r="U430" i="49"/>
  <c r="U360" i="49"/>
  <c r="U312" i="49"/>
  <c r="U296" i="49"/>
  <c r="U255" i="49"/>
  <c r="U231" i="49"/>
  <c r="U54" i="49"/>
  <c r="U38" i="49"/>
  <c r="U488" i="49"/>
  <c r="U37" i="49"/>
  <c r="U293" i="49"/>
  <c r="U289" i="49"/>
  <c r="U285" i="49"/>
  <c r="U281" i="49"/>
  <c r="U277" i="49"/>
  <c r="U198" i="49"/>
  <c r="U190" i="49"/>
  <c r="U178" i="49"/>
  <c r="U170" i="49"/>
  <c r="U148" i="49"/>
  <c r="U108" i="49"/>
  <c r="U90" i="49"/>
  <c r="U81" i="49"/>
  <c r="U69" i="49"/>
  <c r="U168" i="49"/>
  <c r="U25" i="49"/>
  <c r="Z25" i="49"/>
  <c r="U549" i="49"/>
  <c r="U541" i="49"/>
  <c r="U533" i="49"/>
  <c r="U501" i="49"/>
  <c r="U485" i="49"/>
  <c r="U477" i="49"/>
  <c r="U469" i="49"/>
  <c r="U452" i="49"/>
  <c r="U444" i="49"/>
  <c r="U436" i="49"/>
  <c r="U428" i="49"/>
  <c r="U420" i="49"/>
  <c r="U412" i="49"/>
  <c r="U396" i="49"/>
  <c r="U382" i="49"/>
  <c r="U374" i="49"/>
  <c r="U366" i="49"/>
  <c r="U350" i="49"/>
  <c r="U342" i="49"/>
  <c r="U302" i="49"/>
  <c r="U294" i="49"/>
  <c r="U237" i="49"/>
  <c r="U229" i="49"/>
  <c r="U221" i="49"/>
  <c r="U213" i="49"/>
  <c r="U173" i="49"/>
  <c r="U165" i="49"/>
  <c r="U149" i="49"/>
  <c r="U125" i="49"/>
  <c r="U117" i="49"/>
  <c r="U109" i="49"/>
  <c r="U101" i="49"/>
  <c r="U36" i="49"/>
  <c r="U28" i="49"/>
  <c r="U92" i="49"/>
  <c r="U273" i="49"/>
  <c r="Y293" i="49"/>
  <c r="Y222" i="49"/>
  <c r="Z222" i="49" s="1"/>
  <c r="Y198" i="49"/>
  <c r="Y178" i="49"/>
  <c r="Y148" i="49"/>
  <c r="Y90" i="49"/>
  <c r="Y277" i="49"/>
  <c r="Y154" i="49"/>
  <c r="Z154" i="49" s="1"/>
  <c r="Y120" i="49"/>
  <c r="Z120" i="49" s="1"/>
  <c r="Y98" i="49"/>
  <c r="Z98" i="49" s="1"/>
  <c r="Y51" i="49"/>
  <c r="Z51" i="49" s="1"/>
  <c r="Y7" i="49"/>
  <c r="Y190" i="49"/>
  <c r="U548" i="49"/>
  <c r="U540" i="49"/>
  <c r="U536" i="49"/>
  <c r="U532" i="49"/>
  <c r="U528" i="49"/>
  <c r="U508" i="49"/>
  <c r="U504" i="49"/>
  <c r="U486" i="49"/>
  <c r="U482" i="49"/>
  <c r="U478" i="49"/>
  <c r="U474" i="49"/>
  <c r="U470" i="49"/>
  <c r="U466" i="49"/>
  <c r="U462" i="49"/>
  <c r="U457" i="49"/>
  <c r="U437" i="49"/>
  <c r="U433" i="49"/>
  <c r="U429" i="49"/>
  <c r="U419" i="49"/>
  <c r="U415" i="49"/>
  <c r="U411" i="49"/>
  <c r="U407" i="49"/>
  <c r="U403" i="49"/>
  <c r="U387" i="49"/>
  <c r="U47" i="49"/>
  <c r="U357" i="49"/>
  <c r="U345" i="49"/>
  <c r="U341" i="49"/>
  <c r="U337" i="49"/>
  <c r="U317" i="49"/>
  <c r="U313" i="49"/>
  <c r="U305" i="49"/>
  <c r="U270" i="49"/>
  <c r="U258" i="49"/>
  <c r="U242" i="49"/>
  <c r="U238" i="49"/>
  <c r="U230" i="49"/>
  <c r="U226" i="49"/>
  <c r="U152" i="49"/>
  <c r="U130" i="49"/>
  <c r="U124" i="49"/>
  <c r="U102" i="49"/>
  <c r="U43" i="49"/>
  <c r="U84" i="49"/>
  <c r="U567" i="49"/>
  <c r="U543" i="49"/>
  <c r="U527" i="49"/>
  <c r="U495" i="49"/>
  <c r="U446" i="49"/>
  <c r="U422" i="49"/>
  <c r="U406" i="49"/>
  <c r="U175" i="49"/>
  <c r="U151" i="49"/>
  <c r="U103" i="49"/>
  <c r="U87" i="49"/>
  <c r="U62" i="49"/>
  <c r="U22" i="49"/>
  <c r="U182" i="49"/>
  <c r="U425" i="49"/>
  <c r="U104" i="49"/>
  <c r="U110" i="49"/>
  <c r="U571" i="49"/>
  <c r="U563" i="49"/>
  <c r="U555" i="49"/>
  <c r="U539" i="49"/>
  <c r="U531" i="49"/>
  <c r="U507" i="49"/>
  <c r="U491" i="49"/>
  <c r="U483" i="49"/>
  <c r="U467" i="49"/>
  <c r="U450" i="49"/>
  <c r="U442" i="49"/>
  <c r="U434" i="49"/>
  <c r="U426" i="49"/>
  <c r="U418" i="49"/>
  <c r="U410" i="49"/>
  <c r="U402" i="49"/>
  <c r="U364" i="49"/>
  <c r="U348" i="49"/>
  <c r="U340" i="49"/>
  <c r="U332" i="49"/>
  <c r="U316" i="49"/>
  <c r="U292" i="49"/>
  <c r="U276" i="49"/>
  <c r="U259" i="49"/>
  <c r="U251" i="49"/>
  <c r="U243" i="49"/>
  <c r="U235" i="49"/>
  <c r="U227" i="49"/>
  <c r="U211" i="49"/>
  <c r="U171" i="49"/>
  <c r="U163" i="49"/>
  <c r="U123" i="49"/>
  <c r="U107" i="49"/>
  <c r="U91" i="49"/>
  <c r="U66" i="49"/>
  <c r="U34" i="49"/>
  <c r="U18" i="49"/>
  <c r="U494" i="49"/>
  <c r="W315" i="49"/>
  <c r="X315" i="49" s="1"/>
  <c r="Y33" i="49"/>
  <c r="Z33" i="49" s="1"/>
  <c r="Y61" i="49"/>
  <c r="Z61" i="49" s="1"/>
  <c r="U423" i="49"/>
  <c r="U49" i="49"/>
  <c r="U41" i="49"/>
  <c r="U295" i="49"/>
  <c r="U291" i="49"/>
  <c r="U279" i="49"/>
  <c r="U275" i="49"/>
  <c r="U218" i="49"/>
  <c r="U156" i="49"/>
  <c r="U106" i="49"/>
  <c r="U100" i="49"/>
  <c r="U96" i="49"/>
  <c r="U551" i="49"/>
  <c r="U503" i="49"/>
  <c r="U487" i="49"/>
  <c r="U463" i="49"/>
  <c r="U438" i="49"/>
  <c r="U414" i="49"/>
  <c r="U352" i="49"/>
  <c r="U280" i="49"/>
  <c r="U223" i="49"/>
  <c r="U207" i="49"/>
  <c r="U159" i="49"/>
  <c r="U143" i="49"/>
  <c r="U127" i="49"/>
  <c r="U70" i="49"/>
  <c r="U46" i="49"/>
  <c r="U297" i="49"/>
  <c r="U492" i="49"/>
  <c r="U214" i="49"/>
  <c r="U561" i="49"/>
  <c r="U553" i="49"/>
  <c r="U545" i="49"/>
  <c r="U537" i="49"/>
  <c r="U529" i="49"/>
  <c r="U521" i="49"/>
  <c r="U505" i="49"/>
  <c r="U489" i="49"/>
  <c r="U481" i="49"/>
  <c r="U465" i="49"/>
  <c r="U448" i="49"/>
  <c r="U440" i="49"/>
  <c r="U432" i="49"/>
  <c r="U424" i="49"/>
  <c r="U416" i="49"/>
  <c r="U408" i="49"/>
  <c r="U400" i="49"/>
  <c r="U362" i="49"/>
  <c r="U354" i="49"/>
  <c r="U338" i="49"/>
  <c r="U314" i="49"/>
  <c r="U306" i="49"/>
  <c r="U298" i="49"/>
  <c r="U290" i="49"/>
  <c r="U225" i="49"/>
  <c r="U217" i="49"/>
  <c r="U185" i="49"/>
  <c r="U177" i="49"/>
  <c r="U161" i="49"/>
  <c r="U153" i="49"/>
  <c r="U113" i="49"/>
  <c r="U105" i="49"/>
  <c r="U48" i="49"/>
  <c r="U40" i="49"/>
  <c r="U32" i="49"/>
  <c r="U24" i="49"/>
  <c r="U128" i="49"/>
  <c r="U126" i="49"/>
  <c r="U556" i="49"/>
  <c r="U427" i="49"/>
  <c r="Y285" i="49"/>
  <c r="Y108" i="49"/>
  <c r="Y81" i="49"/>
  <c r="Y37" i="49"/>
  <c r="Y488" i="49"/>
  <c r="Y206" i="49"/>
  <c r="Z206" i="49" s="1"/>
  <c r="Y170" i="49"/>
  <c r="Y65" i="49"/>
  <c r="Z65" i="49" s="1"/>
  <c r="U560" i="49"/>
  <c r="U546" i="49"/>
  <c r="U534" i="49"/>
  <c r="U530" i="49"/>
  <c r="U526" i="49"/>
  <c r="U510" i="49"/>
  <c r="U506" i="49"/>
  <c r="U502" i="49"/>
  <c r="U484" i="49"/>
  <c r="U480" i="49"/>
  <c r="U468" i="49"/>
  <c r="U464" i="49"/>
  <c r="U459" i="49"/>
  <c r="U455" i="49"/>
  <c r="U447" i="49"/>
  <c r="U443" i="49"/>
  <c r="U435" i="49"/>
  <c r="U431" i="49"/>
  <c r="U421" i="49"/>
  <c r="U417" i="49"/>
  <c r="U409" i="49"/>
  <c r="U401" i="49"/>
  <c r="U39" i="49"/>
  <c r="U9" i="49"/>
  <c r="U379" i="49"/>
  <c r="U375" i="49"/>
  <c r="U371" i="49"/>
  <c r="U367" i="49"/>
  <c r="U359" i="49"/>
  <c r="U351" i="49"/>
  <c r="U339" i="49"/>
  <c r="U319" i="49"/>
  <c r="U315" i="49"/>
  <c r="U303" i="49"/>
  <c r="U299" i="49"/>
  <c r="U244" i="49"/>
  <c r="U236" i="49"/>
  <c r="W236" i="49"/>
  <c r="X236" i="49" s="1"/>
  <c r="U232" i="49"/>
  <c r="U228" i="49"/>
  <c r="U186" i="49"/>
  <c r="U162" i="49"/>
  <c r="U116" i="49"/>
  <c r="U86" i="49"/>
  <c r="U53" i="49"/>
  <c r="U29" i="49"/>
  <c r="Y547" i="49"/>
  <c r="Z547" i="49" s="1"/>
  <c r="Y531" i="49"/>
  <c r="Y499" i="49"/>
  <c r="Z499" i="49" s="1"/>
  <c r="Y475" i="49"/>
  <c r="Z475" i="49" s="1"/>
  <c r="Y450" i="49"/>
  <c r="Y426" i="49"/>
  <c r="Y402" i="49"/>
  <c r="W402" i="49" s="1"/>
  <c r="Y380" i="49"/>
  <c r="Z380" i="49" s="1"/>
  <c r="Y356" i="49"/>
  <c r="Z356" i="49" s="1"/>
  <c r="Y332" i="49"/>
  <c r="Y316" i="49"/>
  <c r="Y292" i="49"/>
  <c r="Y276" i="49"/>
  <c r="Y251" i="49"/>
  <c r="Y235" i="49"/>
  <c r="Y211" i="49"/>
  <c r="Y187" i="49"/>
  <c r="Z187" i="49" s="1"/>
  <c r="Y163" i="49"/>
  <c r="Y107" i="49"/>
  <c r="Y555" i="49"/>
  <c r="Y523" i="49"/>
  <c r="Z523" i="49" s="1"/>
  <c r="Y507" i="49"/>
  <c r="Y483" i="49"/>
  <c r="W483" i="49" s="1"/>
  <c r="Y467" i="49"/>
  <c r="Y442" i="49"/>
  <c r="Y418" i="49"/>
  <c r="Y394" i="49"/>
  <c r="Z394" i="49" s="1"/>
  <c r="Y364" i="49"/>
  <c r="Y340" i="49"/>
  <c r="Y308" i="49"/>
  <c r="Z308" i="49" s="1"/>
  <c r="Y284" i="49"/>
  <c r="Z284" i="49" s="1"/>
  <c r="Y259" i="49"/>
  <c r="Y227" i="49"/>
  <c r="Y203" i="49"/>
  <c r="Z203" i="49" s="1"/>
  <c r="Y179" i="49"/>
  <c r="Z179" i="49" s="1"/>
  <c r="Y147" i="49"/>
  <c r="Z147" i="49" s="1"/>
  <c r="Y131" i="49"/>
  <c r="Z131" i="49" s="1"/>
  <c r="Y115" i="49"/>
  <c r="Z115" i="49" s="1"/>
  <c r="Y91" i="49"/>
  <c r="Y74" i="49"/>
  <c r="Z74" i="49" s="1"/>
  <c r="Y58" i="49"/>
  <c r="Z58" i="49" s="1"/>
  <c r="Y42" i="49"/>
  <c r="Z42" i="49" s="1"/>
  <c r="Y26" i="49"/>
  <c r="Z26" i="49" s="1"/>
  <c r="Y18" i="49"/>
  <c r="Y361" i="49"/>
  <c r="Z361" i="49" s="1"/>
  <c r="Y494" i="49"/>
  <c r="Y114" i="49"/>
  <c r="Y73" i="49"/>
  <c r="Z73" i="49" s="1"/>
  <c r="Y553" i="49"/>
  <c r="Y537" i="49"/>
  <c r="Y521" i="49"/>
  <c r="Y497" i="49"/>
  <c r="Z497" i="49" s="1"/>
  <c r="Y481" i="49"/>
  <c r="Y456" i="49"/>
  <c r="Z456" i="49" s="1"/>
  <c r="Y440" i="49"/>
  <c r="W440" i="49" s="1"/>
  <c r="Y416" i="49"/>
  <c r="Y400" i="49"/>
  <c r="Y384" i="49"/>
  <c r="Z384" i="49" s="1"/>
  <c r="Y370" i="49"/>
  <c r="Z370" i="49" s="1"/>
  <c r="Y354" i="49"/>
  <c r="Y330" i="49"/>
  <c r="Z330" i="49" s="1"/>
  <c r="Y314" i="49"/>
  <c r="Y298" i="49"/>
  <c r="Y282" i="49"/>
  <c r="Z282" i="49" s="1"/>
  <c r="Y257" i="49"/>
  <c r="Z257" i="49" s="1"/>
  <c r="Y241" i="49"/>
  <c r="Z241" i="49" s="1"/>
  <c r="Y217" i="49"/>
  <c r="Y201" i="49"/>
  <c r="Z201" i="49" s="1"/>
  <c r="Y185" i="49"/>
  <c r="Y177" i="49"/>
  <c r="Y153" i="49"/>
  <c r="Y137" i="49"/>
  <c r="Z137" i="49" s="1"/>
  <c r="Y121" i="49"/>
  <c r="Z121" i="49" s="1"/>
  <c r="Y105" i="49"/>
  <c r="Y80" i="49"/>
  <c r="Z80" i="49" s="1"/>
  <c r="Y64" i="49"/>
  <c r="Z64" i="49" s="1"/>
  <c r="Y48" i="49"/>
  <c r="Y32" i="49"/>
  <c r="Y16" i="49"/>
  <c r="Z16" i="49" s="1"/>
  <c r="Y160" i="49"/>
  <c r="Z160" i="49" s="1"/>
  <c r="Y128" i="49"/>
  <c r="Y79" i="49"/>
  <c r="Z79" i="49" s="1"/>
  <c r="Y94" i="49"/>
  <c r="Z94" i="49" s="1"/>
  <c r="Y556" i="49"/>
  <c r="Y427" i="49"/>
  <c r="Y25" i="49"/>
  <c r="Y567" i="49"/>
  <c r="W567" i="49" s="1"/>
  <c r="Y559" i="49"/>
  <c r="Z559" i="49" s="1"/>
  <c r="Y543" i="49"/>
  <c r="Y535" i="49"/>
  <c r="Z535" i="49" s="1"/>
  <c r="Y527" i="49"/>
  <c r="W527" i="49" s="1"/>
  <c r="Y519" i="49"/>
  <c r="Z519" i="49" s="1"/>
  <c r="Y511" i="49"/>
  <c r="Z511" i="49" s="1"/>
  <c r="Y503" i="49"/>
  <c r="Y495" i="49"/>
  <c r="Y487" i="49"/>
  <c r="Y479" i="49"/>
  <c r="Y471" i="49"/>
  <c r="Z471" i="49" s="1"/>
  <c r="Y463" i="49"/>
  <c r="W463" i="49" s="1"/>
  <c r="Y454" i="49"/>
  <c r="Y446" i="49"/>
  <c r="Y438" i="49"/>
  <c r="Y430" i="49"/>
  <c r="Y422" i="49"/>
  <c r="Y414" i="49"/>
  <c r="Y406" i="49"/>
  <c r="Y398" i="49"/>
  <c r="Z398" i="49" s="1"/>
  <c r="Y390" i="49"/>
  <c r="Z390" i="49" s="1"/>
  <c r="Y376" i="49"/>
  <c r="Z376" i="49" s="1"/>
  <c r="Y368" i="49"/>
  <c r="Z368" i="49" s="1"/>
  <c r="Y360" i="49"/>
  <c r="Y352" i="49"/>
  <c r="Y344" i="49"/>
  <c r="Z344" i="49" s="1"/>
  <c r="Y336" i="49"/>
  <c r="Z336" i="49" s="1"/>
  <c r="Y328" i="49"/>
  <c r="Z328" i="49" s="1"/>
  <c r="Y320" i="49"/>
  <c r="Z320" i="49" s="1"/>
  <c r="Y312" i="49"/>
  <c r="Y304" i="49"/>
  <c r="Z304" i="49" s="1"/>
  <c r="Y296" i="49"/>
  <c r="Y288" i="49"/>
  <c r="Z288" i="49" s="1"/>
  <c r="Y280" i="49"/>
  <c r="Y272" i="49"/>
  <c r="Z272" i="49" s="1"/>
  <c r="Y263" i="49"/>
  <c r="Z263" i="49" s="1"/>
  <c r="Y255" i="49"/>
  <c r="Y247" i="49"/>
  <c r="Z247" i="49" s="1"/>
  <c r="Y239" i="49"/>
  <c r="Z239" i="49" s="1"/>
  <c r="Y231" i="49"/>
  <c r="Y223" i="49"/>
  <c r="Y215" i="49"/>
  <c r="Z215" i="49" s="1"/>
  <c r="Y207" i="49"/>
  <c r="Y199" i="49"/>
  <c r="Z199" i="49" s="1"/>
  <c r="Y191" i="49"/>
  <c r="Z191" i="49" s="1"/>
  <c r="Y183" i="49"/>
  <c r="Z183" i="49" s="1"/>
  <c r="Y175" i="49"/>
  <c r="Y167" i="49"/>
  <c r="Z167" i="49" s="1"/>
  <c r="Y159" i="49"/>
  <c r="Y151" i="49"/>
  <c r="Y143" i="49"/>
  <c r="Y135" i="49"/>
  <c r="Z135" i="49" s="1"/>
  <c r="Y127" i="49"/>
  <c r="Y119" i="49"/>
  <c r="Z119" i="49" s="1"/>
  <c r="Y111" i="49"/>
  <c r="Z111" i="49" s="1"/>
  <c r="Y103" i="49"/>
  <c r="Y95" i="49"/>
  <c r="Z95" i="49" s="1"/>
  <c r="Y87" i="49"/>
  <c r="Y78" i="49"/>
  <c r="Z78" i="49" s="1"/>
  <c r="Y70" i="49"/>
  <c r="Y62" i="49"/>
  <c r="Y54" i="49"/>
  <c r="Y46" i="49"/>
  <c r="Y38" i="49"/>
  <c r="Y30" i="49"/>
  <c r="Z30" i="49" s="1"/>
  <c r="Y22" i="49"/>
  <c r="Y14" i="49"/>
  <c r="Z14" i="49" s="1"/>
  <c r="Y6" i="49"/>
  <c r="Y182" i="49"/>
  <c r="Y297" i="49"/>
  <c r="Y563" i="49"/>
  <c r="Y539" i="49"/>
  <c r="W539" i="49" s="1"/>
  <c r="Y515" i="49"/>
  <c r="Z515" i="49" s="1"/>
  <c r="Y491" i="49"/>
  <c r="Y458" i="49"/>
  <c r="Z458" i="49" s="1"/>
  <c r="Y434" i="49"/>
  <c r="W434" i="49" s="1"/>
  <c r="Y410" i="49"/>
  <c r="Y386" i="49"/>
  <c r="Z386" i="49" s="1"/>
  <c r="Y372" i="49"/>
  <c r="Z372" i="49" s="1"/>
  <c r="Y348" i="49"/>
  <c r="Y324" i="49"/>
  <c r="Z324" i="49" s="1"/>
  <c r="Y300" i="49"/>
  <c r="Z300" i="49" s="1"/>
  <c r="Y267" i="49"/>
  <c r="Z267" i="49" s="1"/>
  <c r="Y243" i="49"/>
  <c r="Y219" i="49"/>
  <c r="Z219" i="49" s="1"/>
  <c r="Y195" i="49"/>
  <c r="Z195" i="49" s="1"/>
  <c r="Y171" i="49"/>
  <c r="Y155" i="49"/>
  <c r="Z155" i="49" s="1"/>
  <c r="Y139" i="49"/>
  <c r="Z139" i="49" s="1"/>
  <c r="Y123" i="49"/>
  <c r="Y99" i="49"/>
  <c r="Z99" i="49" s="1"/>
  <c r="Y83" i="49"/>
  <c r="Z83" i="49" s="1"/>
  <c r="Y66" i="49"/>
  <c r="Y50" i="49"/>
  <c r="Z50" i="49" s="1"/>
  <c r="Y34" i="49"/>
  <c r="Y10" i="49"/>
  <c r="Z10" i="49" s="1"/>
  <c r="Y84" i="49"/>
  <c r="Y569" i="49"/>
  <c r="Z569" i="49" s="1"/>
  <c r="Y561" i="49"/>
  <c r="Y545" i="49"/>
  <c r="Y529" i="49"/>
  <c r="Y513" i="49"/>
  <c r="Z513" i="49" s="1"/>
  <c r="Y505" i="49"/>
  <c r="Y489" i="49"/>
  <c r="Y473" i="49"/>
  <c r="Z473" i="49" s="1"/>
  <c r="Y465" i="49"/>
  <c r="Y448" i="49"/>
  <c r="Y432" i="49"/>
  <c r="Y424" i="49"/>
  <c r="Y408" i="49"/>
  <c r="Y392" i="49"/>
  <c r="Z392" i="49" s="1"/>
  <c r="Y378" i="49"/>
  <c r="Z378" i="49" s="1"/>
  <c r="Y362" i="49"/>
  <c r="Y346" i="49"/>
  <c r="Z346" i="49" s="1"/>
  <c r="Y338" i="49"/>
  <c r="Y322" i="49"/>
  <c r="Z322" i="49" s="1"/>
  <c r="Y306" i="49"/>
  <c r="Y290" i="49"/>
  <c r="Y274" i="49"/>
  <c r="Z274" i="49" s="1"/>
  <c r="Y265" i="49"/>
  <c r="Z265" i="49" s="1"/>
  <c r="Y249" i="49"/>
  <c r="Z249" i="49" s="1"/>
  <c r="Y233" i="49"/>
  <c r="Z233" i="49" s="1"/>
  <c r="Y225" i="49"/>
  <c r="Y209" i="49"/>
  <c r="Z209" i="49" s="1"/>
  <c r="Y193" i="49"/>
  <c r="Z193" i="49" s="1"/>
  <c r="Y169" i="49"/>
  <c r="Z169" i="49" s="1"/>
  <c r="Y161" i="49"/>
  <c r="Y145" i="49"/>
  <c r="Z145" i="49" s="1"/>
  <c r="Y129" i="49"/>
  <c r="Z129" i="49" s="1"/>
  <c r="Y113" i="49"/>
  <c r="Y97" i="49"/>
  <c r="Z97" i="49" s="1"/>
  <c r="Y89" i="49"/>
  <c r="Z89" i="49" s="1"/>
  <c r="Y72" i="49"/>
  <c r="Z72" i="49" s="1"/>
  <c r="Y56" i="49"/>
  <c r="Z56" i="49" s="1"/>
  <c r="Y40" i="49"/>
  <c r="Y24" i="49"/>
  <c r="Y8" i="49"/>
  <c r="Z8" i="49" s="1"/>
  <c r="Y564" i="49"/>
  <c r="Y126" i="49"/>
  <c r="Y138" i="49"/>
  <c r="Z138" i="49" s="1"/>
  <c r="Y570" i="49"/>
  <c r="Z570" i="49" s="1"/>
  <c r="Y168" i="49"/>
  <c r="Y551" i="49"/>
  <c r="Y158" i="49"/>
  <c r="Z158" i="49" s="1"/>
  <c r="Y110" i="49"/>
  <c r="Y77" i="49"/>
  <c r="Z77" i="49" s="1"/>
  <c r="Y565" i="49"/>
  <c r="Z565" i="49" s="1"/>
  <c r="Y557" i="49"/>
  <c r="Z557" i="49" s="1"/>
  <c r="Y549" i="49"/>
  <c r="Y541" i="49"/>
  <c r="Y533" i="49"/>
  <c r="Y525" i="49"/>
  <c r="Z525" i="49" s="1"/>
  <c r="Y517" i="49"/>
  <c r="Z517" i="49" s="1"/>
  <c r="Y509" i="49"/>
  <c r="Z509" i="49" s="1"/>
  <c r="Y501" i="49"/>
  <c r="Y493" i="49"/>
  <c r="Z493" i="49" s="1"/>
  <c r="Y485" i="49"/>
  <c r="Y477" i="49"/>
  <c r="Y469" i="49"/>
  <c r="Y461" i="49"/>
  <c r="Z461" i="49" s="1"/>
  <c r="Y452" i="49"/>
  <c r="Y444" i="49"/>
  <c r="Y436" i="49"/>
  <c r="Y428" i="49"/>
  <c r="W428" i="49" s="1"/>
  <c r="Y420" i="49"/>
  <c r="Y412" i="49"/>
  <c r="Y404" i="49"/>
  <c r="Z404" i="49" s="1"/>
  <c r="Y396" i="49"/>
  <c r="Y388" i="49"/>
  <c r="Z388" i="49" s="1"/>
  <c r="Y382" i="49"/>
  <c r="Y374" i="49"/>
  <c r="Y366" i="49"/>
  <c r="Y358" i="49"/>
  <c r="Z358" i="49" s="1"/>
  <c r="Y350" i="49"/>
  <c r="Y342" i="49"/>
  <c r="Y334" i="49"/>
  <c r="Z334" i="49" s="1"/>
  <c r="Y326" i="49"/>
  <c r="Z326" i="49" s="1"/>
  <c r="Y318" i="49"/>
  <c r="Z318" i="49" s="1"/>
  <c r="Y310" i="49"/>
  <c r="Z310" i="49" s="1"/>
  <c r="Y302" i="49"/>
  <c r="Y294" i="49"/>
  <c r="Y286" i="49"/>
  <c r="Z286" i="49" s="1"/>
  <c r="Y278" i="49"/>
  <c r="Z278" i="49" s="1"/>
  <c r="Y269" i="49"/>
  <c r="Z269" i="49" s="1"/>
  <c r="Y261" i="49"/>
  <c r="Z261" i="49" s="1"/>
  <c r="Y253" i="49"/>
  <c r="Z253" i="49" s="1"/>
  <c r="Y245" i="49"/>
  <c r="Z245" i="49" s="1"/>
  <c r="Y237" i="49"/>
  <c r="Y229" i="49"/>
  <c r="Y221" i="49"/>
  <c r="Y213" i="49"/>
  <c r="Y205" i="49"/>
  <c r="Z205" i="49" s="1"/>
  <c r="Y197" i="49"/>
  <c r="Z197" i="49" s="1"/>
  <c r="Y189" i="49"/>
  <c r="Z189" i="49" s="1"/>
  <c r="Y181" i="49"/>
  <c r="Z181" i="49" s="1"/>
  <c r="Y173" i="49"/>
  <c r="Y165" i="49"/>
  <c r="Y157" i="49"/>
  <c r="Z157" i="49" s="1"/>
  <c r="Y149" i="49"/>
  <c r="Y141" i="49"/>
  <c r="Z141" i="49" s="1"/>
  <c r="Y133" i="49"/>
  <c r="Z133" i="49" s="1"/>
  <c r="Y125" i="49"/>
  <c r="Y117" i="49"/>
  <c r="Y109" i="49"/>
  <c r="W109" i="49" s="1"/>
  <c r="Y101" i="49"/>
  <c r="Y93" i="49"/>
  <c r="Z93" i="49" s="1"/>
  <c r="Y85" i="49"/>
  <c r="Z85" i="49" s="1"/>
  <c r="Y76" i="49"/>
  <c r="Z76" i="49" s="1"/>
  <c r="Y68" i="49"/>
  <c r="Z68" i="49" s="1"/>
  <c r="Y60" i="49"/>
  <c r="Z60" i="49" s="1"/>
  <c r="Y52" i="49"/>
  <c r="Z52" i="49" s="1"/>
  <c r="Y44" i="49"/>
  <c r="Z44" i="49" s="1"/>
  <c r="Y36" i="49"/>
  <c r="Y28" i="49"/>
  <c r="Y20" i="49"/>
  <c r="Z20" i="49" s="1"/>
  <c r="Y12" i="49"/>
  <c r="Z12" i="49" s="1"/>
  <c r="Y142" i="49"/>
  <c r="Z142" i="49" s="1"/>
  <c r="Y92" i="49"/>
  <c r="Y144" i="49"/>
  <c r="Z144" i="49" s="1"/>
  <c r="Y112" i="49"/>
  <c r="Z112" i="49" s="1"/>
  <c r="Y273" i="49"/>
  <c r="Y571" i="49"/>
  <c r="Y460" i="49" l="1"/>
  <c r="Z460" i="49" s="1"/>
  <c r="W460" i="49" s="1"/>
  <c r="U460" i="49" s="1"/>
  <c r="W117" i="49"/>
  <c r="W436" i="49"/>
  <c r="W126" i="49"/>
  <c r="W505" i="49"/>
  <c r="X505" i="49" s="1"/>
  <c r="W70" i="49"/>
  <c r="V572" i="49"/>
  <c r="U271" i="49"/>
  <c r="X271" i="49"/>
  <c r="W163" i="49"/>
  <c r="W533" i="49"/>
  <c r="X533" i="49" s="1"/>
  <c r="W143" i="49"/>
  <c r="X143" i="49" s="1"/>
  <c r="W438" i="49"/>
  <c r="W105" i="49"/>
  <c r="X105" i="49" s="1"/>
  <c r="W177" i="49"/>
  <c r="X177" i="49" s="1"/>
  <c r="W494" i="49"/>
  <c r="X494" i="49" s="1"/>
  <c r="W332" i="49"/>
  <c r="X332" i="49" s="1"/>
  <c r="W469" i="49"/>
  <c r="X469" i="49" s="1"/>
  <c r="W34" i="49"/>
  <c r="W46" i="49"/>
  <c r="X46" i="49" s="1"/>
  <c r="W207" i="49"/>
  <c r="X207" i="49" s="1"/>
  <c r="W406" i="49"/>
  <c r="X406" i="49" s="1"/>
  <c r="X82" i="49"/>
  <c r="U82" i="49"/>
  <c r="W40" i="49"/>
  <c r="X40" i="49" s="1"/>
  <c r="W171" i="49"/>
  <c r="X171" i="49" s="1"/>
  <c r="W563" i="49"/>
  <c r="X563" i="49" s="1"/>
  <c r="W418" i="49"/>
  <c r="X418" i="49" s="1"/>
  <c r="W507" i="49"/>
  <c r="X507" i="49" s="1"/>
  <c r="W43" i="49"/>
  <c r="X43" i="49" s="1"/>
  <c r="W125" i="49"/>
  <c r="X125" i="49" s="1"/>
  <c r="W412" i="49"/>
  <c r="X412" i="49" s="1"/>
  <c r="W444" i="49"/>
  <c r="X444" i="49" s="1"/>
  <c r="W312" i="49"/>
  <c r="X312" i="49" s="1"/>
  <c r="W553" i="49"/>
  <c r="X553" i="49" s="1"/>
  <c r="W450" i="49"/>
  <c r="X450" i="49" s="1"/>
  <c r="W482" i="49"/>
  <c r="X482" i="49" s="1"/>
  <c r="W407" i="49"/>
  <c r="X407" i="49" s="1"/>
  <c r="W359" i="49"/>
  <c r="X359" i="49" s="1"/>
  <c r="W437" i="49"/>
  <c r="X437" i="49" s="1"/>
  <c r="W289" i="49"/>
  <c r="X289" i="49" s="1"/>
  <c r="W130" i="49"/>
  <c r="X130" i="49" s="1"/>
  <c r="W485" i="49"/>
  <c r="X485" i="49" s="1"/>
  <c r="W549" i="49"/>
  <c r="X549" i="49" s="1"/>
  <c r="W362" i="49"/>
  <c r="X362" i="49" s="1"/>
  <c r="W424" i="49"/>
  <c r="X424" i="49" s="1"/>
  <c r="W159" i="49"/>
  <c r="X159" i="49" s="1"/>
  <c r="W223" i="49"/>
  <c r="X223" i="49" s="1"/>
  <c r="W487" i="49"/>
  <c r="W292" i="49"/>
  <c r="X292" i="49" s="1"/>
  <c r="W366" i="49"/>
  <c r="X366" i="49" s="1"/>
  <c r="W243" i="49"/>
  <c r="X243" i="49" s="1"/>
  <c r="W348" i="49"/>
  <c r="X348" i="49" s="1"/>
  <c r="W38" i="49"/>
  <c r="X38" i="49" s="1"/>
  <c r="W103" i="49"/>
  <c r="X103" i="49" s="1"/>
  <c r="W360" i="49"/>
  <c r="X360" i="49" s="1"/>
  <c r="W430" i="49"/>
  <c r="X430" i="49" s="1"/>
  <c r="W495" i="49"/>
  <c r="X495" i="49" s="1"/>
  <c r="W153" i="49"/>
  <c r="X153" i="49" s="1"/>
  <c r="W217" i="49"/>
  <c r="X217" i="49" s="1"/>
  <c r="W521" i="49"/>
  <c r="X521" i="49" s="1"/>
  <c r="W114" i="49"/>
  <c r="X114" i="49" s="1"/>
  <c r="W91" i="49"/>
  <c r="X91" i="49" s="1"/>
  <c r="W484" i="49"/>
  <c r="X484" i="49" s="1"/>
  <c r="W530" i="49"/>
  <c r="X530" i="49" s="1"/>
  <c r="W457" i="49"/>
  <c r="X457" i="49" s="1"/>
  <c r="X569" i="47"/>
  <c r="W401" i="49"/>
  <c r="X401" i="49" s="1"/>
  <c r="X79" i="47"/>
  <c r="W569" i="47"/>
  <c r="W299" i="49"/>
  <c r="X299" i="49" s="1"/>
  <c r="W37" i="49"/>
  <c r="X37" i="49" s="1"/>
  <c r="W504" i="49"/>
  <c r="X504" i="49" s="1"/>
  <c r="W242" i="49"/>
  <c r="X242" i="49" s="1"/>
  <c r="W421" i="49"/>
  <c r="X421" i="49" s="1"/>
  <c r="W560" i="49"/>
  <c r="X560" i="49" s="1"/>
  <c r="W528" i="49"/>
  <c r="X528" i="49" s="1"/>
  <c r="X570" i="47"/>
  <c r="W536" i="49"/>
  <c r="X536" i="49" s="1"/>
  <c r="W387" i="49"/>
  <c r="X387" i="49" s="1"/>
  <c r="W351" i="49"/>
  <c r="X351" i="49" s="1"/>
  <c r="W510" i="49"/>
  <c r="X510" i="49" s="1"/>
  <c r="W551" i="49"/>
  <c r="W123" i="49"/>
  <c r="X123" i="49" s="1"/>
  <c r="W280" i="49"/>
  <c r="X280" i="49" s="1"/>
  <c r="W227" i="49"/>
  <c r="X227" i="49" s="1"/>
  <c r="W178" i="49"/>
  <c r="X178" i="49" s="1"/>
  <c r="W443" i="49"/>
  <c r="X443" i="49" s="1"/>
  <c r="W403" i="49"/>
  <c r="X403" i="49" s="1"/>
  <c r="W230" i="49"/>
  <c r="X230" i="49" s="1"/>
  <c r="W149" i="49"/>
  <c r="X149" i="49" s="1"/>
  <c r="W374" i="49"/>
  <c r="X374" i="49" s="1"/>
  <c r="W501" i="49"/>
  <c r="X501" i="49" s="1"/>
  <c r="W175" i="49"/>
  <c r="X175" i="49" s="1"/>
  <c r="W92" i="49"/>
  <c r="X92" i="49" s="1"/>
  <c r="W382" i="49"/>
  <c r="X382" i="49" s="1"/>
  <c r="W408" i="49"/>
  <c r="X408" i="49" s="1"/>
  <c r="W273" i="49"/>
  <c r="X273" i="49" s="1"/>
  <c r="W101" i="49"/>
  <c r="X101" i="49" s="1"/>
  <c r="W165" i="49"/>
  <c r="X165" i="49" s="1"/>
  <c r="W229" i="49"/>
  <c r="X229" i="49" s="1"/>
  <c r="W420" i="49"/>
  <c r="X420" i="49" s="1"/>
  <c r="W452" i="49"/>
  <c r="W110" i="49"/>
  <c r="W182" i="49"/>
  <c r="X182" i="49" s="1"/>
  <c r="W127" i="49"/>
  <c r="X127" i="49" s="1"/>
  <c r="W352" i="49"/>
  <c r="X352" i="49" s="1"/>
  <c r="W422" i="49"/>
  <c r="X422" i="49" s="1"/>
  <c r="W259" i="49"/>
  <c r="X259" i="49" s="1"/>
  <c r="W277" i="49"/>
  <c r="X277" i="49" s="1"/>
  <c r="W84" i="49"/>
  <c r="X84" i="49" s="1"/>
  <c r="W62" i="49"/>
  <c r="X62" i="49" s="1"/>
  <c r="W255" i="49"/>
  <c r="X255" i="49" s="1"/>
  <c r="W454" i="49"/>
  <c r="W18" i="49"/>
  <c r="X18" i="49" s="1"/>
  <c r="W375" i="49"/>
  <c r="X375" i="49" s="1"/>
  <c r="W244" i="49"/>
  <c r="X244" i="49" s="1"/>
  <c r="W429" i="49"/>
  <c r="X429" i="49" s="1"/>
  <c r="W466" i="49"/>
  <c r="X466" i="49" s="1"/>
  <c r="W173" i="49"/>
  <c r="X173" i="49" s="1"/>
  <c r="W237" i="49"/>
  <c r="X237" i="49" s="1"/>
  <c r="W396" i="49"/>
  <c r="X396" i="49" s="1"/>
  <c r="W296" i="49"/>
  <c r="X296" i="49" s="1"/>
  <c r="W28" i="49"/>
  <c r="X28" i="49" s="1"/>
  <c r="W350" i="49"/>
  <c r="X350" i="49" s="1"/>
  <c r="W477" i="49"/>
  <c r="X477" i="49" s="1"/>
  <c r="W541" i="49"/>
  <c r="X541" i="49" s="1"/>
  <c r="W22" i="49"/>
  <c r="X22" i="49" s="1"/>
  <c r="W87" i="49"/>
  <c r="X87" i="49" s="1"/>
  <c r="W151" i="49"/>
  <c r="X151" i="49" s="1"/>
  <c r="W414" i="49"/>
  <c r="X414" i="49" s="1"/>
  <c r="W479" i="49"/>
  <c r="X479" i="49" s="1"/>
  <c r="W543" i="49"/>
  <c r="X543" i="49" s="1"/>
  <c r="W340" i="49"/>
  <c r="X340" i="49" s="1"/>
  <c r="W442" i="49"/>
  <c r="X442" i="49" s="1"/>
  <c r="W81" i="49"/>
  <c r="X81" i="49" s="1"/>
  <c r="W285" i="49"/>
  <c r="X285" i="49" s="1"/>
  <c r="W468" i="49"/>
  <c r="X468" i="49" s="1"/>
  <c r="W367" i="49"/>
  <c r="X367" i="49" s="1"/>
  <c r="W124" i="49"/>
  <c r="X124" i="49" s="1"/>
  <c r="W546" i="49"/>
  <c r="X546" i="49" s="1"/>
  <c r="W313" i="49"/>
  <c r="X313" i="49" s="1"/>
  <c r="W345" i="49"/>
  <c r="X345" i="49" s="1"/>
  <c r="W417" i="49"/>
  <c r="X417" i="49" s="1"/>
  <c r="W506" i="49"/>
  <c r="X506" i="49" s="1"/>
  <c r="W534" i="49"/>
  <c r="X534" i="49" s="1"/>
  <c r="W152" i="49"/>
  <c r="X152" i="49" s="1"/>
  <c r="U562" i="49"/>
  <c r="X562" i="49"/>
  <c r="W302" i="49"/>
  <c r="X302" i="49" s="1"/>
  <c r="W231" i="49"/>
  <c r="X231" i="49" s="1"/>
  <c r="W225" i="49"/>
  <c r="X225" i="49" s="1"/>
  <c r="W25" i="49"/>
  <c r="X25" i="49" s="1"/>
  <c r="W251" i="49"/>
  <c r="X251" i="49" s="1"/>
  <c r="W426" i="49"/>
  <c r="X426" i="49" s="1"/>
  <c r="W531" i="49"/>
  <c r="X531" i="49" s="1"/>
  <c r="W170" i="49"/>
  <c r="X170" i="49" s="1"/>
  <c r="W341" i="49"/>
  <c r="X341" i="49" s="1"/>
  <c r="W411" i="49"/>
  <c r="X411" i="49" s="1"/>
  <c r="W49" i="49"/>
  <c r="X49" i="49" s="1"/>
  <c r="W221" i="49"/>
  <c r="X221" i="49" s="1"/>
  <c r="W168" i="49"/>
  <c r="X168" i="49" s="1"/>
  <c r="W54" i="49"/>
  <c r="X54" i="49" s="1"/>
  <c r="W446" i="49"/>
  <c r="X446" i="49" s="1"/>
  <c r="W427" i="49"/>
  <c r="X427" i="49" s="1"/>
  <c r="W488" i="49"/>
  <c r="X488" i="49" s="1"/>
  <c r="W9" i="49"/>
  <c r="X9" i="49" s="1"/>
  <c r="X264" i="49"/>
  <c r="U264" i="49"/>
  <c r="X164" i="49"/>
  <c r="U164" i="49"/>
  <c r="W526" i="49"/>
  <c r="X526" i="49" s="1"/>
  <c r="W357" i="49"/>
  <c r="X357" i="49" s="1"/>
  <c r="X75" i="49"/>
  <c r="U75" i="49"/>
  <c r="W431" i="49"/>
  <c r="X431" i="49" s="1"/>
  <c r="W455" i="49"/>
  <c r="X455" i="49" s="1"/>
  <c r="W53" i="49"/>
  <c r="X53" i="49" s="1"/>
  <c r="W379" i="49"/>
  <c r="X379" i="49" s="1"/>
  <c r="W29" i="49"/>
  <c r="X29" i="49" s="1"/>
  <c r="W86" i="49"/>
  <c r="X86" i="49" s="1"/>
  <c r="W162" i="49"/>
  <c r="X162" i="49" s="1"/>
  <c r="W186" i="49"/>
  <c r="X186" i="49" s="1"/>
  <c r="W232" i="49"/>
  <c r="X232" i="49" s="1"/>
  <c r="W339" i="49"/>
  <c r="X339" i="49" s="1"/>
  <c r="W419" i="49"/>
  <c r="X419" i="49" s="1"/>
  <c r="W462" i="49"/>
  <c r="X462" i="49" s="1"/>
  <c r="W478" i="49"/>
  <c r="X478" i="49" s="1"/>
  <c r="W486" i="49"/>
  <c r="X486" i="49" s="1"/>
  <c r="W508" i="49"/>
  <c r="X508" i="49" s="1"/>
  <c r="W532" i="49"/>
  <c r="X532" i="49" s="1"/>
  <c r="W548" i="49"/>
  <c r="X548" i="49" s="1"/>
  <c r="X146" i="49"/>
  <c r="U355" i="49"/>
  <c r="X355" i="49"/>
  <c r="X63" i="49"/>
  <c r="U63" i="49"/>
  <c r="U200" i="49"/>
  <c r="X200" i="49"/>
  <c r="U260" i="49"/>
  <c r="X260" i="49"/>
  <c r="U453" i="49"/>
  <c r="X453" i="49"/>
  <c r="U395" i="49"/>
  <c r="X395" i="49"/>
  <c r="X71" i="49"/>
  <c r="U71" i="49"/>
  <c r="U216" i="49"/>
  <c r="X216" i="49"/>
  <c r="U353" i="49"/>
  <c r="X353" i="49"/>
  <c r="W113" i="49"/>
  <c r="X113" i="49" s="1"/>
  <c r="W491" i="49"/>
  <c r="X491" i="49" s="1"/>
  <c r="W364" i="49"/>
  <c r="X364" i="49" s="1"/>
  <c r="W467" i="49"/>
  <c r="X467" i="49" s="1"/>
  <c r="W555" i="49"/>
  <c r="X555" i="49" s="1"/>
  <c r="W276" i="49"/>
  <c r="X276" i="49" s="1"/>
  <c r="W337" i="49"/>
  <c r="X337" i="49" s="1"/>
  <c r="W66" i="49"/>
  <c r="X66" i="49" s="1"/>
  <c r="W410" i="49"/>
  <c r="X410" i="49" s="1"/>
  <c r="W298" i="49"/>
  <c r="X298" i="49" s="1"/>
  <c r="W211" i="49"/>
  <c r="X211" i="49" s="1"/>
  <c r="U490" i="49"/>
  <c r="W102" i="49"/>
  <c r="X102" i="49" s="1"/>
  <c r="X343" i="49"/>
  <c r="W32" i="49"/>
  <c r="X32" i="49" s="1"/>
  <c r="W107" i="49"/>
  <c r="X107" i="49" s="1"/>
  <c r="W235" i="49"/>
  <c r="X235" i="49" s="1"/>
  <c r="W316" i="49"/>
  <c r="X316" i="49" s="1"/>
  <c r="U323" i="49"/>
  <c r="W317" i="49"/>
  <c r="X317" i="49" s="1"/>
  <c r="W47" i="49"/>
  <c r="X47" i="49" s="1"/>
  <c r="W464" i="49"/>
  <c r="X464" i="49" s="1"/>
  <c r="U246" i="49"/>
  <c r="X246" i="49"/>
  <c r="X5" i="49"/>
  <c r="U5" i="49"/>
  <c r="W409" i="49"/>
  <c r="X409" i="49" s="1"/>
  <c r="W447" i="49"/>
  <c r="X447" i="49" s="1"/>
  <c r="W459" i="49"/>
  <c r="X459" i="49" s="1"/>
  <c r="W270" i="49"/>
  <c r="X270" i="49" s="1"/>
  <c r="W305" i="49"/>
  <c r="X305" i="49" s="1"/>
  <c r="W435" i="49"/>
  <c r="X435" i="49" s="1"/>
  <c r="W214" i="49"/>
  <c r="X214" i="49" s="1"/>
  <c r="W226" i="49"/>
  <c r="X226" i="49" s="1"/>
  <c r="W238" i="49"/>
  <c r="X238" i="49" s="1"/>
  <c r="W258" i="49"/>
  <c r="X258" i="49" s="1"/>
  <c r="W480" i="49"/>
  <c r="X480" i="49" s="1"/>
  <c r="X522" i="49"/>
  <c r="U522" i="49"/>
  <c r="X389" i="49"/>
  <c r="U389" i="49"/>
  <c r="U405" i="49"/>
  <c r="X405" i="49"/>
  <c r="U385" i="49"/>
  <c r="X385" i="49"/>
  <c r="U266" i="49"/>
  <c r="X266" i="49"/>
  <c r="U166" i="49"/>
  <c r="X166" i="49"/>
  <c r="U321" i="49"/>
  <c r="X321" i="49"/>
  <c r="U393" i="49"/>
  <c r="X393" i="49"/>
  <c r="U413" i="49"/>
  <c r="X413" i="49"/>
  <c r="U132" i="49"/>
  <c r="X132" i="49"/>
  <c r="X498" i="49"/>
  <c r="U498" i="49"/>
  <c r="U140" i="49"/>
  <c r="X140" i="49"/>
  <c r="U204" i="49"/>
  <c r="X204" i="49"/>
  <c r="U325" i="49"/>
  <c r="X325" i="49"/>
  <c r="U552" i="49"/>
  <c r="X552" i="49"/>
  <c r="X208" i="49"/>
  <c r="U208" i="49"/>
  <c r="X268" i="49"/>
  <c r="U268" i="49"/>
  <c r="U347" i="49"/>
  <c r="X347" i="49"/>
  <c r="U391" i="49"/>
  <c r="X391" i="49"/>
  <c r="U329" i="49"/>
  <c r="X329" i="49"/>
  <c r="U518" i="49"/>
  <c r="X518" i="49"/>
  <c r="X307" i="49"/>
  <c r="U180" i="49"/>
  <c r="U248" i="49"/>
  <c r="U327" i="49"/>
  <c r="U134" i="49"/>
  <c r="Z6" i="49"/>
  <c r="W6" i="49" s="1"/>
  <c r="Z7" i="49"/>
  <c r="W7" i="49" s="1"/>
  <c r="X331" i="49"/>
  <c r="X262" i="49"/>
  <c r="U311" i="49"/>
  <c r="X174" i="49"/>
  <c r="W569" i="49"/>
  <c r="W261" i="49"/>
  <c r="W318" i="49"/>
  <c r="W378" i="49"/>
  <c r="W473" i="49"/>
  <c r="W372" i="49"/>
  <c r="W119" i="49"/>
  <c r="W205" i="49"/>
  <c r="W56" i="49"/>
  <c r="W274" i="49"/>
  <c r="W195" i="49"/>
  <c r="W30" i="49"/>
  <c r="W344" i="49"/>
  <c r="W376" i="49"/>
  <c r="W241" i="49"/>
  <c r="W74" i="49"/>
  <c r="W147" i="49"/>
  <c r="X542" i="49"/>
  <c r="U192" i="49"/>
  <c r="U256" i="49"/>
  <c r="X256" i="49"/>
  <c r="X439" i="49"/>
  <c r="U439" i="49"/>
  <c r="U514" i="49"/>
  <c r="X514" i="49"/>
  <c r="X210" i="49"/>
  <c r="U210" i="49"/>
  <c r="U283" i="49"/>
  <c r="X283" i="49"/>
  <c r="X31" i="49"/>
  <c r="U31" i="49"/>
  <c r="U184" i="49"/>
  <c r="X184" i="49"/>
  <c r="U220" i="49"/>
  <c r="X220" i="49"/>
  <c r="U373" i="49"/>
  <c r="X373" i="49"/>
  <c r="W142" i="49"/>
  <c r="W60" i="49"/>
  <c r="W93" i="49"/>
  <c r="W517" i="49"/>
  <c r="W77" i="49"/>
  <c r="W570" i="49"/>
  <c r="W8" i="49"/>
  <c r="X512" i="49"/>
  <c r="X566" i="49"/>
  <c r="W288" i="49"/>
  <c r="U288" i="49" s="1"/>
  <c r="W320" i="49"/>
  <c r="U320" i="49" s="1"/>
  <c r="X554" i="49"/>
  <c r="X500" i="49"/>
  <c r="U335" i="49"/>
  <c r="U13" i="49"/>
  <c r="X13" i="49"/>
  <c r="X451" i="49"/>
  <c r="U451" i="49"/>
  <c r="X67" i="49"/>
  <c r="U67" i="49"/>
  <c r="X194" i="49"/>
  <c r="U194" i="49"/>
  <c r="U287" i="49"/>
  <c r="X287" i="49"/>
  <c r="X196" i="49"/>
  <c r="U196" i="49"/>
  <c r="U234" i="49"/>
  <c r="X234" i="49"/>
  <c r="X377" i="49"/>
  <c r="U377" i="49"/>
  <c r="X441" i="49"/>
  <c r="U441" i="49"/>
  <c r="X496" i="49"/>
  <c r="U496" i="49"/>
  <c r="X520" i="49"/>
  <c r="U520" i="49"/>
  <c r="W404" i="49"/>
  <c r="U404" i="49" s="1"/>
  <c r="W263" i="49"/>
  <c r="U263" i="49" s="1"/>
  <c r="W559" i="49"/>
  <c r="U559" i="49" s="1"/>
  <c r="U19" i="49"/>
  <c r="X19" i="49"/>
  <c r="X27" i="49"/>
  <c r="U27" i="49"/>
  <c r="X472" i="49"/>
  <c r="U472" i="49"/>
  <c r="U538" i="49"/>
  <c r="X538" i="49"/>
  <c r="X550" i="49"/>
  <c r="U550" i="49"/>
  <c r="X57" i="49"/>
  <c r="U57" i="49"/>
  <c r="X122" i="49"/>
  <c r="U122" i="49"/>
  <c r="U11" i="49"/>
  <c r="X11" i="49"/>
  <c r="X59" i="49"/>
  <c r="U59" i="49"/>
  <c r="U118" i="49"/>
  <c r="X118" i="49"/>
  <c r="X309" i="49"/>
  <c r="U309" i="49"/>
  <c r="X349" i="49"/>
  <c r="U349" i="49"/>
  <c r="U381" i="49"/>
  <c r="X381" i="49"/>
  <c r="U445" i="49"/>
  <c r="X445" i="49"/>
  <c r="U558" i="49"/>
  <c r="X558" i="49"/>
  <c r="W461" i="49"/>
  <c r="U461" i="49" s="1"/>
  <c r="W513" i="49"/>
  <c r="W322" i="49"/>
  <c r="U322" i="49" s="1"/>
  <c r="W267" i="49"/>
  <c r="W370" i="49"/>
  <c r="U370" i="49" s="1"/>
  <c r="W73" i="49"/>
  <c r="U73" i="49" s="1"/>
  <c r="W523" i="49"/>
  <c r="U523" i="49" s="1"/>
  <c r="X150" i="49"/>
  <c r="U150" i="49"/>
  <c r="U252" i="49"/>
  <c r="X383" i="49"/>
  <c r="U383" i="49"/>
  <c r="U45" i="49"/>
  <c r="X45" i="49"/>
  <c r="U397" i="49"/>
  <c r="X397" i="49"/>
  <c r="X476" i="49"/>
  <c r="U476" i="49"/>
  <c r="X136" i="49"/>
  <c r="U136" i="49"/>
  <c r="U202" i="49"/>
  <c r="X202" i="49"/>
  <c r="X224" i="49"/>
  <c r="U224" i="49"/>
  <c r="X21" i="49"/>
  <c r="U21" i="49"/>
  <c r="X55" i="49"/>
  <c r="U55" i="49"/>
  <c r="U176" i="49"/>
  <c r="X176" i="49"/>
  <c r="X212" i="49"/>
  <c r="U212" i="49"/>
  <c r="X250" i="49"/>
  <c r="U250" i="49"/>
  <c r="X301" i="49"/>
  <c r="U301" i="49"/>
  <c r="X333" i="49"/>
  <c r="U333" i="49"/>
  <c r="U369" i="49"/>
  <c r="X369" i="49"/>
  <c r="X544" i="49"/>
  <c r="U544" i="49"/>
  <c r="W154" i="49"/>
  <c r="X365" i="49"/>
  <c r="W36" i="49"/>
  <c r="X36" i="49" s="1"/>
  <c r="W68" i="49"/>
  <c r="U68" i="49" s="1"/>
  <c r="W181" i="49"/>
  <c r="U181" i="49" s="1"/>
  <c r="W213" i="49"/>
  <c r="X213" i="49" s="1"/>
  <c r="W269" i="49"/>
  <c r="U269" i="49" s="1"/>
  <c r="W294" i="49"/>
  <c r="X294" i="49" s="1"/>
  <c r="W326" i="49"/>
  <c r="U326" i="49" s="1"/>
  <c r="W138" i="49"/>
  <c r="U138" i="49" s="1"/>
  <c r="W24" i="49"/>
  <c r="X24" i="49" s="1"/>
  <c r="W72" i="49"/>
  <c r="U72" i="49" s="1"/>
  <c r="W129" i="49"/>
  <c r="U129" i="49" s="1"/>
  <c r="W169" i="49"/>
  <c r="W233" i="49"/>
  <c r="U233" i="49" s="1"/>
  <c r="W338" i="49"/>
  <c r="X338" i="49" s="1"/>
  <c r="W392" i="49"/>
  <c r="U392" i="49" s="1"/>
  <c r="W432" i="49"/>
  <c r="X432" i="49" s="1"/>
  <c r="W489" i="49"/>
  <c r="X489" i="49" s="1"/>
  <c r="W529" i="49"/>
  <c r="X529" i="49" s="1"/>
  <c r="W10" i="49"/>
  <c r="U10" i="49" s="1"/>
  <c r="W139" i="49"/>
  <c r="U139" i="49" s="1"/>
  <c r="W458" i="49"/>
  <c r="W183" i="49"/>
  <c r="U183" i="49" s="1"/>
  <c r="W239" i="49"/>
  <c r="U239" i="49" s="1"/>
  <c r="W471" i="49"/>
  <c r="W503" i="49"/>
  <c r="X503" i="49" s="1"/>
  <c r="W556" i="49"/>
  <c r="X556" i="49" s="1"/>
  <c r="W128" i="49"/>
  <c r="X128" i="49" s="1"/>
  <c r="W48" i="49"/>
  <c r="X48" i="49" s="1"/>
  <c r="W121" i="49"/>
  <c r="U121" i="49" s="1"/>
  <c r="W185" i="49"/>
  <c r="X185" i="49" s="1"/>
  <c r="W314" i="49"/>
  <c r="X314" i="49" s="1"/>
  <c r="W384" i="49"/>
  <c r="U384" i="49" s="1"/>
  <c r="W456" i="49"/>
  <c r="U456" i="49" s="1"/>
  <c r="W537" i="49"/>
  <c r="X537" i="49" s="1"/>
  <c r="W356" i="49"/>
  <c r="U356" i="49" s="1"/>
  <c r="X399" i="49"/>
  <c r="X17" i="49"/>
  <c r="W33" i="49"/>
  <c r="W26" i="49"/>
  <c r="W187" i="49"/>
  <c r="W219" i="49"/>
  <c r="W300" i="49"/>
  <c r="W571" i="49"/>
  <c r="X571" i="49" s="1"/>
  <c r="W390" i="49"/>
  <c r="U88" i="49"/>
  <c r="U449" i="49"/>
  <c r="W190" i="49"/>
  <c r="X190" i="49" s="1"/>
  <c r="W90" i="49"/>
  <c r="X90" i="49" s="1"/>
  <c r="W198" i="49"/>
  <c r="X198" i="49" s="1"/>
  <c r="W293" i="49"/>
  <c r="X293" i="49" s="1"/>
  <c r="X240" i="49"/>
  <c r="W144" i="49"/>
  <c r="U144" i="49" s="1"/>
  <c r="W44" i="49"/>
  <c r="U44" i="49" s="1"/>
  <c r="W245" i="49"/>
  <c r="U245" i="49" s="1"/>
  <c r="W334" i="49"/>
  <c r="U334" i="49" s="1"/>
  <c r="W388" i="49"/>
  <c r="U388" i="49" s="1"/>
  <c r="W158" i="49"/>
  <c r="U158" i="49" s="1"/>
  <c r="W145" i="49"/>
  <c r="U145" i="49" s="1"/>
  <c r="W290" i="49"/>
  <c r="X290" i="49" s="1"/>
  <c r="W545" i="49"/>
  <c r="X545" i="49" s="1"/>
  <c r="W155" i="49"/>
  <c r="U155" i="49" s="1"/>
  <c r="W297" i="49"/>
  <c r="X297" i="49" s="1"/>
  <c r="W14" i="49"/>
  <c r="W135" i="49"/>
  <c r="U135" i="49" s="1"/>
  <c r="W191" i="49"/>
  <c r="U191" i="49" s="1"/>
  <c r="W247" i="49"/>
  <c r="U247" i="49" s="1"/>
  <c r="W304" i="49"/>
  <c r="U304" i="49" s="1"/>
  <c r="W398" i="49"/>
  <c r="U398" i="49" s="1"/>
  <c r="W511" i="49"/>
  <c r="U511" i="49" s="1"/>
  <c r="W535" i="49"/>
  <c r="W94" i="49"/>
  <c r="U94" i="49" s="1"/>
  <c r="W160" i="49"/>
  <c r="U160" i="49" s="1"/>
  <c r="W64" i="49"/>
  <c r="U64" i="49" s="1"/>
  <c r="W137" i="49"/>
  <c r="U137" i="49" s="1"/>
  <c r="W257" i="49"/>
  <c r="W330" i="49"/>
  <c r="U330" i="49" s="1"/>
  <c r="W400" i="49"/>
  <c r="X400" i="49" s="1"/>
  <c r="W481" i="49"/>
  <c r="X481" i="49" s="1"/>
  <c r="W42" i="49"/>
  <c r="U42" i="49" s="1"/>
  <c r="W115" i="49"/>
  <c r="U115" i="49" s="1"/>
  <c r="W203" i="49"/>
  <c r="U203" i="49" s="1"/>
  <c r="W284" i="49"/>
  <c r="U284" i="49" s="1"/>
  <c r="W394" i="49"/>
  <c r="U394" i="49" s="1"/>
  <c r="W380" i="49"/>
  <c r="U380" i="49" s="1"/>
  <c r="W475" i="49"/>
  <c r="U475" i="49" s="1"/>
  <c r="X363" i="49"/>
  <c r="U172" i="49"/>
  <c r="W65" i="49"/>
  <c r="W206" i="49"/>
  <c r="W108" i="49"/>
  <c r="X108" i="49" s="1"/>
  <c r="W201" i="49"/>
  <c r="W249" i="49"/>
  <c r="W346" i="49"/>
  <c r="U188" i="49"/>
  <c r="U516" i="49"/>
  <c r="U524" i="49"/>
  <c r="W222" i="49"/>
  <c r="W112" i="49"/>
  <c r="W12" i="49"/>
  <c r="W157" i="49"/>
  <c r="W189" i="49"/>
  <c r="W51" i="49"/>
  <c r="W98" i="49"/>
  <c r="W20" i="49"/>
  <c r="U20" i="49" s="1"/>
  <c r="W76" i="49"/>
  <c r="U76" i="49" s="1"/>
  <c r="W133" i="49"/>
  <c r="U133" i="49" s="1"/>
  <c r="W278" i="49"/>
  <c r="U278" i="49" s="1"/>
  <c r="W358" i="49"/>
  <c r="W557" i="49"/>
  <c r="U557" i="49" s="1"/>
  <c r="W89" i="49"/>
  <c r="U89" i="49" s="1"/>
  <c r="W193" i="49"/>
  <c r="U193" i="49" s="1"/>
  <c r="W448" i="49"/>
  <c r="X448" i="49" s="1"/>
  <c r="X23" i="49"/>
  <c r="W52" i="49"/>
  <c r="U52" i="49" s="1"/>
  <c r="W85" i="49"/>
  <c r="U85" i="49" s="1"/>
  <c r="W141" i="49"/>
  <c r="U141" i="49" s="1"/>
  <c r="W197" i="49"/>
  <c r="U197" i="49" s="1"/>
  <c r="W253" i="49"/>
  <c r="U253" i="49" s="1"/>
  <c r="W286" i="49"/>
  <c r="U286" i="49" s="1"/>
  <c r="W310" i="49"/>
  <c r="U310" i="49" s="1"/>
  <c r="W342" i="49"/>
  <c r="X342" i="49" s="1"/>
  <c r="W565" i="49"/>
  <c r="U565" i="49" s="1"/>
  <c r="W97" i="49"/>
  <c r="U97" i="49" s="1"/>
  <c r="W161" i="49"/>
  <c r="X161" i="49" s="1"/>
  <c r="W209" i="49"/>
  <c r="U209" i="49" s="1"/>
  <c r="W265" i="49"/>
  <c r="U265" i="49" s="1"/>
  <c r="W306" i="49"/>
  <c r="X306" i="49" s="1"/>
  <c r="W465" i="49"/>
  <c r="X465" i="49" s="1"/>
  <c r="W561" i="49"/>
  <c r="X561" i="49" s="1"/>
  <c r="W50" i="49"/>
  <c r="U50" i="49" s="1"/>
  <c r="W78" i="49"/>
  <c r="W111" i="49"/>
  <c r="U111" i="49" s="1"/>
  <c r="W199" i="49"/>
  <c r="U199" i="49" s="1"/>
  <c r="W336" i="49"/>
  <c r="W368" i="49"/>
  <c r="U368" i="49" s="1"/>
  <c r="W519" i="49"/>
  <c r="U519" i="49" s="1"/>
  <c r="W79" i="49"/>
  <c r="U79" i="49" s="1"/>
  <c r="W16" i="49"/>
  <c r="U16" i="49" s="1"/>
  <c r="W80" i="49"/>
  <c r="U80" i="49" s="1"/>
  <c r="W282" i="49"/>
  <c r="U282" i="49" s="1"/>
  <c r="W354" i="49"/>
  <c r="X354" i="49" s="1"/>
  <c r="W416" i="49"/>
  <c r="X416" i="49" s="1"/>
  <c r="W497" i="49"/>
  <c r="U497" i="49" s="1"/>
  <c r="W58" i="49"/>
  <c r="U58" i="49" s="1"/>
  <c r="W308" i="49"/>
  <c r="U308" i="49" s="1"/>
  <c r="W95" i="49"/>
  <c r="W328" i="49"/>
  <c r="W61" i="49"/>
  <c r="W361" i="49"/>
  <c r="W83" i="49"/>
  <c r="W99" i="49"/>
  <c r="W131" i="49"/>
  <c r="W179" i="49"/>
  <c r="W324" i="49"/>
  <c r="W386" i="49"/>
  <c r="W499" i="49"/>
  <c r="W515" i="49"/>
  <c r="W547" i="49"/>
  <c r="W215" i="49"/>
  <c r="U254" i="49"/>
  <c r="U15" i="49"/>
  <c r="U35" i="49"/>
  <c r="W120" i="49"/>
  <c r="W148" i="49"/>
  <c r="X148" i="49" s="1"/>
  <c r="W493" i="49"/>
  <c r="W509" i="49"/>
  <c r="W525" i="49"/>
  <c r="W167" i="49"/>
  <c r="W272" i="49"/>
  <c r="W564" i="49"/>
  <c r="X564" i="49" s="1"/>
  <c r="X452" i="49"/>
  <c r="X110" i="49"/>
  <c r="X163" i="49"/>
  <c r="X34" i="49"/>
  <c r="X438" i="49"/>
  <c r="X117" i="49"/>
  <c r="X436" i="49"/>
  <c r="X454" i="49"/>
  <c r="X402" i="49"/>
  <c r="Y573" i="49"/>
  <c r="X551" i="49"/>
  <c r="X487" i="49"/>
  <c r="X440" i="49"/>
  <c r="X483" i="49"/>
  <c r="Y572" i="49"/>
  <c r="X109" i="49"/>
  <c r="X428" i="49"/>
  <c r="X126" i="49"/>
  <c r="X434" i="49"/>
  <c r="X539" i="49"/>
  <c r="X70" i="49"/>
  <c r="X463" i="49"/>
  <c r="X527" i="49"/>
  <c r="X567" i="49"/>
  <c r="Y574" i="49"/>
  <c r="K379" i="47"/>
  <c r="K378" i="47"/>
  <c r="K377" i="47"/>
  <c r="K376" i="47"/>
  <c r="K375" i="47"/>
  <c r="K374" i="47"/>
  <c r="K373" i="47"/>
  <c r="K372" i="47"/>
  <c r="K371" i="47"/>
  <c r="K370" i="47"/>
  <c r="K369" i="47"/>
  <c r="K368" i="47"/>
  <c r="K367" i="47"/>
  <c r="K366" i="47"/>
  <c r="K365" i="47"/>
  <c r="K364" i="47"/>
  <c r="K363" i="47"/>
  <c r="K362" i="47"/>
  <c r="K361" i="47"/>
  <c r="K360" i="47"/>
  <c r="K359" i="47"/>
  <c r="K358" i="47"/>
  <c r="K357" i="47"/>
  <c r="K356" i="47"/>
  <c r="K355" i="47"/>
  <c r="K354" i="47"/>
  <c r="K353" i="47"/>
  <c r="K352" i="47"/>
  <c r="K351" i="47"/>
  <c r="K350" i="47"/>
  <c r="K349" i="47"/>
  <c r="K348" i="47"/>
  <c r="K347" i="47"/>
  <c r="K346" i="47"/>
  <c r="K345" i="47"/>
  <c r="K344" i="47"/>
  <c r="K343" i="47"/>
  <c r="K342" i="47"/>
  <c r="K341" i="47"/>
  <c r="K340" i="47"/>
  <c r="K339" i="47"/>
  <c r="K338" i="47"/>
  <c r="K337" i="47"/>
  <c r="K336" i="47"/>
  <c r="K335" i="47"/>
  <c r="K334" i="47"/>
  <c r="K333" i="47"/>
  <c r="K332" i="47"/>
  <c r="K331" i="47"/>
  <c r="K330" i="47"/>
  <c r="K329" i="47"/>
  <c r="K328" i="47"/>
  <c r="K327" i="47"/>
  <c r="K326" i="47"/>
  <c r="K325" i="47"/>
  <c r="K324" i="47"/>
  <c r="K323" i="47"/>
  <c r="K322" i="47"/>
  <c r="K321" i="47"/>
  <c r="K320" i="47"/>
  <c r="K319" i="47"/>
  <c r="K318" i="47"/>
  <c r="K317" i="47"/>
  <c r="K316" i="47"/>
  <c r="K315" i="47"/>
  <c r="K314" i="47"/>
  <c r="K313" i="47"/>
  <c r="K312" i="47"/>
  <c r="K311" i="47"/>
  <c r="K310" i="47"/>
  <c r="K309" i="47"/>
  <c r="K308" i="47"/>
  <c r="K307" i="47"/>
  <c r="K306" i="47"/>
  <c r="K305" i="47"/>
  <c r="K304" i="47"/>
  <c r="K303" i="47"/>
  <c r="K302" i="47"/>
  <c r="K301" i="47"/>
  <c r="K300" i="47"/>
  <c r="K299" i="47"/>
  <c r="K298" i="47"/>
  <c r="K297" i="47"/>
  <c r="K296" i="47"/>
  <c r="K295" i="47"/>
  <c r="K294" i="47"/>
  <c r="K293" i="47"/>
  <c r="K292" i="47"/>
  <c r="K291" i="47"/>
  <c r="K290" i="47"/>
  <c r="K289" i="47"/>
  <c r="K288" i="47"/>
  <c r="K287" i="47"/>
  <c r="K286" i="47"/>
  <c r="K285" i="47"/>
  <c r="K284" i="47"/>
  <c r="K283" i="47"/>
  <c r="K282" i="47"/>
  <c r="K281" i="47"/>
  <c r="K280" i="47"/>
  <c r="K279" i="47"/>
  <c r="K278" i="47"/>
  <c r="K277" i="47"/>
  <c r="K276" i="47"/>
  <c r="K275" i="47"/>
  <c r="K274" i="47"/>
  <c r="K273" i="47"/>
  <c r="K272" i="47"/>
  <c r="K271" i="47"/>
  <c r="K270" i="47"/>
  <c r="K269" i="47"/>
  <c r="K267" i="47"/>
  <c r="K266" i="47"/>
  <c r="K265" i="47"/>
  <c r="K264" i="47"/>
  <c r="K263" i="47"/>
  <c r="K262" i="47"/>
  <c r="K261" i="47"/>
  <c r="K260" i="47"/>
  <c r="K259" i="47"/>
  <c r="K258" i="47"/>
  <c r="K257" i="47"/>
  <c r="K256" i="47"/>
  <c r="K255" i="47"/>
  <c r="K254" i="47"/>
  <c r="K253" i="47"/>
  <c r="K252" i="47"/>
  <c r="K251" i="47"/>
  <c r="K250" i="47"/>
  <c r="K249" i="47"/>
  <c r="K248" i="47"/>
  <c r="K247" i="47"/>
  <c r="K246" i="47"/>
  <c r="K245" i="47"/>
  <c r="K244" i="47"/>
  <c r="K243" i="47"/>
  <c r="K242" i="47"/>
  <c r="K241" i="47"/>
  <c r="K240" i="47"/>
  <c r="K239" i="47"/>
  <c r="K238" i="47"/>
  <c r="K237" i="47"/>
  <c r="K236" i="47"/>
  <c r="K235" i="47"/>
  <c r="K234" i="47"/>
  <c r="K233" i="47"/>
  <c r="K232" i="47"/>
  <c r="K231" i="47"/>
  <c r="K230" i="47"/>
  <c r="K229" i="47"/>
  <c r="K228" i="47"/>
  <c r="K227" i="47"/>
  <c r="K226" i="47"/>
  <c r="K225" i="47"/>
  <c r="K224" i="47"/>
  <c r="K223" i="47"/>
  <c r="K222" i="47"/>
  <c r="K221" i="47"/>
  <c r="K220" i="47"/>
  <c r="K219" i="47"/>
  <c r="K218" i="47"/>
  <c r="K217" i="47"/>
  <c r="K216" i="47"/>
  <c r="K215" i="47"/>
  <c r="K214" i="47"/>
  <c r="K213" i="47"/>
  <c r="K212" i="47"/>
  <c r="K211" i="47"/>
  <c r="K210" i="47"/>
  <c r="K209" i="47"/>
  <c r="K208" i="47"/>
  <c r="K207" i="47"/>
  <c r="K206" i="47"/>
  <c r="K205" i="47"/>
  <c r="K204" i="47"/>
  <c r="K203" i="47"/>
  <c r="K202" i="47"/>
  <c r="K201" i="47"/>
  <c r="K200" i="47"/>
  <c r="K199" i="47"/>
  <c r="K198" i="47"/>
  <c r="K197" i="47"/>
  <c r="K196" i="47"/>
  <c r="K195" i="47"/>
  <c r="K194" i="47"/>
  <c r="K193" i="47"/>
  <c r="K192" i="47"/>
  <c r="K191" i="47"/>
  <c r="K190" i="47"/>
  <c r="K189" i="47"/>
  <c r="K188" i="47"/>
  <c r="K187" i="47"/>
  <c r="K186" i="47"/>
  <c r="K185" i="47"/>
  <c r="K184" i="47"/>
  <c r="K183" i="47"/>
  <c r="K182" i="47"/>
  <c r="K181" i="47"/>
  <c r="K180" i="47"/>
  <c r="K179" i="47"/>
  <c r="K178" i="47"/>
  <c r="K177" i="47"/>
  <c r="K176" i="47"/>
  <c r="K175" i="47"/>
  <c r="K174" i="47"/>
  <c r="K173" i="47"/>
  <c r="K172" i="47"/>
  <c r="K171" i="47"/>
  <c r="K170" i="47"/>
  <c r="K169" i="47"/>
  <c r="K168" i="47"/>
  <c r="K167" i="47"/>
  <c r="K166" i="47"/>
  <c r="K165" i="47"/>
  <c r="K164" i="47"/>
  <c r="K163" i="47"/>
  <c r="K162" i="47"/>
  <c r="K161" i="47"/>
  <c r="K160" i="47"/>
  <c r="K159" i="47"/>
  <c r="K158" i="47"/>
  <c r="K157" i="47"/>
  <c r="K156" i="47"/>
  <c r="K155" i="47"/>
  <c r="K154" i="47"/>
  <c r="K153" i="47"/>
  <c r="K152" i="47"/>
  <c r="K151" i="47"/>
  <c r="K150" i="47"/>
  <c r="K149" i="47"/>
  <c r="K148" i="47"/>
  <c r="K147" i="47"/>
  <c r="K146" i="47"/>
  <c r="K145" i="47"/>
  <c r="K144" i="47"/>
  <c r="K143" i="47"/>
  <c r="K142" i="47"/>
  <c r="K141" i="47"/>
  <c r="K140" i="47"/>
  <c r="K139" i="47"/>
  <c r="K138" i="47"/>
  <c r="K137" i="47"/>
  <c r="K136" i="47"/>
  <c r="K135" i="47"/>
  <c r="K134" i="47"/>
  <c r="K133" i="47"/>
  <c r="K132" i="47"/>
  <c r="K131" i="47"/>
  <c r="K130" i="47"/>
  <c r="K129" i="47"/>
  <c r="K128" i="47"/>
  <c r="K127" i="47"/>
  <c r="K126" i="47"/>
  <c r="K125" i="47"/>
  <c r="K124" i="47"/>
  <c r="K123" i="47"/>
  <c r="K122" i="47"/>
  <c r="K121" i="47"/>
  <c r="K120" i="47"/>
  <c r="K119" i="47"/>
  <c r="K118" i="47"/>
  <c r="K117" i="47"/>
  <c r="K116" i="47"/>
  <c r="K115" i="47"/>
  <c r="K114" i="47"/>
  <c r="K113" i="47"/>
  <c r="K112" i="47"/>
  <c r="K111" i="47"/>
  <c r="K110" i="47"/>
  <c r="K109" i="47"/>
  <c r="K108" i="47"/>
  <c r="K107" i="47"/>
  <c r="K106" i="47"/>
  <c r="K105" i="47"/>
  <c r="K104" i="47"/>
  <c r="K103" i="47"/>
  <c r="K102" i="47"/>
  <c r="K101" i="47"/>
  <c r="K100" i="47"/>
  <c r="K99" i="47"/>
  <c r="K98" i="47"/>
  <c r="K97" i="47"/>
  <c r="K96" i="47"/>
  <c r="K95" i="47"/>
  <c r="K94" i="47"/>
  <c r="K93" i="47"/>
  <c r="K92" i="47"/>
  <c r="K91" i="47"/>
  <c r="K90" i="47"/>
  <c r="K89" i="47"/>
  <c r="K88" i="47"/>
  <c r="K87" i="47"/>
  <c r="K86" i="47"/>
  <c r="K85" i="47"/>
  <c r="K84" i="47"/>
  <c r="K83" i="47"/>
  <c r="K82" i="47"/>
  <c r="K81" i="47"/>
  <c r="K80" i="47"/>
  <c r="K78" i="47"/>
  <c r="K77" i="47"/>
  <c r="K76" i="47"/>
  <c r="K75" i="47"/>
  <c r="K74" i="47"/>
  <c r="K73" i="47"/>
  <c r="K72" i="47"/>
  <c r="K71" i="47"/>
  <c r="K70" i="47"/>
  <c r="K69" i="47"/>
  <c r="K68" i="47"/>
  <c r="K67" i="47"/>
  <c r="K66" i="47"/>
  <c r="K65" i="47"/>
  <c r="K64" i="47"/>
  <c r="K63" i="47"/>
  <c r="K62" i="47"/>
  <c r="K61" i="47"/>
  <c r="K60" i="47"/>
  <c r="K59" i="47"/>
  <c r="K58" i="47"/>
  <c r="K57" i="47"/>
  <c r="K56" i="47"/>
  <c r="K55" i="47"/>
  <c r="K54" i="47"/>
  <c r="K53" i="47"/>
  <c r="K52" i="47"/>
  <c r="K51" i="47"/>
  <c r="K50" i="47"/>
  <c r="K49" i="47"/>
  <c r="K48" i="47"/>
  <c r="K47" i="47"/>
  <c r="K46" i="47"/>
  <c r="K45" i="47"/>
  <c r="K44" i="47"/>
  <c r="K43" i="47"/>
  <c r="K42" i="47"/>
  <c r="K41" i="47"/>
  <c r="K40" i="47"/>
  <c r="K39" i="47"/>
  <c r="K38" i="47"/>
  <c r="K37" i="47"/>
  <c r="K36" i="47"/>
  <c r="K35" i="47"/>
  <c r="K34" i="47"/>
  <c r="K33" i="47"/>
  <c r="K32" i="47"/>
  <c r="K31" i="47"/>
  <c r="K30" i="47"/>
  <c r="K29" i="47"/>
  <c r="K28" i="47"/>
  <c r="K27" i="47"/>
  <c r="K26" i="47"/>
  <c r="K25" i="47"/>
  <c r="K24" i="47"/>
  <c r="K23" i="47"/>
  <c r="K22" i="47"/>
  <c r="K21" i="47"/>
  <c r="K20" i="47"/>
  <c r="K19" i="47"/>
  <c r="K18" i="47"/>
  <c r="K17" i="47"/>
  <c r="K16" i="47"/>
  <c r="K15" i="47"/>
  <c r="K14" i="47"/>
  <c r="K13" i="47"/>
  <c r="K12" i="47"/>
  <c r="K11" i="47"/>
  <c r="K10" i="47"/>
  <c r="K9" i="47"/>
  <c r="K8" i="47"/>
  <c r="K7" i="47"/>
  <c r="K6" i="47"/>
  <c r="K5" i="47"/>
  <c r="K4" i="47"/>
  <c r="K3" i="47"/>
  <c r="K2" i="47"/>
  <c r="K567" i="47"/>
  <c r="K566" i="47"/>
  <c r="K565" i="47"/>
  <c r="K564" i="47"/>
  <c r="K563" i="47"/>
  <c r="K562" i="47"/>
  <c r="K561" i="47"/>
  <c r="K560" i="47"/>
  <c r="K559" i="47"/>
  <c r="K558" i="47"/>
  <c r="K557" i="47"/>
  <c r="K556" i="47"/>
  <c r="K555" i="47"/>
  <c r="K554" i="47"/>
  <c r="K553" i="47"/>
  <c r="K552" i="47"/>
  <c r="K551" i="47"/>
  <c r="K550" i="47"/>
  <c r="K549" i="47"/>
  <c r="K548" i="47"/>
  <c r="K547" i="47"/>
  <c r="K546" i="47"/>
  <c r="K545" i="47"/>
  <c r="K544" i="47"/>
  <c r="K543" i="47"/>
  <c r="K542" i="47"/>
  <c r="K541" i="47"/>
  <c r="K540" i="47"/>
  <c r="K539" i="47"/>
  <c r="K538" i="47"/>
  <c r="K537" i="47"/>
  <c r="K536" i="47"/>
  <c r="K535" i="47"/>
  <c r="K534" i="47"/>
  <c r="K533" i="47"/>
  <c r="K532" i="47"/>
  <c r="K531" i="47"/>
  <c r="K530" i="47"/>
  <c r="K529" i="47"/>
  <c r="K528" i="47"/>
  <c r="K527" i="47"/>
  <c r="K526" i="47"/>
  <c r="K525" i="47"/>
  <c r="K524" i="47"/>
  <c r="K523" i="47"/>
  <c r="K522" i="47"/>
  <c r="K521" i="47"/>
  <c r="K520" i="47"/>
  <c r="K519" i="47"/>
  <c r="K518" i="47"/>
  <c r="K517" i="47"/>
  <c r="K516" i="47"/>
  <c r="K515" i="47"/>
  <c r="K514" i="47"/>
  <c r="K513" i="47"/>
  <c r="K512" i="47"/>
  <c r="K511" i="47"/>
  <c r="K510" i="47"/>
  <c r="K509" i="47"/>
  <c r="K508" i="47"/>
  <c r="K507" i="47"/>
  <c r="K506" i="47"/>
  <c r="K505" i="47"/>
  <c r="K504" i="47"/>
  <c r="K503" i="47"/>
  <c r="K502" i="47"/>
  <c r="K501" i="47"/>
  <c r="K500" i="47"/>
  <c r="K499" i="47"/>
  <c r="K498" i="47"/>
  <c r="K497" i="47"/>
  <c r="K496" i="47"/>
  <c r="K495" i="47"/>
  <c r="K494" i="47"/>
  <c r="K493" i="47"/>
  <c r="K492" i="47"/>
  <c r="K491" i="47"/>
  <c r="K490" i="47"/>
  <c r="K489" i="47"/>
  <c r="K488" i="47"/>
  <c r="K487" i="47"/>
  <c r="K486" i="47"/>
  <c r="K485" i="47"/>
  <c r="K484" i="47"/>
  <c r="K483" i="47"/>
  <c r="K482" i="47"/>
  <c r="K481" i="47"/>
  <c r="K480" i="47"/>
  <c r="K479" i="47"/>
  <c r="K478" i="47"/>
  <c r="K477" i="47"/>
  <c r="K476" i="47"/>
  <c r="K475" i="47"/>
  <c r="K474" i="47"/>
  <c r="K473" i="47"/>
  <c r="K472" i="47"/>
  <c r="K471" i="47"/>
  <c r="K470" i="47"/>
  <c r="K469" i="47"/>
  <c r="K468" i="47"/>
  <c r="K467" i="47"/>
  <c r="K466" i="47"/>
  <c r="K465" i="47"/>
  <c r="K464" i="47"/>
  <c r="K463" i="47"/>
  <c r="K462" i="47"/>
  <c r="K461" i="47"/>
  <c r="K460" i="47"/>
  <c r="K459" i="47"/>
  <c r="K458" i="47"/>
  <c r="K456" i="47"/>
  <c r="K455" i="47"/>
  <c r="K454" i="47"/>
  <c r="K453" i="47"/>
  <c r="K452" i="47"/>
  <c r="K451" i="47"/>
  <c r="K450" i="47"/>
  <c r="K449" i="47"/>
  <c r="K448" i="47"/>
  <c r="K447" i="47"/>
  <c r="K446" i="47"/>
  <c r="K445" i="47"/>
  <c r="K444" i="47"/>
  <c r="K443" i="47"/>
  <c r="K442" i="47"/>
  <c r="K441" i="47"/>
  <c r="K440" i="47"/>
  <c r="K439" i="47"/>
  <c r="K438" i="47"/>
  <c r="K437" i="47"/>
  <c r="K436" i="47"/>
  <c r="K435" i="47"/>
  <c r="K434" i="47"/>
  <c r="K433" i="47"/>
  <c r="K432" i="47"/>
  <c r="K431" i="47"/>
  <c r="K430" i="47"/>
  <c r="K429" i="47"/>
  <c r="K428" i="47"/>
  <c r="K427" i="47"/>
  <c r="K426" i="47"/>
  <c r="K425" i="47"/>
  <c r="K424" i="47"/>
  <c r="K423" i="47"/>
  <c r="K422" i="47"/>
  <c r="K421" i="47"/>
  <c r="K420" i="47"/>
  <c r="K419" i="47"/>
  <c r="K418" i="47"/>
  <c r="K417" i="47"/>
  <c r="K416" i="47"/>
  <c r="K415" i="47"/>
  <c r="K414" i="47"/>
  <c r="K413" i="47"/>
  <c r="K412" i="47"/>
  <c r="K411" i="47"/>
  <c r="K410" i="47"/>
  <c r="K409" i="47"/>
  <c r="K408" i="47"/>
  <c r="K407" i="47"/>
  <c r="K406" i="47"/>
  <c r="K405" i="47"/>
  <c r="K404" i="47"/>
  <c r="K403" i="47"/>
  <c r="K402" i="47"/>
  <c r="K401" i="47"/>
  <c r="K400" i="47"/>
  <c r="K399" i="47"/>
  <c r="K398" i="47"/>
  <c r="K397" i="47"/>
  <c r="K396" i="47"/>
  <c r="K395" i="47"/>
  <c r="K394" i="47"/>
  <c r="K393" i="47"/>
  <c r="K392" i="47"/>
  <c r="K391" i="47"/>
  <c r="K390" i="47"/>
  <c r="K389" i="47"/>
  <c r="K388" i="47"/>
  <c r="K387" i="47"/>
  <c r="K386" i="47"/>
  <c r="K385" i="47"/>
  <c r="K384" i="47"/>
  <c r="K383" i="47"/>
  <c r="K382" i="47"/>
  <c r="K381" i="47"/>
  <c r="K380" i="47"/>
  <c r="X326" i="49" l="1"/>
  <c r="X460" i="49"/>
  <c r="W572" i="49"/>
  <c r="W573" i="49"/>
  <c r="W574" i="49"/>
  <c r="K571" i="47"/>
  <c r="K569" i="47"/>
  <c r="K570" i="47"/>
  <c r="K573" i="47" s="1"/>
  <c r="W570" i="47"/>
  <c r="X42" i="49"/>
  <c r="X334" i="49"/>
  <c r="X94" i="49"/>
  <c r="X183" i="49"/>
  <c r="X16" i="49"/>
  <c r="X89" i="49"/>
  <c r="X233" i="49"/>
  <c r="X97" i="49"/>
  <c r="X135" i="49"/>
  <c r="X139" i="49"/>
  <c r="X404" i="49"/>
  <c r="X160" i="49"/>
  <c r="X356" i="49"/>
  <c r="X398" i="49"/>
  <c r="X559" i="49"/>
  <c r="X138" i="49"/>
  <c r="X310" i="49"/>
  <c r="X133" i="49"/>
  <c r="X247" i="49"/>
  <c r="X253" i="49"/>
  <c r="X73" i="49"/>
  <c r="X137" i="49"/>
  <c r="X72" i="49"/>
  <c r="X52" i="49"/>
  <c r="X6" i="49"/>
  <c r="U6" i="49"/>
  <c r="X209" i="49"/>
  <c r="X7" i="49"/>
  <c r="U7" i="49"/>
  <c r="X203" i="49"/>
  <c r="X511" i="49"/>
  <c r="X263" i="49"/>
  <c r="X158" i="49"/>
  <c r="X141" i="49"/>
  <c r="X288" i="49"/>
  <c r="X20" i="49"/>
  <c r="X282" i="49"/>
  <c r="X64" i="49"/>
  <c r="X497" i="49"/>
  <c r="X191" i="49"/>
  <c r="X144" i="49"/>
  <c r="X368" i="49"/>
  <c r="X155" i="49"/>
  <c r="X475" i="49"/>
  <c r="X320" i="49"/>
  <c r="X245" i="49"/>
  <c r="X68" i="49"/>
  <c r="X394" i="49"/>
  <c r="U493" i="49"/>
  <c r="X493" i="49"/>
  <c r="U324" i="49"/>
  <c r="X324" i="49"/>
  <c r="U95" i="49"/>
  <c r="X95" i="49"/>
  <c r="U219" i="49"/>
  <c r="X219" i="49"/>
  <c r="U93" i="49"/>
  <c r="X93" i="49"/>
  <c r="U74" i="49"/>
  <c r="X74" i="49"/>
  <c r="U30" i="49"/>
  <c r="X30" i="49"/>
  <c r="U378" i="49"/>
  <c r="X378" i="49"/>
  <c r="X272" i="49"/>
  <c r="U272" i="49"/>
  <c r="U499" i="49"/>
  <c r="X499" i="49"/>
  <c r="X99" i="49"/>
  <c r="U99" i="49"/>
  <c r="U98" i="49"/>
  <c r="X98" i="49"/>
  <c r="U12" i="49"/>
  <c r="X12" i="49"/>
  <c r="U249" i="49"/>
  <c r="X249" i="49"/>
  <c r="U187" i="49"/>
  <c r="X187" i="49"/>
  <c r="U570" i="49"/>
  <c r="X570" i="49"/>
  <c r="U60" i="49"/>
  <c r="X60" i="49"/>
  <c r="U241" i="49"/>
  <c r="X241" i="49"/>
  <c r="X195" i="49"/>
  <c r="U195" i="49"/>
  <c r="U119" i="49"/>
  <c r="X119" i="49"/>
  <c r="U318" i="49"/>
  <c r="X318" i="49"/>
  <c r="U167" i="49"/>
  <c r="X167" i="49"/>
  <c r="U525" i="49"/>
  <c r="X525" i="49"/>
  <c r="U215" i="49"/>
  <c r="X215" i="49"/>
  <c r="X386" i="49"/>
  <c r="U386" i="49"/>
  <c r="U179" i="49"/>
  <c r="X179" i="49"/>
  <c r="U83" i="49"/>
  <c r="X83" i="49"/>
  <c r="U328" i="49"/>
  <c r="X328" i="49"/>
  <c r="U189" i="49"/>
  <c r="X189" i="49"/>
  <c r="U112" i="49"/>
  <c r="X112" i="49"/>
  <c r="U201" i="49"/>
  <c r="X201" i="49"/>
  <c r="U77" i="49"/>
  <c r="X77" i="49"/>
  <c r="U142" i="49"/>
  <c r="X142" i="49"/>
  <c r="U376" i="49"/>
  <c r="X376" i="49"/>
  <c r="U274" i="49"/>
  <c r="X274" i="49"/>
  <c r="U372" i="49"/>
  <c r="X372" i="49"/>
  <c r="U261" i="49"/>
  <c r="X261" i="49"/>
  <c r="U515" i="49"/>
  <c r="X515" i="49"/>
  <c r="U361" i="49"/>
  <c r="X361" i="49"/>
  <c r="U8" i="49"/>
  <c r="X8" i="49"/>
  <c r="U205" i="49"/>
  <c r="X205" i="49"/>
  <c r="U509" i="49"/>
  <c r="X509" i="49"/>
  <c r="U547" i="49"/>
  <c r="X547" i="49"/>
  <c r="U131" i="49"/>
  <c r="X131" i="49"/>
  <c r="U51" i="49"/>
  <c r="X51" i="49"/>
  <c r="U157" i="49"/>
  <c r="X157" i="49"/>
  <c r="U346" i="49"/>
  <c r="X346" i="49"/>
  <c r="U390" i="49"/>
  <c r="X390" i="49"/>
  <c r="U300" i="49"/>
  <c r="X300" i="49"/>
  <c r="U26" i="49"/>
  <c r="X26" i="49"/>
  <c r="U517" i="49"/>
  <c r="X517" i="49"/>
  <c r="U147" i="49"/>
  <c r="X147" i="49"/>
  <c r="U344" i="49"/>
  <c r="X344" i="49"/>
  <c r="U56" i="49"/>
  <c r="X56" i="49"/>
  <c r="U473" i="49"/>
  <c r="X473" i="49"/>
  <c r="U569" i="49"/>
  <c r="X569" i="49"/>
  <c r="U120" i="49"/>
  <c r="X120" i="49"/>
  <c r="U222" i="49"/>
  <c r="X222" i="49"/>
  <c r="U65" i="49"/>
  <c r="X65" i="49"/>
  <c r="X14" i="49"/>
  <c r="U14" i="49"/>
  <c r="U471" i="49"/>
  <c r="X471" i="49"/>
  <c r="X308" i="49"/>
  <c r="X115" i="49"/>
  <c r="X456" i="49"/>
  <c r="X50" i="49"/>
  <c r="X193" i="49"/>
  <c r="X557" i="49"/>
  <c r="X44" i="49"/>
  <c r="X284" i="49"/>
  <c r="X85" i="49"/>
  <c r="X370" i="49"/>
  <c r="X519" i="49"/>
  <c r="X181" i="49"/>
  <c r="X304" i="49"/>
  <c r="X388" i="49"/>
  <c r="X121" i="49"/>
  <c r="X330" i="49"/>
  <c r="X239" i="49"/>
  <c r="U336" i="49"/>
  <c r="X336" i="49"/>
  <c r="U78" i="49"/>
  <c r="X78" i="49"/>
  <c r="U257" i="49"/>
  <c r="X257" i="49"/>
  <c r="X10" i="49"/>
  <c r="X392" i="49"/>
  <c r="X286" i="49"/>
  <c r="X380" i="49"/>
  <c r="X265" i="49"/>
  <c r="X278" i="49"/>
  <c r="X523" i="49"/>
  <c r="X111" i="49"/>
  <c r="U33" i="49"/>
  <c r="X33" i="49"/>
  <c r="U458" i="49"/>
  <c r="X458" i="49"/>
  <c r="X154" i="49"/>
  <c r="U154" i="49"/>
  <c r="X267" i="49"/>
  <c r="U267" i="49"/>
  <c r="X513" i="49"/>
  <c r="U513" i="49"/>
  <c r="X384" i="49"/>
  <c r="X79" i="49"/>
  <c r="X199" i="49"/>
  <c r="X129" i="49"/>
  <c r="X461" i="49"/>
  <c r="X269" i="49"/>
  <c r="X76" i="49"/>
  <c r="X145" i="49"/>
  <c r="X80" i="49"/>
  <c r="X322" i="49"/>
  <c r="X565" i="49"/>
  <c r="X58" i="49"/>
  <c r="X197" i="49"/>
  <c r="X61" i="49"/>
  <c r="U61" i="49"/>
  <c r="U358" i="49"/>
  <c r="X358" i="49"/>
  <c r="U206" i="49"/>
  <c r="X206" i="49"/>
  <c r="U535" i="49"/>
  <c r="X535" i="49"/>
  <c r="U169" i="49"/>
  <c r="X169" i="49"/>
  <c r="U564" i="49"/>
  <c r="F566" i="45"/>
  <c r="G566" i="45"/>
  <c r="H566" i="45"/>
  <c r="I566" i="45"/>
  <c r="J566" i="45"/>
  <c r="F567" i="45"/>
  <c r="G567" i="45"/>
  <c r="H567" i="45"/>
  <c r="I567" i="45"/>
  <c r="J567" i="45"/>
  <c r="F568" i="45"/>
  <c r="G568" i="45"/>
  <c r="H568" i="45"/>
  <c r="I568" i="45"/>
  <c r="J568" i="45"/>
  <c r="E568" i="45"/>
  <c r="E567" i="45"/>
  <c r="E566" i="45"/>
  <c r="F566" i="44"/>
  <c r="G566" i="44"/>
  <c r="H566" i="44"/>
  <c r="I566" i="44"/>
  <c r="J566" i="44"/>
  <c r="F567" i="44"/>
  <c r="G567" i="44"/>
  <c r="H567" i="44"/>
  <c r="I567" i="44"/>
  <c r="J567" i="44"/>
  <c r="F568" i="44"/>
  <c r="G568" i="44"/>
  <c r="H568" i="44"/>
  <c r="I568" i="44"/>
  <c r="J568" i="44"/>
  <c r="E568" i="44"/>
  <c r="E567" i="44"/>
  <c r="E566" i="44"/>
  <c r="U565" i="45"/>
  <c r="V565" i="45" s="1"/>
  <c r="K565" i="45"/>
  <c r="U564" i="45"/>
  <c r="V564" i="45" s="1"/>
  <c r="K564" i="45"/>
  <c r="U563" i="45"/>
  <c r="V563" i="45" s="1"/>
  <c r="K563" i="45"/>
  <c r="U562" i="45"/>
  <c r="V562" i="45" s="1"/>
  <c r="K562" i="45"/>
  <c r="U561" i="45"/>
  <c r="V561" i="45" s="1"/>
  <c r="K561" i="45"/>
  <c r="U560" i="45"/>
  <c r="V560" i="45" s="1"/>
  <c r="K560" i="45"/>
  <c r="U559" i="45"/>
  <c r="V559" i="45" s="1"/>
  <c r="K559" i="45"/>
  <c r="U558" i="45"/>
  <c r="V558" i="45" s="1"/>
  <c r="K558" i="45"/>
  <c r="U557" i="45"/>
  <c r="V557" i="45" s="1"/>
  <c r="K557" i="45"/>
  <c r="U556" i="45"/>
  <c r="V556" i="45" s="1"/>
  <c r="K556" i="45"/>
  <c r="U555" i="45"/>
  <c r="V555" i="45" s="1"/>
  <c r="K555" i="45"/>
  <c r="U554" i="45"/>
  <c r="V554" i="45" s="1"/>
  <c r="K554" i="45"/>
  <c r="U553" i="45"/>
  <c r="V553" i="45" s="1"/>
  <c r="K553" i="45"/>
  <c r="U552" i="45"/>
  <c r="V552" i="45" s="1"/>
  <c r="K552" i="45"/>
  <c r="U551" i="45"/>
  <c r="V551" i="45" s="1"/>
  <c r="K551" i="45"/>
  <c r="U550" i="45"/>
  <c r="V550" i="45" s="1"/>
  <c r="K550" i="45"/>
  <c r="U549" i="45"/>
  <c r="V549" i="45" s="1"/>
  <c r="K549" i="45"/>
  <c r="U548" i="45"/>
  <c r="V548" i="45" s="1"/>
  <c r="K548" i="45"/>
  <c r="U547" i="45"/>
  <c r="V547" i="45" s="1"/>
  <c r="K547" i="45"/>
  <c r="U546" i="45"/>
  <c r="V546" i="45" s="1"/>
  <c r="K546" i="45"/>
  <c r="U545" i="45"/>
  <c r="V545" i="45" s="1"/>
  <c r="K545" i="45"/>
  <c r="U544" i="45"/>
  <c r="V544" i="45" s="1"/>
  <c r="K544" i="45"/>
  <c r="U543" i="45"/>
  <c r="V543" i="45" s="1"/>
  <c r="K543" i="45"/>
  <c r="U542" i="45"/>
  <c r="V542" i="45" s="1"/>
  <c r="K542" i="45"/>
  <c r="U541" i="45"/>
  <c r="V541" i="45" s="1"/>
  <c r="K541" i="45"/>
  <c r="U540" i="45"/>
  <c r="V540" i="45" s="1"/>
  <c r="K540" i="45"/>
  <c r="U539" i="45"/>
  <c r="V539" i="45" s="1"/>
  <c r="K539" i="45"/>
  <c r="U538" i="45"/>
  <c r="V538" i="45" s="1"/>
  <c r="K538" i="45"/>
  <c r="U537" i="45"/>
  <c r="V537" i="45" s="1"/>
  <c r="K537" i="45"/>
  <c r="U536" i="45"/>
  <c r="V536" i="45" s="1"/>
  <c r="K536" i="45"/>
  <c r="U535" i="45"/>
  <c r="V535" i="45" s="1"/>
  <c r="K535" i="45"/>
  <c r="U534" i="45"/>
  <c r="V534" i="45" s="1"/>
  <c r="K534" i="45"/>
  <c r="U533" i="45"/>
  <c r="V533" i="45" s="1"/>
  <c r="K533" i="45"/>
  <c r="U532" i="45"/>
  <c r="V532" i="45" s="1"/>
  <c r="K532" i="45"/>
  <c r="U531" i="45"/>
  <c r="V531" i="45" s="1"/>
  <c r="K531" i="45"/>
  <c r="U530" i="45"/>
  <c r="V530" i="45" s="1"/>
  <c r="K530" i="45"/>
  <c r="U529" i="45"/>
  <c r="V529" i="45" s="1"/>
  <c r="K529" i="45"/>
  <c r="U528" i="45"/>
  <c r="V528" i="45" s="1"/>
  <c r="K528" i="45"/>
  <c r="U527" i="45"/>
  <c r="V527" i="45" s="1"/>
  <c r="K527" i="45"/>
  <c r="U526" i="45"/>
  <c r="V526" i="45" s="1"/>
  <c r="K526" i="45"/>
  <c r="U525" i="45"/>
  <c r="V525" i="45" s="1"/>
  <c r="K525" i="45"/>
  <c r="U524" i="45"/>
  <c r="V524" i="45" s="1"/>
  <c r="K524" i="45"/>
  <c r="U523" i="45"/>
  <c r="V523" i="45" s="1"/>
  <c r="K523" i="45"/>
  <c r="U522" i="45"/>
  <c r="V522" i="45" s="1"/>
  <c r="K522" i="45"/>
  <c r="U521" i="45"/>
  <c r="V521" i="45" s="1"/>
  <c r="K521" i="45"/>
  <c r="U520" i="45"/>
  <c r="V520" i="45" s="1"/>
  <c r="K520" i="45"/>
  <c r="U519" i="45"/>
  <c r="V519" i="45" s="1"/>
  <c r="K519" i="45"/>
  <c r="U518" i="45"/>
  <c r="V518" i="45" s="1"/>
  <c r="K518" i="45"/>
  <c r="U517" i="45"/>
  <c r="V517" i="45" s="1"/>
  <c r="K517" i="45"/>
  <c r="U516" i="45"/>
  <c r="V516" i="45" s="1"/>
  <c r="K516" i="45"/>
  <c r="U515" i="45"/>
  <c r="V515" i="45" s="1"/>
  <c r="K515" i="45"/>
  <c r="U514" i="45"/>
  <c r="V514" i="45" s="1"/>
  <c r="K514" i="45"/>
  <c r="U513" i="45"/>
  <c r="V513" i="45" s="1"/>
  <c r="K513" i="45"/>
  <c r="U512" i="45"/>
  <c r="V512" i="45" s="1"/>
  <c r="K512" i="45"/>
  <c r="U511" i="45"/>
  <c r="V511" i="45" s="1"/>
  <c r="K511" i="45"/>
  <c r="U510" i="45"/>
  <c r="V510" i="45" s="1"/>
  <c r="K510" i="45"/>
  <c r="U509" i="45"/>
  <c r="V509" i="45" s="1"/>
  <c r="K509" i="45"/>
  <c r="U508" i="45"/>
  <c r="V508" i="45" s="1"/>
  <c r="K508" i="45"/>
  <c r="U507" i="45"/>
  <c r="V507" i="45" s="1"/>
  <c r="K507" i="45"/>
  <c r="U506" i="45"/>
  <c r="V506" i="45" s="1"/>
  <c r="K506" i="45"/>
  <c r="U505" i="45"/>
  <c r="V505" i="45" s="1"/>
  <c r="K505" i="45"/>
  <c r="U504" i="45"/>
  <c r="V504" i="45" s="1"/>
  <c r="K504" i="45"/>
  <c r="U503" i="45"/>
  <c r="V503" i="45" s="1"/>
  <c r="K503" i="45"/>
  <c r="U502" i="45"/>
  <c r="V502" i="45" s="1"/>
  <c r="K502" i="45"/>
  <c r="U501" i="45"/>
  <c r="V501" i="45" s="1"/>
  <c r="K501" i="45"/>
  <c r="U500" i="45"/>
  <c r="V500" i="45" s="1"/>
  <c r="K500" i="45"/>
  <c r="U499" i="45"/>
  <c r="V499" i="45" s="1"/>
  <c r="K499" i="45"/>
  <c r="U498" i="45"/>
  <c r="V498" i="45" s="1"/>
  <c r="K498" i="45"/>
  <c r="U497" i="45"/>
  <c r="V497" i="45" s="1"/>
  <c r="K497" i="45"/>
  <c r="U496" i="45"/>
  <c r="V496" i="45" s="1"/>
  <c r="K496" i="45"/>
  <c r="U495" i="45"/>
  <c r="V495" i="45" s="1"/>
  <c r="K495" i="45"/>
  <c r="U494" i="45"/>
  <c r="V494" i="45" s="1"/>
  <c r="K494" i="45"/>
  <c r="U493" i="45"/>
  <c r="V493" i="45" s="1"/>
  <c r="K493" i="45"/>
  <c r="U492" i="45"/>
  <c r="V492" i="45" s="1"/>
  <c r="K492" i="45"/>
  <c r="U491" i="45"/>
  <c r="V491" i="45" s="1"/>
  <c r="K491" i="45"/>
  <c r="U490" i="45"/>
  <c r="V490" i="45" s="1"/>
  <c r="K490" i="45"/>
  <c r="U489" i="45"/>
  <c r="V489" i="45" s="1"/>
  <c r="K489" i="45"/>
  <c r="U488" i="45"/>
  <c r="V488" i="45" s="1"/>
  <c r="K488" i="45"/>
  <c r="U487" i="45"/>
  <c r="V487" i="45" s="1"/>
  <c r="K487" i="45"/>
  <c r="U486" i="45"/>
  <c r="V486" i="45" s="1"/>
  <c r="K486" i="45"/>
  <c r="U485" i="45"/>
  <c r="V485" i="45" s="1"/>
  <c r="K485" i="45"/>
  <c r="U484" i="45"/>
  <c r="V484" i="45" s="1"/>
  <c r="K484" i="45"/>
  <c r="U483" i="45"/>
  <c r="V483" i="45" s="1"/>
  <c r="K483" i="45"/>
  <c r="U482" i="45"/>
  <c r="V482" i="45" s="1"/>
  <c r="K482" i="45"/>
  <c r="U481" i="45"/>
  <c r="V481" i="45" s="1"/>
  <c r="K481" i="45"/>
  <c r="U480" i="45"/>
  <c r="V480" i="45" s="1"/>
  <c r="K480" i="45"/>
  <c r="U479" i="45"/>
  <c r="V479" i="45" s="1"/>
  <c r="K479" i="45"/>
  <c r="U478" i="45"/>
  <c r="V478" i="45" s="1"/>
  <c r="K478" i="45"/>
  <c r="U477" i="45"/>
  <c r="V477" i="45" s="1"/>
  <c r="K477" i="45"/>
  <c r="U476" i="45"/>
  <c r="V476" i="45" s="1"/>
  <c r="K476" i="45"/>
  <c r="U475" i="45"/>
  <c r="V475" i="45" s="1"/>
  <c r="K475" i="45"/>
  <c r="U474" i="45"/>
  <c r="V474" i="45" s="1"/>
  <c r="K474" i="45"/>
  <c r="U473" i="45"/>
  <c r="V473" i="45" s="1"/>
  <c r="K473" i="45"/>
  <c r="U472" i="45"/>
  <c r="V472" i="45" s="1"/>
  <c r="K472" i="45"/>
  <c r="U471" i="45"/>
  <c r="V471" i="45" s="1"/>
  <c r="K471" i="45"/>
  <c r="U470" i="45"/>
  <c r="V470" i="45" s="1"/>
  <c r="K470" i="45"/>
  <c r="U469" i="45"/>
  <c r="V469" i="45" s="1"/>
  <c r="K469" i="45"/>
  <c r="U468" i="45"/>
  <c r="V468" i="45" s="1"/>
  <c r="K468" i="45"/>
  <c r="U467" i="45"/>
  <c r="V467" i="45" s="1"/>
  <c r="K467" i="45"/>
  <c r="U466" i="45"/>
  <c r="V466" i="45" s="1"/>
  <c r="K466" i="45"/>
  <c r="U465" i="45"/>
  <c r="V465" i="45" s="1"/>
  <c r="K465" i="45"/>
  <c r="U464" i="45"/>
  <c r="V464" i="45" s="1"/>
  <c r="K464" i="45"/>
  <c r="U463" i="45"/>
  <c r="V463" i="45" s="1"/>
  <c r="K463" i="45"/>
  <c r="U462" i="45"/>
  <c r="V462" i="45" s="1"/>
  <c r="K462" i="45"/>
  <c r="U461" i="45"/>
  <c r="V461" i="45" s="1"/>
  <c r="K461" i="45"/>
  <c r="U460" i="45"/>
  <c r="V460" i="45" s="1"/>
  <c r="K460" i="45"/>
  <c r="U459" i="45"/>
  <c r="V459" i="45" s="1"/>
  <c r="K459" i="45"/>
  <c r="U458" i="45"/>
  <c r="V458" i="45" s="1"/>
  <c r="K458" i="45"/>
  <c r="U457" i="45"/>
  <c r="V457" i="45" s="1"/>
  <c r="K457" i="45"/>
  <c r="U456" i="45"/>
  <c r="V456" i="45" s="1"/>
  <c r="K456" i="45"/>
  <c r="U455" i="45"/>
  <c r="V455" i="45" s="1"/>
  <c r="K455" i="45"/>
  <c r="U454" i="45"/>
  <c r="V454" i="45" s="1"/>
  <c r="K454" i="45"/>
  <c r="U453" i="45"/>
  <c r="V453" i="45" s="1"/>
  <c r="K453" i="45"/>
  <c r="U452" i="45"/>
  <c r="V452" i="45" s="1"/>
  <c r="K452" i="45"/>
  <c r="U451" i="45"/>
  <c r="V451" i="45" s="1"/>
  <c r="K451" i="45"/>
  <c r="U450" i="45"/>
  <c r="V450" i="45" s="1"/>
  <c r="K450" i="45"/>
  <c r="U449" i="45"/>
  <c r="V449" i="45" s="1"/>
  <c r="K449" i="45"/>
  <c r="U448" i="45"/>
  <c r="V448" i="45" s="1"/>
  <c r="K448" i="45"/>
  <c r="U447" i="45"/>
  <c r="V447" i="45" s="1"/>
  <c r="K447" i="45"/>
  <c r="U446" i="45"/>
  <c r="V446" i="45" s="1"/>
  <c r="K446" i="45"/>
  <c r="U445" i="45"/>
  <c r="V445" i="45" s="1"/>
  <c r="K445" i="45"/>
  <c r="U444" i="45"/>
  <c r="V444" i="45" s="1"/>
  <c r="K444" i="45"/>
  <c r="U443" i="45"/>
  <c r="V443" i="45" s="1"/>
  <c r="K443" i="45"/>
  <c r="U442" i="45"/>
  <c r="V442" i="45" s="1"/>
  <c r="K442" i="45"/>
  <c r="U441" i="45"/>
  <c r="V441" i="45" s="1"/>
  <c r="K441" i="45"/>
  <c r="U440" i="45"/>
  <c r="V440" i="45" s="1"/>
  <c r="K440" i="45"/>
  <c r="U439" i="45"/>
  <c r="V439" i="45" s="1"/>
  <c r="K439" i="45"/>
  <c r="U438" i="45"/>
  <c r="V438" i="45" s="1"/>
  <c r="K438" i="45"/>
  <c r="U437" i="45"/>
  <c r="V437" i="45" s="1"/>
  <c r="K437" i="45"/>
  <c r="U436" i="45"/>
  <c r="V436" i="45" s="1"/>
  <c r="K436" i="45"/>
  <c r="U435" i="45"/>
  <c r="V435" i="45" s="1"/>
  <c r="K435" i="45"/>
  <c r="U434" i="45"/>
  <c r="V434" i="45" s="1"/>
  <c r="K434" i="45"/>
  <c r="U433" i="45"/>
  <c r="V433" i="45" s="1"/>
  <c r="K433" i="45"/>
  <c r="U432" i="45"/>
  <c r="V432" i="45" s="1"/>
  <c r="K432" i="45"/>
  <c r="U431" i="45"/>
  <c r="V431" i="45" s="1"/>
  <c r="K431" i="45"/>
  <c r="U430" i="45"/>
  <c r="V430" i="45" s="1"/>
  <c r="K430" i="45"/>
  <c r="U429" i="45"/>
  <c r="V429" i="45" s="1"/>
  <c r="K429" i="45"/>
  <c r="U428" i="45"/>
  <c r="V428" i="45" s="1"/>
  <c r="K428" i="45"/>
  <c r="U427" i="45"/>
  <c r="V427" i="45" s="1"/>
  <c r="K427" i="45"/>
  <c r="U426" i="45"/>
  <c r="V426" i="45" s="1"/>
  <c r="K426" i="45"/>
  <c r="U425" i="45"/>
  <c r="V425" i="45" s="1"/>
  <c r="K425" i="45"/>
  <c r="U424" i="45"/>
  <c r="V424" i="45" s="1"/>
  <c r="K424" i="45"/>
  <c r="U423" i="45"/>
  <c r="V423" i="45" s="1"/>
  <c r="K423" i="45"/>
  <c r="U422" i="45"/>
  <c r="V422" i="45" s="1"/>
  <c r="K422" i="45"/>
  <c r="U421" i="45"/>
  <c r="V421" i="45" s="1"/>
  <c r="K421" i="45"/>
  <c r="U420" i="45"/>
  <c r="V420" i="45" s="1"/>
  <c r="K420" i="45"/>
  <c r="U419" i="45"/>
  <c r="V419" i="45" s="1"/>
  <c r="K419" i="45"/>
  <c r="U418" i="45"/>
  <c r="V418" i="45" s="1"/>
  <c r="K418" i="45"/>
  <c r="U417" i="45"/>
  <c r="V417" i="45" s="1"/>
  <c r="K417" i="45"/>
  <c r="U416" i="45"/>
  <c r="V416" i="45" s="1"/>
  <c r="K416" i="45"/>
  <c r="U415" i="45"/>
  <c r="V415" i="45" s="1"/>
  <c r="K415" i="45"/>
  <c r="U414" i="45"/>
  <c r="V414" i="45" s="1"/>
  <c r="K414" i="45"/>
  <c r="U413" i="45"/>
  <c r="V413" i="45" s="1"/>
  <c r="K413" i="45"/>
  <c r="U412" i="45"/>
  <c r="V412" i="45" s="1"/>
  <c r="K412" i="45"/>
  <c r="U411" i="45"/>
  <c r="V411" i="45" s="1"/>
  <c r="K411" i="45"/>
  <c r="U410" i="45"/>
  <c r="V410" i="45" s="1"/>
  <c r="K410" i="45"/>
  <c r="U409" i="45"/>
  <c r="V409" i="45" s="1"/>
  <c r="K409" i="45"/>
  <c r="U408" i="45"/>
  <c r="V408" i="45" s="1"/>
  <c r="K408" i="45"/>
  <c r="U407" i="45"/>
  <c r="V407" i="45" s="1"/>
  <c r="K407" i="45"/>
  <c r="U406" i="45"/>
  <c r="V406" i="45" s="1"/>
  <c r="K406" i="45"/>
  <c r="U405" i="45"/>
  <c r="V405" i="45" s="1"/>
  <c r="K405" i="45"/>
  <c r="U404" i="45"/>
  <c r="V404" i="45" s="1"/>
  <c r="K404" i="45"/>
  <c r="U403" i="45"/>
  <c r="V403" i="45" s="1"/>
  <c r="K403" i="45"/>
  <c r="U402" i="45"/>
  <c r="V402" i="45" s="1"/>
  <c r="K402" i="45"/>
  <c r="U401" i="45"/>
  <c r="V401" i="45" s="1"/>
  <c r="K401" i="45"/>
  <c r="U400" i="45"/>
  <c r="V400" i="45" s="1"/>
  <c r="K400" i="45"/>
  <c r="U399" i="45"/>
  <c r="V399" i="45" s="1"/>
  <c r="K399" i="45"/>
  <c r="U398" i="45"/>
  <c r="V398" i="45" s="1"/>
  <c r="K398" i="45"/>
  <c r="U397" i="45"/>
  <c r="V397" i="45" s="1"/>
  <c r="K397" i="45"/>
  <c r="U396" i="45"/>
  <c r="V396" i="45" s="1"/>
  <c r="K396" i="45"/>
  <c r="U395" i="45"/>
  <c r="V395" i="45" s="1"/>
  <c r="K395" i="45"/>
  <c r="U394" i="45"/>
  <c r="V394" i="45" s="1"/>
  <c r="K394" i="45"/>
  <c r="U393" i="45"/>
  <c r="V393" i="45" s="1"/>
  <c r="K393" i="45"/>
  <c r="U392" i="45"/>
  <c r="V392" i="45" s="1"/>
  <c r="K392" i="45"/>
  <c r="U391" i="45"/>
  <c r="V391" i="45" s="1"/>
  <c r="K391" i="45"/>
  <c r="U390" i="45"/>
  <c r="V390" i="45" s="1"/>
  <c r="K390" i="45"/>
  <c r="U389" i="45"/>
  <c r="V389" i="45" s="1"/>
  <c r="K389" i="45"/>
  <c r="U388" i="45"/>
  <c r="V388" i="45" s="1"/>
  <c r="K388" i="45"/>
  <c r="U387" i="45"/>
  <c r="V387" i="45" s="1"/>
  <c r="K387" i="45"/>
  <c r="U386" i="45"/>
  <c r="V386" i="45" s="1"/>
  <c r="K386" i="45"/>
  <c r="U385" i="45"/>
  <c r="V385" i="45" s="1"/>
  <c r="K385" i="45"/>
  <c r="U384" i="45"/>
  <c r="V384" i="45" s="1"/>
  <c r="K384" i="45"/>
  <c r="U383" i="45"/>
  <c r="V383" i="45" s="1"/>
  <c r="K383" i="45"/>
  <c r="U382" i="45"/>
  <c r="V382" i="45" s="1"/>
  <c r="K382" i="45"/>
  <c r="U381" i="45"/>
  <c r="V381" i="45" s="1"/>
  <c r="K381" i="45"/>
  <c r="U380" i="45"/>
  <c r="V380" i="45" s="1"/>
  <c r="K380" i="45"/>
  <c r="U379" i="45"/>
  <c r="V379" i="45" s="1"/>
  <c r="K379" i="45"/>
  <c r="U378" i="45"/>
  <c r="V378" i="45" s="1"/>
  <c r="K378" i="45"/>
  <c r="U377" i="45"/>
  <c r="V377" i="45" s="1"/>
  <c r="K377" i="45"/>
  <c r="U376" i="45"/>
  <c r="V376" i="45" s="1"/>
  <c r="K376" i="45"/>
  <c r="U375" i="45"/>
  <c r="V375" i="45" s="1"/>
  <c r="K375" i="45"/>
  <c r="U374" i="45"/>
  <c r="V374" i="45" s="1"/>
  <c r="K374" i="45"/>
  <c r="U373" i="45"/>
  <c r="V373" i="45" s="1"/>
  <c r="K373" i="45"/>
  <c r="U372" i="45"/>
  <c r="V372" i="45" s="1"/>
  <c r="K372" i="45"/>
  <c r="U371" i="45"/>
  <c r="V371" i="45" s="1"/>
  <c r="K371" i="45"/>
  <c r="U370" i="45"/>
  <c r="V370" i="45" s="1"/>
  <c r="K370" i="45"/>
  <c r="U369" i="45"/>
  <c r="V369" i="45" s="1"/>
  <c r="K369" i="45"/>
  <c r="U368" i="45"/>
  <c r="V368" i="45" s="1"/>
  <c r="K368" i="45"/>
  <c r="U367" i="45"/>
  <c r="V367" i="45" s="1"/>
  <c r="K367" i="45"/>
  <c r="U366" i="45"/>
  <c r="V366" i="45" s="1"/>
  <c r="K366" i="45"/>
  <c r="U365" i="45"/>
  <c r="V365" i="45" s="1"/>
  <c r="K365" i="45"/>
  <c r="U364" i="45"/>
  <c r="V364" i="45" s="1"/>
  <c r="K364" i="45"/>
  <c r="U363" i="45"/>
  <c r="V363" i="45" s="1"/>
  <c r="K363" i="45"/>
  <c r="U362" i="45"/>
  <c r="V362" i="45" s="1"/>
  <c r="K362" i="45"/>
  <c r="U361" i="45"/>
  <c r="V361" i="45" s="1"/>
  <c r="K361" i="45"/>
  <c r="U360" i="45"/>
  <c r="V360" i="45" s="1"/>
  <c r="K360" i="45"/>
  <c r="U359" i="45"/>
  <c r="V359" i="45" s="1"/>
  <c r="K359" i="45"/>
  <c r="U358" i="45"/>
  <c r="V358" i="45" s="1"/>
  <c r="K358" i="45"/>
  <c r="U357" i="45"/>
  <c r="V357" i="45" s="1"/>
  <c r="K357" i="45"/>
  <c r="U356" i="45"/>
  <c r="V356" i="45" s="1"/>
  <c r="K356" i="45"/>
  <c r="U355" i="45"/>
  <c r="V355" i="45" s="1"/>
  <c r="K355" i="45"/>
  <c r="U354" i="45"/>
  <c r="V354" i="45" s="1"/>
  <c r="K354" i="45"/>
  <c r="U353" i="45"/>
  <c r="V353" i="45" s="1"/>
  <c r="K353" i="45"/>
  <c r="U352" i="45"/>
  <c r="V352" i="45" s="1"/>
  <c r="K352" i="45"/>
  <c r="U351" i="45"/>
  <c r="V351" i="45" s="1"/>
  <c r="K351" i="45"/>
  <c r="U350" i="45"/>
  <c r="V350" i="45" s="1"/>
  <c r="K350" i="45"/>
  <c r="U349" i="45"/>
  <c r="V349" i="45" s="1"/>
  <c r="K349" i="45"/>
  <c r="U348" i="45"/>
  <c r="V348" i="45" s="1"/>
  <c r="K348" i="45"/>
  <c r="U347" i="45"/>
  <c r="V347" i="45" s="1"/>
  <c r="K347" i="45"/>
  <c r="U346" i="45"/>
  <c r="V346" i="45" s="1"/>
  <c r="K346" i="45"/>
  <c r="U345" i="45"/>
  <c r="V345" i="45" s="1"/>
  <c r="K345" i="45"/>
  <c r="U344" i="45"/>
  <c r="V344" i="45" s="1"/>
  <c r="K344" i="45"/>
  <c r="U343" i="45"/>
  <c r="V343" i="45" s="1"/>
  <c r="K343" i="45"/>
  <c r="U342" i="45"/>
  <c r="V342" i="45" s="1"/>
  <c r="K342" i="45"/>
  <c r="U341" i="45"/>
  <c r="V341" i="45" s="1"/>
  <c r="K341" i="45"/>
  <c r="U340" i="45"/>
  <c r="V340" i="45" s="1"/>
  <c r="K340" i="45"/>
  <c r="U339" i="45"/>
  <c r="V339" i="45" s="1"/>
  <c r="K339" i="45"/>
  <c r="U338" i="45"/>
  <c r="V338" i="45" s="1"/>
  <c r="K338" i="45"/>
  <c r="U337" i="45"/>
  <c r="V337" i="45" s="1"/>
  <c r="K337" i="45"/>
  <c r="U336" i="45"/>
  <c r="V336" i="45" s="1"/>
  <c r="K336" i="45"/>
  <c r="U335" i="45"/>
  <c r="V335" i="45" s="1"/>
  <c r="K335" i="45"/>
  <c r="U334" i="45"/>
  <c r="V334" i="45" s="1"/>
  <c r="K334" i="45"/>
  <c r="U333" i="45"/>
  <c r="V333" i="45" s="1"/>
  <c r="K333" i="45"/>
  <c r="U332" i="45"/>
  <c r="V332" i="45" s="1"/>
  <c r="K332" i="45"/>
  <c r="U331" i="45"/>
  <c r="V331" i="45" s="1"/>
  <c r="K331" i="45"/>
  <c r="U330" i="45"/>
  <c r="V330" i="45" s="1"/>
  <c r="K330" i="45"/>
  <c r="U329" i="45"/>
  <c r="V329" i="45" s="1"/>
  <c r="K329" i="45"/>
  <c r="U328" i="45"/>
  <c r="V328" i="45" s="1"/>
  <c r="K328" i="45"/>
  <c r="U327" i="45"/>
  <c r="V327" i="45" s="1"/>
  <c r="K327" i="45"/>
  <c r="U326" i="45"/>
  <c r="V326" i="45" s="1"/>
  <c r="K326" i="45"/>
  <c r="U325" i="45"/>
  <c r="V325" i="45" s="1"/>
  <c r="K325" i="45"/>
  <c r="U324" i="45"/>
  <c r="V324" i="45" s="1"/>
  <c r="K324" i="45"/>
  <c r="U323" i="45"/>
  <c r="V323" i="45" s="1"/>
  <c r="K323" i="45"/>
  <c r="U322" i="45"/>
  <c r="V322" i="45" s="1"/>
  <c r="K322" i="45"/>
  <c r="U321" i="45"/>
  <c r="V321" i="45" s="1"/>
  <c r="K321" i="45"/>
  <c r="U320" i="45"/>
  <c r="V320" i="45" s="1"/>
  <c r="K320" i="45"/>
  <c r="U319" i="45"/>
  <c r="V319" i="45" s="1"/>
  <c r="K319" i="45"/>
  <c r="U318" i="45"/>
  <c r="V318" i="45" s="1"/>
  <c r="K318" i="45"/>
  <c r="U317" i="45"/>
  <c r="V317" i="45" s="1"/>
  <c r="K317" i="45"/>
  <c r="U316" i="45"/>
  <c r="V316" i="45" s="1"/>
  <c r="K316" i="45"/>
  <c r="U315" i="45"/>
  <c r="V315" i="45" s="1"/>
  <c r="K315" i="45"/>
  <c r="U314" i="45"/>
  <c r="V314" i="45" s="1"/>
  <c r="K314" i="45"/>
  <c r="U313" i="45"/>
  <c r="V313" i="45" s="1"/>
  <c r="K313" i="45"/>
  <c r="U312" i="45"/>
  <c r="V312" i="45" s="1"/>
  <c r="K312" i="45"/>
  <c r="U311" i="45"/>
  <c r="V311" i="45" s="1"/>
  <c r="K311" i="45"/>
  <c r="U310" i="45"/>
  <c r="V310" i="45" s="1"/>
  <c r="K310" i="45"/>
  <c r="U309" i="45"/>
  <c r="V309" i="45" s="1"/>
  <c r="K309" i="45"/>
  <c r="U308" i="45"/>
  <c r="V308" i="45" s="1"/>
  <c r="K308" i="45"/>
  <c r="U307" i="45"/>
  <c r="V307" i="45" s="1"/>
  <c r="K307" i="45"/>
  <c r="U306" i="45"/>
  <c r="V306" i="45" s="1"/>
  <c r="K306" i="45"/>
  <c r="U305" i="45"/>
  <c r="V305" i="45" s="1"/>
  <c r="K305" i="45"/>
  <c r="U304" i="45"/>
  <c r="V304" i="45" s="1"/>
  <c r="K304" i="45"/>
  <c r="U303" i="45"/>
  <c r="V303" i="45" s="1"/>
  <c r="K303" i="45"/>
  <c r="U302" i="45"/>
  <c r="V302" i="45" s="1"/>
  <c r="K302" i="45"/>
  <c r="U301" i="45"/>
  <c r="V301" i="45" s="1"/>
  <c r="K301" i="45"/>
  <c r="U300" i="45"/>
  <c r="V300" i="45" s="1"/>
  <c r="K300" i="45"/>
  <c r="U299" i="45"/>
  <c r="V299" i="45" s="1"/>
  <c r="K299" i="45"/>
  <c r="U298" i="45"/>
  <c r="V298" i="45" s="1"/>
  <c r="K298" i="45"/>
  <c r="U297" i="45"/>
  <c r="V297" i="45" s="1"/>
  <c r="K297" i="45"/>
  <c r="U296" i="45"/>
  <c r="V296" i="45" s="1"/>
  <c r="K296" i="45"/>
  <c r="U295" i="45"/>
  <c r="V295" i="45" s="1"/>
  <c r="K295" i="45"/>
  <c r="U294" i="45"/>
  <c r="V294" i="45" s="1"/>
  <c r="K294" i="45"/>
  <c r="U293" i="45"/>
  <c r="V293" i="45" s="1"/>
  <c r="K293" i="45"/>
  <c r="U292" i="45"/>
  <c r="V292" i="45" s="1"/>
  <c r="K292" i="45"/>
  <c r="U291" i="45"/>
  <c r="V291" i="45" s="1"/>
  <c r="K291" i="45"/>
  <c r="U290" i="45"/>
  <c r="V290" i="45" s="1"/>
  <c r="K290" i="45"/>
  <c r="U289" i="45"/>
  <c r="V289" i="45" s="1"/>
  <c r="K289" i="45"/>
  <c r="U288" i="45"/>
  <c r="V288" i="45" s="1"/>
  <c r="K288" i="45"/>
  <c r="U287" i="45"/>
  <c r="V287" i="45" s="1"/>
  <c r="K287" i="45"/>
  <c r="U286" i="45"/>
  <c r="V286" i="45" s="1"/>
  <c r="K286" i="45"/>
  <c r="U285" i="45"/>
  <c r="V285" i="45" s="1"/>
  <c r="K285" i="45"/>
  <c r="U284" i="45"/>
  <c r="V284" i="45" s="1"/>
  <c r="K284" i="45"/>
  <c r="U283" i="45"/>
  <c r="V283" i="45" s="1"/>
  <c r="K283" i="45"/>
  <c r="U282" i="45"/>
  <c r="V282" i="45" s="1"/>
  <c r="K282" i="45"/>
  <c r="U281" i="45"/>
  <c r="V281" i="45" s="1"/>
  <c r="K281" i="45"/>
  <c r="U280" i="45"/>
  <c r="V280" i="45" s="1"/>
  <c r="K280" i="45"/>
  <c r="U279" i="45"/>
  <c r="V279" i="45" s="1"/>
  <c r="K279" i="45"/>
  <c r="U278" i="45"/>
  <c r="V278" i="45" s="1"/>
  <c r="K278" i="45"/>
  <c r="U277" i="45"/>
  <c r="V277" i="45" s="1"/>
  <c r="K277" i="45"/>
  <c r="U276" i="45"/>
  <c r="V276" i="45" s="1"/>
  <c r="K276" i="45"/>
  <c r="U275" i="45"/>
  <c r="V275" i="45" s="1"/>
  <c r="K275" i="45"/>
  <c r="U274" i="45"/>
  <c r="V274" i="45" s="1"/>
  <c r="K274" i="45"/>
  <c r="U273" i="45"/>
  <c r="V273" i="45" s="1"/>
  <c r="K273" i="45"/>
  <c r="U272" i="45"/>
  <c r="V272" i="45" s="1"/>
  <c r="K272" i="45"/>
  <c r="U271" i="45"/>
  <c r="V271" i="45" s="1"/>
  <c r="K271" i="45"/>
  <c r="U270" i="45"/>
  <c r="V270" i="45" s="1"/>
  <c r="K270" i="45"/>
  <c r="U269" i="45"/>
  <c r="V269" i="45" s="1"/>
  <c r="K269" i="45"/>
  <c r="U268" i="45"/>
  <c r="V268" i="45" s="1"/>
  <c r="K268" i="45"/>
  <c r="U267" i="45"/>
  <c r="V267" i="45" s="1"/>
  <c r="K267" i="45"/>
  <c r="U266" i="45"/>
  <c r="V266" i="45" s="1"/>
  <c r="K266" i="45"/>
  <c r="U265" i="45"/>
  <c r="V265" i="45" s="1"/>
  <c r="K265" i="45"/>
  <c r="U264" i="45"/>
  <c r="V264" i="45" s="1"/>
  <c r="K264" i="45"/>
  <c r="U263" i="45"/>
  <c r="V263" i="45" s="1"/>
  <c r="K263" i="45"/>
  <c r="U262" i="45"/>
  <c r="V262" i="45" s="1"/>
  <c r="K262" i="45"/>
  <c r="U261" i="45"/>
  <c r="V261" i="45" s="1"/>
  <c r="K261" i="45"/>
  <c r="U260" i="45"/>
  <c r="V260" i="45" s="1"/>
  <c r="K260" i="45"/>
  <c r="U259" i="45"/>
  <c r="V259" i="45" s="1"/>
  <c r="K259" i="45"/>
  <c r="U258" i="45"/>
  <c r="V258" i="45" s="1"/>
  <c r="K258" i="45"/>
  <c r="U257" i="45"/>
  <c r="V257" i="45" s="1"/>
  <c r="K257" i="45"/>
  <c r="U256" i="45"/>
  <c r="V256" i="45" s="1"/>
  <c r="K256" i="45"/>
  <c r="U255" i="45"/>
  <c r="V255" i="45" s="1"/>
  <c r="K255" i="45"/>
  <c r="U254" i="45"/>
  <c r="V254" i="45" s="1"/>
  <c r="K254" i="45"/>
  <c r="U253" i="45"/>
  <c r="V253" i="45" s="1"/>
  <c r="K253" i="45"/>
  <c r="U252" i="45"/>
  <c r="V252" i="45" s="1"/>
  <c r="K252" i="45"/>
  <c r="U251" i="45"/>
  <c r="V251" i="45" s="1"/>
  <c r="K251" i="45"/>
  <c r="U250" i="45"/>
  <c r="V250" i="45" s="1"/>
  <c r="K250" i="45"/>
  <c r="U249" i="45"/>
  <c r="V249" i="45" s="1"/>
  <c r="K249" i="45"/>
  <c r="U248" i="45"/>
  <c r="V248" i="45" s="1"/>
  <c r="K248" i="45"/>
  <c r="U247" i="45"/>
  <c r="V247" i="45" s="1"/>
  <c r="K247" i="45"/>
  <c r="U246" i="45"/>
  <c r="V246" i="45" s="1"/>
  <c r="K246" i="45"/>
  <c r="U245" i="45"/>
  <c r="V245" i="45" s="1"/>
  <c r="K245" i="45"/>
  <c r="U244" i="45"/>
  <c r="V244" i="45" s="1"/>
  <c r="K244" i="45"/>
  <c r="U243" i="45"/>
  <c r="V243" i="45" s="1"/>
  <c r="K243" i="45"/>
  <c r="U242" i="45"/>
  <c r="V242" i="45" s="1"/>
  <c r="K242" i="45"/>
  <c r="U241" i="45"/>
  <c r="V241" i="45" s="1"/>
  <c r="K241" i="45"/>
  <c r="U240" i="45"/>
  <c r="V240" i="45" s="1"/>
  <c r="K240" i="45"/>
  <c r="U239" i="45"/>
  <c r="V239" i="45" s="1"/>
  <c r="K239" i="45"/>
  <c r="U238" i="45"/>
  <c r="V238" i="45" s="1"/>
  <c r="K238" i="45"/>
  <c r="U237" i="45"/>
  <c r="V237" i="45" s="1"/>
  <c r="K237" i="45"/>
  <c r="U236" i="45"/>
  <c r="V236" i="45" s="1"/>
  <c r="K236" i="45"/>
  <c r="U235" i="45"/>
  <c r="V235" i="45" s="1"/>
  <c r="K235" i="45"/>
  <c r="U234" i="45"/>
  <c r="V234" i="45" s="1"/>
  <c r="K234" i="45"/>
  <c r="U233" i="45"/>
  <c r="V233" i="45" s="1"/>
  <c r="K233" i="45"/>
  <c r="U232" i="45"/>
  <c r="V232" i="45" s="1"/>
  <c r="K232" i="45"/>
  <c r="U231" i="45"/>
  <c r="V231" i="45" s="1"/>
  <c r="K231" i="45"/>
  <c r="U230" i="45"/>
  <c r="V230" i="45" s="1"/>
  <c r="K230" i="45"/>
  <c r="U229" i="45"/>
  <c r="V229" i="45" s="1"/>
  <c r="K229" i="45"/>
  <c r="U228" i="45"/>
  <c r="V228" i="45" s="1"/>
  <c r="K228" i="45"/>
  <c r="U227" i="45"/>
  <c r="V227" i="45" s="1"/>
  <c r="K227" i="45"/>
  <c r="U226" i="45"/>
  <c r="V226" i="45" s="1"/>
  <c r="K226" i="45"/>
  <c r="U225" i="45"/>
  <c r="V225" i="45" s="1"/>
  <c r="K225" i="45"/>
  <c r="U224" i="45"/>
  <c r="V224" i="45" s="1"/>
  <c r="K224" i="45"/>
  <c r="U223" i="45"/>
  <c r="V223" i="45" s="1"/>
  <c r="K223" i="45"/>
  <c r="U222" i="45"/>
  <c r="V222" i="45" s="1"/>
  <c r="K222" i="45"/>
  <c r="U221" i="45"/>
  <c r="V221" i="45" s="1"/>
  <c r="K221" i="45"/>
  <c r="U220" i="45"/>
  <c r="V220" i="45" s="1"/>
  <c r="K220" i="45"/>
  <c r="U219" i="45"/>
  <c r="V219" i="45" s="1"/>
  <c r="K219" i="45"/>
  <c r="U218" i="45"/>
  <c r="V218" i="45" s="1"/>
  <c r="K218" i="45"/>
  <c r="U217" i="45"/>
  <c r="V217" i="45" s="1"/>
  <c r="K217" i="45"/>
  <c r="U216" i="45"/>
  <c r="V216" i="45" s="1"/>
  <c r="K216" i="45"/>
  <c r="U215" i="45"/>
  <c r="V215" i="45" s="1"/>
  <c r="K215" i="45"/>
  <c r="U214" i="45"/>
  <c r="V214" i="45" s="1"/>
  <c r="K214" i="45"/>
  <c r="U213" i="45"/>
  <c r="V213" i="45" s="1"/>
  <c r="K213" i="45"/>
  <c r="U212" i="45"/>
  <c r="V212" i="45" s="1"/>
  <c r="K212" i="45"/>
  <c r="U211" i="45"/>
  <c r="V211" i="45" s="1"/>
  <c r="K211" i="45"/>
  <c r="U210" i="45"/>
  <c r="V210" i="45" s="1"/>
  <c r="K210" i="45"/>
  <c r="U209" i="45"/>
  <c r="V209" i="45" s="1"/>
  <c r="K209" i="45"/>
  <c r="U208" i="45"/>
  <c r="V208" i="45" s="1"/>
  <c r="K208" i="45"/>
  <c r="U207" i="45"/>
  <c r="V207" i="45" s="1"/>
  <c r="K207" i="45"/>
  <c r="U206" i="45"/>
  <c r="V206" i="45" s="1"/>
  <c r="K206" i="45"/>
  <c r="U205" i="45"/>
  <c r="V205" i="45" s="1"/>
  <c r="K205" i="45"/>
  <c r="U204" i="45"/>
  <c r="V204" i="45" s="1"/>
  <c r="K204" i="45"/>
  <c r="U203" i="45"/>
  <c r="V203" i="45" s="1"/>
  <c r="K203" i="45"/>
  <c r="U202" i="45"/>
  <c r="V202" i="45" s="1"/>
  <c r="K202" i="45"/>
  <c r="U201" i="45"/>
  <c r="V201" i="45" s="1"/>
  <c r="K201" i="45"/>
  <c r="U200" i="45"/>
  <c r="V200" i="45" s="1"/>
  <c r="K200" i="45"/>
  <c r="U199" i="45"/>
  <c r="V199" i="45" s="1"/>
  <c r="K199" i="45"/>
  <c r="U198" i="45"/>
  <c r="V198" i="45" s="1"/>
  <c r="K198" i="45"/>
  <c r="U197" i="45"/>
  <c r="V197" i="45" s="1"/>
  <c r="K197" i="45"/>
  <c r="U196" i="45"/>
  <c r="V196" i="45" s="1"/>
  <c r="K196" i="45"/>
  <c r="U195" i="45"/>
  <c r="V195" i="45" s="1"/>
  <c r="K195" i="45"/>
  <c r="U194" i="45"/>
  <c r="V194" i="45" s="1"/>
  <c r="K194" i="45"/>
  <c r="U193" i="45"/>
  <c r="V193" i="45" s="1"/>
  <c r="K193" i="45"/>
  <c r="U192" i="45"/>
  <c r="V192" i="45" s="1"/>
  <c r="K192" i="45"/>
  <c r="U191" i="45"/>
  <c r="V191" i="45" s="1"/>
  <c r="K191" i="45"/>
  <c r="U190" i="45"/>
  <c r="V190" i="45" s="1"/>
  <c r="K190" i="45"/>
  <c r="U189" i="45"/>
  <c r="V189" i="45" s="1"/>
  <c r="K189" i="45"/>
  <c r="U188" i="45"/>
  <c r="V188" i="45" s="1"/>
  <c r="K188" i="45"/>
  <c r="U187" i="45"/>
  <c r="V187" i="45" s="1"/>
  <c r="K187" i="45"/>
  <c r="U186" i="45"/>
  <c r="V186" i="45" s="1"/>
  <c r="K186" i="45"/>
  <c r="U185" i="45"/>
  <c r="V185" i="45" s="1"/>
  <c r="K185" i="45"/>
  <c r="U184" i="45"/>
  <c r="V184" i="45" s="1"/>
  <c r="K184" i="45"/>
  <c r="U183" i="45"/>
  <c r="V183" i="45" s="1"/>
  <c r="K183" i="45"/>
  <c r="U182" i="45"/>
  <c r="V182" i="45" s="1"/>
  <c r="K182" i="45"/>
  <c r="U181" i="45"/>
  <c r="V181" i="45" s="1"/>
  <c r="K181" i="45"/>
  <c r="U180" i="45"/>
  <c r="V180" i="45" s="1"/>
  <c r="K180" i="45"/>
  <c r="U179" i="45"/>
  <c r="V179" i="45" s="1"/>
  <c r="K179" i="45"/>
  <c r="U178" i="45"/>
  <c r="V178" i="45" s="1"/>
  <c r="K178" i="45"/>
  <c r="U177" i="45"/>
  <c r="V177" i="45" s="1"/>
  <c r="K177" i="45"/>
  <c r="U176" i="45"/>
  <c r="V176" i="45" s="1"/>
  <c r="K176" i="45"/>
  <c r="U175" i="45"/>
  <c r="V175" i="45" s="1"/>
  <c r="K175" i="45"/>
  <c r="U174" i="45"/>
  <c r="V174" i="45" s="1"/>
  <c r="K174" i="45"/>
  <c r="U173" i="45"/>
  <c r="V173" i="45" s="1"/>
  <c r="K173" i="45"/>
  <c r="U172" i="45"/>
  <c r="V172" i="45" s="1"/>
  <c r="K172" i="45"/>
  <c r="U171" i="45"/>
  <c r="V171" i="45" s="1"/>
  <c r="K171" i="45"/>
  <c r="U170" i="45"/>
  <c r="V170" i="45" s="1"/>
  <c r="K170" i="45"/>
  <c r="U169" i="45"/>
  <c r="V169" i="45" s="1"/>
  <c r="K169" i="45"/>
  <c r="U168" i="45"/>
  <c r="V168" i="45" s="1"/>
  <c r="K168" i="45"/>
  <c r="U167" i="45"/>
  <c r="V167" i="45" s="1"/>
  <c r="K167" i="45"/>
  <c r="U166" i="45"/>
  <c r="V166" i="45" s="1"/>
  <c r="K166" i="45"/>
  <c r="U165" i="45"/>
  <c r="V165" i="45" s="1"/>
  <c r="K165" i="45"/>
  <c r="U164" i="45"/>
  <c r="V164" i="45" s="1"/>
  <c r="K164" i="45"/>
  <c r="U163" i="45"/>
  <c r="V163" i="45" s="1"/>
  <c r="K163" i="45"/>
  <c r="U162" i="45"/>
  <c r="V162" i="45" s="1"/>
  <c r="K162" i="45"/>
  <c r="U161" i="45"/>
  <c r="V161" i="45" s="1"/>
  <c r="K161" i="45"/>
  <c r="U160" i="45"/>
  <c r="V160" i="45" s="1"/>
  <c r="K160" i="45"/>
  <c r="U159" i="45"/>
  <c r="V159" i="45" s="1"/>
  <c r="K159" i="45"/>
  <c r="U158" i="45"/>
  <c r="V158" i="45" s="1"/>
  <c r="K158" i="45"/>
  <c r="U157" i="45"/>
  <c r="V157" i="45" s="1"/>
  <c r="K157" i="45"/>
  <c r="U156" i="45"/>
  <c r="V156" i="45" s="1"/>
  <c r="K156" i="45"/>
  <c r="U155" i="45"/>
  <c r="V155" i="45" s="1"/>
  <c r="K155" i="45"/>
  <c r="U154" i="45"/>
  <c r="V154" i="45" s="1"/>
  <c r="K154" i="45"/>
  <c r="U153" i="45"/>
  <c r="V153" i="45" s="1"/>
  <c r="K153" i="45"/>
  <c r="U152" i="45"/>
  <c r="V152" i="45" s="1"/>
  <c r="K152" i="45"/>
  <c r="U151" i="45"/>
  <c r="V151" i="45" s="1"/>
  <c r="K151" i="45"/>
  <c r="U150" i="45"/>
  <c r="V150" i="45" s="1"/>
  <c r="K150" i="45"/>
  <c r="U149" i="45"/>
  <c r="V149" i="45" s="1"/>
  <c r="K149" i="45"/>
  <c r="U148" i="45"/>
  <c r="V148" i="45" s="1"/>
  <c r="K148" i="45"/>
  <c r="U147" i="45"/>
  <c r="V147" i="45" s="1"/>
  <c r="K147" i="45"/>
  <c r="U146" i="45"/>
  <c r="V146" i="45" s="1"/>
  <c r="K146" i="45"/>
  <c r="U145" i="45"/>
  <c r="V145" i="45" s="1"/>
  <c r="K145" i="45"/>
  <c r="U144" i="45"/>
  <c r="V144" i="45" s="1"/>
  <c r="K144" i="45"/>
  <c r="U143" i="45"/>
  <c r="V143" i="45" s="1"/>
  <c r="K143" i="45"/>
  <c r="U142" i="45"/>
  <c r="V142" i="45" s="1"/>
  <c r="K142" i="45"/>
  <c r="U141" i="45"/>
  <c r="V141" i="45" s="1"/>
  <c r="K141" i="45"/>
  <c r="U140" i="45"/>
  <c r="V140" i="45" s="1"/>
  <c r="K140" i="45"/>
  <c r="U139" i="45"/>
  <c r="V139" i="45" s="1"/>
  <c r="K139" i="45"/>
  <c r="U138" i="45"/>
  <c r="V138" i="45" s="1"/>
  <c r="K138" i="45"/>
  <c r="U137" i="45"/>
  <c r="V137" i="45" s="1"/>
  <c r="K137" i="45"/>
  <c r="U136" i="45"/>
  <c r="V136" i="45" s="1"/>
  <c r="K136" i="45"/>
  <c r="U135" i="45"/>
  <c r="V135" i="45" s="1"/>
  <c r="K135" i="45"/>
  <c r="U134" i="45"/>
  <c r="V134" i="45" s="1"/>
  <c r="K134" i="45"/>
  <c r="U133" i="45"/>
  <c r="V133" i="45" s="1"/>
  <c r="K133" i="45"/>
  <c r="U132" i="45"/>
  <c r="V132" i="45" s="1"/>
  <c r="K132" i="45"/>
  <c r="U131" i="45"/>
  <c r="V131" i="45" s="1"/>
  <c r="K131" i="45"/>
  <c r="U130" i="45"/>
  <c r="V130" i="45" s="1"/>
  <c r="K130" i="45"/>
  <c r="U129" i="45"/>
  <c r="V129" i="45" s="1"/>
  <c r="K129" i="45"/>
  <c r="U128" i="45"/>
  <c r="V128" i="45" s="1"/>
  <c r="K128" i="45"/>
  <c r="U127" i="45"/>
  <c r="V127" i="45" s="1"/>
  <c r="K127" i="45"/>
  <c r="U126" i="45"/>
  <c r="V126" i="45" s="1"/>
  <c r="K126" i="45"/>
  <c r="U125" i="45"/>
  <c r="V125" i="45" s="1"/>
  <c r="K125" i="45"/>
  <c r="U124" i="45"/>
  <c r="V124" i="45" s="1"/>
  <c r="K124" i="45"/>
  <c r="U123" i="45"/>
  <c r="V123" i="45" s="1"/>
  <c r="K123" i="45"/>
  <c r="U122" i="45"/>
  <c r="V122" i="45" s="1"/>
  <c r="K122" i="45"/>
  <c r="U121" i="45"/>
  <c r="V121" i="45" s="1"/>
  <c r="K121" i="45"/>
  <c r="U120" i="45"/>
  <c r="V120" i="45" s="1"/>
  <c r="K120" i="45"/>
  <c r="U119" i="45"/>
  <c r="V119" i="45" s="1"/>
  <c r="K119" i="45"/>
  <c r="U118" i="45"/>
  <c r="V118" i="45" s="1"/>
  <c r="K118" i="45"/>
  <c r="U117" i="45"/>
  <c r="V117" i="45" s="1"/>
  <c r="K117" i="45"/>
  <c r="U116" i="45"/>
  <c r="V116" i="45" s="1"/>
  <c r="K116" i="45"/>
  <c r="U115" i="45"/>
  <c r="V115" i="45" s="1"/>
  <c r="K115" i="45"/>
  <c r="U114" i="45"/>
  <c r="V114" i="45" s="1"/>
  <c r="K114" i="45"/>
  <c r="U113" i="45"/>
  <c r="V113" i="45" s="1"/>
  <c r="K113" i="45"/>
  <c r="U112" i="45"/>
  <c r="V112" i="45" s="1"/>
  <c r="K112" i="45"/>
  <c r="U111" i="45"/>
  <c r="V111" i="45" s="1"/>
  <c r="K111" i="45"/>
  <c r="U110" i="45"/>
  <c r="V110" i="45" s="1"/>
  <c r="K110" i="45"/>
  <c r="U109" i="45"/>
  <c r="V109" i="45" s="1"/>
  <c r="K109" i="45"/>
  <c r="U108" i="45"/>
  <c r="V108" i="45" s="1"/>
  <c r="K108" i="45"/>
  <c r="U107" i="45"/>
  <c r="V107" i="45" s="1"/>
  <c r="K107" i="45"/>
  <c r="U106" i="45"/>
  <c r="V106" i="45" s="1"/>
  <c r="K106" i="45"/>
  <c r="U105" i="45"/>
  <c r="V105" i="45" s="1"/>
  <c r="K105" i="45"/>
  <c r="U104" i="45"/>
  <c r="V104" i="45" s="1"/>
  <c r="K104" i="45"/>
  <c r="U103" i="45"/>
  <c r="V103" i="45" s="1"/>
  <c r="K103" i="45"/>
  <c r="U102" i="45"/>
  <c r="V102" i="45" s="1"/>
  <c r="K102" i="45"/>
  <c r="U101" i="45"/>
  <c r="V101" i="45" s="1"/>
  <c r="K101" i="45"/>
  <c r="U100" i="45"/>
  <c r="V100" i="45" s="1"/>
  <c r="K100" i="45"/>
  <c r="U99" i="45"/>
  <c r="V99" i="45" s="1"/>
  <c r="K99" i="45"/>
  <c r="U98" i="45"/>
  <c r="V98" i="45" s="1"/>
  <c r="K98" i="45"/>
  <c r="U97" i="45"/>
  <c r="V97" i="45" s="1"/>
  <c r="K97" i="45"/>
  <c r="U96" i="45"/>
  <c r="V96" i="45" s="1"/>
  <c r="K96" i="45"/>
  <c r="U95" i="45"/>
  <c r="V95" i="45" s="1"/>
  <c r="K95" i="45"/>
  <c r="U94" i="45"/>
  <c r="V94" i="45" s="1"/>
  <c r="K94" i="45"/>
  <c r="U93" i="45"/>
  <c r="V93" i="45" s="1"/>
  <c r="K93" i="45"/>
  <c r="U92" i="45"/>
  <c r="V92" i="45" s="1"/>
  <c r="K92" i="45"/>
  <c r="U91" i="45"/>
  <c r="V91" i="45" s="1"/>
  <c r="K91" i="45"/>
  <c r="U90" i="45"/>
  <c r="V90" i="45" s="1"/>
  <c r="K90" i="45"/>
  <c r="U89" i="45"/>
  <c r="V89" i="45" s="1"/>
  <c r="K89" i="45"/>
  <c r="U88" i="45"/>
  <c r="V88" i="45" s="1"/>
  <c r="K88" i="45"/>
  <c r="U87" i="45"/>
  <c r="V87" i="45" s="1"/>
  <c r="K87" i="45"/>
  <c r="U86" i="45"/>
  <c r="V86" i="45" s="1"/>
  <c r="K86" i="45"/>
  <c r="U85" i="45"/>
  <c r="V85" i="45" s="1"/>
  <c r="K85" i="45"/>
  <c r="U84" i="45"/>
  <c r="V84" i="45" s="1"/>
  <c r="K84" i="45"/>
  <c r="U83" i="45"/>
  <c r="V83" i="45" s="1"/>
  <c r="K83" i="45"/>
  <c r="U82" i="45"/>
  <c r="V82" i="45" s="1"/>
  <c r="K82" i="45"/>
  <c r="U81" i="45"/>
  <c r="V81" i="45" s="1"/>
  <c r="K81" i="45"/>
  <c r="U80" i="45"/>
  <c r="V80" i="45" s="1"/>
  <c r="K80" i="45"/>
  <c r="U79" i="45"/>
  <c r="V79" i="45" s="1"/>
  <c r="K79" i="45"/>
  <c r="U78" i="45"/>
  <c r="V78" i="45" s="1"/>
  <c r="K78" i="45"/>
  <c r="U77" i="45"/>
  <c r="V77" i="45" s="1"/>
  <c r="K77" i="45"/>
  <c r="U76" i="45"/>
  <c r="V76" i="45" s="1"/>
  <c r="K76" i="45"/>
  <c r="U75" i="45"/>
  <c r="V75" i="45" s="1"/>
  <c r="K75" i="45"/>
  <c r="U74" i="45"/>
  <c r="V74" i="45" s="1"/>
  <c r="K74" i="45"/>
  <c r="U73" i="45"/>
  <c r="V73" i="45" s="1"/>
  <c r="K73" i="45"/>
  <c r="U72" i="45"/>
  <c r="V72" i="45" s="1"/>
  <c r="K72" i="45"/>
  <c r="U71" i="45"/>
  <c r="V71" i="45" s="1"/>
  <c r="K71" i="45"/>
  <c r="U70" i="45"/>
  <c r="V70" i="45" s="1"/>
  <c r="K70" i="45"/>
  <c r="U69" i="45"/>
  <c r="V69" i="45" s="1"/>
  <c r="K69" i="45"/>
  <c r="U68" i="45"/>
  <c r="V68" i="45" s="1"/>
  <c r="K68" i="45"/>
  <c r="U67" i="45"/>
  <c r="V67" i="45" s="1"/>
  <c r="K67" i="45"/>
  <c r="U66" i="45"/>
  <c r="V66" i="45" s="1"/>
  <c r="K66" i="45"/>
  <c r="U65" i="45"/>
  <c r="V65" i="45" s="1"/>
  <c r="K65" i="45"/>
  <c r="U64" i="45"/>
  <c r="V64" i="45" s="1"/>
  <c r="K64" i="45"/>
  <c r="U63" i="45"/>
  <c r="V63" i="45" s="1"/>
  <c r="K63" i="45"/>
  <c r="U62" i="45"/>
  <c r="V62" i="45" s="1"/>
  <c r="K62" i="45"/>
  <c r="U61" i="45"/>
  <c r="V61" i="45" s="1"/>
  <c r="K61" i="45"/>
  <c r="U60" i="45"/>
  <c r="V60" i="45" s="1"/>
  <c r="K60" i="45"/>
  <c r="U59" i="45"/>
  <c r="V59" i="45" s="1"/>
  <c r="K59" i="45"/>
  <c r="U58" i="45"/>
  <c r="V58" i="45" s="1"/>
  <c r="K58" i="45"/>
  <c r="U57" i="45"/>
  <c r="V57" i="45" s="1"/>
  <c r="K57" i="45"/>
  <c r="U56" i="45"/>
  <c r="V56" i="45" s="1"/>
  <c r="K56" i="45"/>
  <c r="U55" i="45"/>
  <c r="V55" i="45" s="1"/>
  <c r="K55" i="45"/>
  <c r="U54" i="45"/>
  <c r="V54" i="45" s="1"/>
  <c r="K54" i="45"/>
  <c r="U53" i="45"/>
  <c r="V53" i="45" s="1"/>
  <c r="K53" i="45"/>
  <c r="U52" i="45"/>
  <c r="V52" i="45" s="1"/>
  <c r="K52" i="45"/>
  <c r="U51" i="45"/>
  <c r="V51" i="45" s="1"/>
  <c r="K51" i="45"/>
  <c r="U50" i="45"/>
  <c r="V50" i="45" s="1"/>
  <c r="K50" i="45"/>
  <c r="U49" i="45"/>
  <c r="V49" i="45" s="1"/>
  <c r="K49" i="45"/>
  <c r="U48" i="45"/>
  <c r="V48" i="45" s="1"/>
  <c r="K48" i="45"/>
  <c r="U47" i="45"/>
  <c r="V47" i="45" s="1"/>
  <c r="K47" i="45"/>
  <c r="U46" i="45"/>
  <c r="V46" i="45" s="1"/>
  <c r="K46" i="45"/>
  <c r="U45" i="45"/>
  <c r="V45" i="45" s="1"/>
  <c r="K45" i="45"/>
  <c r="U44" i="45"/>
  <c r="V44" i="45" s="1"/>
  <c r="K44" i="45"/>
  <c r="U43" i="45"/>
  <c r="V43" i="45" s="1"/>
  <c r="K43" i="45"/>
  <c r="U42" i="45"/>
  <c r="V42" i="45" s="1"/>
  <c r="K42" i="45"/>
  <c r="U41" i="45"/>
  <c r="V41" i="45" s="1"/>
  <c r="K41" i="45"/>
  <c r="U40" i="45"/>
  <c r="V40" i="45" s="1"/>
  <c r="K40" i="45"/>
  <c r="U39" i="45"/>
  <c r="V39" i="45" s="1"/>
  <c r="K39" i="45"/>
  <c r="U38" i="45"/>
  <c r="V38" i="45" s="1"/>
  <c r="K38" i="45"/>
  <c r="U37" i="45"/>
  <c r="V37" i="45" s="1"/>
  <c r="K37" i="45"/>
  <c r="U36" i="45"/>
  <c r="V36" i="45" s="1"/>
  <c r="K36" i="45"/>
  <c r="U35" i="45"/>
  <c r="V35" i="45" s="1"/>
  <c r="K35" i="45"/>
  <c r="U34" i="45"/>
  <c r="V34" i="45" s="1"/>
  <c r="K34" i="45"/>
  <c r="U33" i="45"/>
  <c r="V33" i="45" s="1"/>
  <c r="K33" i="45"/>
  <c r="U32" i="45"/>
  <c r="V32" i="45" s="1"/>
  <c r="K32" i="45"/>
  <c r="U31" i="45"/>
  <c r="V31" i="45" s="1"/>
  <c r="K31" i="45"/>
  <c r="U30" i="45"/>
  <c r="V30" i="45" s="1"/>
  <c r="K30" i="45"/>
  <c r="U29" i="45"/>
  <c r="V29" i="45" s="1"/>
  <c r="K29" i="45"/>
  <c r="U28" i="45"/>
  <c r="V28" i="45" s="1"/>
  <c r="K28" i="45"/>
  <c r="U27" i="45"/>
  <c r="V27" i="45" s="1"/>
  <c r="K27" i="45"/>
  <c r="U26" i="45"/>
  <c r="V26" i="45" s="1"/>
  <c r="K26" i="45"/>
  <c r="U25" i="45"/>
  <c r="V25" i="45" s="1"/>
  <c r="K25" i="45"/>
  <c r="U24" i="45"/>
  <c r="V24" i="45" s="1"/>
  <c r="K24" i="45"/>
  <c r="U23" i="45"/>
  <c r="V23" i="45" s="1"/>
  <c r="K23" i="45"/>
  <c r="U22" i="45"/>
  <c r="V22" i="45" s="1"/>
  <c r="K22" i="45"/>
  <c r="U21" i="45"/>
  <c r="V21" i="45" s="1"/>
  <c r="K21" i="45"/>
  <c r="U20" i="45"/>
  <c r="V20" i="45" s="1"/>
  <c r="K20" i="45"/>
  <c r="U19" i="45"/>
  <c r="V19" i="45" s="1"/>
  <c r="K19" i="45"/>
  <c r="U18" i="45"/>
  <c r="V18" i="45" s="1"/>
  <c r="K18" i="45"/>
  <c r="U17" i="45"/>
  <c r="V17" i="45" s="1"/>
  <c r="K17" i="45"/>
  <c r="U16" i="45"/>
  <c r="V16" i="45" s="1"/>
  <c r="K16" i="45"/>
  <c r="U15" i="45"/>
  <c r="V15" i="45" s="1"/>
  <c r="K15" i="45"/>
  <c r="U14" i="45"/>
  <c r="V14" i="45" s="1"/>
  <c r="K14" i="45"/>
  <c r="U13" i="45"/>
  <c r="V13" i="45" s="1"/>
  <c r="K13" i="45"/>
  <c r="U12" i="45"/>
  <c r="V12" i="45" s="1"/>
  <c r="K12" i="45"/>
  <c r="U11" i="45"/>
  <c r="V11" i="45" s="1"/>
  <c r="K11" i="45"/>
  <c r="U10" i="45"/>
  <c r="V10" i="45" s="1"/>
  <c r="K10" i="45"/>
  <c r="U9" i="45"/>
  <c r="V9" i="45" s="1"/>
  <c r="K9" i="45"/>
  <c r="U8" i="45"/>
  <c r="V8" i="45" s="1"/>
  <c r="K8" i="45"/>
  <c r="U7" i="45"/>
  <c r="V7" i="45" s="1"/>
  <c r="K7" i="45"/>
  <c r="U6" i="45"/>
  <c r="V6" i="45" s="1"/>
  <c r="K6" i="45"/>
  <c r="U5" i="45"/>
  <c r="V5" i="45" s="1"/>
  <c r="K5" i="45"/>
  <c r="U4" i="45"/>
  <c r="V4" i="45" s="1"/>
  <c r="K4" i="45"/>
  <c r="U3" i="45"/>
  <c r="V3" i="45" s="1"/>
  <c r="K3" i="45"/>
  <c r="U2" i="45"/>
  <c r="V2" i="45" s="1"/>
  <c r="K2" i="45"/>
  <c r="U565" i="44"/>
  <c r="V565" i="44" s="1"/>
  <c r="K565" i="44"/>
  <c r="U564" i="44"/>
  <c r="V564" i="44" s="1"/>
  <c r="K564" i="44"/>
  <c r="U563" i="44"/>
  <c r="V563" i="44" s="1"/>
  <c r="K563" i="44"/>
  <c r="U562" i="44"/>
  <c r="V562" i="44" s="1"/>
  <c r="K562" i="44"/>
  <c r="U561" i="44"/>
  <c r="V561" i="44" s="1"/>
  <c r="K561" i="44"/>
  <c r="U560" i="44"/>
  <c r="V560" i="44" s="1"/>
  <c r="K560" i="44"/>
  <c r="U559" i="44"/>
  <c r="V559" i="44" s="1"/>
  <c r="K559" i="44"/>
  <c r="U558" i="44"/>
  <c r="V558" i="44" s="1"/>
  <c r="K558" i="44"/>
  <c r="U557" i="44"/>
  <c r="V557" i="44" s="1"/>
  <c r="K557" i="44"/>
  <c r="U556" i="44"/>
  <c r="V556" i="44" s="1"/>
  <c r="K556" i="44"/>
  <c r="U555" i="44"/>
  <c r="V555" i="44" s="1"/>
  <c r="K555" i="44"/>
  <c r="U554" i="44"/>
  <c r="V554" i="44" s="1"/>
  <c r="K554" i="44"/>
  <c r="U553" i="44"/>
  <c r="V553" i="44" s="1"/>
  <c r="K553" i="44"/>
  <c r="U552" i="44"/>
  <c r="V552" i="44" s="1"/>
  <c r="K552" i="44"/>
  <c r="U551" i="44"/>
  <c r="V551" i="44" s="1"/>
  <c r="K551" i="44"/>
  <c r="U550" i="44"/>
  <c r="V550" i="44" s="1"/>
  <c r="K550" i="44"/>
  <c r="U549" i="44"/>
  <c r="V549" i="44" s="1"/>
  <c r="K549" i="44"/>
  <c r="U548" i="44"/>
  <c r="V548" i="44" s="1"/>
  <c r="K548" i="44"/>
  <c r="U547" i="44"/>
  <c r="V547" i="44" s="1"/>
  <c r="K547" i="44"/>
  <c r="U546" i="44"/>
  <c r="V546" i="44" s="1"/>
  <c r="K546" i="44"/>
  <c r="U545" i="44"/>
  <c r="V545" i="44" s="1"/>
  <c r="K545" i="44"/>
  <c r="U544" i="44"/>
  <c r="V544" i="44" s="1"/>
  <c r="K544" i="44"/>
  <c r="U543" i="44"/>
  <c r="V543" i="44" s="1"/>
  <c r="K543" i="44"/>
  <c r="U542" i="44"/>
  <c r="V542" i="44" s="1"/>
  <c r="K542" i="44"/>
  <c r="U541" i="44"/>
  <c r="V541" i="44" s="1"/>
  <c r="K541" i="44"/>
  <c r="U540" i="44"/>
  <c r="V540" i="44" s="1"/>
  <c r="K540" i="44"/>
  <c r="U539" i="44"/>
  <c r="V539" i="44" s="1"/>
  <c r="K539" i="44"/>
  <c r="U538" i="44"/>
  <c r="V538" i="44" s="1"/>
  <c r="K538" i="44"/>
  <c r="U537" i="44"/>
  <c r="V537" i="44" s="1"/>
  <c r="K537" i="44"/>
  <c r="U536" i="44"/>
  <c r="V536" i="44" s="1"/>
  <c r="K536" i="44"/>
  <c r="U535" i="44"/>
  <c r="V535" i="44" s="1"/>
  <c r="K535" i="44"/>
  <c r="U534" i="44"/>
  <c r="V534" i="44" s="1"/>
  <c r="K534" i="44"/>
  <c r="U533" i="44"/>
  <c r="V533" i="44" s="1"/>
  <c r="K533" i="44"/>
  <c r="U532" i="44"/>
  <c r="V532" i="44" s="1"/>
  <c r="K532" i="44"/>
  <c r="U531" i="44"/>
  <c r="V531" i="44" s="1"/>
  <c r="K531" i="44"/>
  <c r="U530" i="44"/>
  <c r="V530" i="44" s="1"/>
  <c r="K530" i="44"/>
  <c r="U529" i="44"/>
  <c r="V529" i="44" s="1"/>
  <c r="K529" i="44"/>
  <c r="U528" i="44"/>
  <c r="V528" i="44" s="1"/>
  <c r="K528" i="44"/>
  <c r="U527" i="44"/>
  <c r="V527" i="44" s="1"/>
  <c r="K527" i="44"/>
  <c r="U526" i="44"/>
  <c r="V526" i="44" s="1"/>
  <c r="K526" i="44"/>
  <c r="U525" i="44"/>
  <c r="V525" i="44" s="1"/>
  <c r="K525" i="44"/>
  <c r="U524" i="44"/>
  <c r="V524" i="44" s="1"/>
  <c r="K524" i="44"/>
  <c r="U523" i="44"/>
  <c r="V523" i="44" s="1"/>
  <c r="K523" i="44"/>
  <c r="U522" i="44"/>
  <c r="V522" i="44" s="1"/>
  <c r="K522" i="44"/>
  <c r="U521" i="44"/>
  <c r="V521" i="44" s="1"/>
  <c r="K521" i="44"/>
  <c r="U520" i="44"/>
  <c r="V520" i="44" s="1"/>
  <c r="K520" i="44"/>
  <c r="U519" i="44"/>
  <c r="V519" i="44" s="1"/>
  <c r="K519" i="44"/>
  <c r="U518" i="44"/>
  <c r="V518" i="44" s="1"/>
  <c r="K518" i="44"/>
  <c r="U517" i="44"/>
  <c r="V517" i="44" s="1"/>
  <c r="K517" i="44"/>
  <c r="U516" i="44"/>
  <c r="V516" i="44" s="1"/>
  <c r="K516" i="44"/>
  <c r="U515" i="44"/>
  <c r="V515" i="44" s="1"/>
  <c r="K515" i="44"/>
  <c r="U514" i="44"/>
  <c r="V514" i="44" s="1"/>
  <c r="K514" i="44"/>
  <c r="U513" i="44"/>
  <c r="V513" i="44" s="1"/>
  <c r="K513" i="44"/>
  <c r="U512" i="44"/>
  <c r="V512" i="44" s="1"/>
  <c r="K512" i="44"/>
  <c r="U511" i="44"/>
  <c r="V511" i="44" s="1"/>
  <c r="K511" i="44"/>
  <c r="U510" i="44"/>
  <c r="V510" i="44" s="1"/>
  <c r="K510" i="44"/>
  <c r="U509" i="44"/>
  <c r="V509" i="44" s="1"/>
  <c r="K509" i="44"/>
  <c r="U508" i="44"/>
  <c r="V508" i="44" s="1"/>
  <c r="K508" i="44"/>
  <c r="U507" i="44"/>
  <c r="V507" i="44" s="1"/>
  <c r="K507" i="44"/>
  <c r="U506" i="44"/>
  <c r="V506" i="44" s="1"/>
  <c r="K506" i="44"/>
  <c r="U505" i="44"/>
  <c r="V505" i="44" s="1"/>
  <c r="K505" i="44"/>
  <c r="U504" i="44"/>
  <c r="V504" i="44" s="1"/>
  <c r="K504" i="44"/>
  <c r="U503" i="44"/>
  <c r="V503" i="44" s="1"/>
  <c r="K503" i="44"/>
  <c r="U502" i="44"/>
  <c r="V502" i="44" s="1"/>
  <c r="K502" i="44"/>
  <c r="U501" i="44"/>
  <c r="V501" i="44" s="1"/>
  <c r="K501" i="44"/>
  <c r="U500" i="44"/>
  <c r="V500" i="44" s="1"/>
  <c r="K500" i="44"/>
  <c r="U499" i="44"/>
  <c r="V499" i="44" s="1"/>
  <c r="K499" i="44"/>
  <c r="U498" i="44"/>
  <c r="V498" i="44" s="1"/>
  <c r="K498" i="44"/>
  <c r="U497" i="44"/>
  <c r="V497" i="44" s="1"/>
  <c r="K497" i="44"/>
  <c r="U496" i="44"/>
  <c r="V496" i="44" s="1"/>
  <c r="K496" i="44"/>
  <c r="U495" i="44"/>
  <c r="V495" i="44" s="1"/>
  <c r="K495" i="44"/>
  <c r="U494" i="44"/>
  <c r="V494" i="44" s="1"/>
  <c r="K494" i="44"/>
  <c r="U493" i="44"/>
  <c r="V493" i="44" s="1"/>
  <c r="K493" i="44"/>
  <c r="U492" i="44"/>
  <c r="V492" i="44" s="1"/>
  <c r="K492" i="44"/>
  <c r="U491" i="44"/>
  <c r="V491" i="44" s="1"/>
  <c r="K491" i="44"/>
  <c r="U490" i="44"/>
  <c r="V490" i="44" s="1"/>
  <c r="K490" i="44"/>
  <c r="U489" i="44"/>
  <c r="V489" i="44" s="1"/>
  <c r="K489" i="44"/>
  <c r="U488" i="44"/>
  <c r="V488" i="44" s="1"/>
  <c r="K488" i="44"/>
  <c r="U487" i="44"/>
  <c r="V487" i="44" s="1"/>
  <c r="K487" i="44"/>
  <c r="U486" i="44"/>
  <c r="V486" i="44" s="1"/>
  <c r="K486" i="44"/>
  <c r="U485" i="44"/>
  <c r="V485" i="44" s="1"/>
  <c r="K485" i="44"/>
  <c r="U484" i="44"/>
  <c r="V484" i="44" s="1"/>
  <c r="K484" i="44"/>
  <c r="U483" i="44"/>
  <c r="V483" i="44" s="1"/>
  <c r="K483" i="44"/>
  <c r="U482" i="44"/>
  <c r="V482" i="44" s="1"/>
  <c r="K482" i="44"/>
  <c r="U481" i="44"/>
  <c r="V481" i="44" s="1"/>
  <c r="K481" i="44"/>
  <c r="U480" i="44"/>
  <c r="V480" i="44" s="1"/>
  <c r="K480" i="44"/>
  <c r="U479" i="44"/>
  <c r="V479" i="44" s="1"/>
  <c r="K479" i="44"/>
  <c r="U478" i="44"/>
  <c r="V478" i="44" s="1"/>
  <c r="K478" i="44"/>
  <c r="U477" i="44"/>
  <c r="V477" i="44" s="1"/>
  <c r="K477" i="44"/>
  <c r="U476" i="44"/>
  <c r="V476" i="44" s="1"/>
  <c r="K476" i="44"/>
  <c r="U475" i="44"/>
  <c r="V475" i="44" s="1"/>
  <c r="K475" i="44"/>
  <c r="U474" i="44"/>
  <c r="V474" i="44" s="1"/>
  <c r="K474" i="44"/>
  <c r="U473" i="44"/>
  <c r="V473" i="44" s="1"/>
  <c r="K473" i="44"/>
  <c r="U472" i="44"/>
  <c r="V472" i="44" s="1"/>
  <c r="K472" i="44"/>
  <c r="U471" i="44"/>
  <c r="V471" i="44" s="1"/>
  <c r="K471" i="44"/>
  <c r="U470" i="44"/>
  <c r="V470" i="44" s="1"/>
  <c r="K470" i="44"/>
  <c r="U469" i="44"/>
  <c r="V469" i="44" s="1"/>
  <c r="K469" i="44"/>
  <c r="U468" i="44"/>
  <c r="V468" i="44" s="1"/>
  <c r="K468" i="44"/>
  <c r="U467" i="44"/>
  <c r="V467" i="44" s="1"/>
  <c r="K467" i="44"/>
  <c r="U466" i="44"/>
  <c r="V466" i="44" s="1"/>
  <c r="K466" i="44"/>
  <c r="U465" i="44"/>
  <c r="V465" i="44" s="1"/>
  <c r="K465" i="44"/>
  <c r="U464" i="44"/>
  <c r="V464" i="44" s="1"/>
  <c r="K464" i="44"/>
  <c r="U463" i="44"/>
  <c r="V463" i="44" s="1"/>
  <c r="K463" i="44"/>
  <c r="U462" i="44"/>
  <c r="V462" i="44" s="1"/>
  <c r="K462" i="44"/>
  <c r="U461" i="44"/>
  <c r="V461" i="44" s="1"/>
  <c r="K461" i="44"/>
  <c r="U460" i="44"/>
  <c r="V460" i="44" s="1"/>
  <c r="K460" i="44"/>
  <c r="U459" i="44"/>
  <c r="V459" i="44" s="1"/>
  <c r="K459" i="44"/>
  <c r="U458" i="44"/>
  <c r="V458" i="44" s="1"/>
  <c r="K458" i="44"/>
  <c r="U457" i="44"/>
  <c r="V457" i="44" s="1"/>
  <c r="K457" i="44"/>
  <c r="U456" i="44"/>
  <c r="V456" i="44" s="1"/>
  <c r="K456" i="44"/>
  <c r="U455" i="44"/>
  <c r="V455" i="44" s="1"/>
  <c r="K455" i="44"/>
  <c r="U454" i="44"/>
  <c r="V454" i="44" s="1"/>
  <c r="K454" i="44"/>
  <c r="U453" i="44"/>
  <c r="V453" i="44" s="1"/>
  <c r="K453" i="44"/>
  <c r="U452" i="44"/>
  <c r="V452" i="44" s="1"/>
  <c r="K452" i="44"/>
  <c r="U451" i="44"/>
  <c r="V451" i="44" s="1"/>
  <c r="K451" i="44"/>
  <c r="U450" i="44"/>
  <c r="V450" i="44" s="1"/>
  <c r="K450" i="44"/>
  <c r="U449" i="44"/>
  <c r="V449" i="44" s="1"/>
  <c r="K449" i="44"/>
  <c r="U448" i="44"/>
  <c r="V448" i="44" s="1"/>
  <c r="K448" i="44"/>
  <c r="U447" i="44"/>
  <c r="V447" i="44" s="1"/>
  <c r="K447" i="44"/>
  <c r="U446" i="44"/>
  <c r="V446" i="44" s="1"/>
  <c r="K446" i="44"/>
  <c r="U445" i="44"/>
  <c r="V445" i="44" s="1"/>
  <c r="K445" i="44"/>
  <c r="U444" i="44"/>
  <c r="V444" i="44" s="1"/>
  <c r="K444" i="44"/>
  <c r="U443" i="44"/>
  <c r="V443" i="44" s="1"/>
  <c r="K443" i="44"/>
  <c r="U442" i="44"/>
  <c r="V442" i="44" s="1"/>
  <c r="K442" i="44"/>
  <c r="U441" i="44"/>
  <c r="V441" i="44" s="1"/>
  <c r="K441" i="44"/>
  <c r="U440" i="44"/>
  <c r="V440" i="44" s="1"/>
  <c r="K440" i="44"/>
  <c r="U439" i="44"/>
  <c r="V439" i="44" s="1"/>
  <c r="K439" i="44"/>
  <c r="U438" i="44"/>
  <c r="V438" i="44" s="1"/>
  <c r="K438" i="44"/>
  <c r="U437" i="44"/>
  <c r="V437" i="44" s="1"/>
  <c r="K437" i="44"/>
  <c r="U436" i="44"/>
  <c r="V436" i="44" s="1"/>
  <c r="K436" i="44"/>
  <c r="U435" i="44"/>
  <c r="V435" i="44" s="1"/>
  <c r="K435" i="44"/>
  <c r="U434" i="44"/>
  <c r="V434" i="44" s="1"/>
  <c r="K434" i="44"/>
  <c r="U433" i="44"/>
  <c r="V433" i="44" s="1"/>
  <c r="K433" i="44"/>
  <c r="U432" i="44"/>
  <c r="V432" i="44" s="1"/>
  <c r="K432" i="44"/>
  <c r="U431" i="44"/>
  <c r="V431" i="44" s="1"/>
  <c r="K431" i="44"/>
  <c r="U430" i="44"/>
  <c r="V430" i="44" s="1"/>
  <c r="K430" i="44"/>
  <c r="U429" i="44"/>
  <c r="V429" i="44" s="1"/>
  <c r="K429" i="44"/>
  <c r="U428" i="44"/>
  <c r="V428" i="44" s="1"/>
  <c r="K428" i="44"/>
  <c r="U427" i="44"/>
  <c r="V427" i="44" s="1"/>
  <c r="K427" i="44"/>
  <c r="U426" i="44"/>
  <c r="V426" i="44" s="1"/>
  <c r="K426" i="44"/>
  <c r="U425" i="44"/>
  <c r="V425" i="44" s="1"/>
  <c r="K425" i="44"/>
  <c r="U424" i="44"/>
  <c r="V424" i="44" s="1"/>
  <c r="K424" i="44"/>
  <c r="U423" i="44"/>
  <c r="V423" i="44" s="1"/>
  <c r="K423" i="44"/>
  <c r="U422" i="44"/>
  <c r="V422" i="44" s="1"/>
  <c r="K422" i="44"/>
  <c r="U421" i="44"/>
  <c r="V421" i="44" s="1"/>
  <c r="K421" i="44"/>
  <c r="U420" i="44"/>
  <c r="V420" i="44" s="1"/>
  <c r="K420" i="44"/>
  <c r="U419" i="44"/>
  <c r="V419" i="44" s="1"/>
  <c r="K419" i="44"/>
  <c r="U418" i="44"/>
  <c r="V418" i="44" s="1"/>
  <c r="K418" i="44"/>
  <c r="U417" i="44"/>
  <c r="V417" i="44" s="1"/>
  <c r="K417" i="44"/>
  <c r="U416" i="44"/>
  <c r="V416" i="44" s="1"/>
  <c r="K416" i="44"/>
  <c r="U415" i="44"/>
  <c r="V415" i="44" s="1"/>
  <c r="K415" i="44"/>
  <c r="U414" i="44"/>
  <c r="V414" i="44" s="1"/>
  <c r="K414" i="44"/>
  <c r="U413" i="44"/>
  <c r="V413" i="44" s="1"/>
  <c r="K413" i="44"/>
  <c r="U412" i="44"/>
  <c r="V412" i="44" s="1"/>
  <c r="K412" i="44"/>
  <c r="U411" i="44"/>
  <c r="V411" i="44" s="1"/>
  <c r="K411" i="44"/>
  <c r="U410" i="44"/>
  <c r="V410" i="44" s="1"/>
  <c r="K410" i="44"/>
  <c r="U409" i="44"/>
  <c r="V409" i="44" s="1"/>
  <c r="K409" i="44"/>
  <c r="U408" i="44"/>
  <c r="V408" i="44" s="1"/>
  <c r="K408" i="44"/>
  <c r="U407" i="44"/>
  <c r="V407" i="44" s="1"/>
  <c r="K407" i="44"/>
  <c r="U406" i="44"/>
  <c r="V406" i="44" s="1"/>
  <c r="K406" i="44"/>
  <c r="U405" i="44"/>
  <c r="V405" i="44" s="1"/>
  <c r="K405" i="44"/>
  <c r="U404" i="44"/>
  <c r="V404" i="44" s="1"/>
  <c r="K404" i="44"/>
  <c r="V403" i="44"/>
  <c r="U403" i="44"/>
  <c r="K403" i="44"/>
  <c r="U402" i="44"/>
  <c r="V402" i="44" s="1"/>
  <c r="K402" i="44"/>
  <c r="U401" i="44"/>
  <c r="V401" i="44" s="1"/>
  <c r="K401" i="44"/>
  <c r="U400" i="44"/>
  <c r="V400" i="44" s="1"/>
  <c r="K400" i="44"/>
  <c r="U399" i="44"/>
  <c r="V399" i="44" s="1"/>
  <c r="K399" i="44"/>
  <c r="U398" i="44"/>
  <c r="V398" i="44" s="1"/>
  <c r="K398" i="44"/>
  <c r="U397" i="44"/>
  <c r="V397" i="44" s="1"/>
  <c r="K397" i="44"/>
  <c r="U396" i="44"/>
  <c r="V396" i="44" s="1"/>
  <c r="K396" i="44"/>
  <c r="U395" i="44"/>
  <c r="V395" i="44" s="1"/>
  <c r="K395" i="44"/>
  <c r="U394" i="44"/>
  <c r="V394" i="44" s="1"/>
  <c r="K394" i="44"/>
  <c r="U393" i="44"/>
  <c r="V393" i="44" s="1"/>
  <c r="K393" i="44"/>
  <c r="U392" i="44"/>
  <c r="V392" i="44" s="1"/>
  <c r="K392" i="44"/>
  <c r="U391" i="44"/>
  <c r="V391" i="44" s="1"/>
  <c r="K391" i="44"/>
  <c r="U390" i="44"/>
  <c r="V390" i="44" s="1"/>
  <c r="K390" i="44"/>
  <c r="U389" i="44"/>
  <c r="V389" i="44" s="1"/>
  <c r="K389" i="44"/>
  <c r="U388" i="44"/>
  <c r="V388" i="44" s="1"/>
  <c r="K388" i="44"/>
  <c r="U387" i="44"/>
  <c r="V387" i="44" s="1"/>
  <c r="K387" i="44"/>
  <c r="U386" i="44"/>
  <c r="V386" i="44" s="1"/>
  <c r="K386" i="44"/>
  <c r="U385" i="44"/>
  <c r="V385" i="44" s="1"/>
  <c r="K385" i="44"/>
  <c r="U384" i="44"/>
  <c r="V384" i="44" s="1"/>
  <c r="K384" i="44"/>
  <c r="U383" i="44"/>
  <c r="V383" i="44" s="1"/>
  <c r="K383" i="44"/>
  <c r="U382" i="44"/>
  <c r="V382" i="44" s="1"/>
  <c r="K382" i="44"/>
  <c r="U381" i="44"/>
  <c r="V381" i="44" s="1"/>
  <c r="K381" i="44"/>
  <c r="U380" i="44"/>
  <c r="V380" i="44" s="1"/>
  <c r="K380" i="44"/>
  <c r="U379" i="44"/>
  <c r="V379" i="44" s="1"/>
  <c r="K379" i="44"/>
  <c r="U378" i="44"/>
  <c r="K378" i="44"/>
  <c r="U377" i="44"/>
  <c r="V377" i="44" s="1"/>
  <c r="K377" i="44"/>
  <c r="U376" i="44"/>
  <c r="V376" i="44" s="1"/>
  <c r="K376" i="44"/>
  <c r="U375" i="44"/>
  <c r="V375" i="44" s="1"/>
  <c r="K375" i="44"/>
  <c r="U374" i="44"/>
  <c r="V374" i="44" s="1"/>
  <c r="K374" i="44"/>
  <c r="U373" i="44"/>
  <c r="V373" i="44" s="1"/>
  <c r="K373" i="44"/>
  <c r="U372" i="44"/>
  <c r="V372" i="44" s="1"/>
  <c r="K372" i="44"/>
  <c r="U371" i="44"/>
  <c r="V371" i="44" s="1"/>
  <c r="K371" i="44"/>
  <c r="U370" i="44"/>
  <c r="V370" i="44" s="1"/>
  <c r="K370" i="44"/>
  <c r="U369" i="44"/>
  <c r="V369" i="44" s="1"/>
  <c r="K369" i="44"/>
  <c r="U368" i="44"/>
  <c r="V368" i="44" s="1"/>
  <c r="K368" i="44"/>
  <c r="U367" i="44"/>
  <c r="V367" i="44" s="1"/>
  <c r="K367" i="44"/>
  <c r="U366" i="44"/>
  <c r="V366" i="44" s="1"/>
  <c r="K366" i="44"/>
  <c r="U365" i="44"/>
  <c r="V365" i="44" s="1"/>
  <c r="K365" i="44"/>
  <c r="U364" i="44"/>
  <c r="V364" i="44" s="1"/>
  <c r="K364" i="44"/>
  <c r="U363" i="44"/>
  <c r="V363" i="44" s="1"/>
  <c r="K363" i="44"/>
  <c r="U362" i="44"/>
  <c r="V362" i="44" s="1"/>
  <c r="K362" i="44"/>
  <c r="U361" i="44"/>
  <c r="V361" i="44" s="1"/>
  <c r="K361" i="44"/>
  <c r="U360" i="44"/>
  <c r="V360" i="44" s="1"/>
  <c r="K360" i="44"/>
  <c r="U359" i="44"/>
  <c r="V359" i="44" s="1"/>
  <c r="K359" i="44"/>
  <c r="U358" i="44"/>
  <c r="V358" i="44" s="1"/>
  <c r="K358" i="44"/>
  <c r="U357" i="44"/>
  <c r="V357" i="44" s="1"/>
  <c r="K357" i="44"/>
  <c r="U356" i="44"/>
  <c r="V356" i="44" s="1"/>
  <c r="K356" i="44"/>
  <c r="U355" i="44"/>
  <c r="V355" i="44" s="1"/>
  <c r="K355" i="44"/>
  <c r="U354" i="44"/>
  <c r="V354" i="44" s="1"/>
  <c r="K354" i="44"/>
  <c r="U353" i="44"/>
  <c r="V353" i="44" s="1"/>
  <c r="K353" i="44"/>
  <c r="U352" i="44"/>
  <c r="V352" i="44" s="1"/>
  <c r="K352" i="44"/>
  <c r="U351" i="44"/>
  <c r="V351" i="44" s="1"/>
  <c r="K351" i="44"/>
  <c r="U350" i="44"/>
  <c r="V350" i="44" s="1"/>
  <c r="K350" i="44"/>
  <c r="U349" i="44"/>
  <c r="V349" i="44" s="1"/>
  <c r="K349" i="44"/>
  <c r="U348" i="44"/>
  <c r="V348" i="44" s="1"/>
  <c r="K348" i="44"/>
  <c r="U347" i="44"/>
  <c r="V347" i="44" s="1"/>
  <c r="K347" i="44"/>
  <c r="U346" i="44"/>
  <c r="V346" i="44" s="1"/>
  <c r="K346" i="44"/>
  <c r="U345" i="44"/>
  <c r="V345" i="44" s="1"/>
  <c r="K345" i="44"/>
  <c r="U344" i="44"/>
  <c r="V344" i="44" s="1"/>
  <c r="K344" i="44"/>
  <c r="U343" i="44"/>
  <c r="V343" i="44" s="1"/>
  <c r="K343" i="44"/>
  <c r="U342" i="44"/>
  <c r="V342" i="44" s="1"/>
  <c r="K342" i="44"/>
  <c r="U341" i="44"/>
  <c r="V341" i="44" s="1"/>
  <c r="K341" i="44"/>
  <c r="U340" i="44"/>
  <c r="V340" i="44" s="1"/>
  <c r="K340" i="44"/>
  <c r="U339" i="44"/>
  <c r="V339" i="44" s="1"/>
  <c r="K339" i="44"/>
  <c r="U338" i="44"/>
  <c r="V338" i="44" s="1"/>
  <c r="K338" i="44"/>
  <c r="U337" i="44"/>
  <c r="V337" i="44" s="1"/>
  <c r="K337" i="44"/>
  <c r="U336" i="44"/>
  <c r="V336" i="44" s="1"/>
  <c r="K336" i="44"/>
  <c r="U335" i="44"/>
  <c r="V335" i="44" s="1"/>
  <c r="K335" i="44"/>
  <c r="U334" i="44"/>
  <c r="V334" i="44" s="1"/>
  <c r="K334" i="44"/>
  <c r="U333" i="44"/>
  <c r="V333" i="44" s="1"/>
  <c r="K333" i="44"/>
  <c r="U332" i="44"/>
  <c r="V332" i="44" s="1"/>
  <c r="K332" i="44"/>
  <c r="U331" i="44"/>
  <c r="V331" i="44" s="1"/>
  <c r="K331" i="44"/>
  <c r="U330" i="44"/>
  <c r="V330" i="44" s="1"/>
  <c r="K330" i="44"/>
  <c r="U329" i="44"/>
  <c r="V329" i="44" s="1"/>
  <c r="K329" i="44"/>
  <c r="U328" i="44"/>
  <c r="V328" i="44" s="1"/>
  <c r="K328" i="44"/>
  <c r="U327" i="44"/>
  <c r="V327" i="44" s="1"/>
  <c r="K327" i="44"/>
  <c r="U326" i="44"/>
  <c r="V326" i="44" s="1"/>
  <c r="K326" i="44"/>
  <c r="U325" i="44"/>
  <c r="V325" i="44" s="1"/>
  <c r="K325" i="44"/>
  <c r="U324" i="44"/>
  <c r="V324" i="44" s="1"/>
  <c r="K324" i="44"/>
  <c r="U323" i="44"/>
  <c r="V323" i="44" s="1"/>
  <c r="K323" i="44"/>
  <c r="U322" i="44"/>
  <c r="V322" i="44" s="1"/>
  <c r="K322" i="44"/>
  <c r="U321" i="44"/>
  <c r="V321" i="44" s="1"/>
  <c r="K321" i="44"/>
  <c r="U320" i="44"/>
  <c r="V320" i="44" s="1"/>
  <c r="K320" i="44"/>
  <c r="U319" i="44"/>
  <c r="V319" i="44" s="1"/>
  <c r="K319" i="44"/>
  <c r="U318" i="44"/>
  <c r="V318" i="44" s="1"/>
  <c r="K318" i="44"/>
  <c r="U317" i="44"/>
  <c r="V317" i="44" s="1"/>
  <c r="K317" i="44"/>
  <c r="U316" i="44"/>
  <c r="V316" i="44" s="1"/>
  <c r="K316" i="44"/>
  <c r="U315" i="44"/>
  <c r="V315" i="44" s="1"/>
  <c r="K315" i="44"/>
  <c r="U314" i="44"/>
  <c r="V314" i="44" s="1"/>
  <c r="K314" i="44"/>
  <c r="U313" i="44"/>
  <c r="V313" i="44" s="1"/>
  <c r="K313" i="44"/>
  <c r="U312" i="44"/>
  <c r="V312" i="44" s="1"/>
  <c r="K312" i="44"/>
  <c r="U311" i="44"/>
  <c r="V311" i="44" s="1"/>
  <c r="K311" i="44"/>
  <c r="U310" i="44"/>
  <c r="V310" i="44" s="1"/>
  <c r="K310" i="44"/>
  <c r="U309" i="44"/>
  <c r="V309" i="44" s="1"/>
  <c r="K309" i="44"/>
  <c r="U308" i="44"/>
  <c r="V308" i="44" s="1"/>
  <c r="K308" i="44"/>
  <c r="U307" i="44"/>
  <c r="V307" i="44" s="1"/>
  <c r="K307" i="44"/>
  <c r="U306" i="44"/>
  <c r="V306" i="44" s="1"/>
  <c r="K306" i="44"/>
  <c r="U305" i="44"/>
  <c r="V305" i="44" s="1"/>
  <c r="K305" i="44"/>
  <c r="U304" i="44"/>
  <c r="V304" i="44" s="1"/>
  <c r="K304" i="44"/>
  <c r="U303" i="44"/>
  <c r="V303" i="44" s="1"/>
  <c r="K303" i="44"/>
  <c r="U302" i="44"/>
  <c r="V302" i="44" s="1"/>
  <c r="K302" i="44"/>
  <c r="U301" i="44"/>
  <c r="V301" i="44" s="1"/>
  <c r="K301" i="44"/>
  <c r="U300" i="44"/>
  <c r="V300" i="44" s="1"/>
  <c r="K300" i="44"/>
  <c r="U299" i="44"/>
  <c r="V299" i="44" s="1"/>
  <c r="K299" i="44"/>
  <c r="U298" i="44"/>
  <c r="V298" i="44" s="1"/>
  <c r="K298" i="44"/>
  <c r="U297" i="44"/>
  <c r="V297" i="44" s="1"/>
  <c r="K297" i="44"/>
  <c r="U296" i="44"/>
  <c r="V296" i="44" s="1"/>
  <c r="K296" i="44"/>
  <c r="U295" i="44"/>
  <c r="V295" i="44" s="1"/>
  <c r="K295" i="44"/>
  <c r="U294" i="44"/>
  <c r="V294" i="44" s="1"/>
  <c r="K294" i="44"/>
  <c r="U293" i="44"/>
  <c r="V293" i="44" s="1"/>
  <c r="K293" i="44"/>
  <c r="U292" i="44"/>
  <c r="V292" i="44" s="1"/>
  <c r="K292" i="44"/>
  <c r="U291" i="44"/>
  <c r="V291" i="44" s="1"/>
  <c r="K291" i="44"/>
  <c r="U290" i="44"/>
  <c r="V290" i="44" s="1"/>
  <c r="K290" i="44"/>
  <c r="U289" i="44"/>
  <c r="V289" i="44" s="1"/>
  <c r="K289" i="44"/>
  <c r="U288" i="44"/>
  <c r="V288" i="44" s="1"/>
  <c r="K288" i="44"/>
  <c r="U287" i="44"/>
  <c r="V287" i="44" s="1"/>
  <c r="K287" i="44"/>
  <c r="U286" i="44"/>
  <c r="V286" i="44" s="1"/>
  <c r="K286" i="44"/>
  <c r="U285" i="44"/>
  <c r="V285" i="44" s="1"/>
  <c r="K285" i="44"/>
  <c r="U284" i="44"/>
  <c r="V284" i="44" s="1"/>
  <c r="K284" i="44"/>
  <c r="U283" i="44"/>
  <c r="V283" i="44" s="1"/>
  <c r="K283" i="44"/>
  <c r="U282" i="44"/>
  <c r="V282" i="44" s="1"/>
  <c r="K282" i="44"/>
  <c r="U281" i="44"/>
  <c r="V281" i="44" s="1"/>
  <c r="K281" i="44"/>
  <c r="U280" i="44"/>
  <c r="V280" i="44" s="1"/>
  <c r="K280" i="44"/>
  <c r="U279" i="44"/>
  <c r="V279" i="44" s="1"/>
  <c r="K279" i="44"/>
  <c r="U278" i="44"/>
  <c r="V278" i="44" s="1"/>
  <c r="K278" i="44"/>
  <c r="U277" i="44"/>
  <c r="V277" i="44" s="1"/>
  <c r="K277" i="44"/>
  <c r="U276" i="44"/>
  <c r="V276" i="44" s="1"/>
  <c r="K276" i="44"/>
  <c r="U275" i="44"/>
  <c r="V275" i="44" s="1"/>
  <c r="K275" i="44"/>
  <c r="U274" i="44"/>
  <c r="V274" i="44" s="1"/>
  <c r="K274" i="44"/>
  <c r="U273" i="44"/>
  <c r="V273" i="44" s="1"/>
  <c r="K273" i="44"/>
  <c r="U272" i="44"/>
  <c r="V272" i="44" s="1"/>
  <c r="K272" i="44"/>
  <c r="U271" i="44"/>
  <c r="V271" i="44" s="1"/>
  <c r="K271" i="44"/>
  <c r="U270" i="44"/>
  <c r="V270" i="44" s="1"/>
  <c r="K270" i="44"/>
  <c r="U269" i="44"/>
  <c r="V269" i="44" s="1"/>
  <c r="K269" i="44"/>
  <c r="U268" i="44"/>
  <c r="V268" i="44" s="1"/>
  <c r="K268" i="44"/>
  <c r="U267" i="44"/>
  <c r="V267" i="44" s="1"/>
  <c r="K267" i="44"/>
  <c r="U266" i="44"/>
  <c r="V266" i="44" s="1"/>
  <c r="K266" i="44"/>
  <c r="U265" i="44"/>
  <c r="V265" i="44" s="1"/>
  <c r="K265" i="44"/>
  <c r="U264" i="44"/>
  <c r="V264" i="44" s="1"/>
  <c r="K264" i="44"/>
  <c r="U263" i="44"/>
  <c r="V263" i="44" s="1"/>
  <c r="K263" i="44"/>
  <c r="U262" i="44"/>
  <c r="V262" i="44" s="1"/>
  <c r="K262" i="44"/>
  <c r="U261" i="44"/>
  <c r="V261" i="44" s="1"/>
  <c r="K261" i="44"/>
  <c r="U260" i="44"/>
  <c r="V260" i="44" s="1"/>
  <c r="K260" i="44"/>
  <c r="U259" i="44"/>
  <c r="V259" i="44" s="1"/>
  <c r="K259" i="44"/>
  <c r="U258" i="44"/>
  <c r="V258" i="44" s="1"/>
  <c r="K258" i="44"/>
  <c r="U257" i="44"/>
  <c r="V257" i="44" s="1"/>
  <c r="K257" i="44"/>
  <c r="U256" i="44"/>
  <c r="V256" i="44" s="1"/>
  <c r="K256" i="44"/>
  <c r="U255" i="44"/>
  <c r="V255" i="44" s="1"/>
  <c r="K255" i="44"/>
  <c r="U254" i="44"/>
  <c r="V254" i="44" s="1"/>
  <c r="K254" i="44"/>
  <c r="U253" i="44"/>
  <c r="V253" i="44" s="1"/>
  <c r="K253" i="44"/>
  <c r="U252" i="44"/>
  <c r="V252" i="44" s="1"/>
  <c r="K252" i="44"/>
  <c r="U251" i="44"/>
  <c r="V251" i="44" s="1"/>
  <c r="K251" i="44"/>
  <c r="U250" i="44"/>
  <c r="V250" i="44" s="1"/>
  <c r="K250" i="44"/>
  <c r="U249" i="44"/>
  <c r="V249" i="44" s="1"/>
  <c r="K249" i="44"/>
  <c r="U248" i="44"/>
  <c r="V248" i="44" s="1"/>
  <c r="K248" i="44"/>
  <c r="U247" i="44"/>
  <c r="V247" i="44" s="1"/>
  <c r="K247" i="44"/>
  <c r="U246" i="44"/>
  <c r="V246" i="44" s="1"/>
  <c r="K246" i="44"/>
  <c r="U245" i="44"/>
  <c r="V245" i="44" s="1"/>
  <c r="K245" i="44"/>
  <c r="U244" i="44"/>
  <c r="V244" i="44" s="1"/>
  <c r="K244" i="44"/>
  <c r="U243" i="44"/>
  <c r="V243" i="44" s="1"/>
  <c r="K243" i="44"/>
  <c r="U242" i="44"/>
  <c r="V242" i="44" s="1"/>
  <c r="K242" i="44"/>
  <c r="U241" i="44"/>
  <c r="V241" i="44" s="1"/>
  <c r="K241" i="44"/>
  <c r="U240" i="44"/>
  <c r="V240" i="44" s="1"/>
  <c r="K240" i="44"/>
  <c r="U239" i="44"/>
  <c r="V239" i="44" s="1"/>
  <c r="K239" i="44"/>
  <c r="U238" i="44"/>
  <c r="V238" i="44" s="1"/>
  <c r="K238" i="44"/>
  <c r="U237" i="44"/>
  <c r="V237" i="44" s="1"/>
  <c r="K237" i="44"/>
  <c r="U236" i="44"/>
  <c r="V236" i="44" s="1"/>
  <c r="K236" i="44"/>
  <c r="U235" i="44"/>
  <c r="V235" i="44" s="1"/>
  <c r="K235" i="44"/>
  <c r="U234" i="44"/>
  <c r="V234" i="44" s="1"/>
  <c r="K234" i="44"/>
  <c r="U233" i="44"/>
  <c r="V233" i="44" s="1"/>
  <c r="K233" i="44"/>
  <c r="U232" i="44"/>
  <c r="V232" i="44" s="1"/>
  <c r="K232" i="44"/>
  <c r="U231" i="44"/>
  <c r="V231" i="44" s="1"/>
  <c r="K231" i="44"/>
  <c r="U230" i="44"/>
  <c r="V230" i="44" s="1"/>
  <c r="K230" i="44"/>
  <c r="U229" i="44"/>
  <c r="V229" i="44" s="1"/>
  <c r="K229" i="44"/>
  <c r="U228" i="44"/>
  <c r="V228" i="44" s="1"/>
  <c r="K228" i="44"/>
  <c r="U227" i="44"/>
  <c r="V227" i="44" s="1"/>
  <c r="K227" i="44"/>
  <c r="U226" i="44"/>
  <c r="V226" i="44" s="1"/>
  <c r="K226" i="44"/>
  <c r="U225" i="44"/>
  <c r="V225" i="44" s="1"/>
  <c r="K225" i="44"/>
  <c r="U224" i="44"/>
  <c r="V224" i="44" s="1"/>
  <c r="K224" i="44"/>
  <c r="U223" i="44"/>
  <c r="V223" i="44" s="1"/>
  <c r="K223" i="44"/>
  <c r="U222" i="44"/>
  <c r="V222" i="44" s="1"/>
  <c r="K222" i="44"/>
  <c r="U221" i="44"/>
  <c r="V221" i="44" s="1"/>
  <c r="K221" i="44"/>
  <c r="U220" i="44"/>
  <c r="V220" i="44" s="1"/>
  <c r="K220" i="44"/>
  <c r="U219" i="44"/>
  <c r="V219" i="44" s="1"/>
  <c r="K219" i="44"/>
  <c r="U218" i="44"/>
  <c r="V218" i="44" s="1"/>
  <c r="K218" i="44"/>
  <c r="U217" i="44"/>
  <c r="V217" i="44" s="1"/>
  <c r="K217" i="44"/>
  <c r="U216" i="44"/>
  <c r="V216" i="44" s="1"/>
  <c r="K216" i="44"/>
  <c r="U215" i="44"/>
  <c r="V215" i="44" s="1"/>
  <c r="K215" i="44"/>
  <c r="U214" i="44"/>
  <c r="V214" i="44" s="1"/>
  <c r="K214" i="44"/>
  <c r="U213" i="44"/>
  <c r="V213" i="44" s="1"/>
  <c r="K213" i="44"/>
  <c r="U212" i="44"/>
  <c r="V212" i="44" s="1"/>
  <c r="K212" i="44"/>
  <c r="U211" i="44"/>
  <c r="V211" i="44" s="1"/>
  <c r="K211" i="44"/>
  <c r="U210" i="44"/>
  <c r="V210" i="44" s="1"/>
  <c r="K210" i="44"/>
  <c r="U209" i="44"/>
  <c r="V209" i="44" s="1"/>
  <c r="K209" i="44"/>
  <c r="U208" i="44"/>
  <c r="V208" i="44" s="1"/>
  <c r="K208" i="44"/>
  <c r="U207" i="44"/>
  <c r="V207" i="44" s="1"/>
  <c r="K207" i="44"/>
  <c r="U206" i="44"/>
  <c r="V206" i="44" s="1"/>
  <c r="K206" i="44"/>
  <c r="U205" i="44"/>
  <c r="V205" i="44" s="1"/>
  <c r="K205" i="44"/>
  <c r="U204" i="44"/>
  <c r="V204" i="44" s="1"/>
  <c r="K204" i="44"/>
  <c r="U203" i="44"/>
  <c r="V203" i="44" s="1"/>
  <c r="K203" i="44"/>
  <c r="U202" i="44"/>
  <c r="V202" i="44" s="1"/>
  <c r="K202" i="44"/>
  <c r="U201" i="44"/>
  <c r="V201" i="44" s="1"/>
  <c r="K201" i="44"/>
  <c r="U200" i="44"/>
  <c r="V200" i="44" s="1"/>
  <c r="K200" i="44"/>
  <c r="U199" i="44"/>
  <c r="V199" i="44" s="1"/>
  <c r="K199" i="44"/>
  <c r="U198" i="44"/>
  <c r="V198" i="44" s="1"/>
  <c r="K198" i="44"/>
  <c r="U197" i="44"/>
  <c r="V197" i="44" s="1"/>
  <c r="K197" i="44"/>
  <c r="U196" i="44"/>
  <c r="V196" i="44" s="1"/>
  <c r="K196" i="44"/>
  <c r="U195" i="44"/>
  <c r="V195" i="44" s="1"/>
  <c r="K195" i="44"/>
  <c r="U194" i="44"/>
  <c r="V194" i="44" s="1"/>
  <c r="K194" i="44"/>
  <c r="U193" i="44"/>
  <c r="V193" i="44" s="1"/>
  <c r="K193" i="44"/>
  <c r="U192" i="44"/>
  <c r="V192" i="44" s="1"/>
  <c r="K192" i="44"/>
  <c r="U191" i="44"/>
  <c r="V191" i="44" s="1"/>
  <c r="K191" i="44"/>
  <c r="U190" i="44"/>
  <c r="V190" i="44" s="1"/>
  <c r="K190" i="44"/>
  <c r="U189" i="44"/>
  <c r="V189" i="44" s="1"/>
  <c r="K189" i="44"/>
  <c r="U188" i="44"/>
  <c r="V188" i="44" s="1"/>
  <c r="K188" i="44"/>
  <c r="U187" i="44"/>
  <c r="V187" i="44" s="1"/>
  <c r="K187" i="44"/>
  <c r="U186" i="44"/>
  <c r="V186" i="44" s="1"/>
  <c r="K186" i="44"/>
  <c r="U185" i="44"/>
  <c r="V185" i="44" s="1"/>
  <c r="K185" i="44"/>
  <c r="U184" i="44"/>
  <c r="V184" i="44" s="1"/>
  <c r="K184" i="44"/>
  <c r="U183" i="44"/>
  <c r="V183" i="44" s="1"/>
  <c r="K183" i="44"/>
  <c r="U182" i="44"/>
  <c r="V182" i="44" s="1"/>
  <c r="K182" i="44"/>
  <c r="U181" i="44"/>
  <c r="V181" i="44" s="1"/>
  <c r="K181" i="44"/>
  <c r="U180" i="44"/>
  <c r="V180" i="44" s="1"/>
  <c r="K180" i="44"/>
  <c r="U179" i="44"/>
  <c r="V179" i="44" s="1"/>
  <c r="K179" i="44"/>
  <c r="U178" i="44"/>
  <c r="V178" i="44" s="1"/>
  <c r="K178" i="44"/>
  <c r="U177" i="44"/>
  <c r="V177" i="44" s="1"/>
  <c r="K177" i="44"/>
  <c r="U176" i="44"/>
  <c r="V176" i="44" s="1"/>
  <c r="K176" i="44"/>
  <c r="U175" i="44"/>
  <c r="V175" i="44" s="1"/>
  <c r="K175" i="44"/>
  <c r="U174" i="44"/>
  <c r="V174" i="44" s="1"/>
  <c r="K174" i="44"/>
  <c r="U173" i="44"/>
  <c r="V173" i="44" s="1"/>
  <c r="K173" i="44"/>
  <c r="U172" i="44"/>
  <c r="V172" i="44" s="1"/>
  <c r="K172" i="44"/>
  <c r="U171" i="44"/>
  <c r="V171" i="44" s="1"/>
  <c r="K171" i="44"/>
  <c r="U170" i="44"/>
  <c r="V170" i="44" s="1"/>
  <c r="K170" i="44"/>
  <c r="U169" i="44"/>
  <c r="V169" i="44" s="1"/>
  <c r="K169" i="44"/>
  <c r="U168" i="44"/>
  <c r="V168" i="44" s="1"/>
  <c r="K168" i="44"/>
  <c r="U167" i="44"/>
  <c r="V167" i="44" s="1"/>
  <c r="K167" i="44"/>
  <c r="U166" i="44"/>
  <c r="V166" i="44" s="1"/>
  <c r="K166" i="44"/>
  <c r="U165" i="44"/>
  <c r="V165" i="44" s="1"/>
  <c r="K165" i="44"/>
  <c r="U164" i="44"/>
  <c r="V164" i="44" s="1"/>
  <c r="K164" i="44"/>
  <c r="U163" i="44"/>
  <c r="V163" i="44" s="1"/>
  <c r="K163" i="44"/>
  <c r="U162" i="44"/>
  <c r="V162" i="44" s="1"/>
  <c r="K162" i="44"/>
  <c r="U161" i="44"/>
  <c r="V161" i="44" s="1"/>
  <c r="K161" i="44"/>
  <c r="U160" i="44"/>
  <c r="V160" i="44" s="1"/>
  <c r="K160" i="44"/>
  <c r="U159" i="44"/>
  <c r="V159" i="44" s="1"/>
  <c r="K159" i="44"/>
  <c r="U158" i="44"/>
  <c r="V158" i="44" s="1"/>
  <c r="K158" i="44"/>
  <c r="U157" i="44"/>
  <c r="V157" i="44" s="1"/>
  <c r="K157" i="44"/>
  <c r="U156" i="44"/>
  <c r="V156" i="44" s="1"/>
  <c r="K156" i="44"/>
  <c r="U155" i="44"/>
  <c r="V155" i="44" s="1"/>
  <c r="K155" i="44"/>
  <c r="U154" i="44"/>
  <c r="V154" i="44" s="1"/>
  <c r="K154" i="44"/>
  <c r="U153" i="44"/>
  <c r="V153" i="44" s="1"/>
  <c r="K153" i="44"/>
  <c r="U152" i="44"/>
  <c r="V152" i="44" s="1"/>
  <c r="K152" i="44"/>
  <c r="U151" i="44"/>
  <c r="V151" i="44" s="1"/>
  <c r="K151" i="44"/>
  <c r="U150" i="44"/>
  <c r="V150" i="44" s="1"/>
  <c r="K150" i="44"/>
  <c r="U149" i="44"/>
  <c r="V149" i="44" s="1"/>
  <c r="K149" i="44"/>
  <c r="U148" i="44"/>
  <c r="V148" i="44" s="1"/>
  <c r="K148" i="44"/>
  <c r="U147" i="44"/>
  <c r="V147" i="44" s="1"/>
  <c r="K147" i="44"/>
  <c r="U146" i="44"/>
  <c r="V146" i="44" s="1"/>
  <c r="K146" i="44"/>
  <c r="U145" i="44"/>
  <c r="V145" i="44" s="1"/>
  <c r="K145" i="44"/>
  <c r="U144" i="44"/>
  <c r="V144" i="44" s="1"/>
  <c r="K144" i="44"/>
  <c r="U143" i="44"/>
  <c r="V143" i="44" s="1"/>
  <c r="K143" i="44"/>
  <c r="U142" i="44"/>
  <c r="V142" i="44" s="1"/>
  <c r="K142" i="44"/>
  <c r="U141" i="44"/>
  <c r="V141" i="44" s="1"/>
  <c r="K141" i="44"/>
  <c r="U140" i="44"/>
  <c r="V140" i="44" s="1"/>
  <c r="K140" i="44"/>
  <c r="U139" i="44"/>
  <c r="V139" i="44" s="1"/>
  <c r="K139" i="44"/>
  <c r="U138" i="44"/>
  <c r="V138" i="44" s="1"/>
  <c r="K138" i="44"/>
  <c r="U137" i="44"/>
  <c r="V137" i="44" s="1"/>
  <c r="K137" i="44"/>
  <c r="U136" i="44"/>
  <c r="V136" i="44" s="1"/>
  <c r="K136" i="44"/>
  <c r="U135" i="44"/>
  <c r="V135" i="44" s="1"/>
  <c r="K135" i="44"/>
  <c r="U134" i="44"/>
  <c r="V134" i="44" s="1"/>
  <c r="K134" i="44"/>
  <c r="U133" i="44"/>
  <c r="V133" i="44" s="1"/>
  <c r="K133" i="44"/>
  <c r="U132" i="44"/>
  <c r="V132" i="44" s="1"/>
  <c r="K132" i="44"/>
  <c r="U131" i="44"/>
  <c r="V131" i="44" s="1"/>
  <c r="K131" i="44"/>
  <c r="U130" i="44"/>
  <c r="V130" i="44" s="1"/>
  <c r="K130" i="44"/>
  <c r="U129" i="44"/>
  <c r="V129" i="44" s="1"/>
  <c r="K129" i="44"/>
  <c r="U128" i="44"/>
  <c r="V128" i="44" s="1"/>
  <c r="K128" i="44"/>
  <c r="U127" i="44"/>
  <c r="V127" i="44" s="1"/>
  <c r="K127" i="44"/>
  <c r="U126" i="44"/>
  <c r="V126" i="44" s="1"/>
  <c r="K126" i="44"/>
  <c r="U125" i="44"/>
  <c r="V125" i="44" s="1"/>
  <c r="K125" i="44"/>
  <c r="U124" i="44"/>
  <c r="V124" i="44" s="1"/>
  <c r="K124" i="44"/>
  <c r="U123" i="44"/>
  <c r="V123" i="44" s="1"/>
  <c r="K123" i="44"/>
  <c r="U122" i="44"/>
  <c r="V122" i="44" s="1"/>
  <c r="K122" i="44"/>
  <c r="U121" i="44"/>
  <c r="V121" i="44" s="1"/>
  <c r="K121" i="44"/>
  <c r="U120" i="44"/>
  <c r="V120" i="44" s="1"/>
  <c r="K120" i="44"/>
  <c r="U119" i="44"/>
  <c r="V119" i="44" s="1"/>
  <c r="K119" i="44"/>
  <c r="U118" i="44"/>
  <c r="V118" i="44" s="1"/>
  <c r="K118" i="44"/>
  <c r="U117" i="44"/>
  <c r="V117" i="44" s="1"/>
  <c r="K117" i="44"/>
  <c r="U116" i="44"/>
  <c r="V116" i="44" s="1"/>
  <c r="K116" i="44"/>
  <c r="U115" i="44"/>
  <c r="V115" i="44" s="1"/>
  <c r="K115" i="44"/>
  <c r="U114" i="44"/>
  <c r="V114" i="44" s="1"/>
  <c r="K114" i="44"/>
  <c r="U113" i="44"/>
  <c r="V113" i="44" s="1"/>
  <c r="K113" i="44"/>
  <c r="U112" i="44"/>
  <c r="V112" i="44" s="1"/>
  <c r="K112" i="44"/>
  <c r="U111" i="44"/>
  <c r="V111" i="44" s="1"/>
  <c r="K111" i="44"/>
  <c r="U110" i="44"/>
  <c r="V110" i="44" s="1"/>
  <c r="K110" i="44"/>
  <c r="U109" i="44"/>
  <c r="V109" i="44" s="1"/>
  <c r="K109" i="44"/>
  <c r="U108" i="44"/>
  <c r="V108" i="44" s="1"/>
  <c r="K108" i="44"/>
  <c r="U107" i="44"/>
  <c r="V107" i="44" s="1"/>
  <c r="K107" i="44"/>
  <c r="U106" i="44"/>
  <c r="V106" i="44" s="1"/>
  <c r="K106" i="44"/>
  <c r="U105" i="44"/>
  <c r="V105" i="44" s="1"/>
  <c r="K105" i="44"/>
  <c r="U104" i="44"/>
  <c r="V104" i="44" s="1"/>
  <c r="K104" i="44"/>
  <c r="U103" i="44"/>
  <c r="V103" i="44" s="1"/>
  <c r="K103" i="44"/>
  <c r="U102" i="44"/>
  <c r="V102" i="44" s="1"/>
  <c r="K102" i="44"/>
  <c r="U101" i="44"/>
  <c r="V101" i="44" s="1"/>
  <c r="K101" i="44"/>
  <c r="U100" i="44"/>
  <c r="V100" i="44" s="1"/>
  <c r="K100" i="44"/>
  <c r="U99" i="44"/>
  <c r="V99" i="44" s="1"/>
  <c r="K99" i="44"/>
  <c r="U98" i="44"/>
  <c r="V98" i="44" s="1"/>
  <c r="K98" i="44"/>
  <c r="U97" i="44"/>
  <c r="V97" i="44" s="1"/>
  <c r="K97" i="44"/>
  <c r="U96" i="44"/>
  <c r="V96" i="44" s="1"/>
  <c r="K96" i="44"/>
  <c r="U95" i="44"/>
  <c r="V95" i="44" s="1"/>
  <c r="K95" i="44"/>
  <c r="U94" i="44"/>
  <c r="V94" i="44" s="1"/>
  <c r="K94" i="44"/>
  <c r="U93" i="44"/>
  <c r="V93" i="44" s="1"/>
  <c r="K93" i="44"/>
  <c r="U92" i="44"/>
  <c r="V92" i="44" s="1"/>
  <c r="K92" i="44"/>
  <c r="U91" i="44"/>
  <c r="V91" i="44" s="1"/>
  <c r="K91" i="44"/>
  <c r="U90" i="44"/>
  <c r="V90" i="44" s="1"/>
  <c r="K90" i="44"/>
  <c r="U89" i="44"/>
  <c r="V89" i="44" s="1"/>
  <c r="K89" i="44"/>
  <c r="U88" i="44"/>
  <c r="V88" i="44" s="1"/>
  <c r="K88" i="44"/>
  <c r="U87" i="44"/>
  <c r="V87" i="44" s="1"/>
  <c r="K87" i="44"/>
  <c r="U86" i="44"/>
  <c r="V86" i="44" s="1"/>
  <c r="K86" i="44"/>
  <c r="U85" i="44"/>
  <c r="V85" i="44" s="1"/>
  <c r="K85" i="44"/>
  <c r="U84" i="44"/>
  <c r="V84" i="44" s="1"/>
  <c r="K84" i="44"/>
  <c r="U83" i="44"/>
  <c r="V83" i="44" s="1"/>
  <c r="K83" i="44"/>
  <c r="U82" i="44"/>
  <c r="V82" i="44" s="1"/>
  <c r="K82" i="44"/>
  <c r="U81" i="44"/>
  <c r="V81" i="44" s="1"/>
  <c r="K81" i="44"/>
  <c r="U80" i="44"/>
  <c r="V80" i="44" s="1"/>
  <c r="K80" i="44"/>
  <c r="U79" i="44"/>
  <c r="V79" i="44" s="1"/>
  <c r="K79" i="44"/>
  <c r="U78" i="44"/>
  <c r="V78" i="44" s="1"/>
  <c r="K78" i="44"/>
  <c r="U77" i="44"/>
  <c r="V77" i="44" s="1"/>
  <c r="K77" i="44"/>
  <c r="U76" i="44"/>
  <c r="V76" i="44" s="1"/>
  <c r="K76" i="44"/>
  <c r="U75" i="44"/>
  <c r="V75" i="44" s="1"/>
  <c r="K75" i="44"/>
  <c r="U74" i="44"/>
  <c r="V74" i="44" s="1"/>
  <c r="K74" i="44"/>
  <c r="U73" i="44"/>
  <c r="V73" i="44" s="1"/>
  <c r="K73" i="44"/>
  <c r="U72" i="44"/>
  <c r="V72" i="44" s="1"/>
  <c r="K72" i="44"/>
  <c r="U71" i="44"/>
  <c r="V71" i="44" s="1"/>
  <c r="K71" i="44"/>
  <c r="U70" i="44"/>
  <c r="V70" i="44" s="1"/>
  <c r="K70" i="44"/>
  <c r="U69" i="44"/>
  <c r="V69" i="44" s="1"/>
  <c r="K69" i="44"/>
  <c r="U68" i="44"/>
  <c r="V68" i="44" s="1"/>
  <c r="K68" i="44"/>
  <c r="U67" i="44"/>
  <c r="V67" i="44" s="1"/>
  <c r="K67" i="44"/>
  <c r="U66" i="44"/>
  <c r="V66" i="44" s="1"/>
  <c r="K66" i="44"/>
  <c r="U65" i="44"/>
  <c r="V65" i="44" s="1"/>
  <c r="K65" i="44"/>
  <c r="U64" i="44"/>
  <c r="V64" i="44" s="1"/>
  <c r="K64" i="44"/>
  <c r="U63" i="44"/>
  <c r="V63" i="44" s="1"/>
  <c r="K63" i="44"/>
  <c r="U62" i="44"/>
  <c r="V62" i="44" s="1"/>
  <c r="K62" i="44"/>
  <c r="U61" i="44"/>
  <c r="V61" i="44" s="1"/>
  <c r="K61" i="44"/>
  <c r="U60" i="44"/>
  <c r="V60" i="44" s="1"/>
  <c r="K60" i="44"/>
  <c r="U59" i="44"/>
  <c r="V59" i="44" s="1"/>
  <c r="K59" i="44"/>
  <c r="U58" i="44"/>
  <c r="V58" i="44" s="1"/>
  <c r="K58" i="44"/>
  <c r="U57" i="44"/>
  <c r="V57" i="44" s="1"/>
  <c r="K57" i="44"/>
  <c r="U56" i="44"/>
  <c r="V56" i="44" s="1"/>
  <c r="K56" i="44"/>
  <c r="U55" i="44"/>
  <c r="V55" i="44" s="1"/>
  <c r="K55" i="44"/>
  <c r="U54" i="44"/>
  <c r="V54" i="44" s="1"/>
  <c r="K54" i="44"/>
  <c r="U53" i="44"/>
  <c r="V53" i="44" s="1"/>
  <c r="K53" i="44"/>
  <c r="U52" i="44"/>
  <c r="V52" i="44" s="1"/>
  <c r="K52" i="44"/>
  <c r="U51" i="44"/>
  <c r="V51" i="44" s="1"/>
  <c r="K51" i="44"/>
  <c r="U50" i="44"/>
  <c r="V50" i="44" s="1"/>
  <c r="K50" i="44"/>
  <c r="U49" i="44"/>
  <c r="V49" i="44" s="1"/>
  <c r="K49" i="44"/>
  <c r="U48" i="44"/>
  <c r="V48" i="44" s="1"/>
  <c r="K48" i="44"/>
  <c r="U47" i="44"/>
  <c r="V47" i="44" s="1"/>
  <c r="K47" i="44"/>
  <c r="U46" i="44"/>
  <c r="V46" i="44" s="1"/>
  <c r="K46" i="44"/>
  <c r="U45" i="44"/>
  <c r="V45" i="44" s="1"/>
  <c r="K45" i="44"/>
  <c r="U44" i="44"/>
  <c r="V44" i="44" s="1"/>
  <c r="K44" i="44"/>
  <c r="U43" i="44"/>
  <c r="V43" i="44" s="1"/>
  <c r="K43" i="44"/>
  <c r="U42" i="44"/>
  <c r="V42" i="44" s="1"/>
  <c r="K42" i="44"/>
  <c r="U41" i="44"/>
  <c r="V41" i="44" s="1"/>
  <c r="K41" i="44"/>
  <c r="U40" i="44"/>
  <c r="V40" i="44" s="1"/>
  <c r="K40" i="44"/>
  <c r="U39" i="44"/>
  <c r="V39" i="44" s="1"/>
  <c r="K39" i="44"/>
  <c r="U38" i="44"/>
  <c r="V38" i="44" s="1"/>
  <c r="K38" i="44"/>
  <c r="U37" i="44"/>
  <c r="V37" i="44" s="1"/>
  <c r="K37" i="44"/>
  <c r="U36" i="44"/>
  <c r="V36" i="44" s="1"/>
  <c r="K36" i="44"/>
  <c r="U35" i="44"/>
  <c r="V35" i="44" s="1"/>
  <c r="K35" i="44"/>
  <c r="U34" i="44"/>
  <c r="V34" i="44" s="1"/>
  <c r="K34" i="44"/>
  <c r="U33" i="44"/>
  <c r="V33" i="44" s="1"/>
  <c r="K33" i="44"/>
  <c r="U32" i="44"/>
  <c r="V32" i="44" s="1"/>
  <c r="K32" i="44"/>
  <c r="U31" i="44"/>
  <c r="V31" i="44" s="1"/>
  <c r="K31" i="44"/>
  <c r="U30" i="44"/>
  <c r="V30" i="44" s="1"/>
  <c r="K30" i="44"/>
  <c r="U29" i="44"/>
  <c r="V29" i="44" s="1"/>
  <c r="K29" i="44"/>
  <c r="U28" i="44"/>
  <c r="V28" i="44" s="1"/>
  <c r="K28" i="44"/>
  <c r="U27" i="44"/>
  <c r="V27" i="44" s="1"/>
  <c r="K27" i="44"/>
  <c r="U26" i="44"/>
  <c r="V26" i="44" s="1"/>
  <c r="K26" i="44"/>
  <c r="U25" i="44"/>
  <c r="V25" i="44" s="1"/>
  <c r="K25" i="44"/>
  <c r="U24" i="44"/>
  <c r="V24" i="44" s="1"/>
  <c r="K24" i="44"/>
  <c r="U23" i="44"/>
  <c r="V23" i="44" s="1"/>
  <c r="K23" i="44"/>
  <c r="U22" i="44"/>
  <c r="V22" i="44" s="1"/>
  <c r="K22" i="44"/>
  <c r="U21" i="44"/>
  <c r="V21" i="44" s="1"/>
  <c r="K21" i="44"/>
  <c r="U20" i="44"/>
  <c r="V20" i="44" s="1"/>
  <c r="K20" i="44"/>
  <c r="U19" i="44"/>
  <c r="V19" i="44" s="1"/>
  <c r="K19" i="44"/>
  <c r="U18" i="44"/>
  <c r="V18" i="44" s="1"/>
  <c r="K18" i="44"/>
  <c r="U17" i="44"/>
  <c r="V17" i="44" s="1"/>
  <c r="K17" i="44"/>
  <c r="U16" i="44"/>
  <c r="V16" i="44" s="1"/>
  <c r="K16" i="44"/>
  <c r="U15" i="44"/>
  <c r="V15" i="44" s="1"/>
  <c r="K15" i="44"/>
  <c r="U14" i="44"/>
  <c r="V14" i="44" s="1"/>
  <c r="K14" i="44"/>
  <c r="U13" i="44"/>
  <c r="V13" i="44" s="1"/>
  <c r="K13" i="44"/>
  <c r="U12" i="44"/>
  <c r="V12" i="44" s="1"/>
  <c r="K12" i="44"/>
  <c r="U11" i="44"/>
  <c r="V11" i="44" s="1"/>
  <c r="K11" i="44"/>
  <c r="U10" i="44"/>
  <c r="V10" i="44" s="1"/>
  <c r="K10" i="44"/>
  <c r="U9" i="44"/>
  <c r="V9" i="44" s="1"/>
  <c r="K9" i="44"/>
  <c r="U8" i="44"/>
  <c r="V8" i="44" s="1"/>
  <c r="K8" i="44"/>
  <c r="U7" i="44"/>
  <c r="V7" i="44" s="1"/>
  <c r="K7" i="44"/>
  <c r="U6" i="44"/>
  <c r="V6" i="44" s="1"/>
  <c r="K6" i="44"/>
  <c r="U5" i="44"/>
  <c r="V5" i="44" s="1"/>
  <c r="K5" i="44"/>
  <c r="U4" i="44"/>
  <c r="V4" i="44" s="1"/>
  <c r="K4" i="44"/>
  <c r="U3" i="44"/>
  <c r="V3" i="44" s="1"/>
  <c r="K3" i="44"/>
  <c r="U2" i="44"/>
  <c r="V2" i="44" s="1"/>
  <c r="K2" i="44"/>
  <c r="X574" i="49" l="1"/>
  <c r="X573" i="49"/>
  <c r="X572" i="49"/>
  <c r="V568" i="45"/>
  <c r="V566" i="45"/>
  <c r="K568" i="45"/>
  <c r="V567" i="45"/>
  <c r="K566" i="45"/>
  <c r="K567" i="45"/>
  <c r="U568" i="44"/>
  <c r="K566" i="44"/>
  <c r="V567" i="44"/>
  <c r="K568" i="44"/>
  <c r="V378" i="44"/>
  <c r="V568" i="44" s="1"/>
  <c r="K567" i="44"/>
  <c r="V566" i="44"/>
  <c r="U567" i="44"/>
  <c r="U566" i="44"/>
  <c r="U568" i="45"/>
  <c r="U566" i="45"/>
  <c r="U567" i="45"/>
  <c r="F567" i="39" l="1"/>
  <c r="G567" i="39"/>
  <c r="H567" i="39"/>
  <c r="I567" i="39"/>
  <c r="J567" i="39"/>
  <c r="F568" i="39"/>
  <c r="G568" i="39"/>
  <c r="H568" i="39"/>
  <c r="I568" i="39"/>
  <c r="J568" i="39"/>
  <c r="E568" i="39"/>
  <c r="E567" i="39"/>
  <c r="F566" i="39"/>
  <c r="G566" i="39"/>
  <c r="H566" i="39"/>
  <c r="I566" i="39"/>
  <c r="J566" i="39"/>
  <c r="E566" i="39"/>
  <c r="U565" i="39" l="1"/>
  <c r="K565" i="39"/>
  <c r="U564" i="39"/>
  <c r="K564" i="39"/>
  <c r="U563" i="39"/>
  <c r="K563" i="39"/>
  <c r="U562" i="39"/>
  <c r="K562" i="39"/>
  <c r="U561" i="39"/>
  <c r="K561" i="39"/>
  <c r="U560" i="39"/>
  <c r="K560" i="39"/>
  <c r="U559" i="39"/>
  <c r="K559" i="39"/>
  <c r="U558" i="39"/>
  <c r="K558" i="39"/>
  <c r="U557" i="39"/>
  <c r="K557" i="39"/>
  <c r="U556" i="39"/>
  <c r="K556" i="39"/>
  <c r="U555" i="39"/>
  <c r="K555" i="39"/>
  <c r="U554" i="39"/>
  <c r="K554" i="39"/>
  <c r="U553" i="39"/>
  <c r="K553" i="39"/>
  <c r="U552" i="39"/>
  <c r="K552" i="39"/>
  <c r="U551" i="39"/>
  <c r="K551" i="39"/>
  <c r="U550" i="39"/>
  <c r="K550" i="39"/>
  <c r="U549" i="39"/>
  <c r="K549" i="39"/>
  <c r="U548" i="39"/>
  <c r="K548" i="39"/>
  <c r="U547" i="39"/>
  <c r="K547" i="39"/>
  <c r="U546" i="39"/>
  <c r="K546" i="39"/>
  <c r="U545" i="39"/>
  <c r="K545" i="39"/>
  <c r="U544" i="39"/>
  <c r="K544" i="39"/>
  <c r="U543" i="39"/>
  <c r="K543" i="39"/>
  <c r="U542" i="39"/>
  <c r="K542" i="39"/>
  <c r="U541" i="39"/>
  <c r="K541" i="39"/>
  <c r="U540" i="39"/>
  <c r="K540" i="39"/>
  <c r="U539" i="39"/>
  <c r="K539" i="39"/>
  <c r="U538" i="39"/>
  <c r="K538" i="39"/>
  <c r="U537" i="39"/>
  <c r="K537" i="39"/>
  <c r="U536" i="39"/>
  <c r="K536" i="39"/>
  <c r="U535" i="39"/>
  <c r="K535" i="39"/>
  <c r="U534" i="39"/>
  <c r="K534" i="39"/>
  <c r="U533" i="39"/>
  <c r="K533" i="39"/>
  <c r="U532" i="39"/>
  <c r="K532" i="39"/>
  <c r="U531" i="39"/>
  <c r="K531" i="39"/>
  <c r="U530" i="39"/>
  <c r="K530" i="39"/>
  <c r="U529" i="39"/>
  <c r="K529" i="39"/>
  <c r="U528" i="39"/>
  <c r="K528" i="39"/>
  <c r="U527" i="39"/>
  <c r="K527" i="39"/>
  <c r="U526" i="39"/>
  <c r="K526" i="39"/>
  <c r="U525" i="39"/>
  <c r="K525" i="39"/>
  <c r="U524" i="39"/>
  <c r="K524" i="39"/>
  <c r="U523" i="39"/>
  <c r="K523" i="39"/>
  <c r="U522" i="39"/>
  <c r="K522" i="39"/>
  <c r="U521" i="39"/>
  <c r="K521" i="39"/>
  <c r="U520" i="39"/>
  <c r="K520" i="39"/>
  <c r="U519" i="39"/>
  <c r="K519" i="39"/>
  <c r="U518" i="39"/>
  <c r="K518" i="39"/>
  <c r="U517" i="39"/>
  <c r="K517" i="39"/>
  <c r="U516" i="39"/>
  <c r="K516" i="39"/>
  <c r="U515" i="39"/>
  <c r="K515" i="39"/>
  <c r="U514" i="39"/>
  <c r="K514" i="39"/>
  <c r="U513" i="39"/>
  <c r="K513" i="39"/>
  <c r="U512" i="39"/>
  <c r="K512" i="39"/>
  <c r="U511" i="39"/>
  <c r="K511" i="39"/>
  <c r="U510" i="39"/>
  <c r="K510" i="39"/>
  <c r="U509" i="39"/>
  <c r="K509" i="39"/>
  <c r="U508" i="39"/>
  <c r="K508" i="39"/>
  <c r="U507" i="39"/>
  <c r="K507" i="39"/>
  <c r="U506" i="39"/>
  <c r="K506" i="39"/>
  <c r="U505" i="39"/>
  <c r="K505" i="39"/>
  <c r="U504" i="39"/>
  <c r="K504" i="39"/>
  <c r="U503" i="39"/>
  <c r="K503" i="39"/>
  <c r="U502" i="39"/>
  <c r="K502" i="39"/>
  <c r="U501" i="39"/>
  <c r="K501" i="39"/>
  <c r="U500" i="39"/>
  <c r="K500" i="39"/>
  <c r="U499" i="39"/>
  <c r="K499" i="39"/>
  <c r="U498" i="39"/>
  <c r="K498" i="39"/>
  <c r="U497" i="39"/>
  <c r="K497" i="39"/>
  <c r="U496" i="39"/>
  <c r="K496" i="39"/>
  <c r="U495" i="39"/>
  <c r="K495" i="39"/>
  <c r="U494" i="39"/>
  <c r="K494" i="39"/>
  <c r="U493" i="39"/>
  <c r="K493" i="39"/>
  <c r="U492" i="39"/>
  <c r="K492" i="39"/>
  <c r="U491" i="39"/>
  <c r="K491" i="39"/>
  <c r="U490" i="39"/>
  <c r="K490" i="39"/>
  <c r="U489" i="39"/>
  <c r="K489" i="39"/>
  <c r="U488" i="39"/>
  <c r="K488" i="39"/>
  <c r="U487" i="39"/>
  <c r="K487" i="39"/>
  <c r="U486" i="39"/>
  <c r="K486" i="39"/>
  <c r="U485" i="39"/>
  <c r="K485" i="39"/>
  <c r="U484" i="39"/>
  <c r="K484" i="39"/>
  <c r="U483" i="39"/>
  <c r="K483" i="39"/>
  <c r="U482" i="39"/>
  <c r="K482" i="39"/>
  <c r="U481" i="39"/>
  <c r="K481" i="39"/>
  <c r="U480" i="39"/>
  <c r="K480" i="39"/>
  <c r="U479" i="39"/>
  <c r="K479" i="39"/>
  <c r="U478" i="39"/>
  <c r="K478" i="39"/>
  <c r="U477" i="39"/>
  <c r="K477" i="39"/>
  <c r="U476" i="39"/>
  <c r="K476" i="39"/>
  <c r="U475" i="39"/>
  <c r="K475" i="39"/>
  <c r="U474" i="39"/>
  <c r="K474" i="39"/>
  <c r="U473" i="39"/>
  <c r="K473" i="39"/>
  <c r="U472" i="39"/>
  <c r="K472" i="39"/>
  <c r="U471" i="39"/>
  <c r="K471" i="39"/>
  <c r="U470" i="39"/>
  <c r="K470" i="39"/>
  <c r="U469" i="39"/>
  <c r="K469" i="39"/>
  <c r="U468" i="39"/>
  <c r="K468" i="39"/>
  <c r="U467" i="39"/>
  <c r="K467" i="39"/>
  <c r="U466" i="39"/>
  <c r="K466" i="39"/>
  <c r="U465" i="39"/>
  <c r="K465" i="39"/>
  <c r="U464" i="39"/>
  <c r="K464" i="39"/>
  <c r="U463" i="39"/>
  <c r="K463" i="39"/>
  <c r="U462" i="39"/>
  <c r="K462" i="39"/>
  <c r="U461" i="39"/>
  <c r="K461" i="39"/>
  <c r="U460" i="39"/>
  <c r="K460" i="39"/>
  <c r="U459" i="39"/>
  <c r="K459" i="39"/>
  <c r="U458" i="39"/>
  <c r="K458" i="39"/>
  <c r="U457" i="39"/>
  <c r="K457" i="39"/>
  <c r="U456" i="39"/>
  <c r="K456" i="39"/>
  <c r="U455" i="39"/>
  <c r="K455" i="39"/>
  <c r="U454" i="39"/>
  <c r="K454" i="39"/>
  <c r="U453" i="39"/>
  <c r="K453" i="39"/>
  <c r="U452" i="39"/>
  <c r="K452" i="39"/>
  <c r="U451" i="39"/>
  <c r="K451" i="39"/>
  <c r="U450" i="39"/>
  <c r="K450" i="39"/>
  <c r="U449" i="39"/>
  <c r="K449" i="39"/>
  <c r="U448" i="39"/>
  <c r="K448" i="39"/>
  <c r="U447" i="39"/>
  <c r="K447" i="39"/>
  <c r="U446" i="39"/>
  <c r="K446" i="39"/>
  <c r="U445" i="39"/>
  <c r="K445" i="39"/>
  <c r="U444" i="39"/>
  <c r="K444" i="39"/>
  <c r="U443" i="39"/>
  <c r="K443" i="39"/>
  <c r="U442" i="39"/>
  <c r="K442" i="39"/>
  <c r="U441" i="39"/>
  <c r="K441" i="39"/>
  <c r="U440" i="39"/>
  <c r="K440" i="39"/>
  <c r="U439" i="39"/>
  <c r="K439" i="39"/>
  <c r="U438" i="39"/>
  <c r="K438" i="39"/>
  <c r="U437" i="39"/>
  <c r="K437" i="39"/>
  <c r="U436" i="39"/>
  <c r="K436" i="39"/>
  <c r="U435" i="39"/>
  <c r="K435" i="39"/>
  <c r="U434" i="39"/>
  <c r="K434" i="39"/>
  <c r="U433" i="39"/>
  <c r="K433" i="39"/>
  <c r="U432" i="39"/>
  <c r="K432" i="39"/>
  <c r="U431" i="39"/>
  <c r="K431" i="39"/>
  <c r="U430" i="39"/>
  <c r="K430" i="39"/>
  <c r="U429" i="39"/>
  <c r="K429" i="39"/>
  <c r="U428" i="39"/>
  <c r="K428" i="39"/>
  <c r="U427" i="39"/>
  <c r="K427" i="39"/>
  <c r="U426" i="39"/>
  <c r="K426" i="39"/>
  <c r="U425" i="39"/>
  <c r="K425" i="39"/>
  <c r="U424" i="39"/>
  <c r="K424" i="39"/>
  <c r="U423" i="39"/>
  <c r="K423" i="39"/>
  <c r="U422" i="39"/>
  <c r="K422" i="39"/>
  <c r="U421" i="39"/>
  <c r="K421" i="39"/>
  <c r="U420" i="39"/>
  <c r="K420" i="39"/>
  <c r="U419" i="39"/>
  <c r="K419" i="39"/>
  <c r="U418" i="39"/>
  <c r="K418" i="39"/>
  <c r="U417" i="39"/>
  <c r="K417" i="39"/>
  <c r="U416" i="39"/>
  <c r="K416" i="39"/>
  <c r="U415" i="39"/>
  <c r="K415" i="39"/>
  <c r="U414" i="39"/>
  <c r="K414" i="39"/>
  <c r="U413" i="39"/>
  <c r="K413" i="39"/>
  <c r="U412" i="39"/>
  <c r="K412" i="39"/>
  <c r="U411" i="39"/>
  <c r="K411" i="39"/>
  <c r="U410" i="39"/>
  <c r="K410" i="39"/>
  <c r="U409" i="39"/>
  <c r="K409" i="39"/>
  <c r="U408" i="39"/>
  <c r="K408" i="39"/>
  <c r="U407" i="39"/>
  <c r="K407" i="39"/>
  <c r="U406" i="39"/>
  <c r="K406" i="39"/>
  <c r="U405" i="39"/>
  <c r="K405" i="39"/>
  <c r="U404" i="39"/>
  <c r="K404" i="39"/>
  <c r="U403" i="39"/>
  <c r="K403" i="39"/>
  <c r="U402" i="39"/>
  <c r="K402" i="39"/>
  <c r="U401" i="39"/>
  <c r="K401" i="39"/>
  <c r="U400" i="39"/>
  <c r="K400" i="39"/>
  <c r="U399" i="39"/>
  <c r="K399" i="39"/>
  <c r="U398" i="39"/>
  <c r="K398" i="39"/>
  <c r="U397" i="39"/>
  <c r="K397" i="39"/>
  <c r="U396" i="39"/>
  <c r="K396" i="39"/>
  <c r="U395" i="39"/>
  <c r="K395" i="39"/>
  <c r="U394" i="39"/>
  <c r="K394" i="39"/>
  <c r="U393" i="39"/>
  <c r="K393" i="39"/>
  <c r="U392" i="39"/>
  <c r="K392" i="39"/>
  <c r="U391" i="39"/>
  <c r="K391" i="39"/>
  <c r="U390" i="39"/>
  <c r="K390" i="39"/>
  <c r="U389" i="39"/>
  <c r="K389" i="39"/>
  <c r="U388" i="39"/>
  <c r="K388" i="39"/>
  <c r="U387" i="39"/>
  <c r="K387" i="39"/>
  <c r="U386" i="39"/>
  <c r="K386" i="39"/>
  <c r="U385" i="39"/>
  <c r="K385" i="39"/>
  <c r="U384" i="39"/>
  <c r="K384" i="39"/>
  <c r="U383" i="39"/>
  <c r="K383" i="39"/>
  <c r="U382" i="39"/>
  <c r="K382" i="39"/>
  <c r="U381" i="39"/>
  <c r="K381" i="39"/>
  <c r="U380" i="39"/>
  <c r="K380" i="39"/>
  <c r="U379" i="39"/>
  <c r="K379" i="39"/>
  <c r="U378" i="39"/>
  <c r="K378" i="39"/>
  <c r="U377" i="39"/>
  <c r="K377" i="39"/>
  <c r="U376" i="39"/>
  <c r="K376" i="39"/>
  <c r="U375" i="39"/>
  <c r="K375" i="39"/>
  <c r="U374" i="39"/>
  <c r="K374" i="39"/>
  <c r="U373" i="39"/>
  <c r="K373" i="39"/>
  <c r="U372" i="39"/>
  <c r="K372" i="39"/>
  <c r="U371" i="39"/>
  <c r="K371" i="39"/>
  <c r="U370" i="39"/>
  <c r="K370" i="39"/>
  <c r="U369" i="39"/>
  <c r="K369" i="39"/>
  <c r="U368" i="39"/>
  <c r="K368" i="39"/>
  <c r="U367" i="39"/>
  <c r="K367" i="39"/>
  <c r="U366" i="39"/>
  <c r="K366" i="39"/>
  <c r="U365" i="39"/>
  <c r="K365" i="39"/>
  <c r="U364" i="39"/>
  <c r="K364" i="39"/>
  <c r="U363" i="39"/>
  <c r="K363" i="39"/>
  <c r="U362" i="39"/>
  <c r="K362" i="39"/>
  <c r="U361" i="39"/>
  <c r="K361" i="39"/>
  <c r="U360" i="39"/>
  <c r="K360" i="39"/>
  <c r="U359" i="39"/>
  <c r="K359" i="39"/>
  <c r="U358" i="39"/>
  <c r="K358" i="39"/>
  <c r="U357" i="39"/>
  <c r="K357" i="39"/>
  <c r="U356" i="39"/>
  <c r="K356" i="39"/>
  <c r="U355" i="39"/>
  <c r="K355" i="39"/>
  <c r="U354" i="39"/>
  <c r="K354" i="39"/>
  <c r="U353" i="39"/>
  <c r="K353" i="39"/>
  <c r="U352" i="39"/>
  <c r="K352" i="39"/>
  <c r="U351" i="39"/>
  <c r="K351" i="39"/>
  <c r="U350" i="39"/>
  <c r="K350" i="39"/>
  <c r="U349" i="39"/>
  <c r="K349" i="39"/>
  <c r="U348" i="39"/>
  <c r="K348" i="39"/>
  <c r="U347" i="39"/>
  <c r="K347" i="39"/>
  <c r="U346" i="39"/>
  <c r="K346" i="39"/>
  <c r="U345" i="39"/>
  <c r="K345" i="39"/>
  <c r="U344" i="39"/>
  <c r="K344" i="39"/>
  <c r="U343" i="39"/>
  <c r="K343" i="39"/>
  <c r="U342" i="39"/>
  <c r="K342" i="39"/>
  <c r="U341" i="39"/>
  <c r="K341" i="39"/>
  <c r="U340" i="39"/>
  <c r="K340" i="39"/>
  <c r="U339" i="39"/>
  <c r="K339" i="39"/>
  <c r="U338" i="39"/>
  <c r="K338" i="39"/>
  <c r="U337" i="39"/>
  <c r="K337" i="39"/>
  <c r="U336" i="39"/>
  <c r="K336" i="39"/>
  <c r="U335" i="39"/>
  <c r="K335" i="39"/>
  <c r="U334" i="39"/>
  <c r="K334" i="39"/>
  <c r="U333" i="39"/>
  <c r="K333" i="39"/>
  <c r="U332" i="39"/>
  <c r="K332" i="39"/>
  <c r="U331" i="39"/>
  <c r="K331" i="39"/>
  <c r="U330" i="39"/>
  <c r="K330" i="39"/>
  <c r="U329" i="39"/>
  <c r="K329" i="39"/>
  <c r="U328" i="39"/>
  <c r="K328" i="39"/>
  <c r="U327" i="39"/>
  <c r="K327" i="39"/>
  <c r="U326" i="39"/>
  <c r="K326" i="39"/>
  <c r="U325" i="39"/>
  <c r="K325" i="39"/>
  <c r="U324" i="39"/>
  <c r="K324" i="39"/>
  <c r="U323" i="39"/>
  <c r="K323" i="39"/>
  <c r="U322" i="39"/>
  <c r="K322" i="39"/>
  <c r="U321" i="39"/>
  <c r="K321" i="39"/>
  <c r="U320" i="39"/>
  <c r="K320" i="39"/>
  <c r="U319" i="39"/>
  <c r="K319" i="39"/>
  <c r="U318" i="39"/>
  <c r="K318" i="39"/>
  <c r="U317" i="39"/>
  <c r="K317" i="39"/>
  <c r="U316" i="39"/>
  <c r="K316" i="39"/>
  <c r="U315" i="39"/>
  <c r="K315" i="39"/>
  <c r="U314" i="39"/>
  <c r="K314" i="39"/>
  <c r="U313" i="39"/>
  <c r="K313" i="39"/>
  <c r="U312" i="39"/>
  <c r="K312" i="39"/>
  <c r="U311" i="39"/>
  <c r="K311" i="39"/>
  <c r="U310" i="39"/>
  <c r="K310" i="39"/>
  <c r="U309" i="39"/>
  <c r="K309" i="39"/>
  <c r="U308" i="39"/>
  <c r="K308" i="39"/>
  <c r="U307" i="39"/>
  <c r="K307" i="39"/>
  <c r="U306" i="39"/>
  <c r="K306" i="39"/>
  <c r="U305" i="39"/>
  <c r="K305" i="39"/>
  <c r="U304" i="39"/>
  <c r="K304" i="39"/>
  <c r="U303" i="39"/>
  <c r="K303" i="39"/>
  <c r="U302" i="39"/>
  <c r="K302" i="39"/>
  <c r="U301" i="39"/>
  <c r="K301" i="39"/>
  <c r="U300" i="39"/>
  <c r="K300" i="39"/>
  <c r="U299" i="39"/>
  <c r="K299" i="39"/>
  <c r="U298" i="39"/>
  <c r="K298" i="39"/>
  <c r="U297" i="39"/>
  <c r="K297" i="39"/>
  <c r="U296" i="39"/>
  <c r="K296" i="39"/>
  <c r="U295" i="39"/>
  <c r="K295" i="39"/>
  <c r="U294" i="39"/>
  <c r="K294" i="39"/>
  <c r="U293" i="39"/>
  <c r="K293" i="39"/>
  <c r="U292" i="39"/>
  <c r="K292" i="39"/>
  <c r="U291" i="39"/>
  <c r="K291" i="39"/>
  <c r="U290" i="39"/>
  <c r="K290" i="39"/>
  <c r="U289" i="39"/>
  <c r="K289" i="39"/>
  <c r="U288" i="39"/>
  <c r="K288" i="39"/>
  <c r="U287" i="39"/>
  <c r="K287" i="39"/>
  <c r="U286" i="39"/>
  <c r="K286" i="39"/>
  <c r="U285" i="39"/>
  <c r="K285" i="39"/>
  <c r="U284" i="39"/>
  <c r="K284" i="39"/>
  <c r="U283" i="39"/>
  <c r="K283" i="39"/>
  <c r="U282" i="39"/>
  <c r="K282" i="39"/>
  <c r="U281" i="39"/>
  <c r="K281" i="39"/>
  <c r="U280" i="39"/>
  <c r="K280" i="39"/>
  <c r="U279" i="39"/>
  <c r="K279" i="39"/>
  <c r="U278" i="39"/>
  <c r="K278" i="39"/>
  <c r="U277" i="39"/>
  <c r="K277" i="39"/>
  <c r="U276" i="39"/>
  <c r="K276" i="39"/>
  <c r="U275" i="39"/>
  <c r="K275" i="39"/>
  <c r="U274" i="39"/>
  <c r="K274" i="39"/>
  <c r="U273" i="39"/>
  <c r="K273" i="39"/>
  <c r="U272" i="39"/>
  <c r="K272" i="39"/>
  <c r="U271" i="39"/>
  <c r="K271" i="39"/>
  <c r="U270" i="39"/>
  <c r="K270" i="39"/>
  <c r="U269" i="39"/>
  <c r="K269" i="39"/>
  <c r="U268" i="39"/>
  <c r="K268" i="39"/>
  <c r="U267" i="39"/>
  <c r="K267" i="39"/>
  <c r="U266" i="39"/>
  <c r="K266" i="39"/>
  <c r="U265" i="39"/>
  <c r="K265" i="39"/>
  <c r="U264" i="39"/>
  <c r="K264" i="39"/>
  <c r="U263" i="39"/>
  <c r="K263" i="39"/>
  <c r="U262" i="39"/>
  <c r="K262" i="39"/>
  <c r="U261" i="39"/>
  <c r="K261" i="39"/>
  <c r="U260" i="39"/>
  <c r="K260" i="39"/>
  <c r="U259" i="39"/>
  <c r="K259" i="39"/>
  <c r="U258" i="39"/>
  <c r="K258" i="39"/>
  <c r="U257" i="39"/>
  <c r="K257" i="39"/>
  <c r="U256" i="39"/>
  <c r="K256" i="39"/>
  <c r="U255" i="39"/>
  <c r="K255" i="39"/>
  <c r="U254" i="39"/>
  <c r="K254" i="39"/>
  <c r="U253" i="39"/>
  <c r="K253" i="39"/>
  <c r="U252" i="39"/>
  <c r="K252" i="39"/>
  <c r="U251" i="39"/>
  <c r="K251" i="39"/>
  <c r="U250" i="39"/>
  <c r="K250" i="39"/>
  <c r="U249" i="39"/>
  <c r="K249" i="39"/>
  <c r="U248" i="39"/>
  <c r="K248" i="39"/>
  <c r="U247" i="39"/>
  <c r="K247" i="39"/>
  <c r="U246" i="39"/>
  <c r="K246" i="39"/>
  <c r="U245" i="39"/>
  <c r="K245" i="39"/>
  <c r="U244" i="39"/>
  <c r="K244" i="39"/>
  <c r="U243" i="39"/>
  <c r="K243" i="39"/>
  <c r="U242" i="39"/>
  <c r="K242" i="39"/>
  <c r="U241" i="39"/>
  <c r="K241" i="39"/>
  <c r="U240" i="39"/>
  <c r="K240" i="39"/>
  <c r="U239" i="39"/>
  <c r="K239" i="39"/>
  <c r="U238" i="39"/>
  <c r="K238" i="39"/>
  <c r="U237" i="39"/>
  <c r="K237" i="39"/>
  <c r="U236" i="39"/>
  <c r="K236" i="39"/>
  <c r="U235" i="39"/>
  <c r="K235" i="39"/>
  <c r="U234" i="39"/>
  <c r="K234" i="39"/>
  <c r="U233" i="39"/>
  <c r="K233" i="39"/>
  <c r="U232" i="39"/>
  <c r="K232" i="39"/>
  <c r="U231" i="39"/>
  <c r="K231" i="39"/>
  <c r="U230" i="39"/>
  <c r="K230" i="39"/>
  <c r="U229" i="39"/>
  <c r="K229" i="39"/>
  <c r="U228" i="39"/>
  <c r="K228" i="39"/>
  <c r="U227" i="39"/>
  <c r="K227" i="39"/>
  <c r="U226" i="39"/>
  <c r="K226" i="39"/>
  <c r="U225" i="39"/>
  <c r="K225" i="39"/>
  <c r="U224" i="39"/>
  <c r="K224" i="39"/>
  <c r="U223" i="39"/>
  <c r="K223" i="39"/>
  <c r="U222" i="39"/>
  <c r="K222" i="39"/>
  <c r="U221" i="39"/>
  <c r="K221" i="39"/>
  <c r="U220" i="39"/>
  <c r="K220" i="39"/>
  <c r="U219" i="39"/>
  <c r="K219" i="39"/>
  <c r="U218" i="39"/>
  <c r="K218" i="39"/>
  <c r="U217" i="39"/>
  <c r="K217" i="39"/>
  <c r="U216" i="39"/>
  <c r="K216" i="39"/>
  <c r="U215" i="39"/>
  <c r="K215" i="39"/>
  <c r="U214" i="39"/>
  <c r="K214" i="39"/>
  <c r="U213" i="39"/>
  <c r="K213" i="39"/>
  <c r="U212" i="39"/>
  <c r="K212" i="39"/>
  <c r="U211" i="39"/>
  <c r="K211" i="39"/>
  <c r="U210" i="39"/>
  <c r="K210" i="39"/>
  <c r="U209" i="39"/>
  <c r="K209" i="39"/>
  <c r="U208" i="39"/>
  <c r="K208" i="39"/>
  <c r="U207" i="39"/>
  <c r="K207" i="39"/>
  <c r="U206" i="39"/>
  <c r="K206" i="39"/>
  <c r="U205" i="39"/>
  <c r="K205" i="39"/>
  <c r="U204" i="39"/>
  <c r="K204" i="39"/>
  <c r="U203" i="39"/>
  <c r="K203" i="39"/>
  <c r="U202" i="39"/>
  <c r="K202" i="39"/>
  <c r="U201" i="39"/>
  <c r="K201" i="39"/>
  <c r="U200" i="39"/>
  <c r="K200" i="39"/>
  <c r="U199" i="39"/>
  <c r="K199" i="39"/>
  <c r="U198" i="39"/>
  <c r="K198" i="39"/>
  <c r="U197" i="39"/>
  <c r="K197" i="39"/>
  <c r="U196" i="39"/>
  <c r="K196" i="39"/>
  <c r="U195" i="39"/>
  <c r="K195" i="39"/>
  <c r="U194" i="39"/>
  <c r="K194" i="39"/>
  <c r="U193" i="39"/>
  <c r="K193" i="39"/>
  <c r="U192" i="39"/>
  <c r="K192" i="39"/>
  <c r="U191" i="39"/>
  <c r="K191" i="39"/>
  <c r="U190" i="39"/>
  <c r="K190" i="39"/>
  <c r="U189" i="39"/>
  <c r="K189" i="39"/>
  <c r="U188" i="39"/>
  <c r="K188" i="39"/>
  <c r="U187" i="39"/>
  <c r="K187" i="39"/>
  <c r="U186" i="39"/>
  <c r="K186" i="39"/>
  <c r="U185" i="39"/>
  <c r="K185" i="39"/>
  <c r="U184" i="39"/>
  <c r="K184" i="39"/>
  <c r="U183" i="39"/>
  <c r="K183" i="39"/>
  <c r="U182" i="39"/>
  <c r="K182" i="39"/>
  <c r="U181" i="39"/>
  <c r="K181" i="39"/>
  <c r="U180" i="39"/>
  <c r="K180" i="39"/>
  <c r="U179" i="39"/>
  <c r="K179" i="39"/>
  <c r="U178" i="39"/>
  <c r="K178" i="39"/>
  <c r="U177" i="39"/>
  <c r="K177" i="39"/>
  <c r="U176" i="39"/>
  <c r="K176" i="39"/>
  <c r="U175" i="39"/>
  <c r="K175" i="39"/>
  <c r="U174" i="39"/>
  <c r="K174" i="39"/>
  <c r="U173" i="39"/>
  <c r="K173" i="39"/>
  <c r="U172" i="39"/>
  <c r="K172" i="39"/>
  <c r="U171" i="39"/>
  <c r="K171" i="39"/>
  <c r="U170" i="39"/>
  <c r="K170" i="39"/>
  <c r="U169" i="39"/>
  <c r="K169" i="39"/>
  <c r="U168" i="39"/>
  <c r="K168" i="39"/>
  <c r="U167" i="39"/>
  <c r="K167" i="39"/>
  <c r="U166" i="39"/>
  <c r="K166" i="39"/>
  <c r="U165" i="39"/>
  <c r="K165" i="39"/>
  <c r="U164" i="39"/>
  <c r="K164" i="39"/>
  <c r="U163" i="39"/>
  <c r="K163" i="39"/>
  <c r="U162" i="39"/>
  <c r="K162" i="39"/>
  <c r="U161" i="39"/>
  <c r="K161" i="39"/>
  <c r="U160" i="39"/>
  <c r="K160" i="39"/>
  <c r="U159" i="39"/>
  <c r="K159" i="39"/>
  <c r="U158" i="39"/>
  <c r="K158" i="39"/>
  <c r="U157" i="39"/>
  <c r="K157" i="39"/>
  <c r="U156" i="39"/>
  <c r="K156" i="39"/>
  <c r="U155" i="39"/>
  <c r="K155" i="39"/>
  <c r="U154" i="39"/>
  <c r="K154" i="39"/>
  <c r="U153" i="39"/>
  <c r="K153" i="39"/>
  <c r="U152" i="39"/>
  <c r="K152" i="39"/>
  <c r="U151" i="39"/>
  <c r="K151" i="39"/>
  <c r="U150" i="39"/>
  <c r="K150" i="39"/>
  <c r="U149" i="39"/>
  <c r="K149" i="39"/>
  <c r="U148" i="39"/>
  <c r="K148" i="39"/>
  <c r="U147" i="39"/>
  <c r="K147" i="39"/>
  <c r="U146" i="39"/>
  <c r="K146" i="39"/>
  <c r="U145" i="39"/>
  <c r="K145" i="39"/>
  <c r="U144" i="39"/>
  <c r="K144" i="39"/>
  <c r="U143" i="39"/>
  <c r="K143" i="39"/>
  <c r="U142" i="39"/>
  <c r="K142" i="39"/>
  <c r="U141" i="39"/>
  <c r="K141" i="39"/>
  <c r="U140" i="39"/>
  <c r="K140" i="39"/>
  <c r="U139" i="39"/>
  <c r="K139" i="39"/>
  <c r="U138" i="39"/>
  <c r="K138" i="39"/>
  <c r="U137" i="39"/>
  <c r="K137" i="39"/>
  <c r="U136" i="39"/>
  <c r="K136" i="39"/>
  <c r="U135" i="39"/>
  <c r="K135" i="39"/>
  <c r="U134" i="39"/>
  <c r="K134" i="39"/>
  <c r="U133" i="39"/>
  <c r="K133" i="39"/>
  <c r="U132" i="39"/>
  <c r="K132" i="39"/>
  <c r="U131" i="39"/>
  <c r="K131" i="39"/>
  <c r="U130" i="39"/>
  <c r="K130" i="39"/>
  <c r="U129" i="39"/>
  <c r="K129" i="39"/>
  <c r="U128" i="39"/>
  <c r="K128" i="39"/>
  <c r="U127" i="39"/>
  <c r="K127" i="39"/>
  <c r="U126" i="39"/>
  <c r="K126" i="39"/>
  <c r="U125" i="39"/>
  <c r="K125" i="39"/>
  <c r="U124" i="39"/>
  <c r="K124" i="39"/>
  <c r="U123" i="39"/>
  <c r="K123" i="39"/>
  <c r="U122" i="39"/>
  <c r="K122" i="39"/>
  <c r="U121" i="39"/>
  <c r="K121" i="39"/>
  <c r="U120" i="39"/>
  <c r="K120" i="39"/>
  <c r="U119" i="39"/>
  <c r="K119" i="39"/>
  <c r="U118" i="39"/>
  <c r="K118" i="39"/>
  <c r="U117" i="39"/>
  <c r="K117" i="39"/>
  <c r="U116" i="39"/>
  <c r="K116" i="39"/>
  <c r="U115" i="39"/>
  <c r="K115" i="39"/>
  <c r="U114" i="39"/>
  <c r="K114" i="39"/>
  <c r="U113" i="39"/>
  <c r="K113" i="39"/>
  <c r="U112" i="39"/>
  <c r="K112" i="39"/>
  <c r="U111" i="39"/>
  <c r="K111" i="39"/>
  <c r="U110" i="39"/>
  <c r="K110" i="39"/>
  <c r="U109" i="39"/>
  <c r="K109" i="39"/>
  <c r="U108" i="39"/>
  <c r="K108" i="39"/>
  <c r="U107" i="39"/>
  <c r="K107" i="39"/>
  <c r="U106" i="39"/>
  <c r="K106" i="39"/>
  <c r="U105" i="39"/>
  <c r="K105" i="39"/>
  <c r="U104" i="39"/>
  <c r="K104" i="39"/>
  <c r="U103" i="39"/>
  <c r="K103" i="39"/>
  <c r="U102" i="39"/>
  <c r="K102" i="39"/>
  <c r="U101" i="39"/>
  <c r="K101" i="39"/>
  <c r="U100" i="39"/>
  <c r="K100" i="39"/>
  <c r="U99" i="39"/>
  <c r="K99" i="39"/>
  <c r="U98" i="39"/>
  <c r="K98" i="39"/>
  <c r="U97" i="39"/>
  <c r="K97" i="39"/>
  <c r="U96" i="39"/>
  <c r="K96" i="39"/>
  <c r="U95" i="39"/>
  <c r="K95" i="39"/>
  <c r="U94" i="39"/>
  <c r="K94" i="39"/>
  <c r="U93" i="39"/>
  <c r="K93" i="39"/>
  <c r="U92" i="39"/>
  <c r="K92" i="39"/>
  <c r="U91" i="39"/>
  <c r="K91" i="39"/>
  <c r="U90" i="39"/>
  <c r="K90" i="39"/>
  <c r="U89" i="39"/>
  <c r="K89" i="39"/>
  <c r="U88" i="39"/>
  <c r="K88" i="39"/>
  <c r="U87" i="39"/>
  <c r="K87" i="39"/>
  <c r="U86" i="39"/>
  <c r="K86" i="39"/>
  <c r="U85" i="39"/>
  <c r="K85" i="39"/>
  <c r="U84" i="39"/>
  <c r="K84" i="39"/>
  <c r="U83" i="39"/>
  <c r="K83" i="39"/>
  <c r="U82" i="39"/>
  <c r="K82" i="39"/>
  <c r="U81" i="39"/>
  <c r="K81" i="39"/>
  <c r="U80" i="39"/>
  <c r="K80" i="39"/>
  <c r="U79" i="39"/>
  <c r="K79" i="39"/>
  <c r="U78" i="39"/>
  <c r="K78" i="39"/>
  <c r="U77" i="39"/>
  <c r="K77" i="39"/>
  <c r="U76" i="39"/>
  <c r="K76" i="39"/>
  <c r="U75" i="39"/>
  <c r="K75" i="39"/>
  <c r="U74" i="39"/>
  <c r="K74" i="39"/>
  <c r="U73" i="39"/>
  <c r="K73" i="39"/>
  <c r="U72" i="39"/>
  <c r="K72" i="39"/>
  <c r="U71" i="39"/>
  <c r="K71" i="39"/>
  <c r="U70" i="39"/>
  <c r="K70" i="39"/>
  <c r="U69" i="39"/>
  <c r="K69" i="39"/>
  <c r="U68" i="39"/>
  <c r="K68" i="39"/>
  <c r="U67" i="39"/>
  <c r="K67" i="39"/>
  <c r="U66" i="39"/>
  <c r="K66" i="39"/>
  <c r="U65" i="39"/>
  <c r="K65" i="39"/>
  <c r="U64" i="39"/>
  <c r="K64" i="39"/>
  <c r="U63" i="39"/>
  <c r="K63" i="39"/>
  <c r="U62" i="39"/>
  <c r="K62" i="39"/>
  <c r="U61" i="39"/>
  <c r="K61" i="39"/>
  <c r="U60" i="39"/>
  <c r="K60" i="39"/>
  <c r="U59" i="39"/>
  <c r="K59" i="39"/>
  <c r="U58" i="39"/>
  <c r="K58" i="39"/>
  <c r="U57" i="39"/>
  <c r="K57" i="39"/>
  <c r="U56" i="39"/>
  <c r="K56" i="39"/>
  <c r="U55" i="39"/>
  <c r="K55" i="39"/>
  <c r="U54" i="39"/>
  <c r="K54" i="39"/>
  <c r="U53" i="39"/>
  <c r="K53" i="39"/>
  <c r="U52" i="39"/>
  <c r="K52" i="39"/>
  <c r="U51" i="39"/>
  <c r="K51" i="39"/>
  <c r="U50" i="39"/>
  <c r="K50" i="39"/>
  <c r="U49" i="39"/>
  <c r="K49" i="39"/>
  <c r="U48" i="39"/>
  <c r="K48" i="39"/>
  <c r="U47" i="39"/>
  <c r="K47" i="39"/>
  <c r="U46" i="39"/>
  <c r="K46" i="39"/>
  <c r="U45" i="39"/>
  <c r="K45" i="39"/>
  <c r="U44" i="39"/>
  <c r="K44" i="39"/>
  <c r="U43" i="39"/>
  <c r="K43" i="39"/>
  <c r="U42" i="39"/>
  <c r="K42" i="39"/>
  <c r="U41" i="39"/>
  <c r="K41" i="39"/>
  <c r="U40" i="39"/>
  <c r="K40" i="39"/>
  <c r="U39" i="39"/>
  <c r="K39" i="39"/>
  <c r="U38" i="39"/>
  <c r="K38" i="39"/>
  <c r="U37" i="39"/>
  <c r="K37" i="39"/>
  <c r="U36" i="39"/>
  <c r="K36" i="39"/>
  <c r="U35" i="39"/>
  <c r="K35" i="39"/>
  <c r="U34" i="39"/>
  <c r="K34" i="39"/>
  <c r="U33" i="39"/>
  <c r="K33" i="39"/>
  <c r="U32" i="39"/>
  <c r="K32" i="39"/>
  <c r="U31" i="39"/>
  <c r="K31" i="39"/>
  <c r="U30" i="39"/>
  <c r="K30" i="39"/>
  <c r="U29" i="39"/>
  <c r="K29" i="39"/>
  <c r="U28" i="39"/>
  <c r="K28" i="39"/>
  <c r="U27" i="39"/>
  <c r="K27" i="39"/>
  <c r="U26" i="39"/>
  <c r="K26" i="39"/>
  <c r="U25" i="39"/>
  <c r="K25" i="39"/>
  <c r="U24" i="39"/>
  <c r="K24" i="39"/>
  <c r="U23" i="39"/>
  <c r="K23" i="39"/>
  <c r="U22" i="39"/>
  <c r="K22" i="39"/>
  <c r="U21" i="39"/>
  <c r="K21" i="39"/>
  <c r="U20" i="39"/>
  <c r="K20" i="39"/>
  <c r="U19" i="39"/>
  <c r="K19" i="39"/>
  <c r="U18" i="39"/>
  <c r="K18" i="39"/>
  <c r="U17" i="39"/>
  <c r="K17" i="39"/>
  <c r="U16" i="39"/>
  <c r="K16" i="39"/>
  <c r="U15" i="39"/>
  <c r="K15" i="39"/>
  <c r="U14" i="39"/>
  <c r="K14" i="39"/>
  <c r="U13" i="39"/>
  <c r="K13" i="39"/>
  <c r="U12" i="39"/>
  <c r="K12" i="39"/>
  <c r="U11" i="39"/>
  <c r="K11" i="39"/>
  <c r="U10" i="39"/>
  <c r="K10" i="39"/>
  <c r="U9" i="39"/>
  <c r="K9" i="39"/>
  <c r="U8" i="39"/>
  <c r="K8" i="39"/>
  <c r="U7" i="39"/>
  <c r="K7" i="39"/>
  <c r="U6" i="39"/>
  <c r="K6" i="39"/>
  <c r="U5" i="39"/>
  <c r="K5" i="39"/>
  <c r="U4" i="39"/>
  <c r="K4" i="39"/>
  <c r="U3" i="39"/>
  <c r="K3" i="39"/>
  <c r="U2" i="39"/>
  <c r="K2" i="39"/>
  <c r="V7" i="39" l="1"/>
  <c r="W7" i="39" s="1"/>
  <c r="V13" i="39"/>
  <c r="W13" i="39" s="1"/>
  <c r="V17" i="39"/>
  <c r="W17" i="39" s="1"/>
  <c r="V23" i="39"/>
  <c r="W23" i="39" s="1"/>
  <c r="V27" i="39"/>
  <c r="W27" i="39" s="1"/>
  <c r="V33" i="39"/>
  <c r="W33" i="39" s="1"/>
  <c r="V37" i="39"/>
  <c r="W37" i="39" s="1"/>
  <c r="V43" i="39"/>
  <c r="W43" i="39" s="1"/>
  <c r="V47" i="39"/>
  <c r="W47" i="39" s="1"/>
  <c r="V53" i="39"/>
  <c r="W53" i="39" s="1"/>
  <c r="V59" i="39"/>
  <c r="W59" i="39" s="1"/>
  <c r="V61" i="39"/>
  <c r="W61" i="39" s="1"/>
  <c r="V67" i="39"/>
  <c r="W67" i="39" s="1"/>
  <c r="V71" i="39"/>
  <c r="W71" i="39" s="1"/>
  <c r="V75" i="39"/>
  <c r="W75" i="39" s="1"/>
  <c r="V79" i="39"/>
  <c r="W79" i="39" s="1"/>
  <c r="V83" i="39"/>
  <c r="W83" i="39" s="1"/>
  <c r="V85" i="39"/>
  <c r="W85" i="39" s="1"/>
  <c r="V87" i="39"/>
  <c r="W87" i="39" s="1"/>
  <c r="V89" i="39"/>
  <c r="W89" i="39" s="1"/>
  <c r="V91" i="39"/>
  <c r="W91" i="39" s="1"/>
  <c r="V93" i="39"/>
  <c r="W93" i="39" s="1"/>
  <c r="V95" i="39"/>
  <c r="W95" i="39" s="1"/>
  <c r="V97" i="39"/>
  <c r="W97" i="39" s="1"/>
  <c r="V99" i="39"/>
  <c r="W99" i="39" s="1"/>
  <c r="V101" i="39"/>
  <c r="W101" i="39" s="1"/>
  <c r="V103" i="39"/>
  <c r="W103" i="39" s="1"/>
  <c r="V105" i="39"/>
  <c r="W105" i="39" s="1"/>
  <c r="V107" i="39"/>
  <c r="W107" i="39" s="1"/>
  <c r="V109" i="39"/>
  <c r="W109" i="39" s="1"/>
  <c r="V111" i="39"/>
  <c r="W111" i="39" s="1"/>
  <c r="V113" i="39"/>
  <c r="W113" i="39" s="1"/>
  <c r="V115" i="39"/>
  <c r="W115" i="39" s="1"/>
  <c r="V4" i="39"/>
  <c r="W4" i="39" s="1"/>
  <c r="V8" i="39"/>
  <c r="W8" i="39" s="1"/>
  <c r="V12" i="39"/>
  <c r="W12" i="39" s="1"/>
  <c r="V16" i="39"/>
  <c r="W16" i="39" s="1"/>
  <c r="V20" i="39"/>
  <c r="W20" i="39" s="1"/>
  <c r="V24" i="39"/>
  <c r="W24" i="39" s="1"/>
  <c r="V28" i="39"/>
  <c r="W28" i="39" s="1"/>
  <c r="V32" i="39"/>
  <c r="W32" i="39" s="1"/>
  <c r="V36" i="39"/>
  <c r="W36" i="39" s="1"/>
  <c r="V40" i="39"/>
  <c r="W40" i="39" s="1"/>
  <c r="V44" i="39"/>
  <c r="W44" i="39" s="1"/>
  <c r="V48" i="39"/>
  <c r="W48" i="39" s="1"/>
  <c r="V52" i="39"/>
  <c r="W52" i="39" s="1"/>
  <c r="V56" i="39"/>
  <c r="W56" i="39" s="1"/>
  <c r="V60" i="39"/>
  <c r="W60" i="39" s="1"/>
  <c r="V64" i="39"/>
  <c r="W64" i="39" s="1"/>
  <c r="V68" i="39"/>
  <c r="W68" i="39" s="1"/>
  <c r="V72" i="39"/>
  <c r="W72" i="39" s="1"/>
  <c r="V76" i="39"/>
  <c r="W76" i="39" s="1"/>
  <c r="V80" i="39"/>
  <c r="W80" i="39" s="1"/>
  <c r="V84" i="39"/>
  <c r="W84" i="39" s="1"/>
  <c r="V88" i="39"/>
  <c r="W88" i="39" s="1"/>
  <c r="V92" i="39"/>
  <c r="W92" i="39" s="1"/>
  <c r="V96" i="39"/>
  <c r="W96" i="39" s="1"/>
  <c r="V100" i="39"/>
  <c r="W100" i="39" s="1"/>
  <c r="V104" i="39"/>
  <c r="W104" i="39" s="1"/>
  <c r="V108" i="39"/>
  <c r="W108" i="39" s="1"/>
  <c r="V112" i="39"/>
  <c r="W112" i="39" s="1"/>
  <c r="V116" i="39"/>
  <c r="W116" i="39" s="1"/>
  <c r="V120" i="39"/>
  <c r="W120" i="39" s="1"/>
  <c r="V124" i="39"/>
  <c r="W124" i="39" s="1"/>
  <c r="V128" i="39"/>
  <c r="W128" i="39" s="1"/>
  <c r="V132" i="39"/>
  <c r="W132" i="39" s="1"/>
  <c r="V136" i="39"/>
  <c r="W136" i="39" s="1"/>
  <c r="V140" i="39"/>
  <c r="W140" i="39" s="1"/>
  <c r="V144" i="39"/>
  <c r="W144" i="39" s="1"/>
  <c r="V146" i="39"/>
  <c r="W146" i="39" s="1"/>
  <c r="V150" i="39"/>
  <c r="W150" i="39" s="1"/>
  <c r="V154" i="39"/>
  <c r="W154" i="39" s="1"/>
  <c r="V158" i="39"/>
  <c r="W158" i="39" s="1"/>
  <c r="V162" i="39"/>
  <c r="W162" i="39" s="1"/>
  <c r="V166" i="39"/>
  <c r="W166" i="39" s="1"/>
  <c r="V168" i="39"/>
  <c r="W168" i="39" s="1"/>
  <c r="V172" i="39"/>
  <c r="W172" i="39" s="1"/>
  <c r="V176" i="39"/>
  <c r="W176" i="39" s="1"/>
  <c r="V180" i="39"/>
  <c r="W180" i="39" s="1"/>
  <c r="V184" i="39"/>
  <c r="W184" i="39" s="1"/>
  <c r="V194" i="39"/>
  <c r="W194" i="39" s="1"/>
  <c r="V198" i="39"/>
  <c r="W198" i="39" s="1"/>
  <c r="V202" i="39"/>
  <c r="W202" i="39" s="1"/>
  <c r="V206" i="39"/>
  <c r="W206" i="39" s="1"/>
  <c r="V210" i="39"/>
  <c r="W210" i="39" s="1"/>
  <c r="V214" i="39"/>
  <c r="W214" i="39" s="1"/>
  <c r="V218" i="39"/>
  <c r="W218" i="39" s="1"/>
  <c r="V222" i="39"/>
  <c r="W222" i="39" s="1"/>
  <c r="V226" i="39"/>
  <c r="W226" i="39" s="1"/>
  <c r="V230" i="39"/>
  <c r="W230" i="39" s="1"/>
  <c r="V234" i="39"/>
  <c r="W234" i="39" s="1"/>
  <c r="V238" i="39"/>
  <c r="W238" i="39" s="1"/>
  <c r="V242" i="39"/>
  <c r="W242" i="39" s="1"/>
  <c r="V246" i="39"/>
  <c r="W246" i="39" s="1"/>
  <c r="V250" i="39"/>
  <c r="W250" i="39" s="1"/>
  <c r="V254" i="39"/>
  <c r="W254" i="39" s="1"/>
  <c r="V258" i="39"/>
  <c r="W258" i="39" s="1"/>
  <c r="V262" i="39"/>
  <c r="W262" i="39" s="1"/>
  <c r="V268" i="39"/>
  <c r="W268" i="39" s="1"/>
  <c r="V272" i="39"/>
  <c r="W272" i="39" s="1"/>
  <c r="V276" i="39"/>
  <c r="W276" i="39" s="1"/>
  <c r="V280" i="39"/>
  <c r="W280" i="39" s="1"/>
  <c r="V282" i="39"/>
  <c r="W282" i="39" s="1"/>
  <c r="V286" i="39"/>
  <c r="W286" i="39" s="1"/>
  <c r="V290" i="39"/>
  <c r="W290" i="39" s="1"/>
  <c r="V294" i="39"/>
  <c r="W294" i="39" s="1"/>
  <c r="V300" i="39"/>
  <c r="W300" i="39" s="1"/>
  <c r="V304" i="39"/>
  <c r="W304" i="39" s="1"/>
  <c r="V308" i="39"/>
  <c r="W308" i="39" s="1"/>
  <c r="V312" i="39"/>
  <c r="W312" i="39" s="1"/>
  <c r="V316" i="39"/>
  <c r="W316" i="39" s="1"/>
  <c r="V320" i="39"/>
  <c r="W320" i="39" s="1"/>
  <c r="V324" i="39"/>
  <c r="W324" i="39" s="1"/>
  <c r="V328" i="39"/>
  <c r="W328" i="39" s="1"/>
  <c r="V332" i="39"/>
  <c r="W332" i="39" s="1"/>
  <c r="V336" i="39"/>
  <c r="W336" i="39" s="1"/>
  <c r="V342" i="39"/>
  <c r="W342" i="39" s="1"/>
  <c r="V346" i="39"/>
  <c r="W346" i="39" s="1"/>
  <c r="V350" i="39"/>
  <c r="W350" i="39" s="1"/>
  <c r="V354" i="39"/>
  <c r="W354" i="39" s="1"/>
  <c r="V356" i="39"/>
  <c r="W356" i="39" s="1"/>
  <c r="V360" i="39"/>
  <c r="W360" i="39" s="1"/>
  <c r="V366" i="39"/>
  <c r="W366" i="39" s="1"/>
  <c r="V368" i="39"/>
  <c r="W368" i="39" s="1"/>
  <c r="V372" i="39"/>
  <c r="W372" i="39" s="1"/>
  <c r="V380" i="39"/>
  <c r="W380" i="39" s="1"/>
  <c r="V384" i="39"/>
  <c r="W384" i="39" s="1"/>
  <c r="V388" i="39"/>
  <c r="W388" i="39" s="1"/>
  <c r="V392" i="39"/>
  <c r="W392" i="39" s="1"/>
  <c r="V396" i="39"/>
  <c r="W396" i="39" s="1"/>
  <c r="V400" i="39"/>
  <c r="W400" i="39" s="1"/>
  <c r="V404" i="39"/>
  <c r="W404" i="39" s="1"/>
  <c r="V406" i="39"/>
  <c r="W406" i="39" s="1"/>
  <c r="V410" i="39"/>
  <c r="W410" i="39" s="1"/>
  <c r="V414" i="39"/>
  <c r="W414" i="39" s="1"/>
  <c r="V416" i="39"/>
  <c r="W416" i="39" s="1"/>
  <c r="V420" i="39"/>
  <c r="W420" i="39" s="1"/>
  <c r="V422" i="39"/>
  <c r="W422" i="39" s="1"/>
  <c r="V426" i="39"/>
  <c r="W426" i="39" s="1"/>
  <c r="V428" i="39"/>
  <c r="W428" i="39" s="1"/>
  <c r="V430" i="39"/>
  <c r="W430" i="39" s="1"/>
  <c r="V432" i="39"/>
  <c r="W432" i="39" s="1"/>
  <c r="V434" i="39"/>
  <c r="W434" i="39" s="1"/>
  <c r="V436" i="39"/>
  <c r="W436" i="39" s="1"/>
  <c r="V438" i="39"/>
  <c r="W438" i="39" s="1"/>
  <c r="V440" i="39"/>
  <c r="W440" i="39" s="1"/>
  <c r="V442" i="39"/>
  <c r="W442" i="39" s="1"/>
  <c r="V446" i="39"/>
  <c r="W446" i="39" s="1"/>
  <c r="V448" i="39"/>
  <c r="W448" i="39" s="1"/>
  <c r="V450" i="39"/>
  <c r="W450" i="39" s="1"/>
  <c r="V452" i="39"/>
  <c r="W452" i="39" s="1"/>
  <c r="V454" i="39"/>
  <c r="W454" i="39" s="1"/>
  <c r="V456" i="39"/>
  <c r="W456" i="39" s="1"/>
  <c r="V458" i="39"/>
  <c r="W458" i="39" s="1"/>
  <c r="V460" i="39"/>
  <c r="W460" i="39" s="1"/>
  <c r="V462" i="39"/>
  <c r="W462" i="39" s="1"/>
  <c r="V464" i="39"/>
  <c r="W464" i="39" s="1"/>
  <c r="V466" i="39"/>
  <c r="W466" i="39" s="1"/>
  <c r="V468" i="39"/>
  <c r="W468" i="39" s="1"/>
  <c r="V470" i="39"/>
  <c r="W470" i="39" s="1"/>
  <c r="V472" i="39"/>
  <c r="W472" i="39" s="1"/>
  <c r="V474" i="39"/>
  <c r="W474" i="39" s="1"/>
  <c r="V476" i="39"/>
  <c r="W476" i="39" s="1"/>
  <c r="V478" i="39"/>
  <c r="W478" i="39" s="1"/>
  <c r="V480" i="39"/>
  <c r="W480" i="39" s="1"/>
  <c r="V482" i="39"/>
  <c r="W482" i="39" s="1"/>
  <c r="V484" i="39"/>
  <c r="W484" i="39" s="1"/>
  <c r="V486" i="39"/>
  <c r="W486" i="39" s="1"/>
  <c r="V488" i="39"/>
  <c r="W488" i="39" s="1"/>
  <c r="V490" i="39"/>
  <c r="W490" i="39" s="1"/>
  <c r="V492" i="39"/>
  <c r="W492" i="39" s="1"/>
  <c r="V494" i="39"/>
  <c r="W494" i="39" s="1"/>
  <c r="V496" i="39"/>
  <c r="W496" i="39" s="1"/>
  <c r="V498" i="39"/>
  <c r="W498" i="39" s="1"/>
  <c r="V500" i="39"/>
  <c r="W500" i="39" s="1"/>
  <c r="V502" i="39"/>
  <c r="W502" i="39" s="1"/>
  <c r="V504" i="39"/>
  <c r="W504" i="39" s="1"/>
  <c r="V506" i="39"/>
  <c r="W506" i="39" s="1"/>
  <c r="V508" i="39"/>
  <c r="W508" i="39" s="1"/>
  <c r="V510" i="39"/>
  <c r="W510" i="39" s="1"/>
  <c r="V512" i="39"/>
  <c r="W512" i="39" s="1"/>
  <c r="V514" i="39"/>
  <c r="W514" i="39" s="1"/>
  <c r="V516" i="39"/>
  <c r="W516" i="39" s="1"/>
  <c r="V518" i="39"/>
  <c r="W518" i="39" s="1"/>
  <c r="V520" i="39"/>
  <c r="W520" i="39" s="1"/>
  <c r="V522" i="39"/>
  <c r="W522" i="39" s="1"/>
  <c r="V524" i="39"/>
  <c r="W524" i="39" s="1"/>
  <c r="V526" i="39"/>
  <c r="W526" i="39" s="1"/>
  <c r="V528" i="39"/>
  <c r="W528" i="39" s="1"/>
  <c r="V530" i="39"/>
  <c r="W530" i="39" s="1"/>
  <c r="V532" i="39"/>
  <c r="W532" i="39" s="1"/>
  <c r="V534" i="39"/>
  <c r="W534" i="39" s="1"/>
  <c r="V536" i="39"/>
  <c r="W536" i="39" s="1"/>
  <c r="V538" i="39"/>
  <c r="W538" i="39" s="1"/>
  <c r="V540" i="39"/>
  <c r="W540" i="39" s="1"/>
  <c r="V542" i="39"/>
  <c r="W542" i="39" s="1"/>
  <c r="V544" i="39"/>
  <c r="W544" i="39" s="1"/>
  <c r="V546" i="39"/>
  <c r="W546" i="39" s="1"/>
  <c r="V548" i="39"/>
  <c r="W548" i="39" s="1"/>
  <c r="V550" i="39"/>
  <c r="W550" i="39" s="1"/>
  <c r="V552" i="39"/>
  <c r="W552" i="39" s="1"/>
  <c r="V554" i="39"/>
  <c r="W554" i="39" s="1"/>
  <c r="V556" i="39"/>
  <c r="W556" i="39" s="1"/>
  <c r="V558" i="39"/>
  <c r="W558" i="39" s="1"/>
  <c r="V560" i="39"/>
  <c r="W560" i="39" s="1"/>
  <c r="V562" i="39"/>
  <c r="W562" i="39" s="1"/>
  <c r="V564" i="39"/>
  <c r="W564" i="39" s="1"/>
  <c r="V5" i="39"/>
  <c r="W5" i="39" s="1"/>
  <c r="V19" i="39"/>
  <c r="W19" i="39" s="1"/>
  <c r="V6" i="39"/>
  <c r="W6" i="39" s="1"/>
  <c r="V10" i="39"/>
  <c r="W10" i="39" s="1"/>
  <c r="V14" i="39"/>
  <c r="W14" i="39" s="1"/>
  <c r="V18" i="39"/>
  <c r="W18" i="39" s="1"/>
  <c r="V22" i="39"/>
  <c r="W22" i="39" s="1"/>
  <c r="V26" i="39"/>
  <c r="W26" i="39" s="1"/>
  <c r="V30" i="39"/>
  <c r="W30" i="39" s="1"/>
  <c r="V34" i="39"/>
  <c r="W34" i="39" s="1"/>
  <c r="V38" i="39"/>
  <c r="W38" i="39" s="1"/>
  <c r="V42" i="39"/>
  <c r="W42" i="39" s="1"/>
  <c r="V46" i="39"/>
  <c r="W46" i="39" s="1"/>
  <c r="V50" i="39"/>
  <c r="W50" i="39" s="1"/>
  <c r="V54" i="39"/>
  <c r="W54" i="39" s="1"/>
  <c r="V58" i="39"/>
  <c r="W58" i="39" s="1"/>
  <c r="V62" i="39"/>
  <c r="W62" i="39" s="1"/>
  <c r="V66" i="39"/>
  <c r="W66" i="39" s="1"/>
  <c r="V70" i="39"/>
  <c r="W70" i="39" s="1"/>
  <c r="V74" i="39"/>
  <c r="W74" i="39" s="1"/>
  <c r="V78" i="39"/>
  <c r="W78" i="39" s="1"/>
  <c r="V82" i="39"/>
  <c r="W82" i="39" s="1"/>
  <c r="V86" i="39"/>
  <c r="W86" i="39" s="1"/>
  <c r="V90" i="39"/>
  <c r="W90" i="39" s="1"/>
  <c r="V94" i="39"/>
  <c r="W94" i="39" s="1"/>
  <c r="V98" i="39"/>
  <c r="W98" i="39" s="1"/>
  <c r="V102" i="39"/>
  <c r="W102" i="39" s="1"/>
  <c r="V106" i="39"/>
  <c r="W106" i="39" s="1"/>
  <c r="V110" i="39"/>
  <c r="W110" i="39" s="1"/>
  <c r="V114" i="39"/>
  <c r="W114" i="39" s="1"/>
  <c r="V118" i="39"/>
  <c r="W118" i="39" s="1"/>
  <c r="V122" i="39"/>
  <c r="W122" i="39" s="1"/>
  <c r="V126" i="39"/>
  <c r="W126" i="39" s="1"/>
  <c r="V130" i="39"/>
  <c r="W130" i="39" s="1"/>
  <c r="V134" i="39"/>
  <c r="W134" i="39" s="1"/>
  <c r="V138" i="39"/>
  <c r="W138" i="39" s="1"/>
  <c r="V142" i="39"/>
  <c r="W142" i="39" s="1"/>
  <c r="V148" i="39"/>
  <c r="W148" i="39" s="1"/>
  <c r="V152" i="39"/>
  <c r="W152" i="39" s="1"/>
  <c r="V156" i="39"/>
  <c r="W156" i="39" s="1"/>
  <c r="V160" i="39"/>
  <c r="W160" i="39" s="1"/>
  <c r="V164" i="39"/>
  <c r="W164" i="39" s="1"/>
  <c r="V170" i="39"/>
  <c r="W170" i="39" s="1"/>
  <c r="V174" i="39"/>
  <c r="W174" i="39" s="1"/>
  <c r="V178" i="39"/>
  <c r="W178" i="39" s="1"/>
  <c r="V182" i="39"/>
  <c r="W182" i="39" s="1"/>
  <c r="V186" i="39"/>
  <c r="W186" i="39" s="1"/>
  <c r="V188" i="39"/>
  <c r="W188" i="39" s="1"/>
  <c r="V192" i="39"/>
  <c r="W192" i="39" s="1"/>
  <c r="V196" i="39"/>
  <c r="W196" i="39" s="1"/>
  <c r="V200" i="39"/>
  <c r="W200" i="39" s="1"/>
  <c r="V204" i="39"/>
  <c r="W204" i="39" s="1"/>
  <c r="V208" i="39"/>
  <c r="W208" i="39" s="1"/>
  <c r="V212" i="39"/>
  <c r="W212" i="39" s="1"/>
  <c r="V216" i="39"/>
  <c r="W216" i="39" s="1"/>
  <c r="V220" i="39"/>
  <c r="W220" i="39" s="1"/>
  <c r="V224" i="39"/>
  <c r="W224" i="39" s="1"/>
  <c r="V228" i="39"/>
  <c r="W228" i="39" s="1"/>
  <c r="V232" i="39"/>
  <c r="W232" i="39" s="1"/>
  <c r="V236" i="39"/>
  <c r="W236" i="39" s="1"/>
  <c r="V240" i="39"/>
  <c r="W240" i="39" s="1"/>
  <c r="V244" i="39"/>
  <c r="W244" i="39" s="1"/>
  <c r="V248" i="39"/>
  <c r="W248" i="39" s="1"/>
  <c r="V252" i="39"/>
  <c r="W252" i="39" s="1"/>
  <c r="V256" i="39"/>
  <c r="W256" i="39" s="1"/>
  <c r="V260" i="39"/>
  <c r="W260" i="39" s="1"/>
  <c r="V264" i="39"/>
  <c r="W264" i="39" s="1"/>
  <c r="V266" i="39"/>
  <c r="W266" i="39" s="1"/>
  <c r="V270" i="39"/>
  <c r="W270" i="39" s="1"/>
  <c r="V274" i="39"/>
  <c r="W274" i="39" s="1"/>
  <c r="V278" i="39"/>
  <c r="W278" i="39" s="1"/>
  <c r="V284" i="39"/>
  <c r="W284" i="39" s="1"/>
  <c r="V288" i="39"/>
  <c r="W288" i="39" s="1"/>
  <c r="V292" i="39"/>
  <c r="W292" i="39" s="1"/>
  <c r="V296" i="39"/>
  <c r="W296" i="39" s="1"/>
  <c r="V298" i="39"/>
  <c r="W298" i="39" s="1"/>
  <c r="V302" i="39"/>
  <c r="W302" i="39" s="1"/>
  <c r="V306" i="39"/>
  <c r="W306" i="39" s="1"/>
  <c r="V310" i="39"/>
  <c r="W310" i="39" s="1"/>
  <c r="V314" i="39"/>
  <c r="W314" i="39" s="1"/>
  <c r="V318" i="39"/>
  <c r="W318" i="39" s="1"/>
  <c r="V322" i="39"/>
  <c r="W322" i="39" s="1"/>
  <c r="V326" i="39"/>
  <c r="W326" i="39" s="1"/>
  <c r="V330" i="39"/>
  <c r="W330" i="39" s="1"/>
  <c r="V334" i="39"/>
  <c r="W334" i="39" s="1"/>
  <c r="V338" i="39"/>
  <c r="W338" i="39" s="1"/>
  <c r="V340" i="39"/>
  <c r="W340" i="39" s="1"/>
  <c r="V344" i="39"/>
  <c r="W344" i="39" s="1"/>
  <c r="V348" i="39"/>
  <c r="W348" i="39" s="1"/>
  <c r="V352" i="39"/>
  <c r="W352" i="39" s="1"/>
  <c r="V358" i="39"/>
  <c r="W358" i="39" s="1"/>
  <c r="V362" i="39"/>
  <c r="W362" i="39" s="1"/>
  <c r="V364" i="39"/>
  <c r="W364" i="39" s="1"/>
  <c r="V370" i="39"/>
  <c r="W370" i="39" s="1"/>
  <c r="V374" i="39"/>
  <c r="W374" i="39" s="1"/>
  <c r="V376" i="39"/>
  <c r="W376" i="39" s="1"/>
  <c r="V382" i="39"/>
  <c r="W382" i="39" s="1"/>
  <c r="V386" i="39"/>
  <c r="W386" i="39" s="1"/>
  <c r="V390" i="39"/>
  <c r="W390" i="39" s="1"/>
  <c r="V394" i="39"/>
  <c r="W394" i="39" s="1"/>
  <c r="V398" i="39"/>
  <c r="W398" i="39" s="1"/>
  <c r="V402" i="39"/>
  <c r="W402" i="39" s="1"/>
  <c r="V408" i="39"/>
  <c r="W408" i="39" s="1"/>
  <c r="V412" i="39"/>
  <c r="W412" i="39" s="1"/>
  <c r="V418" i="39"/>
  <c r="W418" i="39" s="1"/>
  <c r="V424" i="39"/>
  <c r="W424" i="39" s="1"/>
  <c r="V444" i="39"/>
  <c r="W444" i="39" s="1"/>
  <c r="V3" i="39"/>
  <c r="W3" i="39" s="1"/>
  <c r="V9" i="39"/>
  <c r="W9" i="39" s="1"/>
  <c r="V11" i="39"/>
  <c r="W11" i="39" s="1"/>
  <c r="V15" i="39"/>
  <c r="W15" i="39" s="1"/>
  <c r="V21" i="39"/>
  <c r="W21" i="39" s="1"/>
  <c r="V25" i="39"/>
  <c r="W25" i="39" s="1"/>
  <c r="V29" i="39"/>
  <c r="W29" i="39" s="1"/>
  <c r="V31" i="39"/>
  <c r="W31" i="39" s="1"/>
  <c r="V35" i="39"/>
  <c r="W35" i="39" s="1"/>
  <c r="V39" i="39"/>
  <c r="W39" i="39" s="1"/>
  <c r="V41" i="39"/>
  <c r="W41" i="39" s="1"/>
  <c r="V45" i="39"/>
  <c r="W45" i="39" s="1"/>
  <c r="V49" i="39"/>
  <c r="W49" i="39" s="1"/>
  <c r="V51" i="39"/>
  <c r="W51" i="39" s="1"/>
  <c r="V55" i="39"/>
  <c r="W55" i="39" s="1"/>
  <c r="V57" i="39"/>
  <c r="W57" i="39" s="1"/>
  <c r="V63" i="39"/>
  <c r="W63" i="39" s="1"/>
  <c r="V65" i="39"/>
  <c r="W65" i="39" s="1"/>
  <c r="V69" i="39"/>
  <c r="W69" i="39" s="1"/>
  <c r="V73" i="39"/>
  <c r="W73" i="39" s="1"/>
  <c r="V77" i="39"/>
  <c r="W77" i="39" s="1"/>
  <c r="V81" i="39"/>
  <c r="W81" i="39" s="1"/>
  <c r="V117" i="39"/>
  <c r="W117" i="39" s="1"/>
  <c r="V119" i="39"/>
  <c r="W119" i="39" s="1"/>
  <c r="V121" i="39"/>
  <c r="W121" i="39" s="1"/>
  <c r="V123" i="39"/>
  <c r="W123" i="39" s="1"/>
  <c r="V125" i="39"/>
  <c r="W125" i="39" s="1"/>
  <c r="V127" i="39"/>
  <c r="W127" i="39" s="1"/>
  <c r="V129" i="39"/>
  <c r="W129" i="39" s="1"/>
  <c r="V131" i="39"/>
  <c r="W131" i="39" s="1"/>
  <c r="V133" i="39"/>
  <c r="W133" i="39" s="1"/>
  <c r="V135" i="39"/>
  <c r="W135" i="39" s="1"/>
  <c r="V137" i="39"/>
  <c r="W137" i="39" s="1"/>
  <c r="V139" i="39"/>
  <c r="W139" i="39" s="1"/>
  <c r="V141" i="39"/>
  <c r="W141" i="39" s="1"/>
  <c r="V143" i="39"/>
  <c r="W143" i="39" s="1"/>
  <c r="V145" i="39"/>
  <c r="W145" i="39" s="1"/>
  <c r="V147" i="39"/>
  <c r="W147" i="39" s="1"/>
  <c r="V149" i="39"/>
  <c r="W149" i="39" s="1"/>
  <c r="V151" i="39"/>
  <c r="W151" i="39" s="1"/>
  <c r="V153" i="39"/>
  <c r="W153" i="39" s="1"/>
  <c r="V155" i="39"/>
  <c r="W155" i="39" s="1"/>
  <c r="V157" i="39"/>
  <c r="W157" i="39" s="1"/>
  <c r="V159" i="39"/>
  <c r="W159" i="39" s="1"/>
  <c r="V161" i="39"/>
  <c r="W161" i="39" s="1"/>
  <c r="V163" i="39"/>
  <c r="W163" i="39" s="1"/>
  <c r="V165" i="39"/>
  <c r="W165" i="39" s="1"/>
  <c r="V167" i="39"/>
  <c r="W167" i="39" s="1"/>
  <c r="V169" i="39"/>
  <c r="W169" i="39" s="1"/>
  <c r="V171" i="39"/>
  <c r="W171" i="39" s="1"/>
  <c r="V173" i="39"/>
  <c r="W173" i="39" s="1"/>
  <c r="V175" i="39"/>
  <c r="W175" i="39" s="1"/>
  <c r="V177" i="39"/>
  <c r="W177" i="39" s="1"/>
  <c r="V179" i="39"/>
  <c r="W179" i="39" s="1"/>
  <c r="V181" i="39"/>
  <c r="W181" i="39" s="1"/>
  <c r="V183" i="39"/>
  <c r="W183" i="39" s="1"/>
  <c r="V185" i="39"/>
  <c r="W185" i="39" s="1"/>
  <c r="V187" i="39"/>
  <c r="W187" i="39" s="1"/>
  <c r="V189" i="39"/>
  <c r="W189" i="39" s="1"/>
  <c r="V191" i="39"/>
  <c r="W191" i="39" s="1"/>
  <c r="V193" i="39"/>
  <c r="W193" i="39" s="1"/>
  <c r="V195" i="39"/>
  <c r="W195" i="39" s="1"/>
  <c r="V197" i="39"/>
  <c r="W197" i="39" s="1"/>
  <c r="V199" i="39"/>
  <c r="W199" i="39" s="1"/>
  <c r="V201" i="39"/>
  <c r="W201" i="39" s="1"/>
  <c r="V203" i="39"/>
  <c r="W203" i="39" s="1"/>
  <c r="V205" i="39"/>
  <c r="W205" i="39" s="1"/>
  <c r="V207" i="39"/>
  <c r="W207" i="39" s="1"/>
  <c r="V209" i="39"/>
  <c r="W209" i="39" s="1"/>
  <c r="V211" i="39"/>
  <c r="W211" i="39" s="1"/>
  <c r="V213" i="39"/>
  <c r="W213" i="39" s="1"/>
  <c r="V215" i="39"/>
  <c r="W215" i="39" s="1"/>
  <c r="V217" i="39"/>
  <c r="W217" i="39" s="1"/>
  <c r="V219" i="39"/>
  <c r="W219" i="39" s="1"/>
  <c r="V221" i="39"/>
  <c r="W221" i="39" s="1"/>
  <c r="V223" i="39"/>
  <c r="W223" i="39" s="1"/>
  <c r="V225" i="39"/>
  <c r="W225" i="39" s="1"/>
  <c r="V227" i="39"/>
  <c r="W227" i="39" s="1"/>
  <c r="V229" i="39"/>
  <c r="W229" i="39" s="1"/>
  <c r="V231" i="39"/>
  <c r="W231" i="39" s="1"/>
  <c r="V233" i="39"/>
  <c r="W233" i="39" s="1"/>
  <c r="V235" i="39"/>
  <c r="W235" i="39" s="1"/>
  <c r="V237" i="39"/>
  <c r="W237" i="39" s="1"/>
  <c r="V239" i="39"/>
  <c r="W239" i="39" s="1"/>
  <c r="V241" i="39"/>
  <c r="W241" i="39" s="1"/>
  <c r="V243" i="39"/>
  <c r="W243" i="39" s="1"/>
  <c r="V245" i="39"/>
  <c r="W245" i="39" s="1"/>
  <c r="V247" i="39"/>
  <c r="W247" i="39" s="1"/>
  <c r="V249" i="39"/>
  <c r="W249" i="39" s="1"/>
  <c r="V251" i="39"/>
  <c r="W251" i="39" s="1"/>
  <c r="V253" i="39"/>
  <c r="W253" i="39" s="1"/>
  <c r="V255" i="39"/>
  <c r="W255" i="39" s="1"/>
  <c r="V257" i="39"/>
  <c r="W257" i="39" s="1"/>
  <c r="V259" i="39"/>
  <c r="W259" i="39" s="1"/>
  <c r="V261" i="39"/>
  <c r="W261" i="39" s="1"/>
  <c r="V263" i="39"/>
  <c r="W263" i="39" s="1"/>
  <c r="V265" i="39"/>
  <c r="W265" i="39" s="1"/>
  <c r="V267" i="39"/>
  <c r="W267" i="39" s="1"/>
  <c r="V269" i="39"/>
  <c r="W269" i="39" s="1"/>
  <c r="V271" i="39"/>
  <c r="W271" i="39" s="1"/>
  <c r="V273" i="39"/>
  <c r="W273" i="39" s="1"/>
  <c r="V275" i="39"/>
  <c r="W275" i="39" s="1"/>
  <c r="V277" i="39"/>
  <c r="W277" i="39" s="1"/>
  <c r="V279" i="39"/>
  <c r="W279" i="39" s="1"/>
  <c r="V281" i="39"/>
  <c r="W281" i="39" s="1"/>
  <c r="V283" i="39"/>
  <c r="W283" i="39" s="1"/>
  <c r="V285" i="39"/>
  <c r="W285" i="39" s="1"/>
  <c r="V287" i="39"/>
  <c r="W287" i="39" s="1"/>
  <c r="V289" i="39"/>
  <c r="W289" i="39" s="1"/>
  <c r="V291" i="39"/>
  <c r="W291" i="39" s="1"/>
  <c r="V293" i="39"/>
  <c r="W293" i="39" s="1"/>
  <c r="V295" i="39"/>
  <c r="W295" i="39" s="1"/>
  <c r="V297" i="39"/>
  <c r="W297" i="39" s="1"/>
  <c r="V299" i="39"/>
  <c r="W299" i="39" s="1"/>
  <c r="V301" i="39"/>
  <c r="W301" i="39" s="1"/>
  <c r="V303" i="39"/>
  <c r="W303" i="39" s="1"/>
  <c r="V305" i="39"/>
  <c r="W305" i="39" s="1"/>
  <c r="V307" i="39"/>
  <c r="W307" i="39" s="1"/>
  <c r="V309" i="39"/>
  <c r="W309" i="39" s="1"/>
  <c r="V311" i="39"/>
  <c r="W311" i="39" s="1"/>
  <c r="V313" i="39"/>
  <c r="W313" i="39" s="1"/>
  <c r="V315" i="39"/>
  <c r="W315" i="39" s="1"/>
  <c r="V317" i="39"/>
  <c r="W317" i="39" s="1"/>
  <c r="V319" i="39"/>
  <c r="W319" i="39" s="1"/>
  <c r="V321" i="39"/>
  <c r="W321" i="39" s="1"/>
  <c r="V323" i="39"/>
  <c r="W323" i="39" s="1"/>
  <c r="V325" i="39"/>
  <c r="W325" i="39" s="1"/>
  <c r="V327" i="39"/>
  <c r="W327" i="39" s="1"/>
  <c r="V329" i="39"/>
  <c r="W329" i="39" s="1"/>
  <c r="V331" i="39"/>
  <c r="W331" i="39" s="1"/>
  <c r="V333" i="39"/>
  <c r="W333" i="39" s="1"/>
  <c r="V335" i="39"/>
  <c r="W335" i="39" s="1"/>
  <c r="V337" i="39"/>
  <c r="W337" i="39" s="1"/>
  <c r="V339" i="39"/>
  <c r="W339" i="39" s="1"/>
  <c r="V341" i="39"/>
  <c r="W341" i="39" s="1"/>
  <c r="V343" i="39"/>
  <c r="W343" i="39" s="1"/>
  <c r="V345" i="39"/>
  <c r="W345" i="39" s="1"/>
  <c r="V347" i="39"/>
  <c r="W347" i="39" s="1"/>
  <c r="V349" i="39"/>
  <c r="W349" i="39" s="1"/>
  <c r="V351" i="39"/>
  <c r="W351" i="39" s="1"/>
  <c r="V353" i="39"/>
  <c r="W353" i="39" s="1"/>
  <c r="V355" i="39"/>
  <c r="W355" i="39" s="1"/>
  <c r="V357" i="39"/>
  <c r="W357" i="39" s="1"/>
  <c r="V359" i="39"/>
  <c r="W359" i="39" s="1"/>
  <c r="V361" i="39"/>
  <c r="W361" i="39" s="1"/>
  <c r="V363" i="39"/>
  <c r="W363" i="39" s="1"/>
  <c r="V365" i="39"/>
  <c r="W365" i="39" s="1"/>
  <c r="V367" i="39"/>
  <c r="W367" i="39" s="1"/>
  <c r="V369" i="39"/>
  <c r="W369" i="39" s="1"/>
  <c r="V371" i="39"/>
  <c r="W371" i="39" s="1"/>
  <c r="V373" i="39"/>
  <c r="W373" i="39" s="1"/>
  <c r="V375" i="39"/>
  <c r="W375" i="39" s="1"/>
  <c r="V377" i="39"/>
  <c r="W377" i="39" s="1"/>
  <c r="V379" i="39"/>
  <c r="W379" i="39" s="1"/>
  <c r="V381" i="39"/>
  <c r="W381" i="39" s="1"/>
  <c r="V383" i="39"/>
  <c r="W383" i="39" s="1"/>
  <c r="V385" i="39"/>
  <c r="W385" i="39" s="1"/>
  <c r="V387" i="39"/>
  <c r="W387" i="39" s="1"/>
  <c r="V389" i="39"/>
  <c r="W389" i="39" s="1"/>
  <c r="V391" i="39"/>
  <c r="W391" i="39" s="1"/>
  <c r="V393" i="39"/>
  <c r="W393" i="39" s="1"/>
  <c r="V395" i="39"/>
  <c r="W395" i="39" s="1"/>
  <c r="V397" i="39"/>
  <c r="W397" i="39" s="1"/>
  <c r="V399" i="39"/>
  <c r="W399" i="39" s="1"/>
  <c r="V401" i="39"/>
  <c r="W401" i="39" s="1"/>
  <c r="V403" i="39"/>
  <c r="W403" i="39" s="1"/>
  <c r="V405" i="39"/>
  <c r="W405" i="39" s="1"/>
  <c r="V407" i="39"/>
  <c r="W407" i="39" s="1"/>
  <c r="V409" i="39"/>
  <c r="W409" i="39" s="1"/>
  <c r="V411" i="39"/>
  <c r="W411" i="39" s="1"/>
  <c r="V413" i="39"/>
  <c r="W413" i="39" s="1"/>
  <c r="V415" i="39"/>
  <c r="W415" i="39" s="1"/>
  <c r="V417" i="39"/>
  <c r="W417" i="39" s="1"/>
  <c r="V419" i="39"/>
  <c r="W419" i="39" s="1"/>
  <c r="V421" i="39"/>
  <c r="W421" i="39" s="1"/>
  <c r="V423" i="39"/>
  <c r="W423" i="39" s="1"/>
  <c r="V425" i="39"/>
  <c r="W425" i="39" s="1"/>
  <c r="V427" i="39"/>
  <c r="W427" i="39" s="1"/>
  <c r="V429" i="39"/>
  <c r="W429" i="39" s="1"/>
  <c r="V431" i="39"/>
  <c r="W431" i="39" s="1"/>
  <c r="V433" i="39"/>
  <c r="W433" i="39" s="1"/>
  <c r="V435" i="39"/>
  <c r="W435" i="39" s="1"/>
  <c r="V437" i="39"/>
  <c r="W437" i="39" s="1"/>
  <c r="V439" i="39"/>
  <c r="W439" i="39" s="1"/>
  <c r="V441" i="39"/>
  <c r="W441" i="39" s="1"/>
  <c r="V443" i="39"/>
  <c r="W443" i="39" s="1"/>
  <c r="V445" i="39"/>
  <c r="W445" i="39" s="1"/>
  <c r="V447" i="39"/>
  <c r="W447" i="39" s="1"/>
  <c r="V449" i="39"/>
  <c r="W449" i="39" s="1"/>
  <c r="V451" i="39"/>
  <c r="W451" i="39" s="1"/>
  <c r="V453" i="39"/>
  <c r="W453" i="39" s="1"/>
  <c r="V455" i="39"/>
  <c r="W455" i="39" s="1"/>
  <c r="V457" i="39"/>
  <c r="W457" i="39" s="1"/>
  <c r="V459" i="39"/>
  <c r="W459" i="39" s="1"/>
  <c r="V461" i="39"/>
  <c r="W461" i="39" s="1"/>
  <c r="V463" i="39"/>
  <c r="W463" i="39" s="1"/>
  <c r="V465" i="39"/>
  <c r="W465" i="39" s="1"/>
  <c r="V467" i="39"/>
  <c r="W467" i="39" s="1"/>
  <c r="V469" i="39"/>
  <c r="W469" i="39" s="1"/>
  <c r="V471" i="39"/>
  <c r="W471" i="39" s="1"/>
  <c r="V473" i="39"/>
  <c r="W473" i="39" s="1"/>
  <c r="V475" i="39"/>
  <c r="W475" i="39" s="1"/>
  <c r="V477" i="39"/>
  <c r="W477" i="39" s="1"/>
  <c r="V479" i="39"/>
  <c r="W479" i="39" s="1"/>
  <c r="V481" i="39"/>
  <c r="W481" i="39" s="1"/>
  <c r="V483" i="39"/>
  <c r="W483" i="39" s="1"/>
  <c r="V485" i="39"/>
  <c r="W485" i="39" s="1"/>
  <c r="V487" i="39"/>
  <c r="W487" i="39" s="1"/>
  <c r="V489" i="39"/>
  <c r="W489" i="39" s="1"/>
  <c r="V491" i="39"/>
  <c r="W491" i="39" s="1"/>
  <c r="V493" i="39"/>
  <c r="W493" i="39" s="1"/>
  <c r="V495" i="39"/>
  <c r="W495" i="39" s="1"/>
  <c r="V497" i="39"/>
  <c r="W497" i="39" s="1"/>
  <c r="V499" i="39"/>
  <c r="W499" i="39" s="1"/>
  <c r="V501" i="39"/>
  <c r="W501" i="39" s="1"/>
  <c r="V503" i="39"/>
  <c r="W503" i="39" s="1"/>
  <c r="V505" i="39"/>
  <c r="W505" i="39" s="1"/>
  <c r="V507" i="39"/>
  <c r="W507" i="39" s="1"/>
  <c r="V509" i="39"/>
  <c r="W509" i="39" s="1"/>
  <c r="V511" i="39"/>
  <c r="W511" i="39" s="1"/>
  <c r="V513" i="39"/>
  <c r="W513" i="39" s="1"/>
  <c r="V515" i="39"/>
  <c r="W515" i="39" s="1"/>
  <c r="V517" i="39"/>
  <c r="W517" i="39" s="1"/>
  <c r="V519" i="39"/>
  <c r="W519" i="39" s="1"/>
  <c r="V521" i="39"/>
  <c r="W521" i="39" s="1"/>
  <c r="V523" i="39"/>
  <c r="W523" i="39" s="1"/>
  <c r="V525" i="39"/>
  <c r="W525" i="39" s="1"/>
  <c r="V527" i="39"/>
  <c r="W527" i="39" s="1"/>
  <c r="V529" i="39"/>
  <c r="W529" i="39" s="1"/>
  <c r="V531" i="39"/>
  <c r="W531" i="39" s="1"/>
  <c r="V533" i="39"/>
  <c r="W533" i="39" s="1"/>
  <c r="V535" i="39"/>
  <c r="W535" i="39" s="1"/>
  <c r="V537" i="39"/>
  <c r="W537" i="39" s="1"/>
  <c r="V539" i="39"/>
  <c r="W539" i="39" s="1"/>
  <c r="V541" i="39"/>
  <c r="W541" i="39" s="1"/>
  <c r="V543" i="39"/>
  <c r="W543" i="39" s="1"/>
  <c r="V545" i="39"/>
  <c r="W545" i="39" s="1"/>
  <c r="V547" i="39"/>
  <c r="W547" i="39" s="1"/>
  <c r="V549" i="39"/>
  <c r="W549" i="39" s="1"/>
  <c r="V551" i="39"/>
  <c r="W551" i="39" s="1"/>
  <c r="V553" i="39"/>
  <c r="W553" i="39" s="1"/>
  <c r="V555" i="39"/>
  <c r="W555" i="39" s="1"/>
  <c r="V557" i="39"/>
  <c r="W557" i="39" s="1"/>
  <c r="V559" i="39"/>
  <c r="W559" i="39" s="1"/>
  <c r="V561" i="39"/>
  <c r="W561" i="39" s="1"/>
  <c r="V563" i="39"/>
  <c r="W563" i="39" s="1"/>
  <c r="V565" i="39"/>
  <c r="W565" i="39" s="1"/>
  <c r="K567" i="39"/>
  <c r="U567" i="39"/>
  <c r="V190" i="39"/>
  <c r="V378" i="39"/>
  <c r="W378" i="39" s="1"/>
  <c r="U568" i="39"/>
  <c r="K566" i="39"/>
  <c r="V2" i="39"/>
  <c r="U566" i="39"/>
  <c r="K568" i="39"/>
  <c r="V567" i="39" l="1"/>
  <c r="W190" i="39"/>
  <c r="W567" i="39" s="1"/>
  <c r="V568" i="39"/>
  <c r="V566" i="39"/>
  <c r="W2" i="39"/>
  <c r="W566" i="39" s="1"/>
  <c r="W568" i="39"/>
</calcChain>
</file>

<file path=xl/sharedStrings.xml><?xml version="1.0" encoding="utf-8"?>
<sst xmlns="http://schemas.openxmlformats.org/spreadsheetml/2006/main" count="7104" uniqueCount="256">
  <si>
    <t>№ п/п</t>
  </si>
  <si>
    <t>Лесколовское сельское поселение</t>
  </si>
  <si>
    <t>Пустомержское сельское поселение</t>
  </si>
  <si>
    <t>Никольское городское поселение</t>
  </si>
  <si>
    <t>Пудомягское сельское поселение</t>
  </si>
  <si>
    <t>Фалилеевское сельское поселение</t>
  </si>
  <si>
    <t>Кисельнинское сельское поселение</t>
  </si>
  <si>
    <t>Виллозское городское поселение</t>
  </si>
  <si>
    <t>Ропшинское сельское поселение</t>
  </si>
  <si>
    <t>Тосненское городское поселение</t>
  </si>
  <si>
    <t>Шапкинское сельское поселение</t>
  </si>
  <si>
    <t>Плодовское сельское поселение</t>
  </si>
  <si>
    <t>Любанское городское поселение</t>
  </si>
  <si>
    <t>Трубникоборское сельское поселение</t>
  </si>
  <si>
    <t>Муринское городское поселение</t>
  </si>
  <si>
    <t>Большедворское сельское поселение</t>
  </si>
  <si>
    <t>Громовское сельское поселение</t>
  </si>
  <si>
    <t>Копорское сельское поселение</t>
  </si>
  <si>
    <t>Ретюнское сельское поселение</t>
  </si>
  <si>
    <t>Доможировское сельское поселение</t>
  </si>
  <si>
    <t>Тельмановское сельское поселение</t>
  </si>
  <si>
    <t>Сяськелевское сельское поселение</t>
  </si>
  <si>
    <t>Большеколпанское сельское поселение</t>
  </si>
  <si>
    <t>Кипенское сельское поселение</t>
  </si>
  <si>
    <t>Гончаровское сельское поселение</t>
  </si>
  <si>
    <t>Щегловское сельское поселение</t>
  </si>
  <si>
    <t>Пчевское сельское поселение</t>
  </si>
  <si>
    <t>Рождественское сельское поселение</t>
  </si>
  <si>
    <t>Сусанинское сельское поселение</t>
  </si>
  <si>
    <t>Пудостьское сельское поселение</t>
  </si>
  <si>
    <t>Пашское сельское поселение</t>
  </si>
  <si>
    <t>Куйвозовское сельское поселение</t>
  </si>
  <si>
    <t>Рабитицкое сельское поселение</t>
  </si>
  <si>
    <t>Новодевяткинское сельское поселение</t>
  </si>
  <si>
    <t>Вындиноостровское сельское поселение</t>
  </si>
  <si>
    <t>Калитинское сельское поселение</t>
  </si>
  <si>
    <t>Первомайское сельское поселение</t>
  </si>
  <si>
    <t>Кусинское сельское поселение</t>
  </si>
  <si>
    <t>Елизаветинское сельское поселение</t>
  </si>
  <si>
    <t>Полянское сельское поселение</t>
  </si>
  <si>
    <t>Осьминское сельское поселение</t>
  </si>
  <si>
    <t>Бугровское сельское поселение</t>
  </si>
  <si>
    <t>Красносельское сельское поселение</t>
  </si>
  <si>
    <t>Новосветское сельское поселение</t>
  </si>
  <si>
    <t>Староладожское сельское поселение</t>
  </si>
  <si>
    <t>Сиверское городское поселение</t>
  </si>
  <si>
    <t>Кобринское сельское поселение</t>
  </si>
  <si>
    <t>Ивангородское городское поселение</t>
  </si>
  <si>
    <t>Волошовское сельское поселение</t>
  </si>
  <si>
    <t>Серебрянское сельское поселение</t>
  </si>
  <si>
    <t>Мшинское сельское поселение</t>
  </si>
  <si>
    <t>Дзержинское сельское поселение</t>
  </si>
  <si>
    <t>Приморское городское поселение</t>
  </si>
  <si>
    <t>Гостилицкое сельское поселение</t>
  </si>
  <si>
    <t>Новосельское сельское поселение</t>
  </si>
  <si>
    <t>Глажевское сельское поселение</t>
  </si>
  <si>
    <t>Вырицкое городское поселение</t>
  </si>
  <si>
    <t>Советское городское поселение</t>
  </si>
  <si>
    <t>Нежновское сельское поселение</t>
  </si>
  <si>
    <t>Большелуцкое сельское поселение</t>
  </si>
  <si>
    <t>Потанинское сельское поселение</t>
  </si>
  <si>
    <t>Оредежское сельское поселение</t>
  </si>
  <si>
    <t>Большеврудское сельское поселение</t>
  </si>
  <si>
    <t>Рябовское городское поселение</t>
  </si>
  <si>
    <t>Заклинское сельское поселение</t>
  </si>
  <si>
    <t>Загривское сельское поселение</t>
  </si>
  <si>
    <t>Раздольевское сельское поселение</t>
  </si>
  <si>
    <t>Колтушское сельское поселение</t>
  </si>
  <si>
    <t>Токсовское городское поселение</t>
  </si>
  <si>
    <t>Клопицкое сельское поселение</t>
  </si>
  <si>
    <t>Рощинское городское поселение</t>
  </si>
  <si>
    <t>Войсковицкое сельское поселение</t>
  </si>
  <si>
    <t>Каменногорское городское поселение</t>
  </si>
  <si>
    <t>Бегуницкое сельское поселение</t>
  </si>
  <si>
    <t>Борское сельское поселение</t>
  </si>
  <si>
    <t>Будогощское городское поселение</t>
  </si>
  <si>
    <t>Володарское сельское поселение</t>
  </si>
  <si>
    <t>Ефимовское городское поселение</t>
  </si>
  <si>
    <t>Кировское городское поселение</t>
  </si>
  <si>
    <t>Бережковское сельское поселение</t>
  </si>
  <si>
    <t>Самойловское сельское поселение</t>
  </si>
  <si>
    <t>Скребловское сельское поселение</t>
  </si>
  <si>
    <t>Сосновское сельское поселение</t>
  </si>
  <si>
    <t>Старопольское сельское поселение</t>
  </si>
  <si>
    <t>Суховское сельское поселение</t>
  </si>
  <si>
    <t>Толмачёвское городское поселение</t>
  </si>
  <si>
    <t>Форносовское городское поселение</t>
  </si>
  <si>
    <t>Фёдоровское городское поселение</t>
  </si>
  <si>
    <t>Янегское сельское поселение</t>
  </si>
  <si>
    <t>Ларионовское сельское поселение</t>
  </si>
  <si>
    <t>Хваловское сельское поселение</t>
  </si>
  <si>
    <t>Мгинское городское поселение</t>
  </si>
  <si>
    <t>Сабское сельское поселение</t>
  </si>
  <si>
    <t>Дубровское городское поселение</t>
  </si>
  <si>
    <t>Опольевское сельское поселение</t>
  </si>
  <si>
    <t>Шумское сельское поселение</t>
  </si>
  <si>
    <t>Русско-Высоцкое сельское поселение</t>
  </si>
  <si>
    <t>Бокситогорское городское поселение</t>
  </si>
  <si>
    <t>Красноборское городское поселение</t>
  </si>
  <si>
    <t>Сясьстройское городское поселение</t>
  </si>
  <si>
    <t>Сосновоборский городской округ</t>
  </si>
  <si>
    <t>Ульяновское городское поселение</t>
  </si>
  <si>
    <t>Мельниковское сельское поселение</t>
  </si>
  <si>
    <t>Лебяженское городское поселение</t>
  </si>
  <si>
    <t>Горбунковское сельское поселение</t>
  </si>
  <si>
    <t>Кузёмкинское сельское поселение</t>
  </si>
  <si>
    <t>Коммунарское городское поселение</t>
  </si>
  <si>
    <t>Свердловское городское поселение</t>
  </si>
  <si>
    <t>Всеволожское городское поселение</t>
  </si>
  <si>
    <t>Лопухинское сельское поселение</t>
  </si>
  <si>
    <t>Лаголовское сельское поселение</t>
  </si>
  <si>
    <t>Морозовское городское поселение</t>
  </si>
  <si>
    <t>Оржицкое сельское поселение</t>
  </si>
  <si>
    <t>Петровское сельское поселение</t>
  </si>
  <si>
    <t>Веревское сельское поселение</t>
  </si>
  <si>
    <t>Муниципальное образование</t>
  </si>
  <si>
    <t>Лужское городское поселение</t>
  </si>
  <si>
    <t>Светогорское городское поселение</t>
  </si>
  <si>
    <t>Лидское сельское поселение</t>
  </si>
  <si>
    <t>Пикалёвское городское поселение</t>
  </si>
  <si>
    <t>Волосовское городское поселение</t>
  </si>
  <si>
    <t>Волховское городское поселение</t>
  </si>
  <si>
    <t>Новоладожское городское поселение</t>
  </si>
  <si>
    <t>Иссадское сельское поселение</t>
  </si>
  <si>
    <t>Колчановское сельское поселение</t>
  </si>
  <si>
    <t>Свирицкое сельское поселение</t>
  </si>
  <si>
    <t>Селивановское сельское поселение</t>
  </si>
  <si>
    <t>Усадищенское сельское поселение</t>
  </si>
  <si>
    <t>Заневское городское поселение</t>
  </si>
  <si>
    <t>Кузьмоловское городское поселение</t>
  </si>
  <si>
    <t>Рахьинское городское поселение</t>
  </si>
  <si>
    <t>Сертоловское городское поселение</t>
  </si>
  <si>
    <t>Агалатовское сельское поселение</t>
  </si>
  <si>
    <t>Романовское сельское поселение</t>
  </si>
  <si>
    <t>Юкковское сельское поселение</t>
  </si>
  <si>
    <t>Выборгское городское поселение</t>
  </si>
  <si>
    <t>Высоцкое городское поселение</t>
  </si>
  <si>
    <t>Селезнёвское сельское поселение</t>
  </si>
  <si>
    <t>Гатчинское городское поселение</t>
  </si>
  <si>
    <t>Дружногорское городское поселение</t>
  </si>
  <si>
    <t>Таицкое городское поселение</t>
  </si>
  <si>
    <t>Кингисеппское городское поселение</t>
  </si>
  <si>
    <t>Вистинское сельское поселение</t>
  </si>
  <si>
    <t>Котельское сельское поселение</t>
  </si>
  <si>
    <t>Усть-Лужское сельское поселение</t>
  </si>
  <si>
    <t>Киришское городское поселение</t>
  </si>
  <si>
    <t>Пчёвжинское сельское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</si>
  <si>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</si>
  <si>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</si>
  <si>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</si>
  <si>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</si>
  <si>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Синявинское городское поселение</t>
  </si>
  <si>
    <t>Шлиссельбургское городское поселение</t>
  </si>
  <si>
    <t>Путиловское сельское поселение</t>
  </si>
  <si>
    <t>Лодейнопольское городское поселение</t>
  </si>
  <si>
    <t>Свирьстройское городское поселение</t>
  </si>
  <si>
    <t>Алёховщинское сельское поселение</t>
  </si>
  <si>
    <t>Аннинское городское поселение</t>
  </si>
  <si>
    <t>Большеижорское городское поселение</t>
  </si>
  <si>
    <t>Низинское сельское поселение</t>
  </si>
  <si>
    <t>Пениковское сельское поселение</t>
  </si>
  <si>
    <t>Торковичское сельское поселение</t>
  </si>
  <si>
    <t>Ям-Тёсовское сельское поселение</t>
  </si>
  <si>
    <t>Кузнечнинское городское поселение</t>
  </si>
  <si>
    <t>Приозерское городское поселение</t>
  </si>
  <si>
    <t>Запорожское сельское поселение</t>
  </si>
  <si>
    <t>Красноозёрное сельское поселение</t>
  </si>
  <si>
    <t>Мичуринское сельское поселение</t>
  </si>
  <si>
    <t>Ромашкинское сельское поселение</t>
  </si>
  <si>
    <t>Севастьяновское сельское поселение</t>
  </si>
  <si>
    <t>Важинское городское поселение</t>
  </si>
  <si>
    <t>Вознесенское городское поселение</t>
  </si>
  <si>
    <t>Подпорожское городское поселение</t>
  </si>
  <si>
    <t>Винницкое сельское поселение</t>
  </si>
  <si>
    <t>Сланцевское городское поселение</t>
  </si>
  <si>
    <t>Выскатское сельское поселение</t>
  </si>
  <si>
    <t>Гостицкое сельское поселение</t>
  </si>
  <si>
    <t>Черновское сельское поселение</t>
  </si>
  <si>
    <t>Тихвинское городское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</si>
  <si>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</si>
  <si>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</si>
  <si>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</si>
  <si>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</si>
  <si>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Пашозёрское сельское поселение</t>
  </si>
  <si>
    <t>Цвылёвское сельское поселение</t>
  </si>
  <si>
    <t>Шугозёрское сельское поселение</t>
  </si>
  <si>
    <t>Лисинское сельское поселение</t>
  </si>
  <si>
    <t>Нурминское сельское поселение</t>
  </si>
  <si>
    <t>Тосненский район</t>
  </si>
  <si>
    <t>Бокситогорский район</t>
  </si>
  <si>
    <t>Волосовский район</t>
  </si>
  <si>
    <t>Волховский район</t>
  </si>
  <si>
    <t>Всеволожский район</t>
  </si>
  <si>
    <t>Муниципальный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</si>
  <si>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</si>
  <si>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</si>
  <si>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</si>
  <si>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</si>
  <si>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</si>
  <si>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</si>
  <si>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</si>
  <si>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</si>
  <si>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</si>
  <si>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</si>
  <si>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</si>
  <si>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</si>
  <si>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Год субсидирования</t>
  </si>
  <si>
    <t>площадь обработки 1 года, га</t>
  </si>
  <si>
    <t>площадь обработки 2 года, га</t>
  </si>
  <si>
    <t>площадь обработки 3 года, га</t>
  </si>
  <si>
    <t>площадь обработки 4 года, га</t>
  </si>
  <si>
    <t>площадь обработки 5 года, га</t>
  </si>
  <si>
    <t>Количество населенных пунктов, шт.</t>
  </si>
  <si>
    <t>Стоимость обработки 1 года, руб./га</t>
  </si>
  <si>
    <t>Стоимость обработки 2 года, руб./га</t>
  </si>
  <si>
    <t>Стоимость обработки 3 года, руб./га</t>
  </si>
  <si>
    <t>Стоимость обработки 4 года, руб./га</t>
  </si>
  <si>
    <t>Стоимость обработки 5 года, руб./га</t>
  </si>
  <si>
    <t>Стоимость отбора образцов, руб./нас. пункт</t>
  </si>
  <si>
    <t>Стоимость анализа образцов, руб./нас. пункт</t>
  </si>
  <si>
    <t>Стоимость оценки эффективности, руб./га</t>
  </si>
  <si>
    <t>Уровень софинансирования, %</t>
  </si>
  <si>
    <t>Итого размер субсидии, руб.</t>
  </si>
  <si>
    <t>Итого размер средств областного бюджета, руб.</t>
  </si>
  <si>
    <t>Общая площадь обработки, га</t>
  </si>
  <si>
    <t>ИТОГО 2024 год</t>
  </si>
  <si>
    <t>ИТОГО 2025 год</t>
  </si>
  <si>
    <t>ИТОГО 2026 год</t>
  </si>
  <si>
    <t>Итого размер средств местного бюджета, руб.</t>
  </si>
  <si>
    <t>ИТОГО 2027 год</t>
  </si>
  <si>
    <t>Уровень софинансирования реальный, %</t>
  </si>
  <si>
    <t>Итого размер средств областного бюджета расчетный, руб.</t>
  </si>
  <si>
    <t>Итого размер средств областного бюджета окончательный, руб.</t>
  </si>
  <si>
    <t>Уровень софинансирования предельный, %</t>
  </si>
  <si>
    <t>Уровень софинансирования расчетный, %</t>
  </si>
  <si>
    <t>Итого размер средств местного бюджета окончательный, руб.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</si>
  <si>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</si>
  <si>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</si>
  <si>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</si>
  <si>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</si>
  <si>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</si>
  <si>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</si>
  <si>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</si>
  <si>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</si>
  <si>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</si>
  <si>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</si>
  <si>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</si>
  <si>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</si>
  <si>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</si>
  <si>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61.14</t>
  </si>
  <si>
    <t>61.15</t>
  </si>
  <si>
    <t>61.16</t>
  </si>
  <si>
    <t>61.17</t>
  </si>
  <si>
    <t>Гатчинский муниципальный округ</t>
  </si>
  <si>
    <t>Расчет объема субсидий бюджетам муниципальных образований Ленинградской области  на реализацию мероприятий по борьбе с борщевиком Сосновского на территориях муниципальных образований Ленинградской области
 на 2025 год и на плановый период 2026 и 2027 годов</t>
  </si>
  <si>
    <t>Приложение 78 к пояснительной записке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</si>
</sst>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00000000000"/>
    <numFmt numFmtId="165" formatCode="#,##0.000000000000000"/>
    <numFmt numFmtId="166" formatCode="0.000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7" fillId="0" borderId="0"/>
    <xf numFmtId="43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9" fontId="8" fillId="0" borderId="2">
      <alignment horizontal="left" vertical="center" wrapText="1" indent="1"/>
    </xf>
    <xf numFmtId="0" fontId="3" fillId="0" borderId="0"/>
  </cellStyleXfs>
  <cellXfs count="7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 wrapText="1"/>
    </xf>
    <xf numFmtId="4" fontId="0" fillId="5" borderId="1" xfId="0" applyNumberFormat="1" applyFill="1" applyBorder="1" applyAlignment="1">
      <alignment horizontal="center" vertical="center" wrapText="1"/>
    </xf>
    <xf numFmtId="4" fontId="0" fillId="6" borderId="1" xfId="0" applyNumberFormat="1" applyFill="1" applyBorder="1" applyAlignment="1">
      <alignment horizontal="center" vertical="center" wrapText="1"/>
    </xf>
    <xf numFmtId="4" fontId="0" fillId="7" borderId="1" xfId="0" applyNumberFormat="1" applyFill="1" applyBorder="1" applyAlignment="1">
      <alignment horizontal="center" vertical="center" wrapText="1"/>
    </xf>
    <xf numFmtId="4" fontId="0" fillId="8" borderId="1" xfId="0" applyNumberFormat="1" applyFill="1" applyBorder="1" applyAlignment="1">
      <alignment horizontal="center" vertical="center" wrapText="1"/>
    </xf>
    <xf numFmtId="4" fontId="0" fillId="9" borderId="1" xfId="0" applyNumberFormat="1" applyFill="1" applyBorder="1" applyAlignment="1">
      <alignment horizontal="center" vertical="center" wrapText="1"/>
    </xf>
    <xf numFmtId="4" fontId="0" fillId="10" borderId="1" xfId="0" applyNumberFormat="1" applyFill="1" applyBorder="1" applyAlignment="1">
      <alignment horizontal="center" vertical="center" wrapText="1"/>
    </xf>
    <xf numFmtId="4" fontId="0" fillId="11" borderId="1" xfId="0" applyNumberFormat="1" applyFill="1" applyBorder="1" applyAlignment="1">
      <alignment horizontal="center" vertical="center" wrapText="1"/>
    </xf>
    <xf numFmtId="4" fontId="0" fillId="12" borderId="1" xfId="0" applyNumberFormat="1" applyFill="1" applyBorder="1" applyAlignment="1">
      <alignment horizontal="center" vertical="center" wrapText="1"/>
    </xf>
    <xf numFmtId="4" fontId="0" fillId="13" borderId="1" xfId="0" applyNumberFormat="1" applyFill="1" applyBorder="1" applyAlignment="1">
      <alignment horizontal="center" vertical="center" wrapText="1"/>
    </xf>
    <xf numFmtId="4" fontId="0" fillId="14" borderId="1" xfId="0" applyNumberFormat="1" applyFill="1" applyBorder="1" applyAlignment="1">
      <alignment horizontal="center" vertical="center" wrapText="1"/>
    </xf>
    <xf numFmtId="4" fontId="0" fillId="15" borderId="1" xfId="0" applyNumberFormat="1" applyFill="1" applyBorder="1" applyAlignment="1">
      <alignment horizontal="center" vertical="center" wrapText="1"/>
    </xf>
    <xf numFmtId="4" fontId="5" fillId="0" borderId="0" xfId="0" applyNumberFormat="1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8" borderId="1" xfId="0" applyNumberFormat="1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" fontId="9" fillId="0" borderId="0" xfId="0" applyNumberFormat="1" applyFont="1" applyFill="1" applyAlignment="1">
      <alignment horizontal="right" vertical="top"/>
    </xf>
    <xf numFmtId="0" fontId="10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6" fontId="10" fillId="0" borderId="0" xfId="0" applyNumberFormat="1" applyFont="1" applyFill="1" applyAlignment="1">
      <alignment vertic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 wrapText="1"/>
    </xf>
    <xf numFmtId="4" fontId="10" fillId="0" borderId="0" xfId="0" applyNumberFormat="1" applyFont="1" applyFill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9">
    <cellStyle name="xl41" xfId="7"/>
    <cellStyle name="Обычный" xfId="0" builtinId="0"/>
    <cellStyle name="Обычный 2" xfId="1"/>
    <cellStyle name="Обычный 2 2" xfId="2"/>
    <cellStyle name="Обычный 3" xfId="4"/>
    <cellStyle name="Обычный 4" xfId="5"/>
    <cellStyle name="Обычный 5" xfId="6"/>
    <cellStyle name="Обычный 6" xfId="8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8"/>
  <sheetViews>
    <sheetView zoomScale="80" zoomScaleNormal="80" workbookViewId="0">
      <pane xSplit="4" ySplit="1" topLeftCell="E39" activePane="bottomRight" state="frozen"/>
      <selection pane="topRight" activeCell="E1" sqref="E1"/>
      <selection pane="bottomLeft" activeCell="A2" sqref="A2"/>
      <selection pane="bottomRight" activeCell="C2" sqref="C2:C40"/>
    </sheetView>
  </sheetViews>
  <sheetFormatPr defaultColWidth="45.7109375" defaultRowHeight="15" x14ac:dyDescent="0.25"/>
  <cols>
    <col min="1" max="1" width="6.42578125" style="7" customWidth="1"/>
    <col min="2" max="2" width="27.85546875" style="7" customWidth="1"/>
    <col min="3" max="3" width="41.140625" style="7" customWidth="1"/>
    <col min="4" max="4" width="22.28515625" style="7" customWidth="1"/>
    <col min="5" max="5" width="20.5703125" style="9" customWidth="1"/>
    <col min="6" max="6" width="20.85546875" style="7" customWidth="1"/>
    <col min="7" max="7" width="19.5703125" style="7" customWidth="1"/>
    <col min="8" max="8" width="20.5703125" style="7" customWidth="1"/>
    <col min="9" max="9" width="19.85546875" style="7" customWidth="1"/>
    <col min="10" max="10" width="23.85546875" style="5" customWidth="1"/>
    <col min="11" max="11" width="23.85546875" style="7" customWidth="1"/>
    <col min="12" max="12" width="20.7109375" style="7" customWidth="1"/>
    <col min="13" max="13" width="21.42578125" style="7" customWidth="1"/>
    <col min="14" max="14" width="21.140625" style="7" customWidth="1"/>
    <col min="15" max="15" width="20.7109375" style="7" customWidth="1"/>
    <col min="16" max="16" width="21" style="7" customWidth="1"/>
    <col min="17" max="17" width="22.42578125" style="7" customWidth="1"/>
    <col min="18" max="18" width="20.42578125" style="7" customWidth="1"/>
    <col min="19" max="19" width="19.85546875" style="7" customWidth="1"/>
    <col min="20" max="20" width="18.28515625" style="7" customWidth="1"/>
    <col min="21" max="21" width="21.140625" style="10" customWidth="1"/>
    <col min="22" max="22" width="25.42578125" style="10" customWidth="1"/>
    <col min="23" max="23" width="27.7109375" style="7" customWidth="1"/>
    <col min="24" max="16384" width="45.7109375" style="7"/>
  </cols>
  <sheetData>
    <row r="1" spans="1:23" s="11" customFormat="1" ht="38.25" customHeight="1" x14ac:dyDescent="0.25">
      <c r="A1" s="1" t="s">
        <v>0</v>
      </c>
      <c r="B1" s="1" t="s">
        <v>193</v>
      </c>
      <c r="C1" s="1" t="s">
        <v>115</v>
      </c>
      <c r="D1" s="1" t="s">
        <v>206</v>
      </c>
      <c r="E1" s="8" t="s">
        <v>207</v>
      </c>
      <c r="F1" s="8" t="s">
        <v>208</v>
      </c>
      <c r="G1" s="8" t="s">
        <v>209</v>
      </c>
      <c r="H1" s="8" t="s">
        <v>210</v>
      </c>
      <c r="I1" s="8" t="s">
        <v>211</v>
      </c>
      <c r="J1" s="13" t="s">
        <v>212</v>
      </c>
      <c r="K1" s="12" t="s">
        <v>224</v>
      </c>
      <c r="L1" s="12" t="s">
        <v>213</v>
      </c>
      <c r="M1" s="12" t="s">
        <v>214</v>
      </c>
      <c r="N1" s="12" t="s">
        <v>215</v>
      </c>
      <c r="O1" s="12" t="s">
        <v>216</v>
      </c>
      <c r="P1" s="12" t="s">
        <v>217</v>
      </c>
      <c r="Q1" s="12" t="s">
        <v>218</v>
      </c>
      <c r="R1" s="12" t="s">
        <v>219</v>
      </c>
      <c r="S1" s="12" t="s">
        <v>220</v>
      </c>
      <c r="T1" s="1" t="s">
        <v>221</v>
      </c>
      <c r="U1" s="12" t="s">
        <v>222</v>
      </c>
      <c r="V1" s="12" t="s">
        <v>223</v>
      </c>
      <c r="W1" s="12" t="s">
        <v>228</v>
      </c>
    </row>
    <row r="2" spans="1:23" x14ac:dyDescent="0.25">
      <c r="A2" s="2">
        <v>1</v>
      </c>
      <c r="B2" s="6" t="s">
        <v>189</v>
      </c>
      <c r="C2" s="6" t="s">
        <v>97</v>
      </c>
      <c r="D2" s="2">
        <v>2024</v>
      </c>
      <c r="E2" s="3">
        <v>0</v>
      </c>
      <c r="F2" s="3">
        <v>2.42</v>
      </c>
      <c r="G2" s="3">
        <v>3.19</v>
      </c>
      <c r="H2" s="3">
        <v>4.0999999999999996</v>
      </c>
      <c r="I2" s="3">
        <v>0</v>
      </c>
      <c r="J2" s="14">
        <v>4</v>
      </c>
      <c r="K2" s="16">
        <f>E2+F2+G2+H2+I2</f>
        <v>9.7099999999999991</v>
      </c>
      <c r="L2" s="3">
        <v>12368.39</v>
      </c>
      <c r="M2" s="3">
        <v>11131.55</v>
      </c>
      <c r="N2" s="3">
        <v>8657.8700000000008</v>
      </c>
      <c r="O2" s="3">
        <v>6184.2</v>
      </c>
      <c r="P2" s="3">
        <v>3710.52</v>
      </c>
      <c r="Q2" s="3">
        <v>488.77</v>
      </c>
      <c r="R2" s="3">
        <v>2100</v>
      </c>
      <c r="S2" s="3">
        <v>200</v>
      </c>
      <c r="T2" s="16">
        <v>89</v>
      </c>
      <c r="U2" s="16">
        <f>(E2*L2+F2*M2+G2*N2+H2*O2+I2*P2)+Q2*J2+R2*J2+S2*(E2+F2+G2+H2+I2)</f>
        <v>92209.256300000008</v>
      </c>
      <c r="V2" s="16">
        <f>U2*T2/100</f>
        <v>82066.238107000012</v>
      </c>
      <c r="W2" s="16">
        <f>U2-V2</f>
        <v>10143.018192999996</v>
      </c>
    </row>
    <row r="3" spans="1:23" x14ac:dyDescent="0.25">
      <c r="A3" s="2">
        <v>2</v>
      </c>
      <c r="B3" s="6" t="s">
        <v>189</v>
      </c>
      <c r="C3" s="6" t="s">
        <v>15</v>
      </c>
      <c r="D3" s="2">
        <v>2024</v>
      </c>
      <c r="E3" s="3">
        <v>0</v>
      </c>
      <c r="F3" s="3">
        <v>17.5</v>
      </c>
      <c r="G3" s="3">
        <v>18.7</v>
      </c>
      <c r="H3" s="3">
        <v>20</v>
      </c>
      <c r="I3" s="3">
        <v>0</v>
      </c>
      <c r="J3" s="14">
        <v>7</v>
      </c>
      <c r="K3" s="16">
        <f t="shared" ref="K3:K66" si="0">E3+F3+G3+H3+I3</f>
        <v>56.2</v>
      </c>
      <c r="L3" s="3">
        <v>12368.39</v>
      </c>
      <c r="M3" s="3">
        <v>11131.55</v>
      </c>
      <c r="N3" s="3">
        <v>8657.8700000000008</v>
      </c>
      <c r="O3" s="3">
        <v>6184.2</v>
      </c>
      <c r="P3" s="3">
        <v>3710.52</v>
      </c>
      <c r="Q3" s="3">
        <v>488.77</v>
      </c>
      <c r="R3" s="3">
        <v>2100</v>
      </c>
      <c r="S3" s="3">
        <v>200</v>
      </c>
      <c r="T3" s="16">
        <v>88</v>
      </c>
      <c r="U3" s="16">
        <f t="shared" ref="U3:U66" si="1">(E3*L3+F3*M3+G3*N3+H3*O3+I3*P3)+Q3*J3+R3*J3+S3*(E3+F3+G3+H3+I3)</f>
        <v>509749.68400000001</v>
      </c>
      <c r="V3" s="16">
        <f t="shared" ref="V3:V66" si="2">U3*T3/100</f>
        <v>448579.72192000004</v>
      </c>
      <c r="W3" s="16">
        <f t="shared" ref="W3:W66" si="3">U3-V3</f>
        <v>61169.962079999968</v>
      </c>
    </row>
    <row r="4" spans="1:23" x14ac:dyDescent="0.25">
      <c r="A4" s="2">
        <v>3</v>
      </c>
      <c r="B4" s="6" t="s">
        <v>189</v>
      </c>
      <c r="C4" s="6" t="s">
        <v>74</v>
      </c>
      <c r="D4" s="2">
        <v>2024</v>
      </c>
      <c r="E4" s="3">
        <v>6</v>
      </c>
      <c r="F4" s="3">
        <v>5.0023179999999998</v>
      </c>
      <c r="G4" s="3">
        <v>32.997681999999998</v>
      </c>
      <c r="H4" s="3">
        <v>0</v>
      </c>
      <c r="I4" s="3">
        <v>8</v>
      </c>
      <c r="J4" s="14">
        <v>11</v>
      </c>
      <c r="K4" s="16">
        <f t="shared" si="0"/>
        <v>52</v>
      </c>
      <c r="L4" s="3">
        <v>12368.39</v>
      </c>
      <c r="M4" s="3">
        <v>11131.55</v>
      </c>
      <c r="N4" s="3">
        <v>8657.8700000000008</v>
      </c>
      <c r="O4" s="3">
        <v>6184.2</v>
      </c>
      <c r="P4" s="3">
        <v>3710.52</v>
      </c>
      <c r="Q4" s="3">
        <v>488.77</v>
      </c>
      <c r="R4" s="3">
        <v>2100</v>
      </c>
      <c r="S4" s="3">
        <v>200</v>
      </c>
      <c r="T4" s="16">
        <v>89</v>
      </c>
      <c r="U4" s="16">
        <f t="shared" si="1"/>
        <v>484144.16399023996</v>
      </c>
      <c r="V4" s="16">
        <f t="shared" si="2"/>
        <v>430888.30595131358</v>
      </c>
      <c r="W4" s="16">
        <f t="shared" si="3"/>
        <v>53255.858038926381</v>
      </c>
    </row>
    <row r="5" spans="1:23" x14ac:dyDescent="0.25">
      <c r="A5" s="2">
        <v>4</v>
      </c>
      <c r="B5" s="6" t="s">
        <v>189</v>
      </c>
      <c r="C5" s="6" t="s">
        <v>77</v>
      </c>
      <c r="D5" s="2">
        <v>2024</v>
      </c>
      <c r="E5" s="3">
        <v>3.5</v>
      </c>
      <c r="F5" s="3">
        <v>0</v>
      </c>
      <c r="G5" s="3">
        <v>0</v>
      </c>
      <c r="H5" s="3">
        <v>0</v>
      </c>
      <c r="I5" s="3">
        <v>7</v>
      </c>
      <c r="J5" s="14">
        <v>4</v>
      </c>
      <c r="K5" s="16">
        <f t="shared" si="0"/>
        <v>10.5</v>
      </c>
      <c r="L5" s="3">
        <v>12368.39</v>
      </c>
      <c r="M5" s="3">
        <v>11131.55</v>
      </c>
      <c r="N5" s="3">
        <v>8657.8700000000008</v>
      </c>
      <c r="O5" s="3">
        <v>6184.2</v>
      </c>
      <c r="P5" s="3">
        <v>3710.52</v>
      </c>
      <c r="Q5" s="3">
        <v>488.77</v>
      </c>
      <c r="R5" s="3">
        <v>2100</v>
      </c>
      <c r="S5" s="3">
        <v>200</v>
      </c>
      <c r="T5" s="16">
        <v>89</v>
      </c>
      <c r="U5" s="16">
        <f t="shared" si="1"/>
        <v>81718.085000000006</v>
      </c>
      <c r="V5" s="16">
        <f t="shared" si="2"/>
        <v>72729.095650000003</v>
      </c>
      <c r="W5" s="16">
        <f t="shared" si="3"/>
        <v>8988.9893500000035</v>
      </c>
    </row>
    <row r="6" spans="1:23" x14ac:dyDescent="0.25">
      <c r="A6" s="2">
        <v>5</v>
      </c>
      <c r="B6" s="6" t="s">
        <v>189</v>
      </c>
      <c r="C6" s="6" t="s">
        <v>118</v>
      </c>
      <c r="D6" s="2">
        <v>2024</v>
      </c>
      <c r="E6" s="3"/>
      <c r="F6" s="3"/>
      <c r="G6" s="3"/>
      <c r="H6" s="3"/>
      <c r="J6" s="14"/>
      <c r="K6" s="15">
        <f t="shared" si="0"/>
        <v>0</v>
      </c>
      <c r="L6" s="3">
        <v>12368.39</v>
      </c>
      <c r="M6" s="3">
        <v>11131.55</v>
      </c>
      <c r="N6" s="3">
        <v>8657.8700000000008</v>
      </c>
      <c r="O6" s="3">
        <v>6184.2</v>
      </c>
      <c r="P6" s="3">
        <v>3710.52</v>
      </c>
      <c r="Q6" s="3">
        <v>488.77</v>
      </c>
      <c r="R6" s="3">
        <v>2100</v>
      </c>
      <c r="S6" s="3">
        <v>200</v>
      </c>
      <c r="T6" s="3">
        <v>86</v>
      </c>
      <c r="U6" s="15">
        <f t="shared" si="1"/>
        <v>0</v>
      </c>
      <c r="V6" s="15">
        <f t="shared" si="2"/>
        <v>0</v>
      </c>
      <c r="W6" s="16">
        <f t="shared" si="3"/>
        <v>0</v>
      </c>
    </row>
    <row r="7" spans="1:23" x14ac:dyDescent="0.25">
      <c r="A7" s="2">
        <v>6</v>
      </c>
      <c r="B7" s="6" t="s">
        <v>189</v>
      </c>
      <c r="C7" s="6" t="s">
        <v>119</v>
      </c>
      <c r="D7" s="2">
        <v>2024</v>
      </c>
      <c r="E7" s="3"/>
      <c r="F7" s="3"/>
      <c r="G7" s="3"/>
      <c r="H7" s="3"/>
      <c r="I7" s="3"/>
      <c r="J7" s="14"/>
      <c r="K7" s="15">
        <f t="shared" si="0"/>
        <v>0</v>
      </c>
      <c r="L7" s="3">
        <v>12368.39</v>
      </c>
      <c r="M7" s="3">
        <v>11131.55</v>
      </c>
      <c r="N7" s="3">
        <v>8657.8700000000008</v>
      </c>
      <c r="O7" s="3">
        <v>6184.2</v>
      </c>
      <c r="P7" s="3">
        <v>3710.52</v>
      </c>
      <c r="Q7" s="3">
        <v>488.77</v>
      </c>
      <c r="R7" s="3">
        <v>2100</v>
      </c>
      <c r="S7" s="3">
        <v>200</v>
      </c>
      <c r="T7" s="3">
        <v>89</v>
      </c>
      <c r="U7" s="15">
        <f t="shared" si="1"/>
        <v>0</v>
      </c>
      <c r="V7" s="15">
        <f t="shared" si="2"/>
        <v>0</v>
      </c>
      <c r="W7" s="16">
        <f t="shared" si="3"/>
        <v>0</v>
      </c>
    </row>
    <row r="8" spans="1:23" x14ac:dyDescent="0.25">
      <c r="A8" s="2">
        <v>7</v>
      </c>
      <c r="B8" s="6" t="s">
        <v>189</v>
      </c>
      <c r="C8" s="6" t="s">
        <v>80</v>
      </c>
      <c r="D8" s="2">
        <v>2024</v>
      </c>
      <c r="E8" s="3">
        <v>0</v>
      </c>
      <c r="F8" s="3">
        <v>0</v>
      </c>
      <c r="G8" s="3">
        <v>29.3</v>
      </c>
      <c r="H8" s="3">
        <v>68.7</v>
      </c>
      <c r="I8" s="3">
        <v>0</v>
      </c>
      <c r="J8" s="14">
        <v>11</v>
      </c>
      <c r="K8" s="16">
        <f t="shared" si="0"/>
        <v>98</v>
      </c>
      <c r="L8" s="3">
        <v>12368.39</v>
      </c>
      <c r="M8" s="3">
        <v>11131.55</v>
      </c>
      <c r="N8" s="3">
        <v>8657.8700000000008</v>
      </c>
      <c r="O8" s="3">
        <v>6184.2</v>
      </c>
      <c r="P8" s="3">
        <v>3710.52</v>
      </c>
      <c r="Q8" s="3">
        <v>488.77</v>
      </c>
      <c r="R8" s="3">
        <v>2100</v>
      </c>
      <c r="S8" s="3">
        <v>200</v>
      </c>
      <c r="T8" s="16">
        <v>83</v>
      </c>
      <c r="U8" s="16">
        <f t="shared" si="1"/>
        <v>726606.60100000002</v>
      </c>
      <c r="V8" s="16">
        <f t="shared" si="2"/>
        <v>603083.47883000004</v>
      </c>
      <c r="W8" s="16">
        <f t="shared" si="3"/>
        <v>123523.12216999999</v>
      </c>
    </row>
    <row r="9" spans="1:23" x14ac:dyDescent="0.25">
      <c r="A9" s="2">
        <v>8</v>
      </c>
      <c r="B9" s="6" t="s">
        <v>190</v>
      </c>
      <c r="C9" s="6" t="s">
        <v>73</v>
      </c>
      <c r="D9" s="2">
        <v>2024</v>
      </c>
      <c r="E9" s="3">
        <v>5</v>
      </c>
      <c r="F9" s="3">
        <v>5</v>
      </c>
      <c r="G9" s="3">
        <v>32</v>
      </c>
      <c r="H9" s="3">
        <v>73</v>
      </c>
      <c r="I9" s="3">
        <v>20</v>
      </c>
      <c r="J9" s="14">
        <v>27</v>
      </c>
      <c r="K9" s="16">
        <f t="shared" si="0"/>
        <v>135</v>
      </c>
      <c r="L9" s="3">
        <v>12368.39</v>
      </c>
      <c r="M9" s="3">
        <v>11131.55</v>
      </c>
      <c r="N9" s="3">
        <v>8657.8700000000008</v>
      </c>
      <c r="O9" s="3">
        <v>6184.2</v>
      </c>
      <c r="P9" s="3">
        <v>3710.52</v>
      </c>
      <c r="Q9" s="3">
        <v>488.77</v>
      </c>
      <c r="R9" s="3">
        <v>2100</v>
      </c>
      <c r="S9" s="3">
        <v>200</v>
      </c>
      <c r="T9" s="16">
        <v>91</v>
      </c>
      <c r="U9" s="16">
        <f t="shared" si="1"/>
        <v>1017105.3300000001</v>
      </c>
      <c r="V9" s="16">
        <f t="shared" si="2"/>
        <v>925565.85030000005</v>
      </c>
      <c r="W9" s="16">
        <f t="shared" si="3"/>
        <v>91539.479700000025</v>
      </c>
    </row>
    <row r="10" spans="1:23" x14ac:dyDescent="0.25">
      <c r="A10" s="2">
        <v>9</v>
      </c>
      <c r="B10" s="6" t="s">
        <v>190</v>
      </c>
      <c r="C10" s="6" t="s">
        <v>62</v>
      </c>
      <c r="D10" s="2">
        <v>2024</v>
      </c>
      <c r="E10" s="3">
        <v>20</v>
      </c>
      <c r="F10" s="3">
        <v>20</v>
      </c>
      <c r="G10" s="3">
        <v>21.5</v>
      </c>
      <c r="H10" s="3">
        <v>64</v>
      </c>
      <c r="I10" s="3">
        <v>44.5</v>
      </c>
      <c r="J10" s="14">
        <v>31</v>
      </c>
      <c r="K10" s="16">
        <f t="shared" si="0"/>
        <v>170</v>
      </c>
      <c r="L10" s="3">
        <v>12368.39</v>
      </c>
      <c r="M10" s="3">
        <v>11131.55</v>
      </c>
      <c r="N10" s="3">
        <v>8657.8700000000008</v>
      </c>
      <c r="O10" s="3">
        <v>6184.2</v>
      </c>
      <c r="P10" s="3">
        <v>3710.52</v>
      </c>
      <c r="Q10" s="3">
        <v>488.77</v>
      </c>
      <c r="R10" s="3">
        <v>2100</v>
      </c>
      <c r="S10" s="3">
        <v>200</v>
      </c>
      <c r="T10" s="16">
        <v>91</v>
      </c>
      <c r="U10" s="16">
        <f t="shared" si="1"/>
        <v>1331301.8149999999</v>
      </c>
      <c r="V10" s="16">
        <f t="shared" si="2"/>
        <v>1211484.6516499999</v>
      </c>
      <c r="W10" s="16">
        <f t="shared" si="3"/>
        <v>119817.16335000005</v>
      </c>
    </row>
    <row r="11" spans="1:23" x14ac:dyDescent="0.25">
      <c r="A11" s="2">
        <v>10</v>
      </c>
      <c r="B11" s="6" t="s">
        <v>190</v>
      </c>
      <c r="C11" s="6" t="s">
        <v>120</v>
      </c>
      <c r="D11" s="2">
        <v>2024</v>
      </c>
      <c r="E11" s="3">
        <v>0</v>
      </c>
      <c r="F11" s="3">
        <v>170</v>
      </c>
      <c r="G11" s="3">
        <v>64.69</v>
      </c>
      <c r="H11" s="3">
        <v>0</v>
      </c>
      <c r="I11" s="3">
        <v>0</v>
      </c>
      <c r="J11" s="14">
        <v>2</v>
      </c>
      <c r="K11" s="16">
        <f t="shared" si="0"/>
        <v>234.69</v>
      </c>
      <c r="L11" s="3">
        <v>12368.39</v>
      </c>
      <c r="M11" s="3">
        <v>11131.55</v>
      </c>
      <c r="N11" s="3">
        <v>8657.8700000000008</v>
      </c>
      <c r="O11" s="3">
        <v>6184.2</v>
      </c>
      <c r="P11" s="3">
        <v>3710.52</v>
      </c>
      <c r="Q11" s="3">
        <v>488.77</v>
      </c>
      <c r="R11" s="3">
        <v>2100</v>
      </c>
      <c r="S11" s="3">
        <v>200</v>
      </c>
      <c r="T11" s="16">
        <v>89</v>
      </c>
      <c r="U11" s="16">
        <f t="shared" si="1"/>
        <v>2504556.6502999999</v>
      </c>
      <c r="V11" s="16">
        <f t="shared" si="2"/>
        <v>2229055.4187669996</v>
      </c>
      <c r="W11" s="16">
        <f t="shared" si="3"/>
        <v>275501.23153300025</v>
      </c>
    </row>
    <row r="12" spans="1:23" x14ac:dyDescent="0.25">
      <c r="A12" s="2">
        <v>11</v>
      </c>
      <c r="B12" s="6" t="s">
        <v>190</v>
      </c>
      <c r="C12" s="6" t="s">
        <v>35</v>
      </c>
      <c r="D12" s="2">
        <v>2024</v>
      </c>
      <c r="E12" s="3">
        <v>10</v>
      </c>
      <c r="F12" s="3">
        <v>15</v>
      </c>
      <c r="G12" s="3">
        <v>30.9</v>
      </c>
      <c r="H12" s="3">
        <v>36.4</v>
      </c>
      <c r="I12" s="3">
        <v>0</v>
      </c>
      <c r="J12" s="14">
        <v>14</v>
      </c>
      <c r="K12" s="16">
        <f t="shared" si="0"/>
        <v>92.3</v>
      </c>
      <c r="L12" s="3">
        <v>12368.39</v>
      </c>
      <c r="M12" s="3">
        <v>11131.55</v>
      </c>
      <c r="N12" s="3">
        <v>8657.8700000000008</v>
      </c>
      <c r="O12" s="3">
        <v>6184.2</v>
      </c>
      <c r="P12" s="3">
        <v>3710.52</v>
      </c>
      <c r="Q12" s="3">
        <v>488.77</v>
      </c>
      <c r="R12" s="3">
        <v>2100</v>
      </c>
      <c r="S12" s="3">
        <v>200</v>
      </c>
      <c r="T12" s="16">
        <v>91</v>
      </c>
      <c r="U12" s="16">
        <f t="shared" si="1"/>
        <v>837992.99300000013</v>
      </c>
      <c r="V12" s="16">
        <f t="shared" si="2"/>
        <v>762573.62363000005</v>
      </c>
      <c r="W12" s="16">
        <f t="shared" si="3"/>
        <v>75419.369370000088</v>
      </c>
    </row>
    <row r="13" spans="1:23" x14ac:dyDescent="0.25">
      <c r="A13" s="2">
        <v>12</v>
      </c>
      <c r="B13" s="6" t="s">
        <v>190</v>
      </c>
      <c r="C13" s="6" t="s">
        <v>69</v>
      </c>
      <c r="D13" s="2">
        <v>2024</v>
      </c>
      <c r="E13" s="3">
        <v>10.199999999999999</v>
      </c>
      <c r="F13" s="3">
        <v>0</v>
      </c>
      <c r="G13" s="3">
        <v>0</v>
      </c>
      <c r="H13" s="3">
        <v>57.4</v>
      </c>
      <c r="I13" s="3">
        <v>0</v>
      </c>
      <c r="J13" s="14">
        <v>14</v>
      </c>
      <c r="K13" s="16">
        <f t="shared" si="0"/>
        <v>67.599999999999994</v>
      </c>
      <c r="L13" s="3">
        <v>12368.39</v>
      </c>
      <c r="M13" s="3">
        <v>11131.55</v>
      </c>
      <c r="N13" s="3">
        <v>8657.8700000000008</v>
      </c>
      <c r="O13" s="3">
        <v>6184.2</v>
      </c>
      <c r="P13" s="3">
        <v>3710.52</v>
      </c>
      <c r="Q13" s="3">
        <v>488.77</v>
      </c>
      <c r="R13" s="3">
        <v>2100</v>
      </c>
      <c r="S13" s="3">
        <v>200</v>
      </c>
      <c r="T13" s="16">
        <v>92</v>
      </c>
      <c r="U13" s="16">
        <f t="shared" si="1"/>
        <v>530893.43799999997</v>
      </c>
      <c r="V13" s="16">
        <f t="shared" si="2"/>
        <v>488421.96295999998</v>
      </c>
      <c r="W13" s="16">
        <f t="shared" si="3"/>
        <v>42471.47503999999</v>
      </c>
    </row>
    <row r="14" spans="1:23" x14ac:dyDescent="0.25">
      <c r="A14" s="2">
        <v>13</v>
      </c>
      <c r="B14" s="6" t="s">
        <v>190</v>
      </c>
      <c r="C14" s="6" t="s">
        <v>32</v>
      </c>
      <c r="D14" s="2">
        <v>2024</v>
      </c>
      <c r="E14" s="3">
        <v>10</v>
      </c>
      <c r="F14" s="3">
        <v>10</v>
      </c>
      <c r="G14" s="3">
        <v>15</v>
      </c>
      <c r="H14" s="3">
        <v>12</v>
      </c>
      <c r="I14" s="3">
        <v>16.3</v>
      </c>
      <c r="J14" s="14">
        <v>8</v>
      </c>
      <c r="K14" s="16">
        <f t="shared" si="0"/>
        <v>63.3</v>
      </c>
      <c r="L14" s="3">
        <v>12368.39</v>
      </c>
      <c r="M14" s="3">
        <v>11131.55</v>
      </c>
      <c r="N14" s="3">
        <v>8657.8700000000008</v>
      </c>
      <c r="O14" s="3">
        <v>6184.2</v>
      </c>
      <c r="P14" s="3">
        <v>3710.52</v>
      </c>
      <c r="Q14" s="3">
        <v>488.77</v>
      </c>
      <c r="R14" s="3">
        <v>2100</v>
      </c>
      <c r="S14" s="3">
        <v>200</v>
      </c>
      <c r="T14" s="16">
        <v>91</v>
      </c>
      <c r="U14" s="16">
        <f t="shared" si="1"/>
        <v>532929.48600000003</v>
      </c>
      <c r="V14" s="16">
        <f t="shared" si="2"/>
        <v>484965.83226000005</v>
      </c>
      <c r="W14" s="16">
        <f t="shared" si="3"/>
        <v>47963.65373999998</v>
      </c>
    </row>
    <row r="15" spans="1:23" x14ac:dyDescent="0.25">
      <c r="A15" s="2">
        <v>14</v>
      </c>
      <c r="B15" s="6" t="s">
        <v>190</v>
      </c>
      <c r="C15" s="6" t="s">
        <v>92</v>
      </c>
      <c r="D15" s="2">
        <v>2024</v>
      </c>
      <c r="E15" s="3"/>
      <c r="F15" s="3"/>
      <c r="G15" s="3"/>
      <c r="H15" s="3"/>
      <c r="I15" s="3"/>
      <c r="J15" s="14"/>
      <c r="K15" s="15">
        <f t="shared" si="0"/>
        <v>0</v>
      </c>
      <c r="L15" s="3">
        <v>12368.39</v>
      </c>
      <c r="M15" s="3">
        <v>11131.55</v>
      </c>
      <c r="N15" s="3">
        <v>8657.8700000000008</v>
      </c>
      <c r="O15" s="3">
        <v>6184.2</v>
      </c>
      <c r="P15" s="3">
        <v>3710.52</v>
      </c>
      <c r="Q15" s="3">
        <v>488.77</v>
      </c>
      <c r="R15" s="3">
        <v>2100</v>
      </c>
      <c r="S15" s="3">
        <v>200</v>
      </c>
      <c r="T15" s="3">
        <v>91</v>
      </c>
      <c r="U15" s="15">
        <f t="shared" si="1"/>
        <v>0</v>
      </c>
      <c r="V15" s="15">
        <f t="shared" si="2"/>
        <v>0</v>
      </c>
      <c r="W15" s="16">
        <f t="shared" si="3"/>
        <v>0</v>
      </c>
    </row>
    <row r="16" spans="1:23" x14ac:dyDescent="0.25">
      <c r="A16" s="2">
        <v>15</v>
      </c>
      <c r="B16" s="6" t="s">
        <v>191</v>
      </c>
      <c r="C16" s="6" t="s">
        <v>79</v>
      </c>
      <c r="D16" s="2">
        <v>2024</v>
      </c>
      <c r="E16" s="3">
        <v>13.5</v>
      </c>
      <c r="F16" s="3">
        <v>6</v>
      </c>
      <c r="G16" s="3">
        <v>0</v>
      </c>
      <c r="H16" s="3">
        <v>25</v>
      </c>
      <c r="I16" s="3">
        <v>0</v>
      </c>
      <c r="J16" s="14">
        <v>7</v>
      </c>
      <c r="K16" s="16">
        <f t="shared" si="0"/>
        <v>44.5</v>
      </c>
      <c r="L16" s="3">
        <v>12368.39</v>
      </c>
      <c r="M16" s="3">
        <v>11131.55</v>
      </c>
      <c r="N16" s="3">
        <v>8657.8700000000008</v>
      </c>
      <c r="O16" s="3">
        <v>6184.2</v>
      </c>
      <c r="P16" s="3">
        <v>3710.52</v>
      </c>
      <c r="Q16" s="3">
        <v>488.77</v>
      </c>
      <c r="R16" s="3">
        <v>2100</v>
      </c>
      <c r="S16" s="3">
        <v>200</v>
      </c>
      <c r="T16" s="16">
        <v>90</v>
      </c>
      <c r="U16" s="16">
        <f t="shared" si="1"/>
        <v>415388.95499999996</v>
      </c>
      <c r="V16" s="16">
        <f t="shared" si="2"/>
        <v>373850.05949999997</v>
      </c>
      <c r="W16" s="16">
        <f t="shared" si="3"/>
        <v>41538.895499999984</v>
      </c>
    </row>
    <row r="17" spans="1:23" x14ac:dyDescent="0.25">
      <c r="A17" s="2">
        <v>16</v>
      </c>
      <c r="B17" s="6" t="s">
        <v>191</v>
      </c>
      <c r="C17" s="6" t="s">
        <v>121</v>
      </c>
      <c r="D17" s="2">
        <v>2024</v>
      </c>
      <c r="E17" s="3">
        <v>10</v>
      </c>
      <c r="F17" s="3">
        <v>30</v>
      </c>
      <c r="G17" s="3">
        <v>0</v>
      </c>
      <c r="H17" s="3">
        <v>0</v>
      </c>
      <c r="I17" s="3">
        <v>0</v>
      </c>
      <c r="J17" s="14">
        <v>1</v>
      </c>
      <c r="K17" s="16">
        <f t="shared" si="0"/>
        <v>40</v>
      </c>
      <c r="L17" s="3">
        <v>12368.39</v>
      </c>
      <c r="M17" s="3">
        <v>11131.55</v>
      </c>
      <c r="N17" s="3">
        <v>8657.8700000000008</v>
      </c>
      <c r="O17" s="3">
        <v>6184.2</v>
      </c>
      <c r="P17" s="3">
        <v>3710.52</v>
      </c>
      <c r="Q17" s="3">
        <v>488.77</v>
      </c>
      <c r="R17" s="3">
        <v>2100</v>
      </c>
      <c r="S17" s="3">
        <v>200</v>
      </c>
      <c r="T17" s="16">
        <v>90</v>
      </c>
      <c r="U17" s="16">
        <f t="shared" si="1"/>
        <v>468219.17000000004</v>
      </c>
      <c r="V17" s="16">
        <f t="shared" si="2"/>
        <v>421397.25300000003</v>
      </c>
      <c r="W17" s="16">
        <f t="shared" si="3"/>
        <v>46821.917000000016</v>
      </c>
    </row>
    <row r="18" spans="1:23" x14ac:dyDescent="0.25">
      <c r="A18" s="2">
        <v>17</v>
      </c>
      <c r="B18" s="6" t="s">
        <v>191</v>
      </c>
      <c r="C18" s="6" t="s">
        <v>34</v>
      </c>
      <c r="D18" s="2">
        <v>2024</v>
      </c>
      <c r="E18" s="3">
        <v>6</v>
      </c>
      <c r="F18" s="3">
        <v>2</v>
      </c>
      <c r="G18" s="3">
        <v>2</v>
      </c>
      <c r="H18" s="3">
        <v>30</v>
      </c>
      <c r="I18" s="3">
        <v>0</v>
      </c>
      <c r="J18" s="14">
        <v>3</v>
      </c>
      <c r="K18" s="16">
        <f t="shared" si="0"/>
        <v>40</v>
      </c>
      <c r="L18" s="3">
        <v>12368.39</v>
      </c>
      <c r="M18" s="3">
        <v>11131.55</v>
      </c>
      <c r="N18" s="3">
        <v>8657.8700000000008</v>
      </c>
      <c r="O18" s="3">
        <v>6184.2</v>
      </c>
      <c r="P18" s="3">
        <v>3710.52</v>
      </c>
      <c r="Q18" s="3">
        <v>488.77</v>
      </c>
      <c r="R18" s="3">
        <v>2100</v>
      </c>
      <c r="S18" s="3">
        <v>200</v>
      </c>
      <c r="T18" s="16">
        <v>92</v>
      </c>
      <c r="U18" s="16">
        <f t="shared" si="1"/>
        <v>315081.49</v>
      </c>
      <c r="V18" s="16">
        <f t="shared" si="2"/>
        <v>289874.97080000001</v>
      </c>
      <c r="W18" s="16">
        <f t="shared" si="3"/>
        <v>25206.519199999981</v>
      </c>
    </row>
    <row r="19" spans="1:23" x14ac:dyDescent="0.25">
      <c r="A19" s="2">
        <v>18</v>
      </c>
      <c r="B19" s="6" t="s">
        <v>191</v>
      </c>
      <c r="C19" s="6" t="s">
        <v>123</v>
      </c>
      <c r="D19" s="2">
        <v>2024</v>
      </c>
      <c r="E19" s="3"/>
      <c r="F19" s="3"/>
      <c r="G19" s="3"/>
      <c r="H19" s="3"/>
      <c r="I19" s="3"/>
      <c r="J19" s="14"/>
      <c r="K19" s="15">
        <f t="shared" si="0"/>
        <v>0</v>
      </c>
      <c r="L19" s="3">
        <v>12368.39</v>
      </c>
      <c r="M19" s="3">
        <v>11131.55</v>
      </c>
      <c r="N19" s="3">
        <v>8657.8700000000008</v>
      </c>
      <c r="O19" s="3">
        <v>6184.2</v>
      </c>
      <c r="P19" s="3">
        <v>3710.52</v>
      </c>
      <c r="Q19" s="3">
        <v>488.77</v>
      </c>
      <c r="R19" s="3">
        <v>2100</v>
      </c>
      <c r="S19" s="3">
        <v>200</v>
      </c>
      <c r="T19" s="3">
        <v>89</v>
      </c>
      <c r="U19" s="15">
        <f t="shared" si="1"/>
        <v>0</v>
      </c>
      <c r="V19" s="15">
        <f t="shared" si="2"/>
        <v>0</v>
      </c>
      <c r="W19" s="16">
        <f t="shared" si="3"/>
        <v>0</v>
      </c>
    </row>
    <row r="20" spans="1:23" x14ac:dyDescent="0.25">
      <c r="A20" s="2">
        <v>19</v>
      </c>
      <c r="B20" s="6" t="s">
        <v>191</v>
      </c>
      <c r="C20" s="6" t="s">
        <v>6</v>
      </c>
      <c r="D20" s="2">
        <v>2024</v>
      </c>
      <c r="E20" s="3">
        <v>10.9</v>
      </c>
      <c r="F20" s="3">
        <v>21</v>
      </c>
      <c r="G20" s="3">
        <v>5</v>
      </c>
      <c r="H20" s="3">
        <v>18.100000000000001</v>
      </c>
      <c r="I20" s="3">
        <v>5</v>
      </c>
      <c r="J20" s="14">
        <v>2</v>
      </c>
      <c r="K20" s="16">
        <f t="shared" si="0"/>
        <v>60</v>
      </c>
      <c r="L20" s="3">
        <v>12368.39</v>
      </c>
      <c r="M20" s="3">
        <v>11131.55</v>
      </c>
      <c r="N20" s="3">
        <v>8657.8700000000008</v>
      </c>
      <c r="O20" s="3">
        <v>6184.2</v>
      </c>
      <c r="P20" s="3">
        <v>3710.52</v>
      </c>
      <c r="Q20" s="3">
        <v>488.77</v>
      </c>
      <c r="R20" s="3">
        <v>2100</v>
      </c>
      <c r="S20" s="3">
        <v>200</v>
      </c>
      <c r="T20" s="16">
        <v>87</v>
      </c>
      <c r="U20" s="16">
        <f t="shared" si="1"/>
        <v>559531.51100000006</v>
      </c>
      <c r="V20" s="16">
        <f t="shared" si="2"/>
        <v>486792.41457000002</v>
      </c>
      <c r="W20" s="16">
        <f t="shared" si="3"/>
        <v>72739.096430000034</v>
      </c>
    </row>
    <row r="21" spans="1:23" x14ac:dyDescent="0.25">
      <c r="A21" s="2">
        <v>20</v>
      </c>
      <c r="B21" s="6" t="s">
        <v>191</v>
      </c>
      <c r="C21" s="6" t="s">
        <v>124</v>
      </c>
      <c r="D21" s="2">
        <v>2024</v>
      </c>
      <c r="E21" s="3"/>
      <c r="F21" s="3"/>
      <c r="G21" s="3"/>
      <c r="H21" s="3"/>
      <c r="I21" s="3"/>
      <c r="J21" s="14"/>
      <c r="K21" s="15">
        <f t="shared" si="0"/>
        <v>0</v>
      </c>
      <c r="L21" s="3">
        <v>12368.39</v>
      </c>
      <c r="M21" s="3">
        <v>11131.55</v>
      </c>
      <c r="N21" s="3">
        <v>8657.8700000000008</v>
      </c>
      <c r="O21" s="3">
        <v>6184.2</v>
      </c>
      <c r="P21" s="3">
        <v>3710.52</v>
      </c>
      <c r="Q21" s="3">
        <v>488.77</v>
      </c>
      <c r="R21" s="3">
        <v>2100</v>
      </c>
      <c r="S21" s="3">
        <v>200</v>
      </c>
      <c r="T21" s="3">
        <v>89</v>
      </c>
      <c r="U21" s="15">
        <f t="shared" si="1"/>
        <v>0</v>
      </c>
      <c r="V21" s="15">
        <f t="shared" si="2"/>
        <v>0</v>
      </c>
      <c r="W21" s="16">
        <f t="shared" si="3"/>
        <v>0</v>
      </c>
    </row>
    <row r="22" spans="1:23" x14ac:dyDescent="0.25">
      <c r="A22" s="2">
        <v>21</v>
      </c>
      <c r="B22" s="6" t="s">
        <v>191</v>
      </c>
      <c r="C22" s="6" t="s">
        <v>122</v>
      </c>
      <c r="D22" s="2">
        <v>2024</v>
      </c>
      <c r="E22" s="3"/>
      <c r="F22" s="3"/>
      <c r="G22" s="3"/>
      <c r="H22" s="3"/>
      <c r="I22" s="3"/>
      <c r="J22" s="14"/>
      <c r="K22" s="15">
        <f t="shared" si="0"/>
        <v>0</v>
      </c>
      <c r="L22" s="3">
        <v>12368.39</v>
      </c>
      <c r="M22" s="3">
        <v>11131.55</v>
      </c>
      <c r="N22" s="3">
        <v>8657.8700000000008</v>
      </c>
      <c r="O22" s="3">
        <v>6184.2</v>
      </c>
      <c r="P22" s="3">
        <v>3710.52</v>
      </c>
      <c r="Q22" s="3">
        <v>488.77</v>
      </c>
      <c r="R22" s="3">
        <v>2100</v>
      </c>
      <c r="S22" s="3">
        <v>200</v>
      </c>
      <c r="T22" s="3">
        <v>88</v>
      </c>
      <c r="U22" s="15">
        <f t="shared" si="1"/>
        <v>0</v>
      </c>
      <c r="V22" s="15">
        <f t="shared" si="2"/>
        <v>0</v>
      </c>
      <c r="W22" s="16">
        <f t="shared" si="3"/>
        <v>0</v>
      </c>
    </row>
    <row r="23" spans="1:23" x14ac:dyDescent="0.25">
      <c r="A23" s="2">
        <v>22</v>
      </c>
      <c r="B23" s="6" t="s">
        <v>191</v>
      </c>
      <c r="C23" s="6" t="s">
        <v>30</v>
      </c>
      <c r="D23" s="2">
        <v>2024</v>
      </c>
      <c r="E23" s="3">
        <v>0</v>
      </c>
      <c r="F23" s="3">
        <v>20</v>
      </c>
      <c r="G23" s="3">
        <v>0</v>
      </c>
      <c r="H23" s="3">
        <v>0</v>
      </c>
      <c r="I23" s="3">
        <v>0</v>
      </c>
      <c r="J23" s="14">
        <v>8</v>
      </c>
      <c r="K23" s="16">
        <f t="shared" si="0"/>
        <v>20</v>
      </c>
      <c r="L23" s="3">
        <v>12368.39</v>
      </c>
      <c r="M23" s="3">
        <v>11131.55</v>
      </c>
      <c r="N23" s="3">
        <v>8657.8700000000008</v>
      </c>
      <c r="O23" s="3">
        <v>6184.2</v>
      </c>
      <c r="P23" s="3">
        <v>3710.52</v>
      </c>
      <c r="Q23" s="3">
        <v>488.77</v>
      </c>
      <c r="R23" s="3">
        <v>2100</v>
      </c>
      <c r="S23" s="3">
        <v>200</v>
      </c>
      <c r="T23" s="16">
        <v>89</v>
      </c>
      <c r="U23" s="16">
        <f t="shared" si="1"/>
        <v>247341.16</v>
      </c>
      <c r="V23" s="16">
        <f t="shared" si="2"/>
        <v>220133.63240000003</v>
      </c>
      <c r="W23" s="16">
        <f t="shared" si="3"/>
        <v>27207.527599999972</v>
      </c>
    </row>
    <row r="24" spans="1:23" x14ac:dyDescent="0.25">
      <c r="A24" s="2">
        <v>23</v>
      </c>
      <c r="B24" s="6" t="s">
        <v>191</v>
      </c>
      <c r="C24" s="6" t="s">
        <v>60</v>
      </c>
      <c r="D24" s="2">
        <v>2024</v>
      </c>
      <c r="E24" s="3">
        <v>0</v>
      </c>
      <c r="F24" s="3">
        <v>0</v>
      </c>
      <c r="G24" s="3">
        <v>0</v>
      </c>
      <c r="H24" s="3">
        <v>10</v>
      </c>
      <c r="I24" s="3">
        <v>5</v>
      </c>
      <c r="J24" s="14">
        <v>5</v>
      </c>
      <c r="K24" s="16">
        <f t="shared" si="0"/>
        <v>15</v>
      </c>
      <c r="L24" s="3">
        <v>12368.39</v>
      </c>
      <c r="M24" s="3">
        <v>11131.55</v>
      </c>
      <c r="N24" s="3">
        <v>8657.8700000000008</v>
      </c>
      <c r="O24" s="3">
        <v>6184.2</v>
      </c>
      <c r="P24" s="3">
        <v>3710.52</v>
      </c>
      <c r="Q24" s="3">
        <v>488.77</v>
      </c>
      <c r="R24" s="3">
        <v>2100</v>
      </c>
      <c r="S24" s="3">
        <v>200</v>
      </c>
      <c r="T24" s="16">
        <v>87</v>
      </c>
      <c r="U24" s="16">
        <f t="shared" si="1"/>
        <v>96338.450000000012</v>
      </c>
      <c r="V24" s="16">
        <f t="shared" si="2"/>
        <v>83814.45150000001</v>
      </c>
      <c r="W24" s="16">
        <f t="shared" si="3"/>
        <v>12523.998500000002</v>
      </c>
    </row>
    <row r="25" spans="1:23" x14ac:dyDescent="0.25">
      <c r="A25" s="2">
        <v>24</v>
      </c>
      <c r="B25" s="6" t="s">
        <v>191</v>
      </c>
      <c r="C25" s="6" t="s">
        <v>125</v>
      </c>
      <c r="D25" s="2">
        <v>2024</v>
      </c>
      <c r="E25" s="3"/>
      <c r="F25" s="3"/>
      <c r="G25" s="3"/>
      <c r="H25" s="3"/>
      <c r="I25" s="3"/>
      <c r="J25" s="14"/>
      <c r="K25" s="15">
        <f t="shared" si="0"/>
        <v>0</v>
      </c>
      <c r="L25" s="3">
        <v>12368.39</v>
      </c>
      <c r="M25" s="3">
        <v>11131.55</v>
      </c>
      <c r="N25" s="3">
        <v>8657.8700000000008</v>
      </c>
      <c r="O25" s="3">
        <v>6184.2</v>
      </c>
      <c r="P25" s="3">
        <v>3710.52</v>
      </c>
      <c r="Q25" s="3">
        <v>488.77</v>
      </c>
      <c r="R25" s="3">
        <v>2100</v>
      </c>
      <c r="S25" s="3">
        <v>200</v>
      </c>
      <c r="T25" s="3">
        <v>91</v>
      </c>
      <c r="U25" s="15">
        <f t="shared" si="1"/>
        <v>0</v>
      </c>
      <c r="V25" s="15">
        <f t="shared" si="2"/>
        <v>0</v>
      </c>
      <c r="W25" s="16">
        <f t="shared" si="3"/>
        <v>0</v>
      </c>
    </row>
    <row r="26" spans="1:23" x14ac:dyDescent="0.25">
      <c r="A26" s="2">
        <v>25</v>
      </c>
      <c r="B26" s="6" t="s">
        <v>191</v>
      </c>
      <c r="C26" s="6" t="s">
        <v>126</v>
      </c>
      <c r="D26" s="2">
        <v>2024</v>
      </c>
      <c r="E26" s="3"/>
      <c r="F26" s="3"/>
      <c r="G26" s="3"/>
      <c r="H26" s="3"/>
      <c r="I26" s="3"/>
      <c r="J26" s="14"/>
      <c r="K26" s="15">
        <f t="shared" si="0"/>
        <v>0</v>
      </c>
      <c r="L26" s="3">
        <v>12368.39</v>
      </c>
      <c r="M26" s="3">
        <v>11131.55</v>
      </c>
      <c r="N26" s="3">
        <v>8657.8700000000008</v>
      </c>
      <c r="O26" s="3">
        <v>6184.2</v>
      </c>
      <c r="P26" s="3">
        <v>3710.52</v>
      </c>
      <c r="Q26" s="3">
        <v>488.77</v>
      </c>
      <c r="R26" s="3">
        <v>2100</v>
      </c>
      <c r="S26" s="3">
        <v>200</v>
      </c>
      <c r="T26" s="3">
        <v>93</v>
      </c>
      <c r="U26" s="15">
        <f t="shared" si="1"/>
        <v>0</v>
      </c>
      <c r="V26" s="15">
        <f t="shared" si="2"/>
        <v>0</v>
      </c>
      <c r="W26" s="16">
        <f t="shared" si="3"/>
        <v>0</v>
      </c>
    </row>
    <row r="27" spans="1:23" x14ac:dyDescent="0.25">
      <c r="A27" s="2">
        <v>26</v>
      </c>
      <c r="B27" s="6" t="s">
        <v>191</v>
      </c>
      <c r="C27" s="6" t="s">
        <v>44</v>
      </c>
      <c r="D27" s="2">
        <v>2024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14">
        <v>1</v>
      </c>
      <c r="K27" s="16">
        <f t="shared" si="0"/>
        <v>2</v>
      </c>
      <c r="L27" s="3">
        <v>12368.39</v>
      </c>
      <c r="M27" s="3">
        <v>11131.55</v>
      </c>
      <c r="N27" s="3">
        <v>8657.8700000000008</v>
      </c>
      <c r="O27" s="3">
        <v>6184.2</v>
      </c>
      <c r="P27" s="3">
        <v>3710.52</v>
      </c>
      <c r="Q27" s="3">
        <v>488.77</v>
      </c>
      <c r="R27" s="3">
        <v>2100</v>
      </c>
      <c r="S27" s="3">
        <v>200</v>
      </c>
      <c r="T27" s="16">
        <v>90</v>
      </c>
      <c r="U27" s="16">
        <f t="shared" si="1"/>
        <v>27725.55</v>
      </c>
      <c r="V27" s="16">
        <f t="shared" si="2"/>
        <v>24952.994999999999</v>
      </c>
      <c r="W27" s="16">
        <f t="shared" si="3"/>
        <v>2772.5550000000003</v>
      </c>
    </row>
    <row r="28" spans="1:23" x14ac:dyDescent="0.25">
      <c r="A28" s="2">
        <v>27</v>
      </c>
      <c r="B28" s="6" t="s">
        <v>191</v>
      </c>
      <c r="C28" s="6" t="s">
        <v>99</v>
      </c>
      <c r="D28" s="2">
        <v>2024</v>
      </c>
      <c r="E28" s="3">
        <v>0</v>
      </c>
      <c r="F28" s="3">
        <v>0</v>
      </c>
      <c r="G28" s="3">
        <v>1.87</v>
      </c>
      <c r="H28" s="3">
        <v>0</v>
      </c>
      <c r="I28" s="3">
        <v>0</v>
      </c>
      <c r="J28" s="14">
        <v>1</v>
      </c>
      <c r="K28" s="16">
        <f t="shared" si="0"/>
        <v>1.87</v>
      </c>
      <c r="L28" s="3">
        <v>12368.39</v>
      </c>
      <c r="M28" s="3">
        <v>11131.55</v>
      </c>
      <c r="N28" s="3">
        <v>8657.8700000000008</v>
      </c>
      <c r="O28" s="3">
        <v>6184.2</v>
      </c>
      <c r="P28" s="3">
        <v>3710.52</v>
      </c>
      <c r="Q28" s="3">
        <v>488.77</v>
      </c>
      <c r="R28" s="3">
        <v>2100</v>
      </c>
      <c r="S28" s="3">
        <v>200</v>
      </c>
      <c r="T28" s="16">
        <v>88</v>
      </c>
      <c r="U28" s="16">
        <f t="shared" si="1"/>
        <v>19152.986900000004</v>
      </c>
      <c r="V28" s="16">
        <f t="shared" si="2"/>
        <v>16854.628472</v>
      </c>
      <c r="W28" s="16">
        <f t="shared" si="3"/>
        <v>2298.3584280000032</v>
      </c>
    </row>
    <row r="29" spans="1:23" x14ac:dyDescent="0.25">
      <c r="A29" s="2">
        <v>28</v>
      </c>
      <c r="B29" s="6" t="s">
        <v>191</v>
      </c>
      <c r="C29" s="6" t="s">
        <v>127</v>
      </c>
      <c r="D29" s="2">
        <v>2024</v>
      </c>
      <c r="E29" s="3"/>
      <c r="F29" s="3"/>
      <c r="G29" s="3"/>
      <c r="H29" s="3"/>
      <c r="I29" s="3"/>
      <c r="J29" s="14"/>
      <c r="K29" s="15">
        <f t="shared" si="0"/>
        <v>0</v>
      </c>
      <c r="L29" s="3">
        <v>12368.39</v>
      </c>
      <c r="M29" s="3">
        <v>11131.55</v>
      </c>
      <c r="N29" s="3">
        <v>8657.8700000000008</v>
      </c>
      <c r="O29" s="3">
        <v>6184.2</v>
      </c>
      <c r="P29" s="3">
        <v>3710.52</v>
      </c>
      <c r="Q29" s="3">
        <v>488.77</v>
      </c>
      <c r="R29" s="3">
        <v>2100</v>
      </c>
      <c r="S29" s="3">
        <v>200</v>
      </c>
      <c r="T29" s="3">
        <v>90</v>
      </c>
      <c r="U29" s="15">
        <f t="shared" si="1"/>
        <v>0</v>
      </c>
      <c r="V29" s="15">
        <f t="shared" si="2"/>
        <v>0</v>
      </c>
      <c r="W29" s="16">
        <f t="shared" si="3"/>
        <v>0</v>
      </c>
    </row>
    <row r="30" spans="1:23" x14ac:dyDescent="0.25">
      <c r="A30" s="2">
        <v>29</v>
      </c>
      <c r="B30" s="6" t="s">
        <v>191</v>
      </c>
      <c r="C30" s="6" t="s">
        <v>90</v>
      </c>
      <c r="D30" s="2">
        <v>2024</v>
      </c>
      <c r="E30" s="3">
        <v>2</v>
      </c>
      <c r="F30" s="3">
        <v>2</v>
      </c>
      <c r="G30" s="3">
        <v>2</v>
      </c>
      <c r="H30" s="3">
        <v>6</v>
      </c>
      <c r="I30" s="3">
        <v>0</v>
      </c>
      <c r="J30" s="14">
        <v>6</v>
      </c>
      <c r="K30" s="16">
        <f t="shared" si="0"/>
        <v>12</v>
      </c>
      <c r="L30" s="3">
        <v>12368.39</v>
      </c>
      <c r="M30" s="3">
        <v>11131.55</v>
      </c>
      <c r="N30" s="3">
        <v>8657.8700000000008</v>
      </c>
      <c r="O30" s="3">
        <v>6184.2</v>
      </c>
      <c r="P30" s="3">
        <v>3710.52</v>
      </c>
      <c r="Q30" s="3">
        <v>488.77</v>
      </c>
      <c r="R30" s="3">
        <v>2100</v>
      </c>
      <c r="S30" s="3">
        <v>200</v>
      </c>
      <c r="T30" s="16">
        <v>90</v>
      </c>
      <c r="U30" s="16">
        <f t="shared" si="1"/>
        <v>119353.43999999999</v>
      </c>
      <c r="V30" s="16">
        <f t="shared" si="2"/>
        <v>107418.09599999999</v>
      </c>
      <c r="W30" s="16">
        <f t="shared" si="3"/>
        <v>11935.343999999997</v>
      </c>
    </row>
    <row r="31" spans="1:23" x14ac:dyDescent="0.25">
      <c r="A31" s="2">
        <v>30</v>
      </c>
      <c r="B31" s="6" t="s">
        <v>192</v>
      </c>
      <c r="C31" s="6" t="s">
        <v>132</v>
      </c>
      <c r="D31" s="2">
        <v>2024</v>
      </c>
      <c r="E31" s="3"/>
      <c r="F31" s="3"/>
      <c r="G31" s="3"/>
      <c r="H31" s="3"/>
      <c r="I31" s="3"/>
      <c r="J31" s="14"/>
      <c r="K31" s="15">
        <f t="shared" si="0"/>
        <v>0</v>
      </c>
      <c r="L31" s="3">
        <v>12368.39</v>
      </c>
      <c r="M31" s="3">
        <v>11131.55</v>
      </c>
      <c r="N31" s="3">
        <v>8657.8700000000008</v>
      </c>
      <c r="O31" s="3">
        <v>6184.2</v>
      </c>
      <c r="P31" s="3">
        <v>3710.52</v>
      </c>
      <c r="Q31" s="3">
        <v>488.77</v>
      </c>
      <c r="R31" s="3">
        <v>2100</v>
      </c>
      <c r="S31" s="3">
        <v>200</v>
      </c>
      <c r="T31" s="3">
        <v>91</v>
      </c>
      <c r="U31" s="15">
        <f t="shared" si="1"/>
        <v>0</v>
      </c>
      <c r="V31" s="15">
        <f t="shared" si="2"/>
        <v>0</v>
      </c>
      <c r="W31" s="16">
        <f t="shared" si="3"/>
        <v>0</v>
      </c>
    </row>
    <row r="32" spans="1:23" x14ac:dyDescent="0.25">
      <c r="A32" s="2">
        <v>31</v>
      </c>
      <c r="B32" s="6" t="s">
        <v>192</v>
      </c>
      <c r="C32" s="6" t="s">
        <v>41</v>
      </c>
      <c r="D32" s="2">
        <v>2024</v>
      </c>
      <c r="E32" s="3">
        <v>21</v>
      </c>
      <c r="F32" s="3">
        <v>0</v>
      </c>
      <c r="G32" s="3">
        <v>0</v>
      </c>
      <c r="H32" s="3">
        <v>0</v>
      </c>
      <c r="I32" s="3">
        <v>0</v>
      </c>
      <c r="J32" s="14">
        <v>7</v>
      </c>
      <c r="K32" s="16">
        <f t="shared" si="0"/>
        <v>21</v>
      </c>
      <c r="L32" s="3">
        <v>12368.39</v>
      </c>
      <c r="M32" s="3">
        <v>11131.55</v>
      </c>
      <c r="N32" s="3">
        <v>8657.8700000000008</v>
      </c>
      <c r="O32" s="3">
        <v>6184.2</v>
      </c>
      <c r="P32" s="3">
        <v>3710.52</v>
      </c>
      <c r="Q32" s="3">
        <v>488.77</v>
      </c>
      <c r="R32" s="3">
        <v>2100</v>
      </c>
      <c r="S32" s="3">
        <v>200</v>
      </c>
      <c r="T32" s="16">
        <v>85</v>
      </c>
      <c r="U32" s="16">
        <f t="shared" si="1"/>
        <v>282057.58</v>
      </c>
      <c r="V32" s="16">
        <f t="shared" si="2"/>
        <v>239748.943</v>
      </c>
      <c r="W32" s="16">
        <f t="shared" si="3"/>
        <v>42308.637000000017</v>
      </c>
    </row>
    <row r="33" spans="1:23" x14ac:dyDescent="0.25">
      <c r="A33" s="2">
        <v>32</v>
      </c>
      <c r="B33" s="6" t="s">
        <v>192</v>
      </c>
      <c r="C33" s="6" t="s">
        <v>108</v>
      </c>
      <c r="D33" s="2">
        <v>2024</v>
      </c>
      <c r="E33" s="3"/>
      <c r="F33" s="3"/>
      <c r="G33" s="3"/>
      <c r="H33" s="3"/>
      <c r="I33" s="3"/>
      <c r="J33" s="14"/>
      <c r="K33" s="15">
        <f t="shared" si="0"/>
        <v>0</v>
      </c>
      <c r="L33" s="3">
        <v>12368.39</v>
      </c>
      <c r="M33" s="3">
        <v>11131.55</v>
      </c>
      <c r="N33" s="3">
        <v>8657.8700000000008</v>
      </c>
      <c r="O33" s="3">
        <v>6184.2</v>
      </c>
      <c r="P33" s="3">
        <v>3710.52</v>
      </c>
      <c r="Q33" s="3">
        <v>488.77</v>
      </c>
      <c r="R33" s="3">
        <v>2100</v>
      </c>
      <c r="S33" s="3">
        <v>200</v>
      </c>
      <c r="T33" s="3">
        <v>87</v>
      </c>
      <c r="U33" s="15">
        <f t="shared" si="1"/>
        <v>0</v>
      </c>
      <c r="V33" s="15">
        <f t="shared" si="2"/>
        <v>0</v>
      </c>
      <c r="W33" s="16">
        <f t="shared" si="3"/>
        <v>0</v>
      </c>
    </row>
    <row r="34" spans="1:23" x14ac:dyDescent="0.25">
      <c r="A34" s="2">
        <v>33</v>
      </c>
      <c r="B34" s="6" t="s">
        <v>192</v>
      </c>
      <c r="C34" s="6" t="s">
        <v>93</v>
      </c>
      <c r="D34" s="2">
        <v>2024</v>
      </c>
      <c r="E34" s="3"/>
      <c r="F34" s="3"/>
      <c r="G34" s="3"/>
      <c r="H34" s="3"/>
      <c r="I34" s="3"/>
      <c r="J34" s="14"/>
      <c r="K34" s="15">
        <f t="shared" si="0"/>
        <v>0</v>
      </c>
      <c r="L34" s="3">
        <v>12368.39</v>
      </c>
      <c r="M34" s="3">
        <v>11131.55</v>
      </c>
      <c r="N34" s="3">
        <v>8657.8700000000008</v>
      </c>
      <c r="O34" s="3">
        <v>6184.2</v>
      </c>
      <c r="P34" s="3">
        <v>3710.52</v>
      </c>
      <c r="Q34" s="3">
        <v>488.77</v>
      </c>
      <c r="R34" s="3">
        <v>2100</v>
      </c>
      <c r="S34" s="3">
        <v>200</v>
      </c>
      <c r="T34" s="3">
        <v>91</v>
      </c>
      <c r="U34" s="15">
        <f t="shared" si="1"/>
        <v>0</v>
      </c>
      <c r="V34" s="15">
        <f t="shared" si="2"/>
        <v>0</v>
      </c>
      <c r="W34" s="16">
        <f t="shared" si="3"/>
        <v>0</v>
      </c>
    </row>
    <row r="35" spans="1:23" x14ac:dyDescent="0.25">
      <c r="A35" s="2">
        <v>34</v>
      </c>
      <c r="B35" s="6" t="s">
        <v>192</v>
      </c>
      <c r="C35" s="6" t="s">
        <v>128</v>
      </c>
      <c r="D35" s="2">
        <v>2024</v>
      </c>
      <c r="E35" s="3"/>
      <c r="F35" s="3"/>
      <c r="G35" s="3"/>
      <c r="H35" s="3"/>
      <c r="I35" s="3"/>
      <c r="J35" s="14"/>
      <c r="K35" s="15">
        <f t="shared" si="0"/>
        <v>0</v>
      </c>
      <c r="L35" s="3">
        <v>12368.39</v>
      </c>
      <c r="M35" s="3">
        <v>11131.55</v>
      </c>
      <c r="N35" s="3">
        <v>8657.8700000000008</v>
      </c>
      <c r="O35" s="3">
        <v>6184.2</v>
      </c>
      <c r="P35" s="3">
        <v>3710.52</v>
      </c>
      <c r="Q35" s="3">
        <v>488.77</v>
      </c>
      <c r="R35" s="3">
        <v>2100</v>
      </c>
      <c r="S35" s="3">
        <v>200</v>
      </c>
      <c r="T35" s="3">
        <v>91</v>
      </c>
      <c r="U35" s="15">
        <f t="shared" si="1"/>
        <v>0</v>
      </c>
      <c r="V35" s="15">
        <f t="shared" si="2"/>
        <v>0</v>
      </c>
      <c r="W35" s="16">
        <f t="shared" si="3"/>
        <v>0</v>
      </c>
    </row>
    <row r="36" spans="1:23" x14ac:dyDescent="0.25">
      <c r="A36" s="2">
        <v>35</v>
      </c>
      <c r="B36" s="6" t="s">
        <v>192</v>
      </c>
      <c r="C36" s="6" t="s">
        <v>67</v>
      </c>
      <c r="D36" s="2">
        <v>2024</v>
      </c>
      <c r="E36" s="3"/>
      <c r="F36" s="3"/>
      <c r="G36" s="3"/>
      <c r="H36" s="3"/>
      <c r="I36" s="3"/>
      <c r="J36" s="14"/>
      <c r="K36" s="15">
        <f t="shared" si="0"/>
        <v>0</v>
      </c>
      <c r="L36" s="3">
        <v>12368.39</v>
      </c>
      <c r="M36" s="3">
        <v>11131.55</v>
      </c>
      <c r="N36" s="3">
        <v>8657.8700000000008</v>
      </c>
      <c r="O36" s="3">
        <v>6184.2</v>
      </c>
      <c r="P36" s="3">
        <v>3710.52</v>
      </c>
      <c r="Q36" s="3">
        <v>488.77</v>
      </c>
      <c r="R36" s="3">
        <v>2100</v>
      </c>
      <c r="S36" s="3">
        <v>200</v>
      </c>
      <c r="T36" s="3">
        <v>92</v>
      </c>
      <c r="U36" s="15">
        <f t="shared" si="1"/>
        <v>0</v>
      </c>
      <c r="V36" s="15">
        <f t="shared" si="2"/>
        <v>0</v>
      </c>
      <c r="W36" s="16">
        <f t="shared" si="3"/>
        <v>0</v>
      </c>
    </row>
    <row r="37" spans="1:23" x14ac:dyDescent="0.25">
      <c r="A37" s="2">
        <v>36</v>
      </c>
      <c r="B37" s="6" t="s">
        <v>192</v>
      </c>
      <c r="C37" s="6" t="s">
        <v>129</v>
      </c>
      <c r="D37" s="2">
        <v>2024</v>
      </c>
      <c r="E37" s="3"/>
      <c r="F37" s="3"/>
      <c r="G37" s="3"/>
      <c r="H37" s="3"/>
      <c r="I37" s="3"/>
      <c r="J37" s="14"/>
      <c r="K37" s="15">
        <f t="shared" si="0"/>
        <v>0</v>
      </c>
      <c r="L37" s="3">
        <v>12368.39</v>
      </c>
      <c r="M37" s="3">
        <v>11131.55</v>
      </c>
      <c r="N37" s="3">
        <v>8657.8700000000008</v>
      </c>
      <c r="O37" s="3">
        <v>6184.2</v>
      </c>
      <c r="P37" s="3">
        <v>3710.52</v>
      </c>
      <c r="Q37" s="3">
        <v>488.77</v>
      </c>
      <c r="R37" s="3">
        <v>2100</v>
      </c>
      <c r="S37" s="3">
        <v>200</v>
      </c>
      <c r="T37" s="3">
        <v>83</v>
      </c>
      <c r="U37" s="15">
        <f t="shared" si="1"/>
        <v>0</v>
      </c>
      <c r="V37" s="15">
        <f t="shared" si="2"/>
        <v>0</v>
      </c>
      <c r="W37" s="16">
        <f t="shared" si="3"/>
        <v>0</v>
      </c>
    </row>
    <row r="38" spans="1:23" x14ac:dyDescent="0.25">
      <c r="A38" s="2">
        <v>37</v>
      </c>
      <c r="B38" s="6" t="s">
        <v>192</v>
      </c>
      <c r="C38" s="6" t="s">
        <v>31</v>
      </c>
      <c r="D38" s="2">
        <v>2024</v>
      </c>
      <c r="E38" s="3"/>
      <c r="F38" s="3"/>
      <c r="G38" s="3"/>
      <c r="H38" s="3"/>
      <c r="I38" s="3"/>
      <c r="J38" s="14"/>
      <c r="K38" s="15">
        <f t="shared" si="0"/>
        <v>0</v>
      </c>
      <c r="L38" s="3">
        <v>12368.39</v>
      </c>
      <c r="M38" s="3">
        <v>11131.55</v>
      </c>
      <c r="N38" s="3">
        <v>8657.8700000000008</v>
      </c>
      <c r="O38" s="3">
        <v>6184.2</v>
      </c>
      <c r="P38" s="3">
        <v>3710.52</v>
      </c>
      <c r="Q38" s="3">
        <v>488.77</v>
      </c>
      <c r="R38" s="3">
        <v>2100</v>
      </c>
      <c r="S38" s="3">
        <v>200</v>
      </c>
      <c r="T38" s="3">
        <v>90</v>
      </c>
      <c r="U38" s="15">
        <f t="shared" si="1"/>
        <v>0</v>
      </c>
      <c r="V38" s="15">
        <f t="shared" si="2"/>
        <v>0</v>
      </c>
      <c r="W38" s="16">
        <f t="shared" si="3"/>
        <v>0</v>
      </c>
    </row>
    <row r="39" spans="1:23" x14ac:dyDescent="0.25">
      <c r="A39" s="2">
        <v>38</v>
      </c>
      <c r="B39" s="6" t="s">
        <v>192</v>
      </c>
      <c r="C39" s="6" t="s">
        <v>1</v>
      </c>
      <c r="D39" s="2">
        <v>2024</v>
      </c>
      <c r="E39" s="3">
        <v>0</v>
      </c>
      <c r="F39" s="3">
        <v>24.579000000000001</v>
      </c>
      <c r="G39" s="3">
        <v>0</v>
      </c>
      <c r="H39" s="3">
        <v>42.859000000000002</v>
      </c>
      <c r="I39" s="3">
        <v>0</v>
      </c>
      <c r="J39" s="14">
        <v>5</v>
      </c>
      <c r="K39" s="16">
        <f t="shared" si="0"/>
        <v>67.438000000000002</v>
      </c>
      <c r="L39" s="3">
        <v>12368.39</v>
      </c>
      <c r="M39" s="3">
        <v>11131.55</v>
      </c>
      <c r="N39" s="3">
        <v>8657.8700000000008</v>
      </c>
      <c r="O39" s="3">
        <v>6184.2</v>
      </c>
      <c r="P39" s="3">
        <v>3710.52</v>
      </c>
      <c r="Q39" s="3">
        <v>488.77</v>
      </c>
      <c r="R39" s="3">
        <v>2100</v>
      </c>
      <c r="S39" s="3">
        <v>200</v>
      </c>
      <c r="T39" s="16">
        <v>90</v>
      </c>
      <c r="U39" s="16">
        <f t="shared" si="1"/>
        <v>565082.44524999987</v>
      </c>
      <c r="V39" s="16">
        <f t="shared" si="2"/>
        <v>508574.20072499989</v>
      </c>
      <c r="W39" s="16">
        <f t="shared" si="3"/>
        <v>56508.244524999987</v>
      </c>
    </row>
    <row r="40" spans="1:23" x14ac:dyDescent="0.25">
      <c r="A40" s="2">
        <v>39</v>
      </c>
      <c r="B40" s="6" t="s">
        <v>192</v>
      </c>
      <c r="C40" s="6" t="s">
        <v>111</v>
      </c>
      <c r="D40" s="2">
        <v>2024</v>
      </c>
      <c r="E40" s="3"/>
      <c r="F40" s="3"/>
      <c r="G40" s="3"/>
      <c r="H40" s="3"/>
      <c r="I40" s="3"/>
      <c r="J40" s="14"/>
      <c r="K40" s="15">
        <f t="shared" si="0"/>
        <v>0</v>
      </c>
      <c r="L40" s="3">
        <v>12368.39</v>
      </c>
      <c r="M40" s="3">
        <v>11131.55</v>
      </c>
      <c r="N40" s="3">
        <v>8657.8700000000008</v>
      </c>
      <c r="O40" s="3">
        <v>6184.2</v>
      </c>
      <c r="P40" s="3">
        <v>3710.52</v>
      </c>
      <c r="Q40" s="3">
        <v>488.77</v>
      </c>
      <c r="R40" s="3">
        <v>2100</v>
      </c>
      <c r="S40" s="3">
        <v>200</v>
      </c>
      <c r="T40" s="3">
        <v>90</v>
      </c>
      <c r="U40" s="15">
        <f t="shared" si="1"/>
        <v>0</v>
      </c>
      <c r="V40" s="15">
        <f t="shared" si="2"/>
        <v>0</v>
      </c>
      <c r="W40" s="16">
        <f t="shared" si="3"/>
        <v>0</v>
      </c>
    </row>
    <row r="41" spans="1:23" x14ac:dyDescent="0.25">
      <c r="A41" s="2">
        <v>40</v>
      </c>
      <c r="B41" s="6" t="s">
        <v>192</v>
      </c>
      <c r="C41" s="6" t="s">
        <v>14</v>
      </c>
      <c r="D41" s="2">
        <v>2024</v>
      </c>
      <c r="E41" s="3">
        <v>20.51</v>
      </c>
      <c r="F41" s="3">
        <v>0</v>
      </c>
      <c r="G41" s="3">
        <v>0</v>
      </c>
      <c r="H41" s="3">
        <v>0</v>
      </c>
      <c r="I41" s="3">
        <v>24</v>
      </c>
      <c r="J41" s="14">
        <v>2</v>
      </c>
      <c r="K41" s="16">
        <f t="shared" si="0"/>
        <v>44.510000000000005</v>
      </c>
      <c r="L41" s="3">
        <v>12368.39</v>
      </c>
      <c r="M41" s="3">
        <v>11131.55</v>
      </c>
      <c r="N41" s="3">
        <v>8657.8700000000008</v>
      </c>
      <c r="O41" s="3">
        <v>6184.2</v>
      </c>
      <c r="P41" s="3">
        <v>3710.52</v>
      </c>
      <c r="Q41" s="3">
        <v>488.77</v>
      </c>
      <c r="R41" s="3">
        <v>2100</v>
      </c>
      <c r="S41" s="3">
        <v>200</v>
      </c>
      <c r="T41" s="16">
        <v>94</v>
      </c>
      <c r="U41" s="16">
        <f t="shared" si="1"/>
        <v>356807.69889999996</v>
      </c>
      <c r="V41" s="16">
        <f t="shared" si="2"/>
        <v>335399.236966</v>
      </c>
      <c r="W41" s="16">
        <f t="shared" si="3"/>
        <v>21408.461933999963</v>
      </c>
    </row>
    <row r="42" spans="1:23" x14ac:dyDescent="0.25">
      <c r="A42" s="2">
        <v>41</v>
      </c>
      <c r="B42" s="6" t="s">
        <v>192</v>
      </c>
      <c r="C42" s="6" t="s">
        <v>33</v>
      </c>
      <c r="D42" s="2">
        <v>2024</v>
      </c>
      <c r="E42" s="3"/>
      <c r="F42" s="3"/>
      <c r="G42" s="3"/>
      <c r="H42" s="3"/>
      <c r="I42" s="3"/>
      <c r="J42" s="14"/>
      <c r="K42" s="15">
        <f t="shared" si="0"/>
        <v>0</v>
      </c>
      <c r="L42" s="3">
        <v>12368.39</v>
      </c>
      <c r="M42" s="3">
        <v>11131.55</v>
      </c>
      <c r="N42" s="3">
        <v>8657.8700000000008</v>
      </c>
      <c r="O42" s="3">
        <v>6184.2</v>
      </c>
      <c r="P42" s="3">
        <v>3710.52</v>
      </c>
      <c r="Q42" s="3">
        <v>488.77</v>
      </c>
      <c r="R42" s="3">
        <v>2100</v>
      </c>
      <c r="S42" s="3">
        <v>200</v>
      </c>
      <c r="T42" s="3">
        <v>92</v>
      </c>
      <c r="U42" s="15">
        <f t="shared" si="1"/>
        <v>0</v>
      </c>
      <c r="V42" s="15">
        <f t="shared" si="2"/>
        <v>0</v>
      </c>
      <c r="W42" s="16">
        <f t="shared" si="3"/>
        <v>0</v>
      </c>
    </row>
    <row r="43" spans="1:23" x14ac:dyDescent="0.25">
      <c r="A43" s="2">
        <v>42</v>
      </c>
      <c r="B43" s="6" t="s">
        <v>192</v>
      </c>
      <c r="C43" s="6" t="s">
        <v>130</v>
      </c>
      <c r="D43" s="2">
        <v>2024</v>
      </c>
      <c r="E43" s="3"/>
      <c r="F43" s="3"/>
      <c r="G43" s="3"/>
      <c r="H43" s="3"/>
      <c r="I43" s="3"/>
      <c r="J43" s="14"/>
      <c r="K43" s="15">
        <f t="shared" si="0"/>
        <v>0</v>
      </c>
      <c r="L43" s="3">
        <v>12368.39</v>
      </c>
      <c r="M43" s="3">
        <v>11131.55</v>
      </c>
      <c r="N43" s="3">
        <v>8657.8700000000008</v>
      </c>
      <c r="O43" s="3">
        <v>6184.2</v>
      </c>
      <c r="P43" s="3">
        <v>3710.52</v>
      </c>
      <c r="Q43" s="3">
        <v>488.77</v>
      </c>
      <c r="R43" s="3">
        <v>2100</v>
      </c>
      <c r="S43" s="3">
        <v>200</v>
      </c>
      <c r="T43" s="3">
        <v>89</v>
      </c>
      <c r="U43" s="15">
        <f t="shared" si="1"/>
        <v>0</v>
      </c>
      <c r="V43" s="15">
        <f t="shared" si="2"/>
        <v>0</v>
      </c>
      <c r="W43" s="16">
        <f t="shared" si="3"/>
        <v>0</v>
      </c>
    </row>
    <row r="44" spans="1:23" x14ac:dyDescent="0.25">
      <c r="A44" s="2">
        <v>43</v>
      </c>
      <c r="B44" s="6" t="s">
        <v>192</v>
      </c>
      <c r="C44" s="6" t="s">
        <v>133</v>
      </c>
      <c r="D44" s="2">
        <v>2024</v>
      </c>
      <c r="E44" s="3"/>
      <c r="F44" s="3"/>
      <c r="G44" s="3"/>
      <c r="H44" s="3"/>
      <c r="I44" s="3"/>
      <c r="J44" s="14"/>
      <c r="K44" s="15">
        <f t="shared" si="0"/>
        <v>0</v>
      </c>
      <c r="L44" s="3">
        <v>12368.39</v>
      </c>
      <c r="M44" s="3">
        <v>11131.55</v>
      </c>
      <c r="N44" s="3">
        <v>8657.8700000000008</v>
      </c>
      <c r="O44" s="3">
        <v>6184.2</v>
      </c>
      <c r="P44" s="3">
        <v>3710.52</v>
      </c>
      <c r="Q44" s="3">
        <v>488.77</v>
      </c>
      <c r="R44" s="3">
        <v>2100</v>
      </c>
      <c r="S44" s="3">
        <v>200</v>
      </c>
      <c r="T44" s="3">
        <v>92</v>
      </c>
      <c r="U44" s="15">
        <f t="shared" si="1"/>
        <v>0</v>
      </c>
      <c r="V44" s="15">
        <f t="shared" si="2"/>
        <v>0</v>
      </c>
      <c r="W44" s="16">
        <f t="shared" si="3"/>
        <v>0</v>
      </c>
    </row>
    <row r="45" spans="1:23" x14ac:dyDescent="0.25">
      <c r="A45" s="2">
        <v>44</v>
      </c>
      <c r="B45" s="6" t="s">
        <v>192</v>
      </c>
      <c r="C45" s="6" t="s">
        <v>107</v>
      </c>
      <c r="D45" s="2">
        <v>2024</v>
      </c>
      <c r="E45" s="3"/>
      <c r="F45" s="3"/>
      <c r="G45" s="3"/>
      <c r="H45" s="3"/>
      <c r="I45" s="3"/>
      <c r="J45" s="14"/>
      <c r="K45" s="15">
        <f t="shared" si="0"/>
        <v>0</v>
      </c>
      <c r="L45" s="3">
        <v>12368.39</v>
      </c>
      <c r="M45" s="3">
        <v>11131.55</v>
      </c>
      <c r="N45" s="3">
        <v>8657.8700000000008</v>
      </c>
      <c r="O45" s="3">
        <v>6184.2</v>
      </c>
      <c r="P45" s="3">
        <v>3710.52</v>
      </c>
      <c r="Q45" s="3">
        <v>488.77</v>
      </c>
      <c r="R45" s="3">
        <v>2100</v>
      </c>
      <c r="S45" s="3">
        <v>200</v>
      </c>
      <c r="T45" s="3">
        <v>71</v>
      </c>
      <c r="U45" s="15">
        <f t="shared" si="1"/>
        <v>0</v>
      </c>
      <c r="V45" s="15">
        <f t="shared" si="2"/>
        <v>0</v>
      </c>
      <c r="W45" s="16">
        <f t="shared" si="3"/>
        <v>0</v>
      </c>
    </row>
    <row r="46" spans="1:23" x14ac:dyDescent="0.25">
      <c r="A46" s="2">
        <v>45</v>
      </c>
      <c r="B46" s="6" t="s">
        <v>192</v>
      </c>
      <c r="C46" s="6" t="s">
        <v>131</v>
      </c>
      <c r="D46" s="2">
        <v>2024</v>
      </c>
      <c r="E46" s="3"/>
      <c r="F46" s="3"/>
      <c r="G46" s="3"/>
      <c r="H46" s="3"/>
      <c r="I46" s="3"/>
      <c r="J46" s="14"/>
      <c r="K46" s="15">
        <f t="shared" si="0"/>
        <v>0</v>
      </c>
      <c r="L46" s="3">
        <v>12368.39</v>
      </c>
      <c r="M46" s="3">
        <v>11131.55</v>
      </c>
      <c r="N46" s="3">
        <v>8657.8700000000008</v>
      </c>
      <c r="O46" s="3">
        <v>6184.2</v>
      </c>
      <c r="P46" s="3">
        <v>3710.52</v>
      </c>
      <c r="Q46" s="3">
        <v>488.77</v>
      </c>
      <c r="R46" s="3">
        <v>2100</v>
      </c>
      <c r="S46" s="3">
        <v>200</v>
      </c>
      <c r="T46" s="3">
        <v>92</v>
      </c>
      <c r="U46" s="15">
        <f t="shared" si="1"/>
        <v>0</v>
      </c>
      <c r="V46" s="15">
        <f t="shared" si="2"/>
        <v>0</v>
      </c>
      <c r="W46" s="16">
        <f t="shared" si="3"/>
        <v>0</v>
      </c>
    </row>
    <row r="47" spans="1:23" x14ac:dyDescent="0.25">
      <c r="A47" s="2">
        <v>46</v>
      </c>
      <c r="B47" s="6" t="s">
        <v>192</v>
      </c>
      <c r="C47" s="6" t="s">
        <v>68</v>
      </c>
      <c r="D47" s="2">
        <v>2024</v>
      </c>
      <c r="E47" s="3"/>
      <c r="F47" s="3"/>
      <c r="G47" s="3"/>
      <c r="H47" s="3"/>
      <c r="I47" s="3"/>
      <c r="J47" s="14"/>
      <c r="K47" s="15">
        <f t="shared" si="0"/>
        <v>0</v>
      </c>
      <c r="L47" s="3">
        <v>12368.39</v>
      </c>
      <c r="M47" s="3">
        <v>11131.55</v>
      </c>
      <c r="N47" s="3">
        <v>8657.8700000000008</v>
      </c>
      <c r="O47" s="3">
        <v>6184.2</v>
      </c>
      <c r="P47" s="3">
        <v>3710.52</v>
      </c>
      <c r="Q47" s="3">
        <v>488.77</v>
      </c>
      <c r="R47" s="3">
        <v>2100</v>
      </c>
      <c r="S47" s="3">
        <v>200</v>
      </c>
      <c r="T47" s="3">
        <v>75</v>
      </c>
      <c r="U47" s="15">
        <f t="shared" si="1"/>
        <v>0</v>
      </c>
      <c r="V47" s="15">
        <f t="shared" si="2"/>
        <v>0</v>
      </c>
      <c r="W47" s="16">
        <f t="shared" si="3"/>
        <v>0</v>
      </c>
    </row>
    <row r="48" spans="1:23" x14ac:dyDescent="0.25">
      <c r="A48" s="2">
        <v>47</v>
      </c>
      <c r="B48" s="6" t="s">
        <v>192</v>
      </c>
      <c r="C48" s="6" t="s">
        <v>25</v>
      </c>
      <c r="D48" s="2">
        <v>2024</v>
      </c>
      <c r="E48" s="3">
        <v>4.0999999999999996</v>
      </c>
      <c r="F48" s="3">
        <v>0</v>
      </c>
      <c r="G48" s="3">
        <v>0</v>
      </c>
      <c r="H48" s="3">
        <v>0</v>
      </c>
      <c r="I48" s="3">
        <v>0</v>
      </c>
      <c r="J48" s="14">
        <v>2</v>
      </c>
      <c r="K48" s="16">
        <f t="shared" si="0"/>
        <v>4.0999999999999996</v>
      </c>
      <c r="L48" s="3">
        <v>12368.39</v>
      </c>
      <c r="M48" s="3">
        <v>11131.55</v>
      </c>
      <c r="N48" s="3">
        <v>8657.8700000000008</v>
      </c>
      <c r="O48" s="3">
        <v>6184.2</v>
      </c>
      <c r="P48" s="3">
        <v>3710.52</v>
      </c>
      <c r="Q48" s="3">
        <v>488.77</v>
      </c>
      <c r="R48" s="3">
        <v>2100</v>
      </c>
      <c r="S48" s="3">
        <v>200</v>
      </c>
      <c r="T48" s="16">
        <v>92</v>
      </c>
      <c r="U48" s="16">
        <f t="shared" si="1"/>
        <v>56707.938999999991</v>
      </c>
      <c r="V48" s="16">
        <f t="shared" si="2"/>
        <v>52171.303879999992</v>
      </c>
      <c r="W48" s="16">
        <f t="shared" si="3"/>
        <v>4536.635119999999</v>
      </c>
    </row>
    <row r="49" spans="1:23" x14ac:dyDescent="0.25">
      <c r="A49" s="2">
        <v>48</v>
      </c>
      <c r="B49" s="6" t="s">
        <v>192</v>
      </c>
      <c r="C49" s="6" t="s">
        <v>134</v>
      </c>
      <c r="D49" s="2">
        <v>2024</v>
      </c>
      <c r="E49" s="3">
        <v>0</v>
      </c>
      <c r="F49" s="3">
        <v>17.11</v>
      </c>
      <c r="G49" s="3">
        <v>5</v>
      </c>
      <c r="H49" s="3">
        <v>0</v>
      </c>
      <c r="I49" s="3">
        <v>0</v>
      </c>
      <c r="J49" s="14">
        <v>4</v>
      </c>
      <c r="K49" s="16">
        <f t="shared" si="0"/>
        <v>22.11</v>
      </c>
      <c r="L49" s="3">
        <v>12368.39</v>
      </c>
      <c r="M49" s="3">
        <v>11131.55</v>
      </c>
      <c r="N49" s="3">
        <v>8657.8700000000008</v>
      </c>
      <c r="O49" s="3">
        <v>6184.2</v>
      </c>
      <c r="P49" s="3">
        <v>3710.52</v>
      </c>
      <c r="Q49" s="3">
        <v>488.77</v>
      </c>
      <c r="R49" s="3">
        <v>2100</v>
      </c>
      <c r="S49" s="3">
        <v>200</v>
      </c>
      <c r="T49" s="16">
        <v>89</v>
      </c>
      <c r="U49" s="16">
        <f t="shared" si="1"/>
        <v>248527.25049999997</v>
      </c>
      <c r="V49" s="16">
        <f t="shared" si="2"/>
        <v>221189.25294499996</v>
      </c>
      <c r="W49" s="16">
        <f t="shared" si="3"/>
        <v>27337.997555000009</v>
      </c>
    </row>
    <row r="50" spans="1:23" x14ac:dyDescent="0.25">
      <c r="A50" s="2">
        <v>49</v>
      </c>
      <c r="B50" s="6" t="s">
        <v>194</v>
      </c>
      <c r="C50" s="6" t="s">
        <v>135</v>
      </c>
      <c r="D50" s="2">
        <v>2024</v>
      </c>
      <c r="E50" s="3"/>
      <c r="F50" s="3"/>
      <c r="G50" s="3"/>
      <c r="H50" s="3"/>
      <c r="I50" s="3"/>
      <c r="J50" s="14"/>
      <c r="K50" s="15">
        <f t="shared" si="0"/>
        <v>0</v>
      </c>
      <c r="L50" s="3">
        <v>12368.39</v>
      </c>
      <c r="M50" s="3">
        <v>11131.55</v>
      </c>
      <c r="N50" s="3">
        <v>8657.8700000000008</v>
      </c>
      <c r="O50" s="3">
        <v>6184.2</v>
      </c>
      <c r="P50" s="3">
        <v>3710.52</v>
      </c>
      <c r="Q50" s="3">
        <v>488.77</v>
      </c>
      <c r="R50" s="3">
        <v>2100</v>
      </c>
      <c r="S50" s="3">
        <v>200</v>
      </c>
      <c r="T50" s="3">
        <v>88</v>
      </c>
      <c r="U50" s="15">
        <f t="shared" si="1"/>
        <v>0</v>
      </c>
      <c r="V50" s="15">
        <f t="shared" si="2"/>
        <v>0</v>
      </c>
      <c r="W50" s="16">
        <f t="shared" si="3"/>
        <v>0</v>
      </c>
    </row>
    <row r="51" spans="1:23" x14ac:dyDescent="0.25">
      <c r="A51" s="2">
        <v>50</v>
      </c>
      <c r="B51" s="6" t="s">
        <v>194</v>
      </c>
      <c r="C51" s="6" t="s">
        <v>136</v>
      </c>
      <c r="D51" s="2">
        <v>2024</v>
      </c>
      <c r="E51" s="3"/>
      <c r="F51" s="3"/>
      <c r="G51" s="3"/>
      <c r="H51" s="3"/>
      <c r="I51" s="3"/>
      <c r="J51" s="14"/>
      <c r="K51" s="15">
        <f t="shared" si="0"/>
        <v>0</v>
      </c>
      <c r="L51" s="3">
        <v>12368.39</v>
      </c>
      <c r="M51" s="3">
        <v>11131.55</v>
      </c>
      <c r="N51" s="3">
        <v>8657.8700000000008</v>
      </c>
      <c r="O51" s="3">
        <v>6184.2</v>
      </c>
      <c r="P51" s="3">
        <v>3710.52</v>
      </c>
      <c r="Q51" s="3">
        <v>488.77</v>
      </c>
      <c r="R51" s="3">
        <v>2100</v>
      </c>
      <c r="S51" s="3">
        <v>200</v>
      </c>
      <c r="T51" s="3">
        <v>71</v>
      </c>
      <c r="U51" s="15">
        <f t="shared" si="1"/>
        <v>0</v>
      </c>
      <c r="V51" s="15">
        <f t="shared" si="2"/>
        <v>0</v>
      </c>
      <c r="W51" s="16">
        <f t="shared" si="3"/>
        <v>0</v>
      </c>
    </row>
    <row r="52" spans="1:23" x14ac:dyDescent="0.25">
      <c r="A52" s="2">
        <v>51</v>
      </c>
      <c r="B52" s="6" t="s">
        <v>194</v>
      </c>
      <c r="C52" s="6" t="s">
        <v>24</v>
      </c>
      <c r="D52" s="2">
        <v>2024</v>
      </c>
      <c r="E52" s="3"/>
      <c r="F52" s="3"/>
      <c r="G52" s="3"/>
      <c r="H52" s="3"/>
      <c r="I52" s="3"/>
      <c r="J52" s="14"/>
      <c r="K52" s="15">
        <f t="shared" si="0"/>
        <v>0</v>
      </c>
      <c r="L52" s="3">
        <v>12368.39</v>
      </c>
      <c r="M52" s="3">
        <v>11131.55</v>
      </c>
      <c r="N52" s="3">
        <v>8657.8700000000008</v>
      </c>
      <c r="O52" s="3">
        <v>6184.2</v>
      </c>
      <c r="P52" s="3">
        <v>3710.52</v>
      </c>
      <c r="Q52" s="3">
        <v>488.77</v>
      </c>
      <c r="R52" s="3">
        <v>2100</v>
      </c>
      <c r="S52" s="3">
        <v>200</v>
      </c>
      <c r="T52" s="3">
        <v>92</v>
      </c>
      <c r="U52" s="15">
        <f t="shared" si="1"/>
        <v>0</v>
      </c>
      <c r="V52" s="15">
        <f t="shared" si="2"/>
        <v>0</v>
      </c>
      <c r="W52" s="16">
        <f t="shared" si="3"/>
        <v>0</v>
      </c>
    </row>
    <row r="53" spans="1:23" x14ac:dyDescent="0.25">
      <c r="A53" s="2">
        <v>52</v>
      </c>
      <c r="B53" s="6" t="s">
        <v>194</v>
      </c>
      <c r="C53" s="6" t="s">
        <v>72</v>
      </c>
      <c r="D53" s="2">
        <v>2024</v>
      </c>
      <c r="E53" s="3"/>
      <c r="F53" s="3"/>
      <c r="G53" s="3"/>
      <c r="H53" s="3"/>
      <c r="I53" s="3"/>
      <c r="J53" s="14"/>
      <c r="K53" s="15">
        <f t="shared" si="0"/>
        <v>0</v>
      </c>
      <c r="L53" s="3">
        <v>12368.39</v>
      </c>
      <c r="M53" s="3">
        <v>11131.55</v>
      </c>
      <c r="N53" s="3">
        <v>8657.8700000000008</v>
      </c>
      <c r="O53" s="3">
        <v>6184.2</v>
      </c>
      <c r="P53" s="3">
        <v>3710.52</v>
      </c>
      <c r="Q53" s="3">
        <v>488.77</v>
      </c>
      <c r="R53" s="3">
        <v>2100</v>
      </c>
      <c r="S53" s="3">
        <v>200</v>
      </c>
      <c r="T53" s="3">
        <v>89</v>
      </c>
      <c r="U53" s="15">
        <f t="shared" si="1"/>
        <v>0</v>
      </c>
      <c r="V53" s="15">
        <f t="shared" si="2"/>
        <v>0</v>
      </c>
      <c r="W53" s="16">
        <f t="shared" si="3"/>
        <v>0</v>
      </c>
    </row>
    <row r="54" spans="1:23" x14ac:dyDescent="0.25">
      <c r="A54" s="2">
        <v>53</v>
      </c>
      <c r="B54" s="6" t="s">
        <v>194</v>
      </c>
      <c r="C54" s="6" t="s">
        <v>42</v>
      </c>
      <c r="D54" s="2">
        <v>2024</v>
      </c>
      <c r="E54" s="3">
        <v>0</v>
      </c>
      <c r="F54" s="3">
        <v>0</v>
      </c>
      <c r="G54" s="3">
        <v>10</v>
      </c>
      <c r="H54" s="3">
        <v>15</v>
      </c>
      <c r="I54" s="3">
        <v>0</v>
      </c>
      <c r="J54" s="14">
        <v>2</v>
      </c>
      <c r="K54" s="16">
        <f t="shared" si="0"/>
        <v>25</v>
      </c>
      <c r="L54" s="3">
        <v>12368.39</v>
      </c>
      <c r="M54" s="3">
        <v>11131.55</v>
      </c>
      <c r="N54" s="3">
        <v>8657.8700000000008</v>
      </c>
      <c r="O54" s="3">
        <v>6184.2</v>
      </c>
      <c r="P54" s="3">
        <v>3710.52</v>
      </c>
      <c r="Q54" s="3">
        <v>488.77</v>
      </c>
      <c r="R54" s="3">
        <v>2100</v>
      </c>
      <c r="S54" s="3">
        <v>200</v>
      </c>
      <c r="T54" s="16">
        <v>92</v>
      </c>
      <c r="U54" s="16">
        <f t="shared" si="1"/>
        <v>189519.24000000002</v>
      </c>
      <c r="V54" s="16">
        <f t="shared" si="2"/>
        <v>174357.70080000002</v>
      </c>
      <c r="W54" s="16">
        <f t="shared" si="3"/>
        <v>15161.539199999999</v>
      </c>
    </row>
    <row r="55" spans="1:23" x14ac:dyDescent="0.25">
      <c r="A55" s="2">
        <v>54</v>
      </c>
      <c r="B55" s="6" t="s">
        <v>194</v>
      </c>
      <c r="C55" s="6" t="s">
        <v>36</v>
      </c>
      <c r="D55" s="2">
        <v>2024</v>
      </c>
      <c r="E55" s="3">
        <v>0</v>
      </c>
      <c r="F55" s="3">
        <v>4</v>
      </c>
      <c r="G55" s="3">
        <v>3.9</v>
      </c>
      <c r="H55" s="3">
        <v>36.1</v>
      </c>
      <c r="I55" s="3">
        <v>2</v>
      </c>
      <c r="J55" s="14">
        <v>8</v>
      </c>
      <c r="K55" s="16">
        <f t="shared" si="0"/>
        <v>46</v>
      </c>
      <c r="L55" s="3">
        <v>12368.39</v>
      </c>
      <c r="M55" s="3">
        <v>11131.55</v>
      </c>
      <c r="N55" s="3">
        <v>8657.8700000000008</v>
      </c>
      <c r="O55" s="3">
        <v>6184.2</v>
      </c>
      <c r="P55" s="3">
        <v>3710.52</v>
      </c>
      <c r="Q55" s="3">
        <v>488.77</v>
      </c>
      <c r="R55" s="3">
        <v>2100</v>
      </c>
      <c r="S55" s="3">
        <v>200</v>
      </c>
      <c r="T55" s="16">
        <v>83</v>
      </c>
      <c r="U55" s="16">
        <f t="shared" si="1"/>
        <v>338872.71299999993</v>
      </c>
      <c r="V55" s="16">
        <f t="shared" si="2"/>
        <v>281264.35178999993</v>
      </c>
      <c r="W55" s="16">
        <f t="shared" si="3"/>
        <v>57608.361210000003</v>
      </c>
    </row>
    <row r="56" spans="1:23" x14ac:dyDescent="0.25">
      <c r="A56" s="2">
        <v>55</v>
      </c>
      <c r="B56" s="6" t="s">
        <v>194</v>
      </c>
      <c r="C56" s="6" t="s">
        <v>39</v>
      </c>
      <c r="D56" s="2">
        <v>2024</v>
      </c>
      <c r="E56" s="3">
        <v>0</v>
      </c>
      <c r="F56" s="3">
        <v>6.0782999999999996</v>
      </c>
      <c r="G56" s="3">
        <v>0</v>
      </c>
      <c r="H56" s="3">
        <v>0.111</v>
      </c>
      <c r="I56" s="3">
        <v>0</v>
      </c>
      <c r="J56" s="14">
        <v>3</v>
      </c>
      <c r="K56" s="16">
        <f t="shared" si="0"/>
        <v>6.1892999999999994</v>
      </c>
      <c r="L56" s="3">
        <v>12368.39</v>
      </c>
      <c r="M56" s="3">
        <v>11131.55</v>
      </c>
      <c r="N56" s="3">
        <v>8657.8700000000008</v>
      </c>
      <c r="O56" s="3">
        <v>6184.2</v>
      </c>
      <c r="P56" s="3">
        <v>3710.52</v>
      </c>
      <c r="Q56" s="3">
        <v>488.77</v>
      </c>
      <c r="R56" s="3">
        <v>2100</v>
      </c>
      <c r="S56" s="3">
        <v>200</v>
      </c>
      <c r="T56" s="16">
        <v>90</v>
      </c>
      <c r="U56" s="16">
        <f t="shared" si="1"/>
        <v>77351.516564999998</v>
      </c>
      <c r="V56" s="16">
        <f t="shared" si="2"/>
        <v>69616.364908499992</v>
      </c>
      <c r="W56" s="16">
        <f t="shared" si="3"/>
        <v>7735.1516565000056</v>
      </c>
    </row>
    <row r="57" spans="1:23" x14ac:dyDescent="0.25">
      <c r="A57" s="2">
        <v>56</v>
      </c>
      <c r="B57" s="6" t="s">
        <v>194</v>
      </c>
      <c r="C57" s="6" t="s">
        <v>52</v>
      </c>
      <c r="D57" s="2">
        <v>2024</v>
      </c>
      <c r="E57" s="3">
        <v>0</v>
      </c>
      <c r="F57" s="3">
        <v>7.6</v>
      </c>
      <c r="G57" s="3">
        <v>0</v>
      </c>
      <c r="H57" s="3">
        <v>0</v>
      </c>
      <c r="I57" s="3">
        <v>0</v>
      </c>
      <c r="J57" s="14">
        <v>5</v>
      </c>
      <c r="K57" s="16">
        <f t="shared" si="0"/>
        <v>7.6</v>
      </c>
      <c r="L57" s="3">
        <v>12368.39</v>
      </c>
      <c r="M57" s="3">
        <v>11131.55</v>
      </c>
      <c r="N57" s="3">
        <v>8657.8700000000008</v>
      </c>
      <c r="O57" s="3">
        <v>6184.2</v>
      </c>
      <c r="P57" s="3">
        <v>3710.52</v>
      </c>
      <c r="Q57" s="3">
        <v>488.77</v>
      </c>
      <c r="R57" s="3">
        <v>2100</v>
      </c>
      <c r="S57" s="3">
        <v>200</v>
      </c>
      <c r="T57" s="16">
        <v>87</v>
      </c>
      <c r="U57" s="16">
        <f t="shared" si="1"/>
        <v>99063.62999999999</v>
      </c>
      <c r="V57" s="16">
        <f t="shared" si="2"/>
        <v>86185.358099999983</v>
      </c>
      <c r="W57" s="16">
        <f t="shared" si="3"/>
        <v>12878.271900000007</v>
      </c>
    </row>
    <row r="58" spans="1:23" x14ac:dyDescent="0.25">
      <c r="A58" s="2">
        <v>57</v>
      </c>
      <c r="B58" s="6" t="s">
        <v>194</v>
      </c>
      <c r="C58" s="6" t="s">
        <v>70</v>
      </c>
      <c r="D58" s="2">
        <v>2024</v>
      </c>
      <c r="E58" s="3"/>
      <c r="F58" s="3"/>
      <c r="G58" s="3"/>
      <c r="H58" s="3"/>
      <c r="I58" s="3"/>
      <c r="J58" s="14"/>
      <c r="K58" s="15">
        <f t="shared" si="0"/>
        <v>0</v>
      </c>
      <c r="L58" s="3">
        <v>12368.39</v>
      </c>
      <c r="M58" s="3">
        <v>11131.55</v>
      </c>
      <c r="N58" s="3">
        <v>8657.8700000000008</v>
      </c>
      <c r="O58" s="3">
        <v>6184.2</v>
      </c>
      <c r="P58" s="3">
        <v>3710.52</v>
      </c>
      <c r="Q58" s="3">
        <v>488.77</v>
      </c>
      <c r="R58" s="3">
        <v>2100</v>
      </c>
      <c r="S58" s="3">
        <v>200</v>
      </c>
      <c r="T58" s="3">
        <v>90</v>
      </c>
      <c r="U58" s="15">
        <f t="shared" si="1"/>
        <v>0</v>
      </c>
      <c r="V58" s="15">
        <f t="shared" si="2"/>
        <v>0</v>
      </c>
      <c r="W58" s="16">
        <f t="shared" si="3"/>
        <v>0</v>
      </c>
    </row>
    <row r="59" spans="1:23" x14ac:dyDescent="0.25">
      <c r="A59" s="2">
        <v>58</v>
      </c>
      <c r="B59" s="6" t="s">
        <v>194</v>
      </c>
      <c r="C59" s="6" t="s">
        <v>117</v>
      </c>
      <c r="D59" s="2">
        <v>2024</v>
      </c>
      <c r="E59" s="3"/>
      <c r="F59" s="3"/>
      <c r="G59" s="3"/>
      <c r="H59" s="3"/>
      <c r="I59" s="3"/>
      <c r="J59" s="14"/>
      <c r="K59" s="15">
        <f t="shared" si="0"/>
        <v>0</v>
      </c>
      <c r="L59" s="3">
        <v>12368.39</v>
      </c>
      <c r="M59" s="3">
        <v>11131.55</v>
      </c>
      <c r="N59" s="3">
        <v>8657.8700000000008</v>
      </c>
      <c r="O59" s="3">
        <v>6184.2</v>
      </c>
      <c r="P59" s="3">
        <v>3710.52</v>
      </c>
      <c r="Q59" s="3">
        <v>488.77</v>
      </c>
      <c r="R59" s="3">
        <v>2100</v>
      </c>
      <c r="S59" s="3">
        <v>200</v>
      </c>
      <c r="T59" s="3">
        <v>91</v>
      </c>
      <c r="U59" s="15">
        <f t="shared" si="1"/>
        <v>0</v>
      </c>
      <c r="V59" s="15">
        <f t="shared" si="2"/>
        <v>0</v>
      </c>
      <c r="W59" s="16">
        <f t="shared" si="3"/>
        <v>0</v>
      </c>
    </row>
    <row r="60" spans="1:23" x14ac:dyDescent="0.25">
      <c r="A60" s="2">
        <v>59</v>
      </c>
      <c r="B60" s="6" t="s">
        <v>194</v>
      </c>
      <c r="C60" s="6" t="s">
        <v>137</v>
      </c>
      <c r="D60" s="2">
        <v>2024</v>
      </c>
      <c r="E60" s="3"/>
      <c r="F60" s="3"/>
      <c r="G60" s="3"/>
      <c r="H60" s="3"/>
      <c r="I60" s="3"/>
      <c r="J60" s="14"/>
      <c r="K60" s="15">
        <f t="shared" si="0"/>
        <v>0</v>
      </c>
      <c r="L60" s="3">
        <v>12368.39</v>
      </c>
      <c r="M60" s="3">
        <v>11131.55</v>
      </c>
      <c r="N60" s="3">
        <v>8657.8700000000008</v>
      </c>
      <c r="O60" s="3">
        <v>6184.2</v>
      </c>
      <c r="P60" s="3">
        <v>3710.52</v>
      </c>
      <c r="Q60" s="3">
        <v>488.77</v>
      </c>
      <c r="R60" s="3">
        <v>2100</v>
      </c>
      <c r="S60" s="3">
        <v>200</v>
      </c>
      <c r="T60" s="3">
        <v>91</v>
      </c>
      <c r="U60" s="15">
        <f t="shared" si="1"/>
        <v>0</v>
      </c>
      <c r="V60" s="15">
        <f t="shared" si="2"/>
        <v>0</v>
      </c>
      <c r="W60" s="16">
        <f t="shared" si="3"/>
        <v>0</v>
      </c>
    </row>
    <row r="61" spans="1:23" x14ac:dyDescent="0.25">
      <c r="A61" s="2">
        <v>60</v>
      </c>
      <c r="B61" s="6" t="s">
        <v>194</v>
      </c>
      <c r="C61" s="6" t="s">
        <v>57</v>
      </c>
      <c r="D61" s="2">
        <v>2024</v>
      </c>
      <c r="E61" s="3">
        <v>0</v>
      </c>
      <c r="F61" s="3">
        <v>11</v>
      </c>
      <c r="G61" s="3">
        <v>0</v>
      </c>
      <c r="H61" s="3">
        <v>30</v>
      </c>
      <c r="I61" s="3">
        <v>0</v>
      </c>
      <c r="J61" s="14">
        <v>2</v>
      </c>
      <c r="K61" s="16">
        <f t="shared" si="0"/>
        <v>41</v>
      </c>
      <c r="L61" s="3">
        <v>12368.39</v>
      </c>
      <c r="M61" s="3">
        <v>11131.55</v>
      </c>
      <c r="N61" s="3">
        <v>8657.8700000000008</v>
      </c>
      <c r="O61" s="3">
        <v>6184.2</v>
      </c>
      <c r="P61" s="3">
        <v>3710.52</v>
      </c>
      <c r="Q61" s="3">
        <v>488.77</v>
      </c>
      <c r="R61" s="3">
        <v>2100</v>
      </c>
      <c r="S61" s="3">
        <v>200</v>
      </c>
      <c r="T61" s="16">
        <v>92</v>
      </c>
      <c r="U61" s="16">
        <f t="shared" si="1"/>
        <v>321350.58999999997</v>
      </c>
      <c r="V61" s="16">
        <f t="shared" si="2"/>
        <v>295642.5428</v>
      </c>
      <c r="W61" s="16">
        <f t="shared" si="3"/>
        <v>25708.047199999972</v>
      </c>
    </row>
    <row r="62" spans="1:23" x14ac:dyDescent="0.25">
      <c r="A62" s="2">
        <v>61</v>
      </c>
      <c r="B62" s="6" t="s">
        <v>195</v>
      </c>
      <c r="C62" s="6" t="s">
        <v>22</v>
      </c>
      <c r="D62" s="2">
        <v>2024</v>
      </c>
      <c r="E62" s="3">
        <v>7.45</v>
      </c>
      <c r="F62" s="3">
        <v>44.4</v>
      </c>
      <c r="G62" s="3">
        <v>18.809999999999999</v>
      </c>
      <c r="H62" s="3">
        <v>10.4</v>
      </c>
      <c r="I62" s="3">
        <v>9.44</v>
      </c>
      <c r="J62" s="14">
        <v>13</v>
      </c>
      <c r="K62" s="16">
        <f t="shared" si="0"/>
        <v>90.5</v>
      </c>
      <c r="L62" s="3">
        <v>12368.39</v>
      </c>
      <c r="M62" s="3">
        <v>11131.55</v>
      </c>
      <c r="N62" s="3">
        <v>8657.8700000000008</v>
      </c>
      <c r="O62" s="3">
        <v>6184.2</v>
      </c>
      <c r="P62" s="3">
        <v>3710.52</v>
      </c>
      <c r="Q62" s="3">
        <v>488.77</v>
      </c>
      <c r="R62" s="3">
        <v>2100</v>
      </c>
      <c r="S62" s="3">
        <v>200</v>
      </c>
      <c r="T62" s="16">
        <v>91</v>
      </c>
      <c r="U62" s="16">
        <f t="shared" si="1"/>
        <v>900336.85900000005</v>
      </c>
      <c r="V62" s="16">
        <f t="shared" si="2"/>
        <v>819306.54168999998</v>
      </c>
      <c r="W62" s="16">
        <f t="shared" si="3"/>
        <v>81030.317310000071</v>
      </c>
    </row>
    <row r="63" spans="1:23" x14ac:dyDescent="0.25">
      <c r="A63" s="2">
        <v>62</v>
      </c>
      <c r="B63" s="6" t="s">
        <v>195</v>
      </c>
      <c r="C63" s="6" t="s">
        <v>114</v>
      </c>
      <c r="D63" s="2">
        <v>2024</v>
      </c>
      <c r="E63" s="3"/>
      <c r="F63" s="3"/>
      <c r="G63" s="3"/>
      <c r="H63" s="3"/>
      <c r="I63" s="3"/>
      <c r="J63" s="14"/>
      <c r="K63" s="15">
        <f t="shared" si="0"/>
        <v>0</v>
      </c>
      <c r="L63" s="3">
        <v>12368.39</v>
      </c>
      <c r="M63" s="3">
        <v>11131.55</v>
      </c>
      <c r="N63" s="3">
        <v>8657.8700000000008</v>
      </c>
      <c r="O63" s="3">
        <v>6184.2</v>
      </c>
      <c r="P63" s="3">
        <v>3710.52</v>
      </c>
      <c r="Q63" s="3">
        <v>488.77</v>
      </c>
      <c r="R63" s="3">
        <v>2100</v>
      </c>
      <c r="S63" s="3">
        <v>200</v>
      </c>
      <c r="T63" s="3">
        <v>90</v>
      </c>
      <c r="U63" s="15">
        <f t="shared" si="1"/>
        <v>0</v>
      </c>
      <c r="V63" s="15">
        <f t="shared" si="2"/>
        <v>0</v>
      </c>
      <c r="W63" s="16">
        <f t="shared" si="3"/>
        <v>0</v>
      </c>
    </row>
    <row r="64" spans="1:23" x14ac:dyDescent="0.25">
      <c r="A64" s="2">
        <v>63</v>
      </c>
      <c r="B64" s="6" t="s">
        <v>195</v>
      </c>
      <c r="C64" s="6" t="s">
        <v>71</v>
      </c>
      <c r="D64" s="2">
        <v>2024</v>
      </c>
      <c r="E64" s="3">
        <v>10</v>
      </c>
      <c r="F64" s="3">
        <v>37</v>
      </c>
      <c r="G64" s="3">
        <v>66.099999999999994</v>
      </c>
      <c r="H64" s="3">
        <v>18</v>
      </c>
      <c r="I64" s="3">
        <v>9</v>
      </c>
      <c r="J64" s="14">
        <v>5</v>
      </c>
      <c r="K64" s="16">
        <f t="shared" si="0"/>
        <v>140.1</v>
      </c>
      <c r="L64" s="3">
        <v>12368.39</v>
      </c>
      <c r="M64" s="3">
        <v>11131.55</v>
      </c>
      <c r="N64" s="3">
        <v>8657.8700000000008</v>
      </c>
      <c r="O64" s="3">
        <v>6184.2</v>
      </c>
      <c r="P64" s="3">
        <v>3710.52</v>
      </c>
      <c r="Q64" s="3">
        <v>488.77</v>
      </c>
      <c r="R64" s="3">
        <v>2100</v>
      </c>
      <c r="S64" s="3">
        <v>200</v>
      </c>
      <c r="T64" s="16">
        <v>92</v>
      </c>
      <c r="U64" s="16">
        <f t="shared" si="1"/>
        <v>1293510.5870000001</v>
      </c>
      <c r="V64" s="16">
        <f t="shared" si="2"/>
        <v>1190029.7400400001</v>
      </c>
      <c r="W64" s="16">
        <f t="shared" si="3"/>
        <v>103480.84696</v>
      </c>
    </row>
    <row r="65" spans="1:23" x14ac:dyDescent="0.25">
      <c r="A65" s="2">
        <v>64</v>
      </c>
      <c r="B65" s="6" t="s">
        <v>195</v>
      </c>
      <c r="C65" s="6" t="s">
        <v>56</v>
      </c>
      <c r="D65" s="2">
        <v>2024</v>
      </c>
      <c r="E65" s="3">
        <v>1.31</v>
      </c>
      <c r="F65" s="3">
        <v>0</v>
      </c>
      <c r="G65" s="3">
        <v>0</v>
      </c>
      <c r="H65" s="3">
        <v>0</v>
      </c>
      <c r="I65" s="3">
        <v>0</v>
      </c>
      <c r="J65" s="14">
        <v>3</v>
      </c>
      <c r="K65" s="16">
        <f t="shared" si="0"/>
        <v>1.31</v>
      </c>
      <c r="L65" s="3">
        <v>12368.39</v>
      </c>
      <c r="M65" s="3">
        <v>11131.55</v>
      </c>
      <c r="N65" s="3">
        <v>8657.8700000000008</v>
      </c>
      <c r="O65" s="3">
        <v>6184.2</v>
      </c>
      <c r="P65" s="3">
        <v>3710.52</v>
      </c>
      <c r="Q65" s="3">
        <v>488.77</v>
      </c>
      <c r="R65" s="3">
        <v>2100</v>
      </c>
      <c r="S65" s="3">
        <v>200</v>
      </c>
      <c r="T65" s="16">
        <v>88</v>
      </c>
      <c r="U65" s="16">
        <f t="shared" si="1"/>
        <v>24230.900900000001</v>
      </c>
      <c r="V65" s="16">
        <f t="shared" si="2"/>
        <v>21323.192792000002</v>
      </c>
      <c r="W65" s="16">
        <f t="shared" si="3"/>
        <v>2907.7081079999989</v>
      </c>
    </row>
    <row r="66" spans="1:23" x14ac:dyDescent="0.25">
      <c r="A66" s="2">
        <v>65</v>
      </c>
      <c r="B66" s="6" t="s">
        <v>195</v>
      </c>
      <c r="C66" s="6" t="s">
        <v>138</v>
      </c>
      <c r="D66" s="2">
        <v>2024</v>
      </c>
      <c r="E66" s="3"/>
      <c r="F66" s="3"/>
      <c r="G66" s="3"/>
      <c r="H66" s="3"/>
      <c r="I66" s="3"/>
      <c r="J66" s="14"/>
      <c r="K66" s="15">
        <f t="shared" si="0"/>
        <v>0</v>
      </c>
      <c r="L66" s="3">
        <v>12368.39</v>
      </c>
      <c r="M66" s="3">
        <v>11131.55</v>
      </c>
      <c r="N66" s="3">
        <v>8657.8700000000008</v>
      </c>
      <c r="O66" s="3">
        <v>6184.2</v>
      </c>
      <c r="P66" s="3">
        <v>3710.52</v>
      </c>
      <c r="Q66" s="3">
        <v>488.77</v>
      </c>
      <c r="R66" s="3">
        <v>2100</v>
      </c>
      <c r="S66" s="3">
        <v>200</v>
      </c>
      <c r="T66" s="3">
        <v>87</v>
      </c>
      <c r="U66" s="15">
        <f t="shared" si="1"/>
        <v>0</v>
      </c>
      <c r="V66" s="15">
        <f t="shared" si="2"/>
        <v>0</v>
      </c>
      <c r="W66" s="16">
        <f t="shared" si="3"/>
        <v>0</v>
      </c>
    </row>
    <row r="67" spans="1:23" x14ac:dyDescent="0.25">
      <c r="A67" s="2">
        <v>66</v>
      </c>
      <c r="B67" s="6" t="s">
        <v>195</v>
      </c>
      <c r="C67" s="6" t="s">
        <v>139</v>
      </c>
      <c r="D67" s="2">
        <v>2024</v>
      </c>
      <c r="E67" s="3"/>
      <c r="F67" s="3"/>
      <c r="G67" s="3"/>
      <c r="H67" s="3"/>
      <c r="I67" s="3"/>
      <c r="J67" s="14"/>
      <c r="K67" s="15">
        <f t="shared" ref="K67:K130" si="4">E67+F67+G67+H67+I67</f>
        <v>0</v>
      </c>
      <c r="L67" s="3">
        <v>12368.39</v>
      </c>
      <c r="M67" s="3">
        <v>11131.55</v>
      </c>
      <c r="N67" s="3">
        <v>8657.8700000000008</v>
      </c>
      <c r="O67" s="3">
        <v>6184.2</v>
      </c>
      <c r="P67" s="3">
        <v>3710.52</v>
      </c>
      <c r="Q67" s="3">
        <v>488.77</v>
      </c>
      <c r="R67" s="3">
        <v>2100</v>
      </c>
      <c r="S67" s="3">
        <v>200</v>
      </c>
      <c r="T67" s="3">
        <v>91</v>
      </c>
      <c r="U67" s="15">
        <f t="shared" ref="U67:U130" si="5">(E67*L67+F67*M67+G67*N67+H67*O67+I67*P67)+Q67*J67+R67*J67+S67*(E67+F67+G67+H67+I67)</f>
        <v>0</v>
      </c>
      <c r="V67" s="15">
        <f t="shared" ref="V67:V130" si="6">U67*T67/100</f>
        <v>0</v>
      </c>
      <c r="W67" s="16">
        <f t="shared" ref="W67:W130" si="7">U67-V67</f>
        <v>0</v>
      </c>
    </row>
    <row r="68" spans="1:23" x14ac:dyDescent="0.25">
      <c r="A68" s="2">
        <v>67</v>
      </c>
      <c r="B68" s="6" t="s">
        <v>195</v>
      </c>
      <c r="C68" s="6" t="s">
        <v>38</v>
      </c>
      <c r="D68" s="2">
        <v>2024</v>
      </c>
      <c r="E68" s="3">
        <v>0</v>
      </c>
      <c r="F68" s="3">
        <v>32.4</v>
      </c>
      <c r="G68" s="3">
        <v>144.1</v>
      </c>
      <c r="H68" s="3">
        <v>0</v>
      </c>
      <c r="I68" s="3">
        <v>0</v>
      </c>
      <c r="J68" s="14">
        <v>16</v>
      </c>
      <c r="K68" s="16">
        <f t="shared" si="4"/>
        <v>176.5</v>
      </c>
      <c r="L68" s="3">
        <v>12368.39</v>
      </c>
      <c r="M68" s="3">
        <v>11131.55</v>
      </c>
      <c r="N68" s="3">
        <v>8657.8700000000008</v>
      </c>
      <c r="O68" s="3">
        <v>6184.2</v>
      </c>
      <c r="P68" s="3">
        <v>3710.52</v>
      </c>
      <c r="Q68" s="3">
        <v>488.77</v>
      </c>
      <c r="R68" s="3">
        <v>2100</v>
      </c>
      <c r="S68" s="3">
        <v>200</v>
      </c>
      <c r="T68" s="16">
        <v>91</v>
      </c>
      <c r="U68" s="16">
        <f t="shared" si="5"/>
        <v>1684981.6070000001</v>
      </c>
      <c r="V68" s="16">
        <f t="shared" si="6"/>
        <v>1533333.2623700001</v>
      </c>
      <c r="W68" s="16">
        <f t="shared" si="7"/>
        <v>151648.34462999995</v>
      </c>
    </row>
    <row r="69" spans="1:23" x14ac:dyDescent="0.25">
      <c r="A69" s="2">
        <v>68</v>
      </c>
      <c r="B69" s="6" t="s">
        <v>195</v>
      </c>
      <c r="C69" s="6" t="s">
        <v>46</v>
      </c>
      <c r="D69" s="2">
        <v>2024</v>
      </c>
      <c r="E69" s="3">
        <v>4.8099999999999996</v>
      </c>
      <c r="F69" s="3">
        <v>2</v>
      </c>
      <c r="G69" s="3">
        <v>11.33</v>
      </c>
      <c r="H69" s="3">
        <v>20</v>
      </c>
      <c r="I69" s="3">
        <v>2</v>
      </c>
      <c r="J69" s="14">
        <v>5</v>
      </c>
      <c r="K69" s="16">
        <f t="shared" si="4"/>
        <v>40.14</v>
      </c>
      <c r="L69" s="3">
        <v>12368.39</v>
      </c>
      <c r="M69" s="3">
        <v>11131.55</v>
      </c>
      <c r="N69" s="3">
        <v>8657.8700000000008</v>
      </c>
      <c r="O69" s="3">
        <v>6184.2</v>
      </c>
      <c r="P69" s="3">
        <v>3710.52</v>
      </c>
      <c r="Q69" s="3">
        <v>488.77</v>
      </c>
      <c r="R69" s="3">
        <v>2100</v>
      </c>
      <c r="S69" s="3">
        <v>200</v>
      </c>
      <c r="T69" s="16">
        <v>91</v>
      </c>
      <c r="U69" s="16">
        <f t="shared" si="5"/>
        <v>331925.61299999995</v>
      </c>
      <c r="V69" s="16">
        <f t="shared" si="6"/>
        <v>302052.30782999995</v>
      </c>
      <c r="W69" s="16">
        <f t="shared" si="7"/>
        <v>29873.305170000007</v>
      </c>
    </row>
    <row r="70" spans="1:23" x14ac:dyDescent="0.25">
      <c r="A70" s="2">
        <v>69</v>
      </c>
      <c r="B70" s="6" t="s">
        <v>195</v>
      </c>
      <c r="C70" s="6" t="s">
        <v>106</v>
      </c>
      <c r="D70" s="2">
        <v>2024</v>
      </c>
      <c r="E70" s="3"/>
      <c r="F70" s="3"/>
      <c r="G70" s="3"/>
      <c r="H70" s="3"/>
      <c r="I70" s="3"/>
      <c r="J70" s="14"/>
      <c r="K70" s="15">
        <f t="shared" si="4"/>
        <v>0</v>
      </c>
      <c r="L70" s="3">
        <v>12368.39</v>
      </c>
      <c r="M70" s="3">
        <v>11131.55</v>
      </c>
      <c r="N70" s="3">
        <v>8657.8700000000008</v>
      </c>
      <c r="O70" s="3">
        <v>6184.2</v>
      </c>
      <c r="P70" s="3">
        <v>3710.52</v>
      </c>
      <c r="Q70" s="3">
        <v>488.77</v>
      </c>
      <c r="R70" s="3">
        <v>2100</v>
      </c>
      <c r="S70" s="3">
        <v>200</v>
      </c>
      <c r="T70" s="3">
        <v>89</v>
      </c>
      <c r="U70" s="15">
        <f t="shared" si="5"/>
        <v>0</v>
      </c>
      <c r="V70" s="15">
        <f t="shared" si="6"/>
        <v>0</v>
      </c>
      <c r="W70" s="16">
        <f t="shared" si="7"/>
        <v>0</v>
      </c>
    </row>
    <row r="71" spans="1:23" x14ac:dyDescent="0.25">
      <c r="A71" s="2">
        <v>70</v>
      </c>
      <c r="B71" s="6" t="s">
        <v>195</v>
      </c>
      <c r="C71" s="6" t="s">
        <v>43</v>
      </c>
      <c r="D71" s="2">
        <v>2024</v>
      </c>
      <c r="E71" s="3">
        <v>15</v>
      </c>
      <c r="F71" s="3">
        <v>25</v>
      </c>
      <c r="G71" s="3">
        <v>17</v>
      </c>
      <c r="H71" s="3">
        <v>23</v>
      </c>
      <c r="I71" s="3">
        <v>8</v>
      </c>
      <c r="J71" s="14">
        <v>7</v>
      </c>
      <c r="K71" s="16">
        <f t="shared" si="4"/>
        <v>88</v>
      </c>
      <c r="L71" s="3">
        <v>12368.39</v>
      </c>
      <c r="M71" s="3">
        <v>11131.55</v>
      </c>
      <c r="N71" s="3">
        <v>8657.8700000000008</v>
      </c>
      <c r="O71" s="3">
        <v>6184.2</v>
      </c>
      <c r="P71" s="3">
        <v>3710.52</v>
      </c>
      <c r="Q71" s="3">
        <v>488.77</v>
      </c>
      <c r="R71" s="3">
        <v>2100</v>
      </c>
      <c r="S71" s="3">
        <v>200</v>
      </c>
      <c r="T71" s="16">
        <v>91</v>
      </c>
      <c r="U71" s="16">
        <f t="shared" si="5"/>
        <v>818640.54</v>
      </c>
      <c r="V71" s="16">
        <f t="shared" si="6"/>
        <v>744962.89139999996</v>
      </c>
      <c r="W71" s="16">
        <f t="shared" si="7"/>
        <v>73677.648600000073</v>
      </c>
    </row>
    <row r="72" spans="1:23" x14ac:dyDescent="0.25">
      <c r="A72" s="2">
        <v>71</v>
      </c>
      <c r="B72" s="6" t="s">
        <v>195</v>
      </c>
      <c r="C72" s="6" t="s">
        <v>4</v>
      </c>
      <c r="D72" s="2">
        <v>2024</v>
      </c>
      <c r="E72" s="3">
        <v>14</v>
      </c>
      <c r="F72" s="3">
        <v>0</v>
      </c>
      <c r="G72" s="3">
        <v>0</v>
      </c>
      <c r="H72" s="3">
        <v>55</v>
      </c>
      <c r="I72" s="3">
        <v>0</v>
      </c>
      <c r="J72" s="14">
        <v>14</v>
      </c>
      <c r="K72" s="16">
        <f t="shared" si="4"/>
        <v>69</v>
      </c>
      <c r="L72" s="3">
        <v>12368.39</v>
      </c>
      <c r="M72" s="3">
        <v>11131.55</v>
      </c>
      <c r="N72" s="3">
        <v>8657.8700000000008</v>
      </c>
      <c r="O72" s="3">
        <v>6184.2</v>
      </c>
      <c r="P72" s="3">
        <v>3710.52</v>
      </c>
      <c r="Q72" s="3">
        <v>488.77</v>
      </c>
      <c r="R72" s="3">
        <v>2100</v>
      </c>
      <c r="S72" s="3">
        <v>200</v>
      </c>
      <c r="T72" s="16">
        <v>91</v>
      </c>
      <c r="U72" s="16">
        <f t="shared" si="5"/>
        <v>563331.24</v>
      </c>
      <c r="V72" s="16">
        <f t="shared" si="6"/>
        <v>512631.42839999998</v>
      </c>
      <c r="W72" s="16">
        <f t="shared" si="7"/>
        <v>50699.811600000015</v>
      </c>
    </row>
    <row r="73" spans="1:23" x14ac:dyDescent="0.25">
      <c r="A73" s="2">
        <v>72</v>
      </c>
      <c r="B73" s="6" t="s">
        <v>195</v>
      </c>
      <c r="C73" s="6" t="s">
        <v>29</v>
      </c>
      <c r="D73" s="2">
        <v>2024</v>
      </c>
      <c r="E73" s="3">
        <v>4</v>
      </c>
      <c r="F73" s="3">
        <v>15</v>
      </c>
      <c r="G73" s="3">
        <v>0</v>
      </c>
      <c r="H73" s="3">
        <v>23</v>
      </c>
      <c r="I73" s="3">
        <v>0</v>
      </c>
      <c r="J73" s="14">
        <v>12</v>
      </c>
      <c r="K73" s="16">
        <f t="shared" si="4"/>
        <v>42</v>
      </c>
      <c r="L73" s="3">
        <v>12368.39</v>
      </c>
      <c r="M73" s="3">
        <v>11131.55</v>
      </c>
      <c r="N73" s="3">
        <v>8657.8700000000008</v>
      </c>
      <c r="O73" s="3">
        <v>6184.2</v>
      </c>
      <c r="P73" s="3">
        <v>3710.52</v>
      </c>
      <c r="Q73" s="3">
        <v>488.77</v>
      </c>
      <c r="R73" s="3">
        <v>2100</v>
      </c>
      <c r="S73" s="3">
        <v>200</v>
      </c>
      <c r="T73" s="16">
        <v>91</v>
      </c>
      <c r="U73" s="16">
        <f t="shared" si="5"/>
        <v>398148.65</v>
      </c>
      <c r="V73" s="16">
        <f t="shared" si="6"/>
        <v>362315.27149999997</v>
      </c>
      <c r="W73" s="16">
        <f t="shared" si="7"/>
        <v>35833.37850000005</v>
      </c>
    </row>
    <row r="74" spans="1:23" x14ac:dyDescent="0.25">
      <c r="A74" s="2">
        <v>73</v>
      </c>
      <c r="B74" s="6" t="s">
        <v>195</v>
      </c>
      <c r="C74" s="6" t="s">
        <v>27</v>
      </c>
      <c r="D74" s="2">
        <v>2024</v>
      </c>
      <c r="E74" s="3">
        <v>0.6</v>
      </c>
      <c r="F74" s="3">
        <v>0</v>
      </c>
      <c r="G74" s="3">
        <v>0</v>
      </c>
      <c r="H74" s="3">
        <v>0</v>
      </c>
      <c r="I74" s="3">
        <v>0</v>
      </c>
      <c r="J74" s="14">
        <v>5</v>
      </c>
      <c r="K74" s="16">
        <f t="shared" si="4"/>
        <v>0.6</v>
      </c>
      <c r="L74" s="3">
        <v>12368.39</v>
      </c>
      <c r="M74" s="3">
        <v>11131.55</v>
      </c>
      <c r="N74" s="3">
        <v>8657.8700000000008</v>
      </c>
      <c r="O74" s="3">
        <v>6184.2</v>
      </c>
      <c r="P74" s="3">
        <v>3710.52</v>
      </c>
      <c r="Q74" s="3">
        <v>488.77</v>
      </c>
      <c r="R74" s="3">
        <v>2100</v>
      </c>
      <c r="S74" s="3">
        <v>200</v>
      </c>
      <c r="T74" s="16">
        <v>90</v>
      </c>
      <c r="U74" s="16">
        <f t="shared" si="5"/>
        <v>20484.883999999998</v>
      </c>
      <c r="V74" s="16">
        <f t="shared" si="6"/>
        <v>18436.3956</v>
      </c>
      <c r="W74" s="16">
        <f t="shared" si="7"/>
        <v>2048.4883999999984</v>
      </c>
    </row>
    <row r="75" spans="1:23" x14ac:dyDescent="0.25">
      <c r="A75" s="2">
        <v>74</v>
      </c>
      <c r="B75" s="6" t="s">
        <v>195</v>
      </c>
      <c r="C75" s="6" t="s">
        <v>45</v>
      </c>
      <c r="D75" s="2">
        <v>2024</v>
      </c>
      <c r="E75" s="3">
        <v>0</v>
      </c>
      <c r="F75" s="3">
        <v>0</v>
      </c>
      <c r="G75" s="3">
        <v>23.65</v>
      </c>
      <c r="H75" s="3">
        <v>0</v>
      </c>
      <c r="I75" s="3">
        <v>0</v>
      </c>
      <c r="J75" s="14">
        <v>5</v>
      </c>
      <c r="K75" s="16">
        <f t="shared" si="4"/>
        <v>23.65</v>
      </c>
      <c r="L75" s="3">
        <v>12368.39</v>
      </c>
      <c r="M75" s="3">
        <v>11131.55</v>
      </c>
      <c r="N75" s="3">
        <v>8657.8700000000008</v>
      </c>
      <c r="O75" s="3">
        <v>6184.2</v>
      </c>
      <c r="P75" s="3">
        <v>3710.52</v>
      </c>
      <c r="Q75" s="3">
        <v>488.77</v>
      </c>
      <c r="R75" s="3">
        <v>2100</v>
      </c>
      <c r="S75" s="3">
        <v>200</v>
      </c>
      <c r="T75" s="16">
        <v>90</v>
      </c>
      <c r="U75" s="16">
        <f t="shared" si="5"/>
        <v>222432.4755</v>
      </c>
      <c r="V75" s="16">
        <f t="shared" si="6"/>
        <v>200189.22795000003</v>
      </c>
      <c r="W75" s="16">
        <f t="shared" si="7"/>
        <v>22243.247549999971</v>
      </c>
    </row>
    <row r="76" spans="1:23" x14ac:dyDescent="0.25">
      <c r="A76" s="2">
        <v>75</v>
      </c>
      <c r="B76" s="6" t="s">
        <v>195</v>
      </c>
      <c r="C76" s="6" t="s">
        <v>28</v>
      </c>
      <c r="D76" s="2">
        <v>2024</v>
      </c>
      <c r="E76" s="3">
        <v>1</v>
      </c>
      <c r="F76" s="3">
        <v>2</v>
      </c>
      <c r="G76" s="3">
        <v>13</v>
      </c>
      <c r="H76" s="3">
        <v>10</v>
      </c>
      <c r="I76" s="3">
        <v>3</v>
      </c>
      <c r="J76" s="14">
        <v>5</v>
      </c>
      <c r="K76" s="16">
        <f t="shared" si="4"/>
        <v>29</v>
      </c>
      <c r="L76" s="3">
        <v>12368.39</v>
      </c>
      <c r="M76" s="3">
        <v>11131.55</v>
      </c>
      <c r="N76" s="3">
        <v>8657.8700000000008</v>
      </c>
      <c r="O76" s="3">
        <v>6184.2</v>
      </c>
      <c r="P76" s="3">
        <v>3710.52</v>
      </c>
      <c r="Q76" s="3">
        <v>488.77</v>
      </c>
      <c r="R76" s="3">
        <v>2100</v>
      </c>
      <c r="S76" s="3">
        <v>200</v>
      </c>
      <c r="T76" s="16">
        <v>86</v>
      </c>
      <c r="U76" s="16">
        <f t="shared" si="5"/>
        <v>238901.21000000002</v>
      </c>
      <c r="V76" s="16">
        <f t="shared" si="6"/>
        <v>205455.04060000004</v>
      </c>
      <c r="W76" s="16">
        <f t="shared" si="7"/>
        <v>33446.169399999984</v>
      </c>
    </row>
    <row r="77" spans="1:23" x14ac:dyDescent="0.25">
      <c r="A77" s="2">
        <v>76</v>
      </c>
      <c r="B77" s="6" t="s">
        <v>195</v>
      </c>
      <c r="C77" s="6" t="s">
        <v>21</v>
      </c>
      <c r="D77" s="2">
        <v>2024</v>
      </c>
      <c r="E77" s="3">
        <v>2.5</v>
      </c>
      <c r="F77" s="3">
        <v>4</v>
      </c>
      <c r="G77" s="3">
        <v>8.4</v>
      </c>
      <c r="H77" s="3">
        <v>14.1</v>
      </c>
      <c r="I77" s="3">
        <v>2.7</v>
      </c>
      <c r="J77" s="14">
        <v>6</v>
      </c>
      <c r="K77" s="16">
        <f t="shared" si="4"/>
        <v>31.7</v>
      </c>
      <c r="L77" s="3">
        <v>12368.39</v>
      </c>
      <c r="M77" s="3">
        <v>11131.55</v>
      </c>
      <c r="N77" s="3">
        <v>8657.8700000000008</v>
      </c>
      <c r="O77" s="3">
        <v>6184.2</v>
      </c>
      <c r="P77" s="3">
        <v>3710.52</v>
      </c>
      <c r="Q77" s="3">
        <v>488.77</v>
      </c>
      <c r="R77" s="3">
        <v>2100</v>
      </c>
      <c r="S77" s="3">
        <v>200</v>
      </c>
      <c r="T77" s="16">
        <v>90</v>
      </c>
      <c r="U77" s="16">
        <f t="shared" si="5"/>
        <v>267261.527</v>
      </c>
      <c r="V77" s="16">
        <f t="shared" si="6"/>
        <v>240535.3743</v>
      </c>
      <c r="W77" s="16">
        <f t="shared" si="7"/>
        <v>26726.152700000006</v>
      </c>
    </row>
    <row r="78" spans="1:23" x14ac:dyDescent="0.25">
      <c r="A78" s="2">
        <v>77</v>
      </c>
      <c r="B78" s="6" t="s">
        <v>195</v>
      </c>
      <c r="C78" s="6" t="s">
        <v>140</v>
      </c>
      <c r="D78" s="2">
        <v>2024</v>
      </c>
      <c r="E78" s="3"/>
      <c r="F78" s="3"/>
      <c r="G78" s="3"/>
      <c r="H78" s="3"/>
      <c r="I78" s="3"/>
      <c r="J78" s="14"/>
      <c r="K78" s="15">
        <f t="shared" si="4"/>
        <v>0</v>
      </c>
      <c r="L78" s="3">
        <v>12368.39</v>
      </c>
      <c r="M78" s="3">
        <v>11131.55</v>
      </c>
      <c r="N78" s="3">
        <v>8657.8700000000008</v>
      </c>
      <c r="O78" s="3">
        <v>6184.2</v>
      </c>
      <c r="P78" s="3">
        <v>3710.52</v>
      </c>
      <c r="Q78" s="3">
        <v>488.77</v>
      </c>
      <c r="R78" s="3">
        <v>2100</v>
      </c>
      <c r="S78" s="3">
        <v>200</v>
      </c>
      <c r="T78" s="3">
        <v>90</v>
      </c>
      <c r="U78" s="15">
        <f t="shared" si="5"/>
        <v>0</v>
      </c>
      <c r="V78" s="15">
        <f t="shared" si="6"/>
        <v>0</v>
      </c>
      <c r="W78" s="16">
        <f t="shared" si="7"/>
        <v>0</v>
      </c>
    </row>
    <row r="79" spans="1:23" x14ac:dyDescent="0.25">
      <c r="A79" s="2">
        <v>78</v>
      </c>
      <c r="B79" s="6" t="s">
        <v>196</v>
      </c>
      <c r="C79" s="6" t="s">
        <v>59</v>
      </c>
      <c r="D79" s="2">
        <v>2024</v>
      </c>
      <c r="E79" s="3">
        <v>4.0999999999999996</v>
      </c>
      <c r="F79" s="3">
        <v>7.7</v>
      </c>
      <c r="G79" s="3">
        <v>2</v>
      </c>
      <c r="H79" s="3">
        <v>2.2000000000000002</v>
      </c>
      <c r="I79" s="3">
        <v>7.5</v>
      </c>
      <c r="J79" s="14">
        <v>13</v>
      </c>
      <c r="K79" s="16">
        <f t="shared" si="4"/>
        <v>23.5</v>
      </c>
      <c r="L79" s="3">
        <v>12368.39</v>
      </c>
      <c r="M79" s="3">
        <v>11131.55</v>
      </c>
      <c r="N79" s="3">
        <v>8657.8700000000008</v>
      </c>
      <c r="O79" s="3">
        <v>6184.2</v>
      </c>
      <c r="P79" s="3">
        <v>3710.52</v>
      </c>
      <c r="Q79" s="3">
        <v>488.77</v>
      </c>
      <c r="R79" s="3">
        <v>2100</v>
      </c>
      <c r="S79" s="3">
        <v>200</v>
      </c>
      <c r="T79" s="16">
        <v>71</v>
      </c>
      <c r="U79" s="16">
        <f t="shared" si="5"/>
        <v>233527.22399999996</v>
      </c>
      <c r="V79" s="16">
        <f t="shared" si="6"/>
        <v>165804.32903999998</v>
      </c>
      <c r="W79" s="16">
        <f t="shared" si="7"/>
        <v>67722.894959999976</v>
      </c>
    </row>
    <row r="80" spans="1:23" x14ac:dyDescent="0.25">
      <c r="A80" s="2">
        <v>79</v>
      </c>
      <c r="B80" s="6" t="s">
        <v>196</v>
      </c>
      <c r="C80" s="6" t="s">
        <v>142</v>
      </c>
      <c r="D80" s="2">
        <v>2024</v>
      </c>
      <c r="E80" s="3"/>
      <c r="F80" s="3"/>
      <c r="G80" s="3"/>
      <c r="H80" s="3"/>
      <c r="I80" s="3"/>
      <c r="J80" s="14"/>
      <c r="K80" s="15">
        <f t="shared" si="4"/>
        <v>0</v>
      </c>
      <c r="L80" s="3">
        <v>12368.39</v>
      </c>
      <c r="M80" s="3">
        <v>11131.55</v>
      </c>
      <c r="N80" s="3">
        <v>8657.8700000000008</v>
      </c>
      <c r="O80" s="3">
        <v>6184.2</v>
      </c>
      <c r="P80" s="3">
        <v>3710.52</v>
      </c>
      <c r="Q80" s="3">
        <v>488.77</v>
      </c>
      <c r="R80" s="3">
        <v>2100</v>
      </c>
      <c r="S80" s="3">
        <v>200</v>
      </c>
      <c r="T80" s="3">
        <v>71</v>
      </c>
      <c r="U80" s="15">
        <f t="shared" si="5"/>
        <v>0</v>
      </c>
      <c r="V80" s="15">
        <f t="shared" si="6"/>
        <v>0</v>
      </c>
      <c r="W80" s="16">
        <f t="shared" si="7"/>
        <v>0</v>
      </c>
    </row>
    <row r="81" spans="1:23" x14ac:dyDescent="0.25">
      <c r="A81" s="2">
        <v>80</v>
      </c>
      <c r="B81" s="6" t="s">
        <v>196</v>
      </c>
      <c r="C81" s="6" t="s">
        <v>47</v>
      </c>
      <c r="D81" s="2">
        <v>2024</v>
      </c>
      <c r="E81" s="3">
        <v>0</v>
      </c>
      <c r="F81" s="3">
        <v>0</v>
      </c>
      <c r="G81" s="3">
        <v>14.5</v>
      </c>
      <c r="H81" s="3">
        <v>0</v>
      </c>
      <c r="I81" s="3">
        <v>0</v>
      </c>
      <c r="J81" s="14">
        <v>1</v>
      </c>
      <c r="K81" s="16">
        <f t="shared" si="4"/>
        <v>14.5</v>
      </c>
      <c r="L81" s="3">
        <v>12368.39</v>
      </c>
      <c r="M81" s="3">
        <v>11131.55</v>
      </c>
      <c r="N81" s="3">
        <v>8657.8700000000008</v>
      </c>
      <c r="O81" s="3">
        <v>6184.2</v>
      </c>
      <c r="P81" s="3">
        <v>3710.52</v>
      </c>
      <c r="Q81" s="3">
        <v>488.77</v>
      </c>
      <c r="R81" s="3">
        <v>2100</v>
      </c>
      <c r="S81" s="3">
        <v>200</v>
      </c>
      <c r="T81" s="16">
        <v>90</v>
      </c>
      <c r="U81" s="16">
        <f t="shared" si="5"/>
        <v>131027.88500000001</v>
      </c>
      <c r="V81" s="16">
        <f t="shared" si="6"/>
        <v>117925.0965</v>
      </c>
      <c r="W81" s="16">
        <f t="shared" si="7"/>
        <v>13102.78850000001</v>
      </c>
    </row>
    <row r="82" spans="1:23" x14ac:dyDescent="0.25">
      <c r="A82" s="2">
        <v>81</v>
      </c>
      <c r="B82" s="6" t="s">
        <v>196</v>
      </c>
      <c r="C82" s="6" t="s">
        <v>141</v>
      </c>
      <c r="D82" s="2">
        <v>2024</v>
      </c>
      <c r="E82" s="3"/>
      <c r="F82" s="3"/>
      <c r="G82" s="3"/>
      <c r="H82" s="3"/>
      <c r="I82" s="3"/>
      <c r="J82" s="14"/>
      <c r="K82" s="15">
        <f t="shared" si="4"/>
        <v>0</v>
      </c>
      <c r="L82" s="3">
        <v>12368.39</v>
      </c>
      <c r="M82" s="3">
        <v>11131.55</v>
      </c>
      <c r="N82" s="3">
        <v>8657.8700000000008</v>
      </c>
      <c r="O82" s="3">
        <v>6184.2</v>
      </c>
      <c r="P82" s="3">
        <v>3710.52</v>
      </c>
      <c r="Q82" s="3">
        <v>488.77</v>
      </c>
      <c r="R82" s="3">
        <v>2100</v>
      </c>
      <c r="S82" s="3">
        <v>200</v>
      </c>
      <c r="T82" s="3">
        <v>93</v>
      </c>
      <c r="U82" s="15">
        <f t="shared" si="5"/>
        <v>0</v>
      </c>
      <c r="V82" s="15">
        <f t="shared" si="6"/>
        <v>0</v>
      </c>
      <c r="W82" s="16">
        <f t="shared" si="7"/>
        <v>0</v>
      </c>
    </row>
    <row r="83" spans="1:23" x14ac:dyDescent="0.25">
      <c r="A83" s="2">
        <v>82</v>
      </c>
      <c r="B83" s="6" t="s">
        <v>196</v>
      </c>
      <c r="C83" s="6" t="s">
        <v>143</v>
      </c>
      <c r="D83" s="2">
        <v>2024</v>
      </c>
      <c r="E83" s="3"/>
      <c r="F83" s="3"/>
      <c r="G83" s="3"/>
      <c r="H83" s="3"/>
      <c r="I83" s="3"/>
      <c r="J83" s="14"/>
      <c r="K83" s="15">
        <f t="shared" si="4"/>
        <v>0</v>
      </c>
      <c r="L83" s="3">
        <v>12368.39</v>
      </c>
      <c r="M83" s="3">
        <v>11131.55</v>
      </c>
      <c r="N83" s="3">
        <v>8657.8700000000008</v>
      </c>
      <c r="O83" s="3">
        <v>6184.2</v>
      </c>
      <c r="P83" s="3">
        <v>3710.52</v>
      </c>
      <c r="Q83" s="3">
        <v>488.77</v>
      </c>
      <c r="R83" s="3">
        <v>2100</v>
      </c>
      <c r="S83" s="3">
        <v>200</v>
      </c>
      <c r="T83" s="3">
        <v>88</v>
      </c>
      <c r="U83" s="15">
        <f t="shared" si="5"/>
        <v>0</v>
      </c>
      <c r="V83" s="15">
        <f t="shared" si="6"/>
        <v>0</v>
      </c>
      <c r="W83" s="16">
        <f t="shared" si="7"/>
        <v>0</v>
      </c>
    </row>
    <row r="84" spans="1:23" x14ac:dyDescent="0.25">
      <c r="A84" s="2">
        <v>83</v>
      </c>
      <c r="B84" s="6" t="s">
        <v>196</v>
      </c>
      <c r="C84" s="6" t="s">
        <v>105</v>
      </c>
      <c r="D84" s="2">
        <v>2024</v>
      </c>
      <c r="E84" s="3"/>
      <c r="F84" s="3"/>
      <c r="G84" s="3"/>
      <c r="H84" s="3"/>
      <c r="I84" s="3"/>
      <c r="J84" s="14"/>
      <c r="K84" s="15">
        <f t="shared" si="4"/>
        <v>0</v>
      </c>
      <c r="L84" s="3">
        <v>12368.39</v>
      </c>
      <c r="M84" s="3">
        <v>11131.55</v>
      </c>
      <c r="N84" s="3">
        <v>8657.8700000000008</v>
      </c>
      <c r="O84" s="3">
        <v>6184.2</v>
      </c>
      <c r="P84" s="3">
        <v>3710.52</v>
      </c>
      <c r="Q84" s="3">
        <v>488.77</v>
      </c>
      <c r="R84" s="3">
        <v>2100</v>
      </c>
      <c r="S84" s="3">
        <v>200</v>
      </c>
      <c r="T84" s="3">
        <v>79</v>
      </c>
      <c r="U84" s="15">
        <f t="shared" si="5"/>
        <v>0</v>
      </c>
      <c r="V84" s="15">
        <f t="shared" si="6"/>
        <v>0</v>
      </c>
      <c r="W84" s="16">
        <f t="shared" si="7"/>
        <v>0</v>
      </c>
    </row>
    <row r="85" spans="1:23" x14ac:dyDescent="0.25">
      <c r="A85" s="2">
        <v>84</v>
      </c>
      <c r="B85" s="6" t="s">
        <v>196</v>
      </c>
      <c r="C85" s="6" t="s">
        <v>58</v>
      </c>
      <c r="D85" s="2">
        <v>2024</v>
      </c>
      <c r="E85" s="3"/>
      <c r="F85" s="3"/>
      <c r="G85" s="3"/>
      <c r="H85" s="3"/>
      <c r="I85" s="3"/>
      <c r="J85" s="14"/>
      <c r="K85" s="15">
        <f t="shared" si="4"/>
        <v>0</v>
      </c>
      <c r="L85" s="3">
        <v>12368.39</v>
      </c>
      <c r="M85" s="3">
        <v>11131.55</v>
      </c>
      <c r="N85" s="3">
        <v>8657.8700000000008</v>
      </c>
      <c r="O85" s="3">
        <v>6184.2</v>
      </c>
      <c r="P85" s="3">
        <v>3710.52</v>
      </c>
      <c r="Q85" s="3">
        <v>488.77</v>
      </c>
      <c r="R85" s="3">
        <v>2100</v>
      </c>
      <c r="S85" s="3">
        <v>200</v>
      </c>
      <c r="T85" s="3">
        <v>88</v>
      </c>
      <c r="U85" s="15">
        <f t="shared" si="5"/>
        <v>0</v>
      </c>
      <c r="V85" s="15">
        <f t="shared" si="6"/>
        <v>0</v>
      </c>
      <c r="W85" s="16">
        <f t="shared" si="7"/>
        <v>0</v>
      </c>
    </row>
    <row r="86" spans="1:23" x14ac:dyDescent="0.25">
      <c r="A86" s="2">
        <v>85</v>
      </c>
      <c r="B86" s="6" t="s">
        <v>196</v>
      </c>
      <c r="C86" s="6" t="s">
        <v>94</v>
      </c>
      <c r="D86" s="2">
        <v>2024</v>
      </c>
      <c r="E86" s="3"/>
      <c r="F86" s="3"/>
      <c r="G86" s="3"/>
      <c r="H86" s="3"/>
      <c r="I86" s="3"/>
      <c r="J86" s="14"/>
      <c r="K86" s="15">
        <f t="shared" si="4"/>
        <v>0</v>
      </c>
      <c r="L86" s="3">
        <v>12368.39</v>
      </c>
      <c r="M86" s="3">
        <v>11131.55</v>
      </c>
      <c r="N86" s="3">
        <v>8657.8700000000008</v>
      </c>
      <c r="O86" s="3">
        <v>6184.2</v>
      </c>
      <c r="P86" s="3">
        <v>3710.52</v>
      </c>
      <c r="Q86" s="3">
        <v>488.77</v>
      </c>
      <c r="R86" s="3">
        <v>2100</v>
      </c>
      <c r="S86" s="3">
        <v>200</v>
      </c>
      <c r="T86" s="3">
        <v>88</v>
      </c>
      <c r="U86" s="15">
        <f t="shared" si="5"/>
        <v>0</v>
      </c>
      <c r="V86" s="15">
        <f t="shared" si="6"/>
        <v>0</v>
      </c>
      <c r="W86" s="16">
        <f t="shared" si="7"/>
        <v>0</v>
      </c>
    </row>
    <row r="87" spans="1:23" x14ac:dyDescent="0.25">
      <c r="A87" s="2">
        <v>86</v>
      </c>
      <c r="B87" s="6" t="s">
        <v>196</v>
      </c>
      <c r="C87" s="6" t="s">
        <v>2</v>
      </c>
      <c r="D87" s="2">
        <v>2024</v>
      </c>
      <c r="E87" s="3"/>
      <c r="F87" s="3"/>
      <c r="G87" s="3"/>
      <c r="H87" s="3"/>
      <c r="I87" s="3"/>
      <c r="J87" s="14"/>
      <c r="K87" s="15">
        <f t="shared" si="4"/>
        <v>0</v>
      </c>
      <c r="L87" s="3">
        <v>12368.39</v>
      </c>
      <c r="M87" s="3">
        <v>11131.55</v>
      </c>
      <c r="N87" s="3">
        <v>8657.8700000000008</v>
      </c>
      <c r="O87" s="3">
        <v>6184.2</v>
      </c>
      <c r="P87" s="3">
        <v>3710.52</v>
      </c>
      <c r="Q87" s="3">
        <v>488.77</v>
      </c>
      <c r="R87" s="3">
        <v>2100</v>
      </c>
      <c r="S87" s="3">
        <v>200</v>
      </c>
      <c r="T87" s="3">
        <v>90</v>
      </c>
      <c r="U87" s="15">
        <f t="shared" si="5"/>
        <v>0</v>
      </c>
      <c r="V87" s="15">
        <f t="shared" si="6"/>
        <v>0</v>
      </c>
      <c r="W87" s="16">
        <f t="shared" si="7"/>
        <v>0</v>
      </c>
    </row>
    <row r="88" spans="1:23" x14ac:dyDescent="0.25">
      <c r="A88" s="2">
        <v>87</v>
      </c>
      <c r="B88" s="6" t="s">
        <v>196</v>
      </c>
      <c r="C88" s="6" t="s">
        <v>144</v>
      </c>
      <c r="D88" s="2">
        <v>2024</v>
      </c>
      <c r="E88" s="3"/>
      <c r="F88" s="3"/>
      <c r="G88" s="3"/>
      <c r="H88" s="3"/>
      <c r="I88" s="3"/>
      <c r="J88" s="14"/>
      <c r="K88" s="15">
        <f t="shared" si="4"/>
        <v>0</v>
      </c>
      <c r="L88" s="3">
        <v>12368.39</v>
      </c>
      <c r="M88" s="3">
        <v>11131.55</v>
      </c>
      <c r="N88" s="3">
        <v>8657.8700000000008</v>
      </c>
      <c r="O88" s="3">
        <v>6184.2</v>
      </c>
      <c r="P88" s="3">
        <v>3710.52</v>
      </c>
      <c r="Q88" s="3">
        <v>488.77</v>
      </c>
      <c r="R88" s="3">
        <v>2100</v>
      </c>
      <c r="S88" s="3">
        <v>200</v>
      </c>
      <c r="T88" s="3">
        <v>85</v>
      </c>
      <c r="U88" s="15">
        <f t="shared" si="5"/>
        <v>0</v>
      </c>
      <c r="V88" s="15">
        <f t="shared" si="6"/>
        <v>0</v>
      </c>
      <c r="W88" s="16">
        <f t="shared" si="7"/>
        <v>0</v>
      </c>
    </row>
    <row r="89" spans="1:23" x14ac:dyDescent="0.25">
      <c r="A89" s="2">
        <v>88</v>
      </c>
      <c r="B89" s="6" t="s">
        <v>196</v>
      </c>
      <c r="C89" s="6" t="s">
        <v>5</v>
      </c>
      <c r="D89" s="2">
        <v>2024</v>
      </c>
      <c r="E89" s="3">
        <v>0</v>
      </c>
      <c r="F89" s="3">
        <v>0</v>
      </c>
      <c r="G89" s="3">
        <v>69.72</v>
      </c>
      <c r="H89" s="3">
        <v>0</v>
      </c>
      <c r="I89" s="3">
        <v>56.6</v>
      </c>
      <c r="J89" s="14">
        <v>32</v>
      </c>
      <c r="K89" s="16">
        <f t="shared" si="4"/>
        <v>126.32</v>
      </c>
      <c r="L89" s="3">
        <v>12368.39</v>
      </c>
      <c r="M89" s="3">
        <v>11131.55</v>
      </c>
      <c r="N89" s="3">
        <v>8657.8700000000008</v>
      </c>
      <c r="O89" s="3">
        <v>6184.2</v>
      </c>
      <c r="P89" s="3">
        <v>3710.52</v>
      </c>
      <c r="Q89" s="3">
        <v>488.77</v>
      </c>
      <c r="R89" s="3">
        <v>2100</v>
      </c>
      <c r="S89" s="3">
        <v>200</v>
      </c>
      <c r="T89" s="16">
        <v>90</v>
      </c>
      <c r="U89" s="16">
        <f t="shared" si="5"/>
        <v>921746.76840000006</v>
      </c>
      <c r="V89" s="16">
        <f t="shared" si="6"/>
        <v>829572.09156000009</v>
      </c>
      <c r="W89" s="16">
        <f t="shared" si="7"/>
        <v>92174.676839999971</v>
      </c>
    </row>
    <row r="90" spans="1:23" x14ac:dyDescent="0.25">
      <c r="A90" s="2">
        <v>89</v>
      </c>
      <c r="B90" s="6" t="s">
        <v>197</v>
      </c>
      <c r="C90" s="6" t="s">
        <v>75</v>
      </c>
      <c r="D90" s="2">
        <v>2024</v>
      </c>
      <c r="E90" s="3">
        <v>0</v>
      </c>
      <c r="F90" s="3">
        <v>10.3</v>
      </c>
      <c r="G90" s="3">
        <v>0</v>
      </c>
      <c r="H90" s="3">
        <v>0</v>
      </c>
      <c r="I90" s="3">
        <v>0</v>
      </c>
      <c r="J90" s="14">
        <v>2</v>
      </c>
      <c r="K90" s="16">
        <f t="shared" si="4"/>
        <v>10.3</v>
      </c>
      <c r="L90" s="3">
        <v>12368.39</v>
      </c>
      <c r="M90" s="3">
        <v>11131.55</v>
      </c>
      <c r="N90" s="3">
        <v>8657.8700000000008</v>
      </c>
      <c r="O90" s="3">
        <v>6184.2</v>
      </c>
      <c r="P90" s="3">
        <v>3710.52</v>
      </c>
      <c r="Q90" s="3">
        <v>488.77</v>
      </c>
      <c r="R90" s="3">
        <v>2100</v>
      </c>
      <c r="S90" s="3">
        <v>200</v>
      </c>
      <c r="T90" s="16">
        <v>85</v>
      </c>
      <c r="U90" s="16">
        <f t="shared" si="5"/>
        <v>121892.50499999999</v>
      </c>
      <c r="V90" s="16">
        <f t="shared" si="6"/>
        <v>103608.62924999998</v>
      </c>
      <c r="W90" s="16">
        <f t="shared" si="7"/>
        <v>18283.875750000007</v>
      </c>
    </row>
    <row r="91" spans="1:23" x14ac:dyDescent="0.25">
      <c r="A91" s="2">
        <v>90</v>
      </c>
      <c r="B91" s="6" t="s">
        <v>197</v>
      </c>
      <c r="C91" s="6" t="s">
        <v>55</v>
      </c>
      <c r="D91" s="2">
        <v>2024</v>
      </c>
      <c r="E91" s="3">
        <v>0</v>
      </c>
      <c r="F91" s="3">
        <v>0</v>
      </c>
      <c r="G91" s="3">
        <v>14.65</v>
      </c>
      <c r="H91" s="3">
        <v>36.54</v>
      </c>
      <c r="I91" s="3">
        <v>16.440000000000001</v>
      </c>
      <c r="J91" s="14">
        <v>16</v>
      </c>
      <c r="K91" s="16">
        <f t="shared" si="4"/>
        <v>67.63</v>
      </c>
      <c r="L91" s="3">
        <v>12368.39</v>
      </c>
      <c r="M91" s="3">
        <v>11131.55</v>
      </c>
      <c r="N91" s="3">
        <v>8657.8700000000008</v>
      </c>
      <c r="O91" s="3">
        <v>6184.2</v>
      </c>
      <c r="P91" s="3">
        <v>3710.52</v>
      </c>
      <c r="Q91" s="3">
        <v>488.77</v>
      </c>
      <c r="R91" s="3">
        <v>2100</v>
      </c>
      <c r="S91" s="3">
        <v>200</v>
      </c>
      <c r="T91" s="16">
        <v>89</v>
      </c>
      <c r="U91" s="16">
        <f t="shared" si="5"/>
        <v>468755.73230000003</v>
      </c>
      <c r="V91" s="16">
        <f t="shared" si="6"/>
        <v>417192.60174700001</v>
      </c>
      <c r="W91" s="16">
        <f t="shared" si="7"/>
        <v>51563.130553000025</v>
      </c>
    </row>
    <row r="92" spans="1:23" x14ac:dyDescent="0.25">
      <c r="A92" s="2">
        <v>91</v>
      </c>
      <c r="B92" s="6" t="s">
        <v>197</v>
      </c>
      <c r="C92" s="6" t="s">
        <v>145</v>
      </c>
      <c r="D92" s="2">
        <v>2024</v>
      </c>
      <c r="E92" s="3"/>
      <c r="F92" s="3"/>
      <c r="G92" s="3"/>
      <c r="H92" s="3"/>
      <c r="I92" s="3"/>
      <c r="J92" s="14"/>
      <c r="K92" s="15">
        <f t="shared" si="4"/>
        <v>0</v>
      </c>
      <c r="L92" s="3">
        <v>12368.39</v>
      </c>
      <c r="M92" s="3">
        <v>11131.55</v>
      </c>
      <c r="N92" s="3">
        <v>8657.8700000000008</v>
      </c>
      <c r="O92" s="3">
        <v>6184.2</v>
      </c>
      <c r="P92" s="3">
        <v>3710.52</v>
      </c>
      <c r="Q92" s="3">
        <v>488.77</v>
      </c>
      <c r="R92" s="3">
        <v>2100</v>
      </c>
      <c r="S92" s="3">
        <v>200</v>
      </c>
      <c r="T92" s="3">
        <v>84</v>
      </c>
      <c r="U92" s="15">
        <f t="shared" si="5"/>
        <v>0</v>
      </c>
      <c r="V92" s="15">
        <f t="shared" si="6"/>
        <v>0</v>
      </c>
      <c r="W92" s="16">
        <f t="shared" si="7"/>
        <v>0</v>
      </c>
    </row>
    <row r="93" spans="1:23" x14ac:dyDescent="0.25">
      <c r="A93" s="2">
        <v>92</v>
      </c>
      <c r="B93" s="6" t="s">
        <v>197</v>
      </c>
      <c r="C93" s="6" t="s">
        <v>37</v>
      </c>
      <c r="D93" s="2">
        <v>2024</v>
      </c>
      <c r="E93" s="3">
        <v>19.2</v>
      </c>
      <c r="F93" s="3">
        <v>4</v>
      </c>
      <c r="G93" s="3">
        <v>2.5</v>
      </c>
      <c r="H93" s="3">
        <v>0</v>
      </c>
      <c r="I93" s="3">
        <v>2</v>
      </c>
      <c r="J93" s="14">
        <v>2</v>
      </c>
      <c r="K93" s="16">
        <f t="shared" si="4"/>
        <v>27.7</v>
      </c>
      <c r="L93" s="3">
        <v>12368.39</v>
      </c>
      <c r="M93" s="3">
        <v>11131.55</v>
      </c>
      <c r="N93" s="3">
        <v>8657.8700000000008</v>
      </c>
      <c r="O93" s="3">
        <v>6184.2</v>
      </c>
      <c r="P93" s="3">
        <v>3710.52</v>
      </c>
      <c r="Q93" s="3">
        <v>488.77</v>
      </c>
      <c r="R93" s="3">
        <v>2100</v>
      </c>
      <c r="S93" s="3">
        <v>200</v>
      </c>
      <c r="T93" s="16">
        <v>87</v>
      </c>
      <c r="U93" s="16">
        <f t="shared" si="5"/>
        <v>321782.54299999995</v>
      </c>
      <c r="V93" s="16">
        <f t="shared" si="6"/>
        <v>279950.81240999995</v>
      </c>
      <c r="W93" s="16">
        <f t="shared" si="7"/>
        <v>41831.730589999992</v>
      </c>
    </row>
    <row r="94" spans="1:23" x14ac:dyDescent="0.25">
      <c r="A94" s="2">
        <v>93</v>
      </c>
      <c r="B94" s="6" t="s">
        <v>197</v>
      </c>
      <c r="C94" s="6" t="s">
        <v>146</v>
      </c>
      <c r="D94" s="2">
        <v>2024</v>
      </c>
      <c r="E94" s="3">
        <v>3.7</v>
      </c>
      <c r="F94" s="3">
        <v>7</v>
      </c>
      <c r="G94" s="3">
        <v>0</v>
      </c>
      <c r="H94" s="3">
        <v>0</v>
      </c>
      <c r="I94" s="3">
        <v>0</v>
      </c>
      <c r="J94" s="14">
        <v>5</v>
      </c>
      <c r="K94" s="16">
        <f t="shared" si="4"/>
        <v>10.7</v>
      </c>
      <c r="L94" s="3">
        <v>12368.39</v>
      </c>
      <c r="M94" s="3">
        <v>11131.55</v>
      </c>
      <c r="N94" s="3">
        <v>8657.8700000000008</v>
      </c>
      <c r="O94" s="3">
        <v>6184.2</v>
      </c>
      <c r="P94" s="3">
        <v>3710.52</v>
      </c>
      <c r="Q94" s="3">
        <v>488.77</v>
      </c>
      <c r="R94" s="3">
        <v>2100</v>
      </c>
      <c r="S94" s="3">
        <v>200</v>
      </c>
      <c r="T94" s="16">
        <v>85</v>
      </c>
      <c r="U94" s="16">
        <f t="shared" si="5"/>
        <v>138767.74299999999</v>
      </c>
      <c r="V94" s="16">
        <f t="shared" si="6"/>
        <v>117952.58154999999</v>
      </c>
      <c r="W94" s="16">
        <f t="shared" si="7"/>
        <v>20815.16145</v>
      </c>
    </row>
    <row r="95" spans="1:23" x14ac:dyDescent="0.25">
      <c r="A95" s="2">
        <v>94</v>
      </c>
      <c r="B95" s="6" t="s">
        <v>197</v>
      </c>
      <c r="C95" s="6" t="s">
        <v>26</v>
      </c>
      <c r="D95" s="2">
        <v>2024</v>
      </c>
      <c r="E95" s="3">
        <v>14.45</v>
      </c>
      <c r="F95" s="3">
        <v>5</v>
      </c>
      <c r="G95" s="3">
        <v>5</v>
      </c>
      <c r="H95" s="3">
        <v>0</v>
      </c>
      <c r="I95" s="3">
        <v>0</v>
      </c>
      <c r="J95" s="14">
        <v>3</v>
      </c>
      <c r="K95" s="16">
        <f t="shared" si="4"/>
        <v>24.45</v>
      </c>
      <c r="L95" s="3">
        <v>12368.39</v>
      </c>
      <c r="M95" s="3">
        <v>11131.55</v>
      </c>
      <c r="N95" s="3">
        <v>8657.8700000000008</v>
      </c>
      <c r="O95" s="3">
        <v>6184.2</v>
      </c>
      <c r="P95" s="3">
        <v>3710.52</v>
      </c>
      <c r="Q95" s="3">
        <v>488.77</v>
      </c>
      <c r="R95" s="3">
        <v>2100</v>
      </c>
      <c r="S95" s="3">
        <v>200</v>
      </c>
      <c r="T95" s="16">
        <v>89</v>
      </c>
      <c r="U95" s="16">
        <f t="shared" si="5"/>
        <v>290326.64549999998</v>
      </c>
      <c r="V95" s="16">
        <f t="shared" si="6"/>
        <v>258390.71449499999</v>
      </c>
      <c r="W95" s="16">
        <f t="shared" si="7"/>
        <v>31935.931004999991</v>
      </c>
    </row>
    <row r="96" spans="1:23" x14ac:dyDescent="0.25">
      <c r="A96" s="2">
        <v>95</v>
      </c>
      <c r="B96" s="6" t="s">
        <v>198</v>
      </c>
      <c r="C96" s="6" t="s">
        <v>78</v>
      </c>
      <c r="D96" s="2">
        <v>2024</v>
      </c>
      <c r="E96" s="3"/>
      <c r="F96" s="3"/>
      <c r="G96" s="3"/>
      <c r="H96" s="3"/>
      <c r="I96" s="3"/>
      <c r="J96" s="14"/>
      <c r="K96" s="15">
        <f t="shared" si="4"/>
        <v>0</v>
      </c>
      <c r="L96" s="3">
        <v>12368.39</v>
      </c>
      <c r="M96" s="3">
        <v>11131.55</v>
      </c>
      <c r="N96" s="3">
        <v>8657.8700000000008</v>
      </c>
      <c r="O96" s="3">
        <v>6184.2</v>
      </c>
      <c r="P96" s="3">
        <v>3710.52</v>
      </c>
      <c r="Q96" s="3">
        <v>488.77</v>
      </c>
      <c r="R96" s="3">
        <v>2100</v>
      </c>
      <c r="S96" s="3">
        <v>200</v>
      </c>
      <c r="T96" s="3">
        <v>91</v>
      </c>
      <c r="U96" s="15">
        <f t="shared" si="5"/>
        <v>0</v>
      </c>
      <c r="V96" s="15">
        <f t="shared" si="6"/>
        <v>0</v>
      </c>
      <c r="W96" s="16">
        <f t="shared" si="7"/>
        <v>0</v>
      </c>
    </row>
    <row r="97" spans="1:23" x14ac:dyDescent="0.25">
      <c r="A97" s="2">
        <v>96</v>
      </c>
      <c r="B97" s="6" t="s">
        <v>198</v>
      </c>
      <c r="C97" s="6" t="s">
        <v>91</v>
      </c>
      <c r="D97" s="2">
        <v>2024</v>
      </c>
      <c r="E97" s="3"/>
      <c r="F97" s="3"/>
      <c r="G97" s="3"/>
      <c r="H97" s="3"/>
      <c r="I97" s="3"/>
      <c r="J97" s="14"/>
      <c r="K97" s="15">
        <f t="shared" si="4"/>
        <v>0</v>
      </c>
      <c r="L97" s="3">
        <v>12368.39</v>
      </c>
      <c r="M97" s="3">
        <v>11131.55</v>
      </c>
      <c r="N97" s="3">
        <v>8657.8700000000008</v>
      </c>
      <c r="O97" s="3">
        <v>6184.2</v>
      </c>
      <c r="P97" s="3">
        <v>3710.52</v>
      </c>
      <c r="Q97" s="3">
        <v>488.77</v>
      </c>
      <c r="R97" s="3">
        <v>2100</v>
      </c>
      <c r="S97" s="3">
        <v>200</v>
      </c>
      <c r="T97" s="3">
        <v>90</v>
      </c>
      <c r="U97" s="15">
        <f t="shared" si="5"/>
        <v>0</v>
      </c>
      <c r="V97" s="15">
        <f t="shared" si="6"/>
        <v>0</v>
      </c>
      <c r="W97" s="16">
        <f t="shared" si="7"/>
        <v>0</v>
      </c>
    </row>
    <row r="98" spans="1:23" x14ac:dyDescent="0.25">
      <c r="A98" s="2">
        <v>97</v>
      </c>
      <c r="B98" s="6" t="s">
        <v>198</v>
      </c>
      <c r="C98" s="6" t="s">
        <v>147</v>
      </c>
      <c r="D98" s="2">
        <v>2024</v>
      </c>
      <c r="E98" s="3"/>
      <c r="F98" s="3"/>
      <c r="G98" s="3"/>
      <c r="H98" s="3"/>
      <c r="I98" s="3"/>
      <c r="J98" s="14"/>
      <c r="K98" s="15">
        <f t="shared" si="4"/>
        <v>0</v>
      </c>
      <c r="L98" s="3">
        <v>12368.39</v>
      </c>
      <c r="M98" s="3">
        <v>11131.55</v>
      </c>
      <c r="N98" s="3">
        <v>8657.8700000000008</v>
      </c>
      <c r="O98" s="3">
        <v>6184.2</v>
      </c>
      <c r="P98" s="3">
        <v>3710.52</v>
      </c>
      <c r="Q98" s="3">
        <v>488.77</v>
      </c>
      <c r="R98" s="3">
        <v>2100</v>
      </c>
      <c r="S98" s="3">
        <v>200</v>
      </c>
      <c r="T98" s="3">
        <v>89</v>
      </c>
      <c r="U98" s="15">
        <f t="shared" si="5"/>
        <v>0</v>
      </c>
      <c r="V98" s="15">
        <f t="shared" si="6"/>
        <v>0</v>
      </c>
      <c r="W98" s="16">
        <f t="shared" si="7"/>
        <v>0</v>
      </c>
    </row>
    <row r="99" spans="1:23" x14ac:dyDescent="0.25">
      <c r="A99" s="2">
        <v>98</v>
      </c>
      <c r="B99" s="6" t="s">
        <v>198</v>
      </c>
      <c r="C99" s="6" t="s">
        <v>148</v>
      </c>
      <c r="D99" s="2">
        <v>2024</v>
      </c>
      <c r="E99" s="3"/>
      <c r="F99" s="3"/>
      <c r="G99" s="3"/>
      <c r="H99" s="3"/>
      <c r="I99" s="3"/>
      <c r="J99" s="14"/>
      <c r="K99" s="15">
        <f t="shared" si="4"/>
        <v>0</v>
      </c>
      <c r="L99" s="3">
        <v>12368.39</v>
      </c>
      <c r="M99" s="3">
        <v>11131.55</v>
      </c>
      <c r="N99" s="3">
        <v>8657.8700000000008</v>
      </c>
      <c r="O99" s="3">
        <v>6184.2</v>
      </c>
      <c r="P99" s="3">
        <v>3710.52</v>
      </c>
      <c r="Q99" s="3">
        <v>488.77</v>
      </c>
      <c r="R99" s="3">
        <v>2100</v>
      </c>
      <c r="S99" s="3">
        <v>200</v>
      </c>
      <c r="T99" s="3">
        <v>91</v>
      </c>
      <c r="U99" s="15">
        <f t="shared" si="5"/>
        <v>0</v>
      </c>
      <c r="V99" s="15">
        <f t="shared" si="6"/>
        <v>0</v>
      </c>
      <c r="W99" s="16">
        <f t="shared" si="7"/>
        <v>0</v>
      </c>
    </row>
    <row r="100" spans="1:23" x14ac:dyDescent="0.25">
      <c r="A100" s="2">
        <v>99</v>
      </c>
      <c r="B100" s="6" t="s">
        <v>198</v>
      </c>
      <c r="C100" s="6" t="s">
        <v>149</v>
      </c>
      <c r="D100" s="2">
        <v>2024</v>
      </c>
      <c r="E100" s="3"/>
      <c r="F100" s="3"/>
      <c r="G100" s="3"/>
      <c r="H100" s="3"/>
      <c r="I100" s="3"/>
      <c r="J100" s="14"/>
      <c r="K100" s="15">
        <f t="shared" si="4"/>
        <v>0</v>
      </c>
      <c r="L100" s="3">
        <v>12368.39</v>
      </c>
      <c r="M100" s="3">
        <v>11131.55</v>
      </c>
      <c r="N100" s="3">
        <v>8657.8700000000008</v>
      </c>
      <c r="O100" s="3">
        <v>6184.2</v>
      </c>
      <c r="P100" s="3">
        <v>3710.52</v>
      </c>
      <c r="Q100" s="3">
        <v>488.77</v>
      </c>
      <c r="R100" s="3">
        <v>2100</v>
      </c>
      <c r="S100" s="3">
        <v>200</v>
      </c>
      <c r="T100" s="3">
        <v>89</v>
      </c>
      <c r="U100" s="15">
        <f t="shared" si="5"/>
        <v>0</v>
      </c>
      <c r="V100" s="15">
        <f t="shared" si="6"/>
        <v>0</v>
      </c>
      <c r="W100" s="16">
        <f t="shared" si="7"/>
        <v>0</v>
      </c>
    </row>
    <row r="101" spans="1:23" x14ac:dyDescent="0.25">
      <c r="A101" s="2">
        <v>100</v>
      </c>
      <c r="B101" s="6" t="s">
        <v>198</v>
      </c>
      <c r="C101" s="6" t="s">
        <v>150</v>
      </c>
      <c r="D101" s="2">
        <v>2024</v>
      </c>
      <c r="E101" s="3"/>
      <c r="F101" s="3"/>
      <c r="G101" s="3"/>
      <c r="H101" s="3"/>
      <c r="I101" s="3"/>
      <c r="J101" s="14"/>
      <c r="K101" s="15">
        <f t="shared" si="4"/>
        <v>0</v>
      </c>
      <c r="L101" s="3">
        <v>12368.39</v>
      </c>
      <c r="M101" s="3">
        <v>11131.55</v>
      </c>
      <c r="N101" s="3">
        <v>8657.8700000000008</v>
      </c>
      <c r="O101" s="3">
        <v>6184.2</v>
      </c>
      <c r="P101" s="3">
        <v>3710.52</v>
      </c>
      <c r="Q101" s="3">
        <v>488.77</v>
      </c>
      <c r="R101" s="3">
        <v>2100</v>
      </c>
      <c r="S101" s="3">
        <v>200</v>
      </c>
      <c r="T101" s="3">
        <v>92</v>
      </c>
      <c r="U101" s="15">
        <f t="shared" si="5"/>
        <v>0</v>
      </c>
      <c r="V101" s="15">
        <f t="shared" si="6"/>
        <v>0</v>
      </c>
      <c r="W101" s="16">
        <f t="shared" si="7"/>
        <v>0</v>
      </c>
    </row>
    <row r="102" spans="1:23" x14ac:dyDescent="0.25">
      <c r="A102" s="2">
        <v>101</v>
      </c>
      <c r="B102" s="6" t="s">
        <v>198</v>
      </c>
      <c r="C102" s="6" t="s">
        <v>153</v>
      </c>
      <c r="D102" s="2">
        <v>2024</v>
      </c>
      <c r="E102" s="3"/>
      <c r="F102" s="3"/>
      <c r="G102" s="3"/>
      <c r="H102" s="3"/>
      <c r="I102" s="3"/>
      <c r="J102" s="14"/>
      <c r="K102" s="15">
        <f t="shared" si="4"/>
        <v>0</v>
      </c>
      <c r="L102" s="3">
        <v>12368.39</v>
      </c>
      <c r="M102" s="3">
        <v>11131.55</v>
      </c>
      <c r="N102" s="3">
        <v>8657.8700000000008</v>
      </c>
      <c r="O102" s="3">
        <v>6184.2</v>
      </c>
      <c r="P102" s="3">
        <v>3710.52</v>
      </c>
      <c r="Q102" s="3">
        <v>488.77</v>
      </c>
      <c r="R102" s="3">
        <v>2100</v>
      </c>
      <c r="S102" s="3">
        <v>200</v>
      </c>
      <c r="T102" s="3">
        <v>90</v>
      </c>
      <c r="U102" s="15">
        <f t="shared" si="5"/>
        <v>0</v>
      </c>
      <c r="V102" s="15">
        <f t="shared" si="6"/>
        <v>0</v>
      </c>
      <c r="W102" s="16">
        <f t="shared" si="7"/>
        <v>0</v>
      </c>
    </row>
    <row r="103" spans="1:23" x14ac:dyDescent="0.25">
      <c r="A103" s="2">
        <v>102</v>
      </c>
      <c r="B103" s="6" t="s">
        <v>198</v>
      </c>
      <c r="C103" s="6" t="s">
        <v>151</v>
      </c>
      <c r="D103" s="2">
        <v>2024</v>
      </c>
      <c r="E103" s="3"/>
      <c r="F103" s="3"/>
      <c r="G103" s="3"/>
      <c r="H103" s="3"/>
      <c r="I103" s="3"/>
      <c r="J103" s="14"/>
      <c r="K103" s="15">
        <f t="shared" si="4"/>
        <v>0</v>
      </c>
      <c r="L103" s="3">
        <v>12368.39</v>
      </c>
      <c r="M103" s="3">
        <v>11131.55</v>
      </c>
      <c r="N103" s="3">
        <v>8657.8700000000008</v>
      </c>
      <c r="O103" s="3">
        <v>6184.2</v>
      </c>
      <c r="P103" s="3">
        <v>3710.52</v>
      </c>
      <c r="Q103" s="3">
        <v>488.77</v>
      </c>
      <c r="R103" s="3">
        <v>2100</v>
      </c>
      <c r="S103" s="3">
        <v>200</v>
      </c>
      <c r="T103" s="3">
        <v>77</v>
      </c>
      <c r="U103" s="15">
        <f t="shared" si="5"/>
        <v>0</v>
      </c>
      <c r="V103" s="15">
        <f t="shared" si="6"/>
        <v>0</v>
      </c>
      <c r="W103" s="16">
        <f t="shared" si="7"/>
        <v>0</v>
      </c>
    </row>
    <row r="104" spans="1:23" x14ac:dyDescent="0.25">
      <c r="A104" s="2">
        <v>103</v>
      </c>
      <c r="B104" s="6" t="s">
        <v>198</v>
      </c>
      <c r="C104" s="6" t="s">
        <v>84</v>
      </c>
      <c r="D104" s="2">
        <v>2024</v>
      </c>
      <c r="E104" s="3"/>
      <c r="F104" s="3"/>
      <c r="G104" s="3"/>
      <c r="H104" s="3"/>
      <c r="I104" s="3"/>
      <c r="J104" s="14"/>
      <c r="K104" s="15">
        <f t="shared" si="4"/>
        <v>0</v>
      </c>
      <c r="L104" s="3">
        <v>12368.39</v>
      </c>
      <c r="M104" s="3">
        <v>11131.55</v>
      </c>
      <c r="N104" s="3">
        <v>8657.8700000000008</v>
      </c>
      <c r="O104" s="3">
        <v>6184.2</v>
      </c>
      <c r="P104" s="3">
        <v>3710.52</v>
      </c>
      <c r="Q104" s="3">
        <v>488.77</v>
      </c>
      <c r="R104" s="3">
        <v>2100</v>
      </c>
      <c r="S104" s="3">
        <v>200</v>
      </c>
      <c r="T104" s="3">
        <v>90</v>
      </c>
      <c r="U104" s="15">
        <f t="shared" si="5"/>
        <v>0</v>
      </c>
      <c r="V104" s="15">
        <f t="shared" si="6"/>
        <v>0</v>
      </c>
      <c r="W104" s="16">
        <f t="shared" si="7"/>
        <v>0</v>
      </c>
    </row>
    <row r="105" spans="1:23" x14ac:dyDescent="0.25">
      <c r="A105" s="2">
        <v>104</v>
      </c>
      <c r="B105" s="6" t="s">
        <v>198</v>
      </c>
      <c r="C105" s="6" t="s">
        <v>152</v>
      </c>
      <c r="D105" s="2">
        <v>2024</v>
      </c>
      <c r="E105" s="3"/>
      <c r="F105" s="3"/>
      <c r="G105" s="3"/>
      <c r="H105" s="3"/>
      <c r="I105" s="3"/>
      <c r="J105" s="14"/>
      <c r="K105" s="15">
        <f t="shared" si="4"/>
        <v>0</v>
      </c>
      <c r="L105" s="3">
        <v>12368.39</v>
      </c>
      <c r="M105" s="3">
        <v>11131.55</v>
      </c>
      <c r="N105" s="3">
        <v>8657.8700000000008</v>
      </c>
      <c r="O105" s="3">
        <v>6184.2</v>
      </c>
      <c r="P105" s="3">
        <v>3710.52</v>
      </c>
      <c r="Q105" s="3">
        <v>488.77</v>
      </c>
      <c r="R105" s="3">
        <v>2100</v>
      </c>
      <c r="S105" s="3">
        <v>200</v>
      </c>
      <c r="T105" s="3">
        <v>90</v>
      </c>
      <c r="U105" s="15">
        <f t="shared" si="5"/>
        <v>0</v>
      </c>
      <c r="V105" s="15">
        <f t="shared" si="6"/>
        <v>0</v>
      </c>
      <c r="W105" s="16">
        <f t="shared" si="7"/>
        <v>0</v>
      </c>
    </row>
    <row r="106" spans="1:23" x14ac:dyDescent="0.25">
      <c r="A106" s="2">
        <v>105</v>
      </c>
      <c r="B106" s="6" t="s">
        <v>198</v>
      </c>
      <c r="C106" s="6" t="s">
        <v>95</v>
      </c>
      <c r="D106" s="2">
        <v>2024</v>
      </c>
      <c r="E106" s="3"/>
      <c r="F106" s="3"/>
      <c r="G106" s="3"/>
      <c r="H106" s="3"/>
      <c r="I106" s="3"/>
      <c r="J106" s="14"/>
      <c r="K106" s="15">
        <f t="shared" si="4"/>
        <v>0</v>
      </c>
      <c r="L106" s="3">
        <v>12368.39</v>
      </c>
      <c r="M106" s="3">
        <v>11131.55</v>
      </c>
      <c r="N106" s="3">
        <v>8657.8700000000008</v>
      </c>
      <c r="O106" s="3">
        <v>6184.2</v>
      </c>
      <c r="P106" s="3">
        <v>3710.52</v>
      </c>
      <c r="Q106" s="3">
        <v>488.77</v>
      </c>
      <c r="R106" s="3">
        <v>2100</v>
      </c>
      <c r="S106" s="3">
        <v>200</v>
      </c>
      <c r="T106" s="3">
        <v>89</v>
      </c>
      <c r="U106" s="15">
        <f t="shared" si="5"/>
        <v>0</v>
      </c>
      <c r="V106" s="15">
        <f t="shared" si="6"/>
        <v>0</v>
      </c>
      <c r="W106" s="16">
        <f t="shared" si="7"/>
        <v>0</v>
      </c>
    </row>
    <row r="107" spans="1:23" x14ac:dyDescent="0.25">
      <c r="A107" s="2">
        <v>106</v>
      </c>
      <c r="B107" s="6" t="s">
        <v>199</v>
      </c>
      <c r="C107" s="6" t="s">
        <v>156</v>
      </c>
      <c r="D107" s="2">
        <v>2024</v>
      </c>
      <c r="E107" s="3">
        <v>23.5</v>
      </c>
      <c r="F107" s="3">
        <v>18.87</v>
      </c>
      <c r="G107" s="3">
        <v>1.03</v>
      </c>
      <c r="H107" s="3">
        <v>8.6300000000000008</v>
      </c>
      <c r="I107" s="3">
        <v>0</v>
      </c>
      <c r="J107" s="14">
        <v>26</v>
      </c>
      <c r="K107" s="16">
        <f t="shared" si="4"/>
        <v>52.030000000000008</v>
      </c>
      <c r="L107" s="3">
        <v>12368.39</v>
      </c>
      <c r="M107" s="3">
        <v>11131.55</v>
      </c>
      <c r="N107" s="3">
        <v>8657.8700000000008</v>
      </c>
      <c r="O107" s="3">
        <v>6184.2</v>
      </c>
      <c r="P107" s="3">
        <v>3710.52</v>
      </c>
      <c r="Q107" s="3">
        <v>488.77</v>
      </c>
      <c r="R107" s="3">
        <v>2100</v>
      </c>
      <c r="S107" s="3">
        <v>200</v>
      </c>
      <c r="T107" s="16">
        <v>85</v>
      </c>
      <c r="U107" s="16">
        <f t="shared" si="5"/>
        <v>640710.78559999994</v>
      </c>
      <c r="V107" s="16">
        <f t="shared" si="6"/>
        <v>544604.16775999998</v>
      </c>
      <c r="W107" s="16">
        <f t="shared" si="7"/>
        <v>96106.617839999963</v>
      </c>
    </row>
    <row r="108" spans="1:23" x14ac:dyDescent="0.25">
      <c r="A108" s="2">
        <v>107</v>
      </c>
      <c r="B108" s="6" t="s">
        <v>199</v>
      </c>
      <c r="C108" s="6" t="s">
        <v>19</v>
      </c>
      <c r="D108" s="2">
        <v>2024</v>
      </c>
      <c r="E108" s="3">
        <v>2</v>
      </c>
      <c r="F108" s="3">
        <v>3</v>
      </c>
      <c r="G108" s="3">
        <v>4</v>
      </c>
      <c r="H108" s="3">
        <v>6</v>
      </c>
      <c r="I108" s="3">
        <v>0</v>
      </c>
      <c r="J108" s="14">
        <v>3</v>
      </c>
      <c r="K108" s="16">
        <f t="shared" si="4"/>
        <v>15</v>
      </c>
      <c r="L108" s="3">
        <v>12368.39</v>
      </c>
      <c r="M108" s="3">
        <v>11131.55</v>
      </c>
      <c r="N108" s="3">
        <v>8657.8700000000008</v>
      </c>
      <c r="O108" s="3">
        <v>6184.2</v>
      </c>
      <c r="P108" s="3">
        <v>3710.52</v>
      </c>
      <c r="Q108" s="3">
        <v>488.77</v>
      </c>
      <c r="R108" s="3">
        <v>2100</v>
      </c>
      <c r="S108" s="3">
        <v>200</v>
      </c>
      <c r="T108" s="16">
        <v>87</v>
      </c>
      <c r="U108" s="16">
        <f t="shared" si="5"/>
        <v>140634.42000000001</v>
      </c>
      <c r="V108" s="16">
        <f t="shared" si="6"/>
        <v>122351.94540000001</v>
      </c>
      <c r="W108" s="16">
        <f t="shared" si="7"/>
        <v>18282.474600000001</v>
      </c>
    </row>
    <row r="109" spans="1:23" x14ac:dyDescent="0.25">
      <c r="A109" s="2">
        <v>108</v>
      </c>
      <c r="B109" s="6" t="s">
        <v>199</v>
      </c>
      <c r="C109" s="6" t="s">
        <v>154</v>
      </c>
      <c r="D109" s="2">
        <v>2024</v>
      </c>
      <c r="E109" s="3"/>
      <c r="F109" s="3"/>
      <c r="G109" s="3"/>
      <c r="H109" s="3"/>
      <c r="I109" s="3"/>
      <c r="J109" s="14"/>
      <c r="K109" s="15">
        <f t="shared" si="4"/>
        <v>0</v>
      </c>
      <c r="L109" s="3">
        <v>12368.39</v>
      </c>
      <c r="M109" s="3">
        <v>11131.55</v>
      </c>
      <c r="N109" s="3">
        <v>8657.8700000000008</v>
      </c>
      <c r="O109" s="3">
        <v>6184.2</v>
      </c>
      <c r="P109" s="3">
        <v>3710.52</v>
      </c>
      <c r="Q109" s="3">
        <v>488.77</v>
      </c>
      <c r="R109" s="3">
        <v>2100</v>
      </c>
      <c r="S109" s="3">
        <v>200</v>
      </c>
      <c r="T109" s="3">
        <v>90</v>
      </c>
      <c r="U109" s="15">
        <f t="shared" si="5"/>
        <v>0</v>
      </c>
      <c r="V109" s="15">
        <f t="shared" si="6"/>
        <v>0</v>
      </c>
      <c r="W109" s="16">
        <f t="shared" si="7"/>
        <v>0</v>
      </c>
    </row>
    <row r="110" spans="1:23" x14ac:dyDescent="0.25">
      <c r="A110" s="2">
        <v>109</v>
      </c>
      <c r="B110" s="6" t="s">
        <v>199</v>
      </c>
      <c r="C110" s="6" t="s">
        <v>155</v>
      </c>
      <c r="D110" s="2">
        <v>2024</v>
      </c>
      <c r="E110" s="3"/>
      <c r="F110" s="3"/>
      <c r="G110" s="3"/>
      <c r="H110" s="3"/>
      <c r="I110" s="3"/>
      <c r="J110" s="14"/>
      <c r="K110" s="15">
        <f t="shared" si="4"/>
        <v>0</v>
      </c>
      <c r="L110" s="3">
        <v>12368.39</v>
      </c>
      <c r="M110" s="3">
        <v>11131.55</v>
      </c>
      <c r="N110" s="3">
        <v>8657.8700000000008</v>
      </c>
      <c r="O110" s="3">
        <v>6184.2</v>
      </c>
      <c r="P110" s="3">
        <v>3710.52</v>
      </c>
      <c r="Q110" s="3">
        <v>488.77</v>
      </c>
      <c r="R110" s="3">
        <v>2100</v>
      </c>
      <c r="S110" s="3">
        <v>200</v>
      </c>
      <c r="T110" s="3">
        <v>88</v>
      </c>
      <c r="U110" s="15">
        <f t="shared" si="5"/>
        <v>0</v>
      </c>
      <c r="V110" s="15">
        <f t="shared" si="6"/>
        <v>0</v>
      </c>
      <c r="W110" s="16">
        <f t="shared" si="7"/>
        <v>0</v>
      </c>
    </row>
    <row r="111" spans="1:23" x14ac:dyDescent="0.25">
      <c r="A111" s="2">
        <v>110</v>
      </c>
      <c r="B111" s="6" t="s">
        <v>199</v>
      </c>
      <c r="C111" s="6" t="s">
        <v>88</v>
      </c>
      <c r="D111" s="2">
        <v>2024</v>
      </c>
      <c r="E111" s="3">
        <v>6</v>
      </c>
      <c r="F111" s="3">
        <v>10</v>
      </c>
      <c r="G111" s="3">
        <v>21.2</v>
      </c>
      <c r="H111" s="3">
        <v>11.8</v>
      </c>
      <c r="I111" s="3">
        <v>4</v>
      </c>
      <c r="J111" s="14">
        <v>2</v>
      </c>
      <c r="K111" s="16">
        <f t="shared" si="4"/>
        <v>53</v>
      </c>
      <c r="L111" s="3">
        <v>12368.39</v>
      </c>
      <c r="M111" s="3">
        <v>11131.55</v>
      </c>
      <c r="N111" s="3">
        <v>8657.8700000000008</v>
      </c>
      <c r="O111" s="3">
        <v>6184.2</v>
      </c>
      <c r="P111" s="3">
        <v>3710.52</v>
      </c>
      <c r="Q111" s="3">
        <v>488.77</v>
      </c>
      <c r="R111" s="3">
        <v>2100</v>
      </c>
      <c r="S111" s="3">
        <v>200</v>
      </c>
      <c r="T111" s="16">
        <v>86</v>
      </c>
      <c r="U111" s="16">
        <f t="shared" si="5"/>
        <v>472665.864</v>
      </c>
      <c r="V111" s="16">
        <f t="shared" si="6"/>
        <v>406492.64304</v>
      </c>
      <c r="W111" s="16">
        <f t="shared" si="7"/>
        <v>66173.220960000006</v>
      </c>
    </row>
    <row r="112" spans="1:23" x14ac:dyDescent="0.25">
      <c r="A112" s="2">
        <v>111</v>
      </c>
      <c r="B112" s="6" t="s">
        <v>200</v>
      </c>
      <c r="C112" s="6" t="s">
        <v>157</v>
      </c>
      <c r="D112" s="2">
        <v>2024</v>
      </c>
      <c r="E112" s="3"/>
      <c r="F112" s="3"/>
      <c r="G112" s="3"/>
      <c r="H112" s="3"/>
      <c r="I112" s="3"/>
      <c r="J112" s="14"/>
      <c r="K112" s="15">
        <f t="shared" si="4"/>
        <v>0</v>
      </c>
      <c r="L112" s="3">
        <v>12368.39</v>
      </c>
      <c r="M112" s="3">
        <v>11131.55</v>
      </c>
      <c r="N112" s="3">
        <v>8657.8700000000008</v>
      </c>
      <c r="O112" s="3">
        <v>6184.2</v>
      </c>
      <c r="P112" s="3">
        <v>3710.52</v>
      </c>
      <c r="Q112" s="3">
        <v>488.77</v>
      </c>
      <c r="R112" s="3">
        <v>2100</v>
      </c>
      <c r="S112" s="3">
        <v>200</v>
      </c>
      <c r="T112" s="3">
        <v>85</v>
      </c>
      <c r="U112" s="15">
        <f t="shared" si="5"/>
        <v>0</v>
      </c>
      <c r="V112" s="15">
        <f t="shared" si="6"/>
        <v>0</v>
      </c>
      <c r="W112" s="16">
        <f t="shared" si="7"/>
        <v>0</v>
      </c>
    </row>
    <row r="113" spans="1:23" x14ac:dyDescent="0.25">
      <c r="A113" s="2">
        <v>112</v>
      </c>
      <c r="B113" s="6" t="s">
        <v>200</v>
      </c>
      <c r="C113" s="6" t="s">
        <v>158</v>
      </c>
      <c r="D113" s="2">
        <v>2024</v>
      </c>
      <c r="E113" s="3"/>
      <c r="F113" s="3"/>
      <c r="G113" s="3"/>
      <c r="H113" s="3"/>
      <c r="I113" s="3"/>
      <c r="J113" s="14"/>
      <c r="K113" s="15">
        <f t="shared" si="4"/>
        <v>0</v>
      </c>
      <c r="L113" s="3">
        <v>12368.39</v>
      </c>
      <c r="M113" s="3">
        <v>11131.55</v>
      </c>
      <c r="N113" s="3">
        <v>8657.8700000000008</v>
      </c>
      <c r="O113" s="3">
        <v>6184.2</v>
      </c>
      <c r="P113" s="3">
        <v>3710.52</v>
      </c>
      <c r="Q113" s="3">
        <v>488.77</v>
      </c>
      <c r="R113" s="3">
        <v>2100</v>
      </c>
      <c r="S113" s="3">
        <v>200</v>
      </c>
      <c r="T113" s="3">
        <v>71</v>
      </c>
      <c r="U113" s="15">
        <f t="shared" si="5"/>
        <v>0</v>
      </c>
      <c r="V113" s="15">
        <f t="shared" si="6"/>
        <v>0</v>
      </c>
      <c r="W113" s="16">
        <f t="shared" si="7"/>
        <v>0</v>
      </c>
    </row>
    <row r="114" spans="1:23" x14ac:dyDescent="0.25">
      <c r="A114" s="2">
        <v>113</v>
      </c>
      <c r="B114" s="6" t="s">
        <v>200</v>
      </c>
      <c r="C114" s="6" t="s">
        <v>7</v>
      </c>
      <c r="D114" s="2">
        <v>2024</v>
      </c>
      <c r="E114" s="3">
        <v>0</v>
      </c>
      <c r="F114" s="3">
        <v>18.96</v>
      </c>
      <c r="G114" s="3">
        <v>16.87</v>
      </c>
      <c r="H114" s="3">
        <v>1.19</v>
      </c>
      <c r="I114" s="3">
        <v>0</v>
      </c>
      <c r="J114" s="14">
        <v>3</v>
      </c>
      <c r="K114" s="16">
        <f t="shared" si="4"/>
        <v>37.019999999999996</v>
      </c>
      <c r="L114" s="3">
        <v>12368.39</v>
      </c>
      <c r="M114" s="3">
        <v>11131.55</v>
      </c>
      <c r="N114" s="3">
        <v>8657.8700000000008</v>
      </c>
      <c r="O114" s="3">
        <v>6184.2</v>
      </c>
      <c r="P114" s="3">
        <v>3710.52</v>
      </c>
      <c r="Q114" s="3">
        <v>488.77</v>
      </c>
      <c r="R114" s="3">
        <v>2100</v>
      </c>
      <c r="S114" s="3">
        <v>200</v>
      </c>
      <c r="T114" s="16">
        <v>71</v>
      </c>
      <c r="U114" s="16">
        <f t="shared" si="5"/>
        <v>379641.96289999998</v>
      </c>
      <c r="V114" s="16">
        <f t="shared" si="6"/>
        <v>269545.79365899996</v>
      </c>
      <c r="W114" s="16">
        <f t="shared" si="7"/>
        <v>110096.16924100003</v>
      </c>
    </row>
    <row r="115" spans="1:23" x14ac:dyDescent="0.25">
      <c r="A115" s="2">
        <v>114</v>
      </c>
      <c r="B115" s="6" t="s">
        <v>200</v>
      </c>
      <c r="C115" s="6" t="s">
        <v>104</v>
      </c>
      <c r="D115" s="2">
        <v>2024</v>
      </c>
      <c r="E115" s="3">
        <v>1</v>
      </c>
      <c r="F115" s="3">
        <v>0</v>
      </c>
      <c r="G115" s="3">
        <v>0</v>
      </c>
      <c r="H115" s="3">
        <v>2</v>
      </c>
      <c r="I115" s="3">
        <v>0</v>
      </c>
      <c r="J115" s="14">
        <v>2</v>
      </c>
      <c r="K115" s="16">
        <f t="shared" si="4"/>
        <v>3</v>
      </c>
      <c r="L115" s="3">
        <v>12368.39</v>
      </c>
      <c r="M115" s="3">
        <v>11131.55</v>
      </c>
      <c r="N115" s="3">
        <v>8657.8700000000008</v>
      </c>
      <c r="O115" s="3">
        <v>6184.2</v>
      </c>
      <c r="P115" s="3">
        <v>3710.52</v>
      </c>
      <c r="Q115" s="3">
        <v>488.77</v>
      </c>
      <c r="R115" s="3">
        <v>2100</v>
      </c>
      <c r="S115" s="3">
        <v>200</v>
      </c>
      <c r="T115" s="16">
        <v>88</v>
      </c>
      <c r="U115" s="16">
        <f t="shared" si="5"/>
        <v>30514.33</v>
      </c>
      <c r="V115" s="16">
        <f t="shared" si="6"/>
        <v>26852.610400000001</v>
      </c>
      <c r="W115" s="16">
        <f t="shared" si="7"/>
        <v>3661.7196000000004</v>
      </c>
    </row>
    <row r="116" spans="1:23" x14ac:dyDescent="0.25">
      <c r="A116" s="2">
        <v>115</v>
      </c>
      <c r="B116" s="6" t="s">
        <v>200</v>
      </c>
      <c r="C116" s="6" t="s">
        <v>53</v>
      </c>
      <c r="D116" s="2">
        <v>2024</v>
      </c>
      <c r="E116" s="3">
        <v>0</v>
      </c>
      <c r="F116" s="3">
        <v>11.2</v>
      </c>
      <c r="G116" s="3">
        <v>19.100000000000001</v>
      </c>
      <c r="H116" s="3">
        <v>11.7</v>
      </c>
      <c r="I116" s="3">
        <v>4.3</v>
      </c>
      <c r="J116" s="14">
        <v>3</v>
      </c>
      <c r="K116" s="16">
        <f t="shared" si="4"/>
        <v>46.3</v>
      </c>
      <c r="L116" s="3">
        <v>12368.39</v>
      </c>
      <c r="M116" s="3">
        <v>11131.55</v>
      </c>
      <c r="N116" s="3">
        <v>8657.8700000000008</v>
      </c>
      <c r="O116" s="3">
        <v>6184.2</v>
      </c>
      <c r="P116" s="3">
        <v>3710.52</v>
      </c>
      <c r="Q116" s="3">
        <v>488.77</v>
      </c>
      <c r="R116" s="3">
        <v>2100</v>
      </c>
      <c r="S116" s="3">
        <v>200</v>
      </c>
      <c r="T116" s="16">
        <v>90</v>
      </c>
      <c r="U116" s="16">
        <f t="shared" si="5"/>
        <v>395375.36300000001</v>
      </c>
      <c r="V116" s="16">
        <f t="shared" si="6"/>
        <v>355837.82670000003</v>
      </c>
      <c r="W116" s="16">
        <f t="shared" si="7"/>
        <v>39537.536299999978</v>
      </c>
    </row>
    <row r="117" spans="1:23" x14ac:dyDescent="0.25">
      <c r="A117" s="2">
        <v>116</v>
      </c>
      <c r="B117" s="6" t="s">
        <v>200</v>
      </c>
      <c r="C117" s="6" t="s">
        <v>23</v>
      </c>
      <c r="D117" s="2">
        <v>2024</v>
      </c>
      <c r="E117" s="3"/>
      <c r="F117" s="3"/>
      <c r="G117" s="3"/>
      <c r="H117" s="3"/>
      <c r="I117" s="3"/>
      <c r="J117" s="14"/>
      <c r="K117" s="15">
        <f t="shared" si="4"/>
        <v>0</v>
      </c>
      <c r="L117" s="3">
        <v>12368.39</v>
      </c>
      <c r="M117" s="3">
        <v>11131.55</v>
      </c>
      <c r="N117" s="3">
        <v>8657.8700000000008</v>
      </c>
      <c r="O117" s="3">
        <v>6184.2</v>
      </c>
      <c r="P117" s="3">
        <v>3710.52</v>
      </c>
      <c r="Q117" s="3">
        <v>488.77</v>
      </c>
      <c r="R117" s="3">
        <v>2100</v>
      </c>
      <c r="S117" s="3">
        <v>200</v>
      </c>
      <c r="T117" s="3">
        <v>90</v>
      </c>
      <c r="U117" s="15">
        <f t="shared" si="5"/>
        <v>0</v>
      </c>
      <c r="V117" s="15">
        <f t="shared" si="6"/>
        <v>0</v>
      </c>
      <c r="W117" s="16">
        <f t="shared" si="7"/>
        <v>0</v>
      </c>
    </row>
    <row r="118" spans="1:23" x14ac:dyDescent="0.25">
      <c r="A118" s="2">
        <v>117</v>
      </c>
      <c r="B118" s="6" t="s">
        <v>200</v>
      </c>
      <c r="C118" s="6" t="s">
        <v>17</v>
      </c>
      <c r="D118" s="2">
        <v>2024</v>
      </c>
      <c r="E118" s="3">
        <v>0</v>
      </c>
      <c r="F118" s="3">
        <v>27.5</v>
      </c>
      <c r="G118" s="3">
        <v>0</v>
      </c>
      <c r="H118" s="3">
        <v>0</v>
      </c>
      <c r="I118" s="3">
        <v>0</v>
      </c>
      <c r="J118" s="14">
        <v>3</v>
      </c>
      <c r="K118" s="16">
        <f t="shared" si="4"/>
        <v>27.5</v>
      </c>
      <c r="L118" s="3">
        <v>12368.39</v>
      </c>
      <c r="M118" s="3">
        <v>11131.55</v>
      </c>
      <c r="N118" s="3">
        <v>8657.8700000000008</v>
      </c>
      <c r="O118" s="3">
        <v>6184.2</v>
      </c>
      <c r="P118" s="3">
        <v>3710.52</v>
      </c>
      <c r="Q118" s="3">
        <v>488.77</v>
      </c>
      <c r="R118" s="3">
        <v>2100</v>
      </c>
      <c r="S118" s="3">
        <v>200</v>
      </c>
      <c r="T118" s="16">
        <v>91</v>
      </c>
      <c r="U118" s="16">
        <f t="shared" si="5"/>
        <v>319383.935</v>
      </c>
      <c r="V118" s="16">
        <f t="shared" si="6"/>
        <v>290639.38085000002</v>
      </c>
      <c r="W118" s="16">
        <f t="shared" si="7"/>
        <v>28744.554149999982</v>
      </c>
    </row>
    <row r="119" spans="1:23" x14ac:dyDescent="0.25">
      <c r="A119" s="2">
        <v>118</v>
      </c>
      <c r="B119" s="6" t="s">
        <v>200</v>
      </c>
      <c r="C119" s="6" t="s">
        <v>110</v>
      </c>
      <c r="D119" s="2">
        <v>2024</v>
      </c>
      <c r="E119" s="3"/>
      <c r="F119" s="3"/>
      <c r="G119" s="3"/>
      <c r="H119" s="3"/>
      <c r="I119" s="3"/>
      <c r="J119" s="14"/>
      <c r="K119" s="15">
        <f t="shared" si="4"/>
        <v>0</v>
      </c>
      <c r="L119" s="3">
        <v>12368.39</v>
      </c>
      <c r="M119" s="3">
        <v>11131.55</v>
      </c>
      <c r="N119" s="3">
        <v>8657.8700000000008</v>
      </c>
      <c r="O119" s="3">
        <v>6184.2</v>
      </c>
      <c r="P119" s="3">
        <v>3710.52</v>
      </c>
      <c r="Q119" s="3">
        <v>488.77</v>
      </c>
      <c r="R119" s="3">
        <v>2100</v>
      </c>
      <c r="S119" s="3">
        <v>200</v>
      </c>
      <c r="T119" s="3">
        <v>85</v>
      </c>
      <c r="U119" s="15">
        <f t="shared" si="5"/>
        <v>0</v>
      </c>
      <c r="V119" s="15">
        <f t="shared" si="6"/>
        <v>0</v>
      </c>
      <c r="W119" s="16">
        <f t="shared" si="7"/>
        <v>0</v>
      </c>
    </row>
    <row r="120" spans="1:23" x14ac:dyDescent="0.25">
      <c r="A120" s="2">
        <v>119</v>
      </c>
      <c r="B120" s="6" t="s">
        <v>200</v>
      </c>
      <c r="C120" s="6" t="s">
        <v>103</v>
      </c>
      <c r="D120" s="2">
        <v>2024</v>
      </c>
      <c r="E120" s="3">
        <v>0</v>
      </c>
      <c r="F120" s="3">
        <v>0</v>
      </c>
      <c r="G120" s="3">
        <v>0</v>
      </c>
      <c r="H120" s="3">
        <v>2</v>
      </c>
      <c r="I120" s="3">
        <v>0</v>
      </c>
      <c r="J120" s="14">
        <v>5</v>
      </c>
      <c r="K120" s="16">
        <f t="shared" si="4"/>
        <v>2</v>
      </c>
      <c r="L120" s="3">
        <v>12368.39</v>
      </c>
      <c r="M120" s="3">
        <v>11131.55</v>
      </c>
      <c r="N120" s="3">
        <v>8657.8700000000008</v>
      </c>
      <c r="O120" s="3">
        <v>6184.2</v>
      </c>
      <c r="P120" s="3">
        <v>3710.52</v>
      </c>
      <c r="Q120" s="3">
        <v>488.77</v>
      </c>
      <c r="R120" s="3">
        <v>2100</v>
      </c>
      <c r="S120" s="3">
        <v>200</v>
      </c>
      <c r="T120" s="16">
        <v>85</v>
      </c>
      <c r="U120" s="16">
        <f t="shared" si="5"/>
        <v>25712.25</v>
      </c>
      <c r="V120" s="16">
        <f t="shared" si="6"/>
        <v>21855.412499999999</v>
      </c>
      <c r="W120" s="16">
        <f t="shared" si="7"/>
        <v>3856.8375000000015</v>
      </c>
    </row>
    <row r="121" spans="1:23" x14ac:dyDescent="0.25">
      <c r="A121" s="2">
        <v>120</v>
      </c>
      <c r="B121" s="6" t="s">
        <v>200</v>
      </c>
      <c r="C121" s="6" t="s">
        <v>109</v>
      </c>
      <c r="D121" s="2">
        <v>2024</v>
      </c>
      <c r="E121" s="3"/>
      <c r="F121" s="3"/>
      <c r="G121" s="3"/>
      <c r="H121" s="3"/>
      <c r="I121" s="3"/>
      <c r="J121" s="14"/>
      <c r="K121" s="15">
        <f t="shared" si="4"/>
        <v>0</v>
      </c>
      <c r="L121" s="3">
        <v>12368.39</v>
      </c>
      <c r="M121" s="3">
        <v>11131.55</v>
      </c>
      <c r="N121" s="3">
        <v>8657.8700000000008</v>
      </c>
      <c r="O121" s="3">
        <v>6184.2</v>
      </c>
      <c r="P121" s="3">
        <v>3710.52</v>
      </c>
      <c r="Q121" s="3">
        <v>488.77</v>
      </c>
      <c r="R121" s="3">
        <v>2100</v>
      </c>
      <c r="S121" s="3">
        <v>200</v>
      </c>
      <c r="T121" s="3">
        <v>87</v>
      </c>
      <c r="U121" s="15">
        <f t="shared" si="5"/>
        <v>0</v>
      </c>
      <c r="V121" s="15">
        <f t="shared" si="6"/>
        <v>0</v>
      </c>
      <c r="W121" s="16">
        <f t="shared" si="7"/>
        <v>0</v>
      </c>
    </row>
    <row r="122" spans="1:23" x14ac:dyDescent="0.25">
      <c r="A122" s="2">
        <v>121</v>
      </c>
      <c r="B122" s="6" t="s">
        <v>200</v>
      </c>
      <c r="C122" s="6" t="s">
        <v>159</v>
      </c>
      <c r="D122" s="2">
        <v>2024</v>
      </c>
      <c r="E122" s="3"/>
      <c r="F122" s="3"/>
      <c r="G122" s="3"/>
      <c r="H122" s="3"/>
      <c r="I122" s="3"/>
      <c r="J122" s="14"/>
      <c r="K122" s="15">
        <f t="shared" si="4"/>
        <v>0</v>
      </c>
      <c r="L122" s="3">
        <v>12368.39</v>
      </c>
      <c r="M122" s="3">
        <v>11131.55</v>
      </c>
      <c r="N122" s="3">
        <v>8657.8700000000008</v>
      </c>
      <c r="O122" s="3">
        <v>6184.2</v>
      </c>
      <c r="P122" s="3">
        <v>3710.52</v>
      </c>
      <c r="Q122" s="3">
        <v>488.77</v>
      </c>
      <c r="R122" s="3">
        <v>2100</v>
      </c>
      <c r="S122" s="3">
        <v>200</v>
      </c>
      <c r="T122" s="3">
        <v>79</v>
      </c>
      <c r="U122" s="15">
        <f t="shared" si="5"/>
        <v>0</v>
      </c>
      <c r="V122" s="15">
        <f t="shared" si="6"/>
        <v>0</v>
      </c>
      <c r="W122" s="16">
        <f t="shared" si="7"/>
        <v>0</v>
      </c>
    </row>
    <row r="123" spans="1:23" x14ac:dyDescent="0.25">
      <c r="A123" s="2">
        <v>122</v>
      </c>
      <c r="B123" s="6" t="s">
        <v>200</v>
      </c>
      <c r="C123" s="6" t="s">
        <v>112</v>
      </c>
      <c r="D123" s="2">
        <v>2024</v>
      </c>
      <c r="E123" s="3"/>
      <c r="F123" s="3"/>
      <c r="G123" s="3"/>
      <c r="H123" s="3"/>
      <c r="I123" s="3"/>
      <c r="J123" s="14"/>
      <c r="K123" s="15">
        <f t="shared" si="4"/>
        <v>0</v>
      </c>
      <c r="L123" s="3">
        <v>12368.39</v>
      </c>
      <c r="M123" s="3">
        <v>11131.55</v>
      </c>
      <c r="N123" s="3">
        <v>8657.8700000000008</v>
      </c>
      <c r="O123" s="3">
        <v>6184.2</v>
      </c>
      <c r="P123" s="3">
        <v>3710.52</v>
      </c>
      <c r="Q123" s="3">
        <v>488.77</v>
      </c>
      <c r="R123" s="3">
        <v>2100</v>
      </c>
      <c r="S123" s="3">
        <v>200</v>
      </c>
      <c r="T123" s="3">
        <v>92</v>
      </c>
      <c r="U123" s="15">
        <f t="shared" si="5"/>
        <v>0</v>
      </c>
      <c r="V123" s="15">
        <f t="shared" si="6"/>
        <v>0</v>
      </c>
      <c r="W123" s="16">
        <f t="shared" si="7"/>
        <v>0</v>
      </c>
    </row>
    <row r="124" spans="1:23" x14ac:dyDescent="0.25">
      <c r="A124" s="2">
        <v>123</v>
      </c>
      <c r="B124" s="6" t="s">
        <v>200</v>
      </c>
      <c r="C124" s="6" t="s">
        <v>160</v>
      </c>
      <c r="D124" s="2">
        <v>2024</v>
      </c>
      <c r="E124" s="3"/>
      <c r="F124" s="3"/>
      <c r="G124" s="3"/>
      <c r="H124" s="3"/>
      <c r="I124" s="3"/>
      <c r="J124" s="14"/>
      <c r="K124" s="15">
        <f t="shared" si="4"/>
        <v>0</v>
      </c>
      <c r="L124" s="3">
        <v>12368.39</v>
      </c>
      <c r="M124" s="3">
        <v>11131.55</v>
      </c>
      <c r="N124" s="3">
        <v>8657.8700000000008</v>
      </c>
      <c r="O124" s="3">
        <v>6184.2</v>
      </c>
      <c r="P124" s="3">
        <v>3710.52</v>
      </c>
      <c r="Q124" s="3">
        <v>488.77</v>
      </c>
      <c r="R124" s="3">
        <v>2100</v>
      </c>
      <c r="S124" s="3">
        <v>200</v>
      </c>
      <c r="T124" s="3">
        <v>84</v>
      </c>
      <c r="U124" s="15">
        <f t="shared" si="5"/>
        <v>0</v>
      </c>
      <c r="V124" s="15">
        <f t="shared" si="6"/>
        <v>0</v>
      </c>
      <c r="W124" s="16">
        <f t="shared" si="7"/>
        <v>0</v>
      </c>
    </row>
    <row r="125" spans="1:23" x14ac:dyDescent="0.25">
      <c r="A125" s="2">
        <v>124</v>
      </c>
      <c r="B125" s="6" t="s">
        <v>200</v>
      </c>
      <c r="C125" s="6" t="s">
        <v>8</v>
      </c>
      <c r="D125" s="2">
        <v>2024</v>
      </c>
      <c r="E125" s="3"/>
      <c r="F125" s="3"/>
      <c r="G125" s="3"/>
      <c r="H125" s="3"/>
      <c r="I125" s="3"/>
      <c r="J125" s="14"/>
      <c r="K125" s="15">
        <f t="shared" si="4"/>
        <v>0</v>
      </c>
      <c r="L125" s="3">
        <v>12368.39</v>
      </c>
      <c r="M125" s="3">
        <v>11131.55</v>
      </c>
      <c r="N125" s="3">
        <v>8657.8700000000008</v>
      </c>
      <c r="O125" s="3">
        <v>6184.2</v>
      </c>
      <c r="P125" s="3">
        <v>3710.52</v>
      </c>
      <c r="Q125" s="3">
        <v>488.77</v>
      </c>
      <c r="R125" s="3">
        <v>2100</v>
      </c>
      <c r="S125" s="3">
        <v>200</v>
      </c>
      <c r="T125" s="3">
        <v>88</v>
      </c>
      <c r="U125" s="15">
        <f t="shared" si="5"/>
        <v>0</v>
      </c>
      <c r="V125" s="15">
        <f t="shared" si="6"/>
        <v>0</v>
      </c>
      <c r="W125" s="16">
        <f t="shared" si="7"/>
        <v>0</v>
      </c>
    </row>
    <row r="126" spans="1:23" x14ac:dyDescent="0.25">
      <c r="A126" s="2">
        <v>125</v>
      </c>
      <c r="B126" s="6" t="s">
        <v>200</v>
      </c>
      <c r="C126" s="6" t="s">
        <v>96</v>
      </c>
      <c r="D126" s="2">
        <v>2024</v>
      </c>
      <c r="E126" s="3">
        <v>0</v>
      </c>
      <c r="F126" s="3">
        <v>0</v>
      </c>
      <c r="G126" s="3">
        <v>0</v>
      </c>
      <c r="H126" s="3">
        <v>0</v>
      </c>
      <c r="I126" s="3">
        <v>10.3</v>
      </c>
      <c r="J126" s="14">
        <v>1</v>
      </c>
      <c r="K126" s="16">
        <f t="shared" si="4"/>
        <v>10.3</v>
      </c>
      <c r="L126" s="3">
        <v>12368.39</v>
      </c>
      <c r="M126" s="3">
        <v>11131.55</v>
      </c>
      <c r="N126" s="3">
        <v>8657.8700000000008</v>
      </c>
      <c r="O126" s="3">
        <v>6184.2</v>
      </c>
      <c r="P126" s="3">
        <v>3710.52</v>
      </c>
      <c r="Q126" s="3">
        <v>488.77</v>
      </c>
      <c r="R126" s="3">
        <v>2100</v>
      </c>
      <c r="S126" s="3">
        <v>200</v>
      </c>
      <c r="T126" s="16">
        <v>92</v>
      </c>
      <c r="U126" s="16">
        <f t="shared" si="5"/>
        <v>42867.125999999997</v>
      </c>
      <c r="V126" s="16">
        <f t="shared" si="6"/>
        <v>39437.755919999996</v>
      </c>
      <c r="W126" s="16">
        <f t="shared" si="7"/>
        <v>3429.3700800000006</v>
      </c>
    </row>
    <row r="127" spans="1:23" x14ac:dyDescent="0.25">
      <c r="A127" s="2">
        <v>126</v>
      </c>
      <c r="B127" s="6" t="s">
        <v>201</v>
      </c>
      <c r="C127" s="6" t="s">
        <v>76</v>
      </c>
      <c r="D127" s="2">
        <v>2024</v>
      </c>
      <c r="E127" s="3">
        <v>5</v>
      </c>
      <c r="F127" s="3">
        <v>0</v>
      </c>
      <c r="G127" s="3">
        <v>0</v>
      </c>
      <c r="H127" s="3">
        <v>0</v>
      </c>
      <c r="I127" s="3">
        <v>0</v>
      </c>
      <c r="J127" s="14">
        <v>3</v>
      </c>
      <c r="K127" s="16">
        <f t="shared" si="4"/>
        <v>5</v>
      </c>
      <c r="L127" s="3">
        <v>12368.39</v>
      </c>
      <c r="M127" s="3">
        <v>11131.55</v>
      </c>
      <c r="N127" s="3">
        <v>8657.8700000000008</v>
      </c>
      <c r="O127" s="3">
        <v>6184.2</v>
      </c>
      <c r="P127" s="3">
        <v>3710.52</v>
      </c>
      <c r="Q127" s="3">
        <v>488.77</v>
      </c>
      <c r="R127" s="3">
        <v>2100</v>
      </c>
      <c r="S127" s="3">
        <v>200</v>
      </c>
      <c r="T127" s="16">
        <v>90</v>
      </c>
      <c r="U127" s="16">
        <f t="shared" si="5"/>
        <v>70608.259999999995</v>
      </c>
      <c r="V127" s="16">
        <f t="shared" si="6"/>
        <v>63547.433999999994</v>
      </c>
      <c r="W127" s="16">
        <f t="shared" si="7"/>
        <v>7060.8260000000009</v>
      </c>
    </row>
    <row r="128" spans="1:23" x14ac:dyDescent="0.25">
      <c r="A128" s="2">
        <v>127</v>
      </c>
      <c r="B128" s="6" t="s">
        <v>201</v>
      </c>
      <c r="C128" s="6" t="s">
        <v>48</v>
      </c>
      <c r="D128" s="2">
        <v>2024</v>
      </c>
      <c r="E128" s="3">
        <v>7.4</v>
      </c>
      <c r="F128" s="3">
        <v>21</v>
      </c>
      <c r="G128" s="3">
        <v>31</v>
      </c>
      <c r="H128" s="3">
        <v>79.599999999999994</v>
      </c>
      <c r="I128" s="3">
        <v>11</v>
      </c>
      <c r="J128" s="14">
        <v>7</v>
      </c>
      <c r="K128" s="16">
        <f t="shared" si="4"/>
        <v>150</v>
      </c>
      <c r="L128" s="3">
        <v>12368.39</v>
      </c>
      <c r="M128" s="3">
        <v>11131.55</v>
      </c>
      <c r="N128" s="3">
        <v>8657.8700000000008</v>
      </c>
      <c r="O128" s="3">
        <v>6184.2</v>
      </c>
      <c r="P128" s="3">
        <v>3710.52</v>
      </c>
      <c r="Q128" s="3">
        <v>488.77</v>
      </c>
      <c r="R128" s="3">
        <v>2100</v>
      </c>
      <c r="S128" s="3">
        <v>200</v>
      </c>
      <c r="T128" s="16">
        <v>90</v>
      </c>
      <c r="U128" s="16">
        <f t="shared" si="5"/>
        <v>1174882.0359999998</v>
      </c>
      <c r="V128" s="16">
        <f t="shared" si="6"/>
        <v>1057393.8323999997</v>
      </c>
      <c r="W128" s="16">
        <f t="shared" si="7"/>
        <v>117488.20360000012</v>
      </c>
    </row>
    <row r="129" spans="1:23" x14ac:dyDescent="0.25">
      <c r="A129" s="2">
        <v>128</v>
      </c>
      <c r="B129" s="6" t="s">
        <v>201</v>
      </c>
      <c r="C129" s="6" t="s">
        <v>51</v>
      </c>
      <c r="D129" s="2">
        <v>2024</v>
      </c>
      <c r="E129" s="3">
        <v>5.3</v>
      </c>
      <c r="F129" s="3">
        <v>4.2</v>
      </c>
      <c r="G129" s="3">
        <v>18.7</v>
      </c>
      <c r="H129" s="3">
        <v>31.8</v>
      </c>
      <c r="I129" s="3">
        <v>4.5999999999999996</v>
      </c>
      <c r="J129" s="14">
        <v>14</v>
      </c>
      <c r="K129" s="16">
        <f t="shared" si="4"/>
        <v>64.599999999999994</v>
      </c>
      <c r="L129" s="3">
        <v>12368.39</v>
      </c>
      <c r="M129" s="3">
        <v>11131.55</v>
      </c>
      <c r="N129" s="3">
        <v>8657.8700000000008</v>
      </c>
      <c r="O129" s="3">
        <v>6184.2</v>
      </c>
      <c r="P129" s="3">
        <v>3710.52</v>
      </c>
      <c r="Q129" s="3">
        <v>488.77</v>
      </c>
      <c r="R129" s="3">
        <v>2100</v>
      </c>
      <c r="S129" s="3">
        <v>200</v>
      </c>
      <c r="T129" s="16">
        <v>91</v>
      </c>
      <c r="U129" s="16">
        <f t="shared" si="5"/>
        <v>537095.87799999991</v>
      </c>
      <c r="V129" s="16">
        <f t="shared" si="6"/>
        <v>488757.24897999992</v>
      </c>
      <c r="W129" s="16">
        <f t="shared" si="7"/>
        <v>48338.629019999993</v>
      </c>
    </row>
    <row r="130" spans="1:23" x14ac:dyDescent="0.25">
      <c r="A130" s="2">
        <v>129</v>
      </c>
      <c r="B130" s="6" t="s">
        <v>201</v>
      </c>
      <c r="C130" s="6" t="s">
        <v>64</v>
      </c>
      <c r="D130" s="2">
        <v>2024</v>
      </c>
      <c r="E130" s="3">
        <v>9.5</v>
      </c>
      <c r="F130" s="3">
        <v>14.6</v>
      </c>
      <c r="G130" s="3">
        <v>25.1</v>
      </c>
      <c r="H130" s="3">
        <v>30</v>
      </c>
      <c r="I130" s="3">
        <v>0</v>
      </c>
      <c r="J130" s="14">
        <v>21</v>
      </c>
      <c r="K130" s="16">
        <f t="shared" si="4"/>
        <v>79.2</v>
      </c>
      <c r="L130" s="3">
        <v>12368.39</v>
      </c>
      <c r="M130" s="3">
        <v>11131.55</v>
      </c>
      <c r="N130" s="3">
        <v>8657.8700000000008</v>
      </c>
      <c r="O130" s="3">
        <v>6184.2</v>
      </c>
      <c r="P130" s="3">
        <v>3710.52</v>
      </c>
      <c r="Q130" s="3">
        <v>488.77</v>
      </c>
      <c r="R130" s="3">
        <v>2100</v>
      </c>
      <c r="S130" s="3">
        <v>200</v>
      </c>
      <c r="T130" s="16">
        <v>89</v>
      </c>
      <c r="U130" s="16">
        <f t="shared" si="5"/>
        <v>753063.04200000002</v>
      </c>
      <c r="V130" s="16">
        <f t="shared" si="6"/>
        <v>670226.10737999994</v>
      </c>
      <c r="W130" s="16">
        <f t="shared" si="7"/>
        <v>82836.934620000073</v>
      </c>
    </row>
    <row r="131" spans="1:23" x14ac:dyDescent="0.25">
      <c r="A131" s="2">
        <v>130</v>
      </c>
      <c r="B131" s="6" t="s">
        <v>201</v>
      </c>
      <c r="C131" s="6" t="s">
        <v>116</v>
      </c>
      <c r="D131" s="2">
        <v>2024</v>
      </c>
      <c r="E131" s="3">
        <v>2</v>
      </c>
      <c r="F131" s="3">
        <v>6.8</v>
      </c>
      <c r="G131" s="3">
        <v>0</v>
      </c>
      <c r="H131" s="3">
        <v>0</v>
      </c>
      <c r="I131" s="3">
        <v>0</v>
      </c>
      <c r="J131" s="14">
        <v>1</v>
      </c>
      <c r="K131" s="16">
        <f t="shared" ref="K131:K194" si="8">E131+F131+G131+H131+I131</f>
        <v>8.8000000000000007</v>
      </c>
      <c r="L131" s="3">
        <v>12368.39</v>
      </c>
      <c r="M131" s="3">
        <v>11131.55</v>
      </c>
      <c r="N131" s="3">
        <v>8657.8700000000008</v>
      </c>
      <c r="O131" s="3">
        <v>6184.2</v>
      </c>
      <c r="P131" s="3">
        <v>3710.52</v>
      </c>
      <c r="Q131" s="3">
        <v>488.77</v>
      </c>
      <c r="R131" s="3">
        <v>2100</v>
      </c>
      <c r="S131" s="3">
        <v>200</v>
      </c>
      <c r="T131" s="16">
        <v>90</v>
      </c>
      <c r="U131" s="16">
        <f t="shared" ref="U131:U194" si="9">(E131*L131+F131*M131+G131*N131+H131*O131+I131*P131)+Q131*J131+R131*J131+S131*(E131+F131+G131+H131+I131)</f>
        <v>104780.09</v>
      </c>
      <c r="V131" s="16">
        <f t="shared" ref="V131:V194" si="10">U131*T131/100</f>
        <v>94302.080999999991</v>
      </c>
      <c r="W131" s="16">
        <f t="shared" ref="W131:W194" si="11">U131-V131</f>
        <v>10478.009000000005</v>
      </c>
    </row>
    <row r="132" spans="1:23" x14ac:dyDescent="0.25">
      <c r="A132" s="2">
        <v>131</v>
      </c>
      <c r="B132" s="6" t="s">
        <v>201</v>
      </c>
      <c r="C132" s="6" t="s">
        <v>50</v>
      </c>
      <c r="D132" s="2">
        <v>2024</v>
      </c>
      <c r="E132" s="3">
        <v>10</v>
      </c>
      <c r="F132" s="3">
        <v>0</v>
      </c>
      <c r="G132" s="3">
        <v>20</v>
      </c>
      <c r="H132" s="3">
        <v>30</v>
      </c>
      <c r="I132" s="3">
        <v>10</v>
      </c>
      <c r="J132" s="14">
        <v>8</v>
      </c>
      <c r="K132" s="16">
        <f t="shared" si="8"/>
        <v>70</v>
      </c>
      <c r="L132" s="3">
        <v>12368.39</v>
      </c>
      <c r="M132" s="3">
        <v>11131.55</v>
      </c>
      <c r="N132" s="3">
        <v>8657.8700000000008</v>
      </c>
      <c r="O132" s="3">
        <v>6184.2</v>
      </c>
      <c r="P132" s="3">
        <v>3710.52</v>
      </c>
      <c r="Q132" s="3">
        <v>488.77</v>
      </c>
      <c r="R132" s="3">
        <v>2100</v>
      </c>
      <c r="S132" s="3">
        <v>200</v>
      </c>
      <c r="T132" s="16">
        <v>88</v>
      </c>
      <c r="U132" s="16">
        <f t="shared" si="9"/>
        <v>554182.66</v>
      </c>
      <c r="V132" s="16">
        <f t="shared" si="10"/>
        <v>487680.74080000003</v>
      </c>
      <c r="W132" s="16">
        <f t="shared" si="11"/>
        <v>66501.919200000004</v>
      </c>
    </row>
    <row r="133" spans="1:23" x14ac:dyDescent="0.25">
      <c r="A133" s="2">
        <v>132</v>
      </c>
      <c r="B133" s="6" t="s">
        <v>201</v>
      </c>
      <c r="C133" s="6" t="s">
        <v>61</v>
      </c>
      <c r="D133" s="2">
        <v>2024</v>
      </c>
      <c r="E133" s="3">
        <v>8.9</v>
      </c>
      <c r="F133" s="3">
        <v>34</v>
      </c>
      <c r="G133" s="3">
        <v>93.2</v>
      </c>
      <c r="H133" s="3">
        <v>108.9</v>
      </c>
      <c r="I133" s="3">
        <v>54.4</v>
      </c>
      <c r="J133" s="14">
        <v>20</v>
      </c>
      <c r="K133" s="16">
        <f t="shared" si="8"/>
        <v>299.39999999999998</v>
      </c>
      <c r="L133" s="3">
        <v>12368.39</v>
      </c>
      <c r="M133" s="3">
        <v>11131.55</v>
      </c>
      <c r="N133" s="3">
        <v>8657.8700000000008</v>
      </c>
      <c r="O133" s="3">
        <v>6184.2</v>
      </c>
      <c r="P133" s="3">
        <v>3710.52</v>
      </c>
      <c r="Q133" s="3">
        <v>488.77</v>
      </c>
      <c r="R133" s="3">
        <v>2100</v>
      </c>
      <c r="S133" s="3">
        <v>200</v>
      </c>
      <c r="T133" s="16">
        <v>90</v>
      </c>
      <c r="U133" s="16">
        <f t="shared" si="9"/>
        <v>2282431.923</v>
      </c>
      <c r="V133" s="16">
        <f t="shared" si="10"/>
        <v>2054188.7307</v>
      </c>
      <c r="W133" s="16">
        <f t="shared" si="11"/>
        <v>228243.1923</v>
      </c>
    </row>
    <row r="134" spans="1:23" x14ac:dyDescent="0.25">
      <c r="A134" s="2">
        <v>133</v>
      </c>
      <c r="B134" s="6" t="s">
        <v>201</v>
      </c>
      <c r="C134" s="6" t="s">
        <v>40</v>
      </c>
      <c r="D134" s="2">
        <v>2024</v>
      </c>
      <c r="E134" s="3">
        <v>5</v>
      </c>
      <c r="F134" s="3">
        <v>10</v>
      </c>
      <c r="G134" s="3">
        <v>31.3</v>
      </c>
      <c r="H134" s="3">
        <v>4</v>
      </c>
      <c r="I134" s="3">
        <v>1.29</v>
      </c>
      <c r="J134" s="14">
        <v>7</v>
      </c>
      <c r="K134" s="16">
        <f t="shared" si="8"/>
        <v>51.589999999999996</v>
      </c>
      <c r="L134" s="3">
        <v>12368.39</v>
      </c>
      <c r="M134" s="3">
        <v>11131.55</v>
      </c>
      <c r="N134" s="3">
        <v>8657.8700000000008</v>
      </c>
      <c r="O134" s="3">
        <v>6184.2</v>
      </c>
      <c r="P134" s="3">
        <v>3710.52</v>
      </c>
      <c r="Q134" s="3">
        <v>488.77</v>
      </c>
      <c r="R134" s="3">
        <v>2100</v>
      </c>
      <c r="S134" s="3">
        <v>200</v>
      </c>
      <c r="T134" s="16">
        <v>90</v>
      </c>
      <c r="U134" s="16">
        <f t="shared" si="9"/>
        <v>502111.54180000001</v>
      </c>
      <c r="V134" s="16">
        <f t="shared" si="10"/>
        <v>451900.38761999999</v>
      </c>
      <c r="W134" s="16">
        <f t="shared" si="11"/>
        <v>50211.154180000012</v>
      </c>
    </row>
    <row r="135" spans="1:23" x14ac:dyDescent="0.25">
      <c r="A135" s="2">
        <v>134</v>
      </c>
      <c r="B135" s="6" t="s">
        <v>201</v>
      </c>
      <c r="C135" s="6" t="s">
        <v>18</v>
      </c>
      <c r="D135" s="2">
        <v>2024</v>
      </c>
      <c r="E135" s="3">
        <v>9.9</v>
      </c>
      <c r="F135" s="3">
        <v>6</v>
      </c>
      <c r="G135" s="3">
        <v>8</v>
      </c>
      <c r="H135" s="3">
        <v>2</v>
      </c>
      <c r="I135" s="3">
        <v>2</v>
      </c>
      <c r="J135" s="14">
        <v>6</v>
      </c>
      <c r="K135" s="16">
        <f t="shared" si="8"/>
        <v>27.9</v>
      </c>
      <c r="L135" s="3">
        <v>12368.39</v>
      </c>
      <c r="M135" s="3">
        <v>11131.55</v>
      </c>
      <c r="N135" s="3">
        <v>8657.8700000000008</v>
      </c>
      <c r="O135" s="3">
        <v>6184.2</v>
      </c>
      <c r="P135" s="3">
        <v>3710.52</v>
      </c>
      <c r="Q135" s="3">
        <v>488.77</v>
      </c>
      <c r="R135" s="3">
        <v>2100</v>
      </c>
      <c r="S135" s="3">
        <v>200</v>
      </c>
      <c r="T135" s="16">
        <v>90</v>
      </c>
      <c r="U135" s="16">
        <f t="shared" si="9"/>
        <v>299401.38099999999</v>
      </c>
      <c r="V135" s="16">
        <f t="shared" si="10"/>
        <v>269461.24290000001</v>
      </c>
      <c r="W135" s="16">
        <f t="shared" si="11"/>
        <v>29940.138099999982</v>
      </c>
    </row>
    <row r="136" spans="1:23" x14ac:dyDescent="0.25">
      <c r="A136" s="2">
        <v>135</v>
      </c>
      <c r="B136" s="6" t="s">
        <v>201</v>
      </c>
      <c r="C136" s="6" t="s">
        <v>49</v>
      </c>
      <c r="D136" s="2">
        <v>2024</v>
      </c>
      <c r="E136" s="3">
        <v>28</v>
      </c>
      <c r="F136" s="3">
        <v>25.02</v>
      </c>
      <c r="G136" s="3">
        <v>22.68</v>
      </c>
      <c r="H136" s="3">
        <v>36</v>
      </c>
      <c r="I136" s="3">
        <v>5</v>
      </c>
      <c r="J136" s="14">
        <v>11</v>
      </c>
      <c r="K136" s="16">
        <f t="shared" si="8"/>
        <v>116.69999999999999</v>
      </c>
      <c r="L136" s="3">
        <v>12368.39</v>
      </c>
      <c r="M136" s="3">
        <v>11131.55</v>
      </c>
      <c r="N136" s="3">
        <v>8657.8700000000008</v>
      </c>
      <c r="O136" s="3">
        <v>6184.2</v>
      </c>
      <c r="P136" s="3">
        <v>3710.52</v>
      </c>
      <c r="Q136" s="3">
        <v>488.77</v>
      </c>
      <c r="R136" s="3">
        <v>2100</v>
      </c>
      <c r="S136" s="3">
        <v>200</v>
      </c>
      <c r="T136" s="16">
        <v>90</v>
      </c>
      <c r="U136" s="16">
        <f t="shared" si="9"/>
        <v>1114187.0626000001</v>
      </c>
      <c r="V136" s="16">
        <f t="shared" si="10"/>
        <v>1002768.3563400001</v>
      </c>
      <c r="W136" s="16">
        <f t="shared" si="11"/>
        <v>111418.70626000001</v>
      </c>
    </row>
    <row r="137" spans="1:23" x14ac:dyDescent="0.25">
      <c r="A137" s="2">
        <v>136</v>
      </c>
      <c r="B137" s="6" t="s">
        <v>201</v>
      </c>
      <c r="C137" s="6" t="s">
        <v>81</v>
      </c>
      <c r="D137" s="2">
        <v>2024</v>
      </c>
      <c r="E137" s="3">
        <v>0</v>
      </c>
      <c r="F137" s="3">
        <v>10</v>
      </c>
      <c r="G137" s="3">
        <v>30</v>
      </c>
      <c r="H137" s="3">
        <v>50</v>
      </c>
      <c r="I137" s="3">
        <v>0</v>
      </c>
      <c r="J137" s="14">
        <v>25</v>
      </c>
      <c r="K137" s="16">
        <f t="shared" si="8"/>
        <v>90</v>
      </c>
      <c r="L137" s="3">
        <v>12368.39</v>
      </c>
      <c r="M137" s="3">
        <v>11131.55</v>
      </c>
      <c r="N137" s="3">
        <v>8657.8700000000008</v>
      </c>
      <c r="O137" s="3">
        <v>6184.2</v>
      </c>
      <c r="P137" s="3">
        <v>3710.52</v>
      </c>
      <c r="Q137" s="3">
        <v>488.77</v>
      </c>
      <c r="R137" s="3">
        <v>2100</v>
      </c>
      <c r="S137" s="3">
        <v>200</v>
      </c>
      <c r="T137" s="16">
        <v>90</v>
      </c>
      <c r="U137" s="16">
        <f t="shared" si="9"/>
        <v>762980.85000000009</v>
      </c>
      <c r="V137" s="16">
        <f t="shared" si="10"/>
        <v>686682.76500000013</v>
      </c>
      <c r="W137" s="16">
        <f t="shared" si="11"/>
        <v>76298.084999999963</v>
      </c>
    </row>
    <row r="138" spans="1:23" x14ac:dyDescent="0.25">
      <c r="A138" s="2">
        <v>137</v>
      </c>
      <c r="B138" s="6" t="s">
        <v>201</v>
      </c>
      <c r="C138" s="6" t="s">
        <v>85</v>
      </c>
      <c r="D138" s="2">
        <v>2024</v>
      </c>
      <c r="E138" s="3">
        <v>0</v>
      </c>
      <c r="F138" s="3">
        <v>9</v>
      </c>
      <c r="G138" s="3">
        <v>13.58</v>
      </c>
      <c r="H138" s="3">
        <v>27.42</v>
      </c>
      <c r="I138" s="3">
        <v>0</v>
      </c>
      <c r="J138" s="14">
        <v>3</v>
      </c>
      <c r="K138" s="16">
        <f t="shared" si="8"/>
        <v>50</v>
      </c>
      <c r="L138" s="3">
        <v>12368.39</v>
      </c>
      <c r="M138" s="3">
        <v>11131.55</v>
      </c>
      <c r="N138" s="3">
        <v>8657.8700000000008</v>
      </c>
      <c r="O138" s="3">
        <v>6184.2</v>
      </c>
      <c r="P138" s="3">
        <v>3710.52</v>
      </c>
      <c r="Q138" s="3">
        <v>488.77</v>
      </c>
      <c r="R138" s="3">
        <v>2100</v>
      </c>
      <c r="S138" s="3">
        <v>200</v>
      </c>
      <c r="T138" s="16">
        <v>87</v>
      </c>
      <c r="U138" s="16">
        <f t="shared" si="9"/>
        <v>405094.89860000001</v>
      </c>
      <c r="V138" s="16">
        <f t="shared" si="10"/>
        <v>352432.561782</v>
      </c>
      <c r="W138" s="16">
        <f t="shared" si="11"/>
        <v>52662.336818000011</v>
      </c>
    </row>
    <row r="139" spans="1:23" x14ac:dyDescent="0.25">
      <c r="A139" s="2">
        <v>138</v>
      </c>
      <c r="B139" s="6" t="s">
        <v>201</v>
      </c>
      <c r="C139" s="6" t="s">
        <v>161</v>
      </c>
      <c r="D139" s="2">
        <v>2024</v>
      </c>
      <c r="E139" s="3"/>
      <c r="F139" s="3"/>
      <c r="G139" s="3"/>
      <c r="H139" s="3"/>
      <c r="I139" s="3"/>
      <c r="J139" s="14"/>
      <c r="K139" s="15">
        <f t="shared" si="8"/>
        <v>0</v>
      </c>
      <c r="L139" s="3">
        <v>12368.39</v>
      </c>
      <c r="M139" s="3">
        <v>11131.55</v>
      </c>
      <c r="N139" s="3">
        <v>8657.8700000000008</v>
      </c>
      <c r="O139" s="3">
        <v>6184.2</v>
      </c>
      <c r="P139" s="3">
        <v>3710.52</v>
      </c>
      <c r="Q139" s="3">
        <v>488.77</v>
      </c>
      <c r="R139" s="3">
        <v>2100</v>
      </c>
      <c r="S139" s="3">
        <v>200</v>
      </c>
      <c r="T139" s="3">
        <v>90</v>
      </c>
      <c r="U139" s="15">
        <f t="shared" si="9"/>
        <v>0</v>
      </c>
      <c r="V139" s="15">
        <f t="shared" si="10"/>
        <v>0</v>
      </c>
      <c r="W139" s="16">
        <f t="shared" si="11"/>
        <v>0</v>
      </c>
    </row>
    <row r="140" spans="1:23" x14ac:dyDescent="0.25">
      <c r="A140" s="2">
        <v>139</v>
      </c>
      <c r="B140" s="6" t="s">
        <v>201</v>
      </c>
      <c r="C140" s="6" t="s">
        <v>162</v>
      </c>
      <c r="D140" s="2">
        <v>2024</v>
      </c>
      <c r="E140" s="3">
        <v>28</v>
      </c>
      <c r="F140" s="3">
        <v>19.399999999999999</v>
      </c>
      <c r="G140" s="3">
        <v>49.1</v>
      </c>
      <c r="H140" s="3">
        <v>73.5</v>
      </c>
      <c r="I140" s="3">
        <v>13</v>
      </c>
      <c r="J140" s="14">
        <v>24</v>
      </c>
      <c r="K140" s="16">
        <f t="shared" si="8"/>
        <v>183</v>
      </c>
      <c r="L140" s="3">
        <v>12368.39</v>
      </c>
      <c r="M140" s="3">
        <v>11131.55</v>
      </c>
      <c r="N140" s="3">
        <v>8657.8700000000008</v>
      </c>
      <c r="O140" s="3">
        <v>6184.2</v>
      </c>
      <c r="P140" s="3">
        <v>3710.52</v>
      </c>
      <c r="Q140" s="3">
        <v>488.77</v>
      </c>
      <c r="R140" s="3">
        <v>2100</v>
      </c>
      <c r="S140" s="3">
        <v>200</v>
      </c>
      <c r="T140" s="16">
        <v>89</v>
      </c>
      <c r="U140" s="16">
        <f t="shared" si="9"/>
        <v>1588874.3470000001</v>
      </c>
      <c r="V140" s="16">
        <f t="shared" si="10"/>
        <v>1414098.1688300001</v>
      </c>
      <c r="W140" s="16">
        <f t="shared" si="11"/>
        <v>174776.17816999997</v>
      </c>
    </row>
    <row r="141" spans="1:23" x14ac:dyDescent="0.25">
      <c r="A141" s="2">
        <v>140</v>
      </c>
      <c r="B141" s="6" t="s">
        <v>202</v>
      </c>
      <c r="C141" s="6" t="s">
        <v>170</v>
      </c>
      <c r="D141" s="2">
        <v>2024</v>
      </c>
      <c r="E141" s="3"/>
      <c r="F141" s="3"/>
      <c r="G141" s="3"/>
      <c r="H141" s="3"/>
      <c r="I141" s="3"/>
      <c r="J141" s="14"/>
      <c r="K141" s="15">
        <f t="shared" si="8"/>
        <v>0</v>
      </c>
      <c r="L141" s="3">
        <v>12368.39</v>
      </c>
      <c r="M141" s="3">
        <v>11131.55</v>
      </c>
      <c r="N141" s="3">
        <v>8657.8700000000008</v>
      </c>
      <c r="O141" s="3">
        <v>6184.2</v>
      </c>
      <c r="P141" s="3">
        <v>3710.52</v>
      </c>
      <c r="Q141" s="3">
        <v>488.77</v>
      </c>
      <c r="R141" s="3">
        <v>2100</v>
      </c>
      <c r="S141" s="3">
        <v>200</v>
      </c>
      <c r="T141" s="3">
        <v>86</v>
      </c>
      <c r="U141" s="15">
        <f t="shared" si="9"/>
        <v>0</v>
      </c>
      <c r="V141" s="15">
        <f t="shared" si="10"/>
        <v>0</v>
      </c>
      <c r="W141" s="16">
        <f t="shared" si="11"/>
        <v>0</v>
      </c>
    </row>
    <row r="142" spans="1:23" x14ac:dyDescent="0.25">
      <c r="A142" s="2">
        <v>141</v>
      </c>
      <c r="B142" s="6" t="s">
        <v>202</v>
      </c>
      <c r="C142" s="6" t="s">
        <v>173</v>
      </c>
      <c r="D142" s="2">
        <v>2024</v>
      </c>
      <c r="E142" s="3"/>
      <c r="F142" s="3"/>
      <c r="G142" s="3"/>
      <c r="H142" s="3"/>
      <c r="I142" s="3"/>
      <c r="J142" s="14"/>
      <c r="K142" s="15">
        <f t="shared" si="8"/>
        <v>0</v>
      </c>
      <c r="L142" s="3">
        <v>12368.39</v>
      </c>
      <c r="M142" s="3">
        <v>11131.55</v>
      </c>
      <c r="N142" s="3">
        <v>8657.8700000000008</v>
      </c>
      <c r="O142" s="3">
        <v>6184.2</v>
      </c>
      <c r="P142" s="3">
        <v>3710.52</v>
      </c>
      <c r="Q142" s="3">
        <v>488.77</v>
      </c>
      <c r="R142" s="3">
        <v>2100</v>
      </c>
      <c r="S142" s="3">
        <v>200</v>
      </c>
      <c r="T142" s="3">
        <v>84</v>
      </c>
      <c r="U142" s="15">
        <f t="shared" si="9"/>
        <v>0</v>
      </c>
      <c r="V142" s="15">
        <f t="shared" si="10"/>
        <v>0</v>
      </c>
      <c r="W142" s="16">
        <f t="shared" si="11"/>
        <v>0</v>
      </c>
    </row>
    <row r="143" spans="1:23" x14ac:dyDescent="0.25">
      <c r="A143" s="2">
        <v>142</v>
      </c>
      <c r="B143" s="6" t="s">
        <v>202</v>
      </c>
      <c r="C143" s="6" t="s">
        <v>171</v>
      </c>
      <c r="D143" s="2">
        <v>2024</v>
      </c>
      <c r="E143" s="3"/>
      <c r="F143" s="3"/>
      <c r="G143" s="3"/>
      <c r="H143" s="3"/>
      <c r="I143" s="3"/>
      <c r="J143" s="14"/>
      <c r="K143" s="15">
        <f t="shared" si="8"/>
        <v>0</v>
      </c>
      <c r="L143" s="3">
        <v>12368.39</v>
      </c>
      <c r="M143" s="3">
        <v>11131.55</v>
      </c>
      <c r="N143" s="3">
        <v>8657.8700000000008</v>
      </c>
      <c r="O143" s="3">
        <v>6184.2</v>
      </c>
      <c r="P143" s="3">
        <v>3710.52</v>
      </c>
      <c r="Q143" s="3">
        <v>488.77</v>
      </c>
      <c r="R143" s="3">
        <v>2100</v>
      </c>
      <c r="S143" s="3">
        <v>200</v>
      </c>
      <c r="T143" s="3">
        <v>84</v>
      </c>
      <c r="U143" s="15">
        <f t="shared" si="9"/>
        <v>0</v>
      </c>
      <c r="V143" s="15">
        <f t="shared" si="10"/>
        <v>0</v>
      </c>
      <c r="W143" s="16">
        <f t="shared" si="11"/>
        <v>0</v>
      </c>
    </row>
    <row r="144" spans="1:23" x14ac:dyDescent="0.25">
      <c r="A144" s="2">
        <v>143</v>
      </c>
      <c r="B144" s="6" t="s">
        <v>202</v>
      </c>
      <c r="C144" s="6" t="s">
        <v>3</v>
      </c>
      <c r="D144" s="2">
        <v>2024</v>
      </c>
      <c r="E144" s="3"/>
      <c r="F144" s="3"/>
      <c r="G144" s="3"/>
      <c r="H144" s="3"/>
      <c r="I144" s="3"/>
      <c r="J144" s="14"/>
      <c r="K144" s="15">
        <f t="shared" si="8"/>
        <v>0</v>
      </c>
      <c r="L144" s="3">
        <v>12368.39</v>
      </c>
      <c r="M144" s="3">
        <v>11131.55</v>
      </c>
      <c r="N144" s="3">
        <v>8657.8700000000008</v>
      </c>
      <c r="O144" s="3">
        <v>6184.2</v>
      </c>
      <c r="P144" s="3">
        <v>3710.52</v>
      </c>
      <c r="Q144" s="3">
        <v>488.77</v>
      </c>
      <c r="R144" s="3">
        <v>2100</v>
      </c>
      <c r="S144" s="3">
        <v>200</v>
      </c>
      <c r="T144" s="3">
        <v>88</v>
      </c>
      <c r="U144" s="15">
        <f t="shared" si="9"/>
        <v>0</v>
      </c>
      <c r="V144" s="15">
        <f t="shared" si="10"/>
        <v>0</v>
      </c>
      <c r="W144" s="16">
        <f t="shared" si="11"/>
        <v>0</v>
      </c>
    </row>
    <row r="145" spans="1:23" x14ac:dyDescent="0.25">
      <c r="A145" s="2">
        <v>144</v>
      </c>
      <c r="B145" s="6" t="s">
        <v>202</v>
      </c>
      <c r="C145" s="6" t="s">
        <v>172</v>
      </c>
      <c r="D145" s="2">
        <v>2024</v>
      </c>
      <c r="E145" s="3"/>
      <c r="F145" s="3"/>
      <c r="G145" s="3"/>
      <c r="H145" s="3"/>
      <c r="I145" s="3"/>
      <c r="J145" s="14"/>
      <c r="K145" s="15">
        <f t="shared" si="8"/>
        <v>0</v>
      </c>
      <c r="L145" s="3">
        <v>12368.39</v>
      </c>
      <c r="M145" s="3">
        <v>11131.55</v>
      </c>
      <c r="N145" s="3">
        <v>8657.8700000000008</v>
      </c>
      <c r="O145" s="3">
        <v>6184.2</v>
      </c>
      <c r="P145" s="3">
        <v>3710.52</v>
      </c>
      <c r="Q145" s="3">
        <v>488.77</v>
      </c>
      <c r="R145" s="3">
        <v>2100</v>
      </c>
      <c r="S145" s="3">
        <v>200</v>
      </c>
      <c r="T145" s="3">
        <v>87</v>
      </c>
      <c r="U145" s="15">
        <f t="shared" si="9"/>
        <v>0</v>
      </c>
      <c r="V145" s="15">
        <f t="shared" si="10"/>
        <v>0</v>
      </c>
      <c r="W145" s="16">
        <f t="shared" si="11"/>
        <v>0</v>
      </c>
    </row>
    <row r="146" spans="1:23" x14ac:dyDescent="0.25">
      <c r="A146" s="2">
        <v>145</v>
      </c>
      <c r="B146" s="6" t="s">
        <v>203</v>
      </c>
      <c r="C146" s="6" t="s">
        <v>16</v>
      </c>
      <c r="D146" s="2">
        <v>2024</v>
      </c>
      <c r="E146" s="3">
        <v>0</v>
      </c>
      <c r="F146" s="3">
        <v>0</v>
      </c>
      <c r="G146" s="3">
        <v>0</v>
      </c>
      <c r="H146" s="3">
        <v>7.8</v>
      </c>
      <c r="I146" s="3">
        <v>0</v>
      </c>
      <c r="J146" s="14">
        <v>2</v>
      </c>
      <c r="K146" s="16">
        <f t="shared" si="8"/>
        <v>7.8</v>
      </c>
      <c r="L146" s="3">
        <v>12368.39</v>
      </c>
      <c r="M146" s="3">
        <v>11131.55</v>
      </c>
      <c r="N146" s="3">
        <v>8657.8700000000008</v>
      </c>
      <c r="O146" s="3">
        <v>6184.2</v>
      </c>
      <c r="P146" s="3">
        <v>3710.52</v>
      </c>
      <c r="Q146" s="3">
        <v>488.77</v>
      </c>
      <c r="R146" s="3">
        <v>2100</v>
      </c>
      <c r="S146" s="3">
        <v>200</v>
      </c>
      <c r="T146" s="16">
        <v>88</v>
      </c>
      <c r="U146" s="16">
        <f t="shared" si="9"/>
        <v>54974.299999999996</v>
      </c>
      <c r="V146" s="16">
        <f t="shared" si="10"/>
        <v>48377.383999999991</v>
      </c>
      <c r="W146" s="16">
        <f t="shared" si="11"/>
        <v>6596.9160000000047</v>
      </c>
    </row>
    <row r="147" spans="1:23" x14ac:dyDescent="0.25">
      <c r="A147" s="2">
        <v>146</v>
      </c>
      <c r="B147" s="6" t="s">
        <v>203</v>
      </c>
      <c r="C147" s="6" t="s">
        <v>165</v>
      </c>
      <c r="D147" s="2">
        <v>2024</v>
      </c>
      <c r="E147" s="3"/>
      <c r="F147" s="3"/>
      <c r="G147" s="3"/>
      <c r="H147" s="3"/>
      <c r="I147" s="3"/>
      <c r="J147" s="14"/>
      <c r="K147" s="15">
        <f t="shared" si="8"/>
        <v>0</v>
      </c>
      <c r="L147" s="3">
        <v>12368.39</v>
      </c>
      <c r="M147" s="3">
        <v>11131.55</v>
      </c>
      <c r="N147" s="3">
        <v>8657.8700000000008</v>
      </c>
      <c r="O147" s="3">
        <v>6184.2</v>
      </c>
      <c r="P147" s="3">
        <v>3710.52</v>
      </c>
      <c r="Q147" s="3">
        <v>488.77</v>
      </c>
      <c r="R147" s="3">
        <v>2100</v>
      </c>
      <c r="S147" s="3">
        <v>200</v>
      </c>
      <c r="T147" s="3">
        <v>90</v>
      </c>
      <c r="U147" s="15">
        <f t="shared" si="9"/>
        <v>0</v>
      </c>
      <c r="V147" s="15">
        <f t="shared" si="10"/>
        <v>0</v>
      </c>
      <c r="W147" s="16">
        <f t="shared" si="11"/>
        <v>0</v>
      </c>
    </row>
    <row r="148" spans="1:23" x14ac:dyDescent="0.25">
      <c r="A148" s="2">
        <v>147</v>
      </c>
      <c r="B148" s="6" t="s">
        <v>203</v>
      </c>
      <c r="C148" s="6" t="s">
        <v>166</v>
      </c>
      <c r="D148" s="2">
        <v>2024</v>
      </c>
      <c r="E148" s="3"/>
      <c r="F148" s="3"/>
      <c r="G148" s="3"/>
      <c r="H148" s="3"/>
      <c r="I148" s="3"/>
      <c r="J148" s="14"/>
      <c r="K148" s="15">
        <f t="shared" si="8"/>
        <v>0</v>
      </c>
      <c r="L148" s="3">
        <v>12368.39</v>
      </c>
      <c r="M148" s="3">
        <v>11131.55</v>
      </c>
      <c r="N148" s="3">
        <v>8657.8700000000008</v>
      </c>
      <c r="O148" s="3">
        <v>6184.2</v>
      </c>
      <c r="P148" s="3">
        <v>3710.52</v>
      </c>
      <c r="Q148" s="3">
        <v>488.77</v>
      </c>
      <c r="R148" s="3">
        <v>2100</v>
      </c>
      <c r="S148" s="3">
        <v>200</v>
      </c>
      <c r="T148" s="3">
        <v>84</v>
      </c>
      <c r="U148" s="15">
        <f t="shared" si="9"/>
        <v>0</v>
      </c>
      <c r="V148" s="15">
        <f t="shared" si="10"/>
        <v>0</v>
      </c>
      <c r="W148" s="16">
        <f t="shared" si="11"/>
        <v>0</v>
      </c>
    </row>
    <row r="149" spans="1:23" x14ac:dyDescent="0.25">
      <c r="A149" s="2">
        <v>148</v>
      </c>
      <c r="B149" s="6" t="s">
        <v>203</v>
      </c>
      <c r="C149" s="6" t="s">
        <v>163</v>
      </c>
      <c r="D149" s="2">
        <v>2024</v>
      </c>
      <c r="E149" s="3"/>
      <c r="F149" s="3"/>
      <c r="G149" s="3"/>
      <c r="H149" s="3"/>
      <c r="I149" s="3"/>
      <c r="J149" s="14"/>
      <c r="K149" s="15">
        <f t="shared" si="8"/>
        <v>0</v>
      </c>
      <c r="L149" s="3">
        <v>12368.39</v>
      </c>
      <c r="M149" s="3">
        <v>11131.55</v>
      </c>
      <c r="N149" s="3">
        <v>8657.8700000000008</v>
      </c>
      <c r="O149" s="3">
        <v>6184.2</v>
      </c>
      <c r="P149" s="3">
        <v>3710.52</v>
      </c>
      <c r="Q149" s="3">
        <v>488.77</v>
      </c>
      <c r="R149" s="3">
        <v>2100</v>
      </c>
      <c r="S149" s="3">
        <v>200</v>
      </c>
      <c r="T149" s="3">
        <v>81</v>
      </c>
      <c r="U149" s="15">
        <f t="shared" si="9"/>
        <v>0</v>
      </c>
      <c r="V149" s="15">
        <f t="shared" si="10"/>
        <v>0</v>
      </c>
      <c r="W149" s="16">
        <f t="shared" si="11"/>
        <v>0</v>
      </c>
    </row>
    <row r="150" spans="1:23" x14ac:dyDescent="0.25">
      <c r="A150" s="2">
        <v>149</v>
      </c>
      <c r="B150" s="6" t="s">
        <v>203</v>
      </c>
      <c r="C150" s="6" t="s">
        <v>89</v>
      </c>
      <c r="D150" s="2">
        <v>2024</v>
      </c>
      <c r="E150" s="3"/>
      <c r="F150" s="3"/>
      <c r="G150" s="3"/>
      <c r="H150" s="3"/>
      <c r="I150" s="3"/>
      <c r="J150" s="14"/>
      <c r="K150" s="15">
        <f t="shared" si="8"/>
        <v>0</v>
      </c>
      <c r="L150" s="3">
        <v>12368.39</v>
      </c>
      <c r="M150" s="3">
        <v>11131.55</v>
      </c>
      <c r="N150" s="3">
        <v>8657.8700000000008</v>
      </c>
      <c r="O150" s="3">
        <v>6184.2</v>
      </c>
      <c r="P150" s="3">
        <v>3710.52</v>
      </c>
      <c r="Q150" s="3">
        <v>488.77</v>
      </c>
      <c r="R150" s="3">
        <v>2100</v>
      </c>
      <c r="S150" s="3">
        <v>200</v>
      </c>
      <c r="T150" s="3">
        <v>86</v>
      </c>
      <c r="U150" s="15">
        <f t="shared" si="9"/>
        <v>0</v>
      </c>
      <c r="V150" s="15">
        <f t="shared" si="10"/>
        <v>0</v>
      </c>
      <c r="W150" s="16">
        <f t="shared" si="11"/>
        <v>0</v>
      </c>
    </row>
    <row r="151" spans="1:23" x14ac:dyDescent="0.25">
      <c r="A151" s="2">
        <v>150</v>
      </c>
      <c r="B151" s="6" t="s">
        <v>203</v>
      </c>
      <c r="C151" s="6" t="s">
        <v>102</v>
      </c>
      <c r="D151" s="2">
        <v>2024</v>
      </c>
      <c r="E151" s="3">
        <v>0</v>
      </c>
      <c r="F151" s="3">
        <v>15</v>
      </c>
      <c r="G151" s="3">
        <v>0</v>
      </c>
      <c r="H151" s="3">
        <v>0</v>
      </c>
      <c r="I151" s="3">
        <v>0</v>
      </c>
      <c r="J151" s="14">
        <v>2</v>
      </c>
      <c r="K151" s="16">
        <f t="shared" si="8"/>
        <v>15</v>
      </c>
      <c r="L151" s="3">
        <v>12368.39</v>
      </c>
      <c r="M151" s="3">
        <v>11131.55</v>
      </c>
      <c r="N151" s="3">
        <v>8657.8700000000008</v>
      </c>
      <c r="O151" s="3">
        <v>6184.2</v>
      </c>
      <c r="P151" s="3">
        <v>3710.52</v>
      </c>
      <c r="Q151" s="3">
        <v>488.77</v>
      </c>
      <c r="R151" s="3">
        <v>2100</v>
      </c>
      <c r="S151" s="3">
        <v>200</v>
      </c>
      <c r="T151" s="16">
        <v>86</v>
      </c>
      <c r="U151" s="16">
        <f t="shared" si="9"/>
        <v>175150.79</v>
      </c>
      <c r="V151" s="16">
        <f t="shared" si="10"/>
        <v>150629.67940000002</v>
      </c>
      <c r="W151" s="16">
        <f t="shared" si="11"/>
        <v>24521.110599999985</v>
      </c>
    </row>
    <row r="152" spans="1:23" x14ac:dyDescent="0.25">
      <c r="A152" s="2">
        <v>151</v>
      </c>
      <c r="B152" s="6" t="s">
        <v>203</v>
      </c>
      <c r="C152" s="6" t="s">
        <v>167</v>
      </c>
      <c r="D152" s="2">
        <v>2024</v>
      </c>
      <c r="E152" s="3"/>
      <c r="F152" s="3"/>
      <c r="G152" s="3"/>
      <c r="H152" s="3"/>
      <c r="I152" s="3"/>
      <c r="J152" s="14"/>
      <c r="K152" s="15">
        <f t="shared" si="8"/>
        <v>0</v>
      </c>
      <c r="L152" s="3">
        <v>12368.39</v>
      </c>
      <c r="M152" s="3">
        <v>11131.55</v>
      </c>
      <c r="N152" s="3">
        <v>8657.8700000000008</v>
      </c>
      <c r="O152" s="3">
        <v>6184.2</v>
      </c>
      <c r="P152" s="3">
        <v>3710.52</v>
      </c>
      <c r="Q152" s="3">
        <v>488.77</v>
      </c>
      <c r="R152" s="3">
        <v>2100</v>
      </c>
      <c r="S152" s="3">
        <v>200</v>
      </c>
      <c r="T152" s="3">
        <v>90</v>
      </c>
      <c r="U152" s="15">
        <f t="shared" si="9"/>
        <v>0</v>
      </c>
      <c r="V152" s="15">
        <f t="shared" si="10"/>
        <v>0</v>
      </c>
      <c r="W152" s="16">
        <f t="shared" si="11"/>
        <v>0</v>
      </c>
    </row>
    <row r="153" spans="1:23" x14ac:dyDescent="0.25">
      <c r="A153" s="2">
        <v>152</v>
      </c>
      <c r="B153" s="6" t="s">
        <v>203</v>
      </c>
      <c r="C153" s="6" t="s">
        <v>113</v>
      </c>
      <c r="D153" s="2">
        <v>2024</v>
      </c>
      <c r="E153" s="3">
        <v>5.5</v>
      </c>
      <c r="F153" s="3">
        <v>0</v>
      </c>
      <c r="G153" s="3">
        <v>0</v>
      </c>
      <c r="H153" s="3">
        <v>0</v>
      </c>
      <c r="I153" s="3">
        <v>0</v>
      </c>
      <c r="J153" s="14">
        <v>2</v>
      </c>
      <c r="K153" s="16">
        <f t="shared" si="8"/>
        <v>5.5</v>
      </c>
      <c r="L153" s="3">
        <v>12368.39</v>
      </c>
      <c r="M153" s="3">
        <v>11131.55</v>
      </c>
      <c r="N153" s="3">
        <v>8657.8700000000008</v>
      </c>
      <c r="O153" s="3">
        <v>6184.2</v>
      </c>
      <c r="P153" s="3">
        <v>3710.52</v>
      </c>
      <c r="Q153" s="3">
        <v>488.77</v>
      </c>
      <c r="R153" s="3">
        <v>2100</v>
      </c>
      <c r="S153" s="3">
        <v>200</v>
      </c>
      <c r="T153" s="16">
        <v>80</v>
      </c>
      <c r="U153" s="16">
        <f t="shared" si="9"/>
        <v>74303.684999999983</v>
      </c>
      <c r="V153" s="16">
        <f t="shared" si="10"/>
        <v>59442.947999999989</v>
      </c>
      <c r="W153" s="16">
        <f t="shared" si="11"/>
        <v>14860.736999999994</v>
      </c>
    </row>
    <row r="154" spans="1:23" x14ac:dyDescent="0.25">
      <c r="A154" s="2">
        <v>153</v>
      </c>
      <c r="B154" s="6" t="s">
        <v>203</v>
      </c>
      <c r="C154" s="6" t="s">
        <v>11</v>
      </c>
      <c r="D154" s="2">
        <v>2024</v>
      </c>
      <c r="E154" s="3">
        <v>0</v>
      </c>
      <c r="F154" s="3">
        <v>42</v>
      </c>
      <c r="G154" s="3">
        <v>0</v>
      </c>
      <c r="H154" s="3">
        <v>0</v>
      </c>
      <c r="I154" s="3">
        <v>0</v>
      </c>
      <c r="J154" s="14">
        <v>7</v>
      </c>
      <c r="K154" s="16">
        <f t="shared" si="8"/>
        <v>42</v>
      </c>
      <c r="L154" s="3">
        <v>12368.39</v>
      </c>
      <c r="M154" s="3">
        <v>11131.55</v>
      </c>
      <c r="N154" s="3">
        <v>8657.8700000000008</v>
      </c>
      <c r="O154" s="3">
        <v>6184.2</v>
      </c>
      <c r="P154" s="3">
        <v>3710.52</v>
      </c>
      <c r="Q154" s="3">
        <v>488.77</v>
      </c>
      <c r="R154" s="3">
        <v>2100</v>
      </c>
      <c r="S154" s="3">
        <v>200</v>
      </c>
      <c r="T154" s="16">
        <v>89</v>
      </c>
      <c r="U154" s="16">
        <f t="shared" si="9"/>
        <v>494046.49</v>
      </c>
      <c r="V154" s="16">
        <f t="shared" si="10"/>
        <v>439701.37609999999</v>
      </c>
      <c r="W154" s="16">
        <f t="shared" si="11"/>
        <v>54345.113899999997</v>
      </c>
    </row>
    <row r="155" spans="1:23" x14ac:dyDescent="0.25">
      <c r="A155" s="2">
        <v>154</v>
      </c>
      <c r="B155" s="6" t="s">
        <v>203</v>
      </c>
      <c r="C155" s="6" t="s">
        <v>164</v>
      </c>
      <c r="D155" s="2">
        <v>2024</v>
      </c>
      <c r="E155" s="3"/>
      <c r="F155" s="3"/>
      <c r="G155" s="3"/>
      <c r="H155" s="3"/>
      <c r="I155" s="3"/>
      <c r="J155" s="14"/>
      <c r="K155" s="15">
        <f t="shared" si="8"/>
        <v>0</v>
      </c>
      <c r="L155" s="3">
        <v>12368.39</v>
      </c>
      <c r="M155" s="3">
        <v>11131.55</v>
      </c>
      <c r="N155" s="3">
        <v>8657.8700000000008</v>
      </c>
      <c r="O155" s="3">
        <v>6184.2</v>
      </c>
      <c r="P155" s="3">
        <v>3710.52</v>
      </c>
      <c r="Q155" s="3">
        <v>488.77</v>
      </c>
      <c r="R155" s="3">
        <v>2100</v>
      </c>
      <c r="S155" s="3">
        <v>200</v>
      </c>
      <c r="T155" s="3">
        <v>91</v>
      </c>
      <c r="U155" s="15">
        <f t="shared" si="9"/>
        <v>0</v>
      </c>
      <c r="V155" s="15">
        <f t="shared" si="10"/>
        <v>0</v>
      </c>
      <c r="W155" s="16">
        <f t="shared" si="11"/>
        <v>0</v>
      </c>
    </row>
    <row r="156" spans="1:23" x14ac:dyDescent="0.25">
      <c r="A156" s="2">
        <v>155</v>
      </c>
      <c r="B156" s="6" t="s">
        <v>203</v>
      </c>
      <c r="C156" s="6" t="s">
        <v>66</v>
      </c>
      <c r="D156" s="2">
        <v>2024</v>
      </c>
      <c r="E156" s="3">
        <v>0.8</v>
      </c>
      <c r="F156" s="3">
        <v>0.2</v>
      </c>
      <c r="G156" s="3">
        <v>0</v>
      </c>
      <c r="H156" s="3">
        <v>0.4</v>
      </c>
      <c r="I156" s="3">
        <v>4.8</v>
      </c>
      <c r="J156" s="14">
        <v>1</v>
      </c>
      <c r="K156" s="16">
        <f t="shared" si="8"/>
        <v>6.1999999999999993</v>
      </c>
      <c r="L156" s="3">
        <v>12368.39</v>
      </c>
      <c r="M156" s="3">
        <v>11131.55</v>
      </c>
      <c r="N156" s="3">
        <v>8657.8700000000008</v>
      </c>
      <c r="O156" s="3">
        <v>6184.2</v>
      </c>
      <c r="P156" s="3">
        <v>3710.52</v>
      </c>
      <c r="Q156" s="3">
        <v>488.77</v>
      </c>
      <c r="R156" s="3">
        <v>2100</v>
      </c>
      <c r="S156" s="3">
        <v>200</v>
      </c>
      <c r="T156" s="16">
        <v>90</v>
      </c>
      <c r="U156" s="16">
        <f t="shared" si="9"/>
        <v>36233.967999999993</v>
      </c>
      <c r="V156" s="16">
        <f t="shared" si="10"/>
        <v>32610.571199999991</v>
      </c>
      <c r="W156" s="16">
        <f t="shared" si="11"/>
        <v>3623.3968000000023</v>
      </c>
    </row>
    <row r="157" spans="1:23" x14ac:dyDescent="0.25">
      <c r="A157" s="2">
        <v>156</v>
      </c>
      <c r="B157" s="6" t="s">
        <v>203</v>
      </c>
      <c r="C157" s="6" t="s">
        <v>168</v>
      </c>
      <c r="D157" s="2">
        <v>2024</v>
      </c>
      <c r="E157" s="3"/>
      <c r="F157" s="3"/>
      <c r="G157" s="3"/>
      <c r="H157" s="3"/>
      <c r="I157" s="3"/>
      <c r="J157" s="14"/>
      <c r="K157" s="15">
        <f t="shared" si="8"/>
        <v>0</v>
      </c>
      <c r="L157" s="3">
        <v>12368.39</v>
      </c>
      <c r="M157" s="3">
        <v>11131.55</v>
      </c>
      <c r="N157" s="3">
        <v>8657.8700000000008</v>
      </c>
      <c r="O157" s="3">
        <v>6184.2</v>
      </c>
      <c r="P157" s="3">
        <v>3710.52</v>
      </c>
      <c r="Q157" s="3">
        <v>488.77</v>
      </c>
      <c r="R157" s="3">
        <v>2100</v>
      </c>
      <c r="S157" s="3">
        <v>200</v>
      </c>
      <c r="T157" s="3">
        <v>93</v>
      </c>
      <c r="U157" s="15">
        <f t="shared" si="9"/>
        <v>0</v>
      </c>
      <c r="V157" s="15">
        <f t="shared" si="10"/>
        <v>0</v>
      </c>
      <c r="W157" s="16">
        <f t="shared" si="11"/>
        <v>0</v>
      </c>
    </row>
    <row r="158" spans="1:23" x14ac:dyDescent="0.25">
      <c r="A158" s="2">
        <v>157</v>
      </c>
      <c r="B158" s="6" t="s">
        <v>203</v>
      </c>
      <c r="C158" s="6" t="s">
        <v>169</v>
      </c>
      <c r="D158" s="2">
        <v>2024</v>
      </c>
      <c r="E158" s="3"/>
      <c r="F158" s="3"/>
      <c r="G158" s="3"/>
      <c r="H158" s="3"/>
      <c r="I158" s="3"/>
      <c r="J158" s="14"/>
      <c r="K158" s="15">
        <f t="shared" si="8"/>
        <v>0</v>
      </c>
      <c r="L158" s="3">
        <v>12368.39</v>
      </c>
      <c r="M158" s="3">
        <v>11131.55</v>
      </c>
      <c r="N158" s="3">
        <v>8657.8700000000008</v>
      </c>
      <c r="O158" s="3">
        <v>6184.2</v>
      </c>
      <c r="P158" s="3">
        <v>3710.52</v>
      </c>
      <c r="Q158" s="3">
        <v>488.77</v>
      </c>
      <c r="R158" s="3">
        <v>2100</v>
      </c>
      <c r="S158" s="3">
        <v>200</v>
      </c>
      <c r="T158" s="3">
        <v>86</v>
      </c>
      <c r="U158" s="15">
        <f t="shared" si="9"/>
        <v>0</v>
      </c>
      <c r="V158" s="15">
        <f t="shared" si="10"/>
        <v>0</v>
      </c>
      <c r="W158" s="16">
        <f t="shared" si="11"/>
        <v>0</v>
      </c>
    </row>
    <row r="159" spans="1:23" x14ac:dyDescent="0.25">
      <c r="A159" s="2">
        <v>158</v>
      </c>
      <c r="B159" s="6" t="s">
        <v>203</v>
      </c>
      <c r="C159" s="6" t="s">
        <v>82</v>
      </c>
      <c r="D159" s="2">
        <v>2024</v>
      </c>
      <c r="E159" s="3"/>
      <c r="F159" s="3"/>
      <c r="G159" s="3"/>
      <c r="H159" s="3"/>
      <c r="I159" s="3"/>
      <c r="J159" s="14"/>
      <c r="K159" s="15">
        <f t="shared" si="8"/>
        <v>0</v>
      </c>
      <c r="L159" s="3">
        <v>12368.39</v>
      </c>
      <c r="M159" s="3">
        <v>11131.55</v>
      </c>
      <c r="N159" s="3">
        <v>8657.8700000000008</v>
      </c>
      <c r="O159" s="3">
        <v>6184.2</v>
      </c>
      <c r="P159" s="3">
        <v>3710.52</v>
      </c>
      <c r="Q159" s="3">
        <v>488.77</v>
      </c>
      <c r="R159" s="3">
        <v>2100</v>
      </c>
      <c r="S159" s="3">
        <v>200</v>
      </c>
      <c r="T159" s="3">
        <v>89</v>
      </c>
      <c r="U159" s="15">
        <f t="shared" si="9"/>
        <v>0</v>
      </c>
      <c r="V159" s="15">
        <f t="shared" si="10"/>
        <v>0</v>
      </c>
      <c r="W159" s="16">
        <f t="shared" si="11"/>
        <v>0</v>
      </c>
    </row>
    <row r="160" spans="1:23" x14ac:dyDescent="0.25">
      <c r="A160" s="2">
        <v>159</v>
      </c>
      <c r="B160" s="6" t="s">
        <v>204</v>
      </c>
      <c r="C160" s="6" t="s">
        <v>175</v>
      </c>
      <c r="D160" s="2">
        <v>2024</v>
      </c>
      <c r="E160" s="3">
        <v>18.5</v>
      </c>
      <c r="F160" s="3">
        <v>0</v>
      </c>
      <c r="G160" s="3">
        <v>0</v>
      </c>
      <c r="H160" s="3">
        <v>0</v>
      </c>
      <c r="I160" s="3">
        <v>0</v>
      </c>
      <c r="J160" s="14">
        <v>11</v>
      </c>
      <c r="K160" s="16">
        <f t="shared" si="8"/>
        <v>18.5</v>
      </c>
      <c r="L160" s="3">
        <v>12368.39</v>
      </c>
      <c r="M160" s="3">
        <v>11131.55</v>
      </c>
      <c r="N160" s="3">
        <v>8657.8700000000008</v>
      </c>
      <c r="O160" s="3">
        <v>6184.2</v>
      </c>
      <c r="P160" s="3">
        <v>3710.52</v>
      </c>
      <c r="Q160" s="3">
        <v>488.77</v>
      </c>
      <c r="R160" s="3">
        <v>2100</v>
      </c>
      <c r="S160" s="3">
        <v>200</v>
      </c>
      <c r="T160" s="16">
        <v>87</v>
      </c>
      <c r="U160" s="16">
        <f t="shared" si="9"/>
        <v>260991.685</v>
      </c>
      <c r="V160" s="16">
        <f t="shared" si="10"/>
        <v>227062.76595</v>
      </c>
      <c r="W160" s="16">
        <f t="shared" si="11"/>
        <v>33928.919049999997</v>
      </c>
    </row>
    <row r="161" spans="1:23" x14ac:dyDescent="0.25">
      <c r="A161" s="2">
        <v>160</v>
      </c>
      <c r="B161" s="6" t="s">
        <v>204</v>
      </c>
      <c r="C161" s="6" t="s">
        <v>176</v>
      </c>
      <c r="D161" s="2">
        <v>2024</v>
      </c>
      <c r="E161" s="3"/>
      <c r="F161" s="3"/>
      <c r="G161" s="3"/>
      <c r="H161" s="3"/>
      <c r="I161" s="3"/>
      <c r="J161" s="14"/>
      <c r="K161" s="15">
        <f t="shared" si="8"/>
        <v>0</v>
      </c>
      <c r="L161" s="3">
        <v>12368.39</v>
      </c>
      <c r="M161" s="3">
        <v>11131.55</v>
      </c>
      <c r="N161" s="3">
        <v>8657.8700000000008</v>
      </c>
      <c r="O161" s="3">
        <v>6184.2</v>
      </c>
      <c r="P161" s="3">
        <v>3710.52</v>
      </c>
      <c r="Q161" s="3">
        <v>488.77</v>
      </c>
      <c r="R161" s="3">
        <v>2100</v>
      </c>
      <c r="S161" s="3">
        <v>200</v>
      </c>
      <c r="T161" s="3">
        <v>89</v>
      </c>
      <c r="U161" s="15">
        <f t="shared" si="9"/>
        <v>0</v>
      </c>
      <c r="V161" s="15">
        <f t="shared" si="10"/>
        <v>0</v>
      </c>
      <c r="W161" s="16">
        <f t="shared" si="11"/>
        <v>0</v>
      </c>
    </row>
    <row r="162" spans="1:23" x14ac:dyDescent="0.25">
      <c r="A162" s="2">
        <v>161</v>
      </c>
      <c r="B162" s="6" t="s">
        <v>204</v>
      </c>
      <c r="C162" s="6" t="s">
        <v>65</v>
      </c>
      <c r="D162" s="2">
        <v>2024</v>
      </c>
      <c r="E162" s="3">
        <v>6</v>
      </c>
      <c r="F162" s="3">
        <v>0</v>
      </c>
      <c r="G162" s="3">
        <v>0</v>
      </c>
      <c r="H162" s="3">
        <v>7</v>
      </c>
      <c r="I162" s="3">
        <v>0</v>
      </c>
      <c r="J162" s="14">
        <v>9</v>
      </c>
      <c r="K162" s="16">
        <f t="shared" si="8"/>
        <v>13</v>
      </c>
      <c r="L162" s="3">
        <v>12368.39</v>
      </c>
      <c r="M162" s="3">
        <v>11131.55</v>
      </c>
      <c r="N162" s="3">
        <v>8657.8700000000008</v>
      </c>
      <c r="O162" s="3">
        <v>6184.2</v>
      </c>
      <c r="P162" s="3">
        <v>3710.52</v>
      </c>
      <c r="Q162" s="3">
        <v>488.77</v>
      </c>
      <c r="R162" s="3">
        <v>2100</v>
      </c>
      <c r="S162" s="3">
        <v>200</v>
      </c>
      <c r="T162" s="16">
        <v>87</v>
      </c>
      <c r="U162" s="16">
        <f t="shared" si="9"/>
        <v>143398.66999999998</v>
      </c>
      <c r="V162" s="16">
        <f t="shared" si="10"/>
        <v>124756.84289999999</v>
      </c>
      <c r="W162" s="16">
        <f t="shared" si="11"/>
        <v>18641.827099999995</v>
      </c>
    </row>
    <row r="163" spans="1:23" x14ac:dyDescent="0.25">
      <c r="A163" s="2">
        <v>162</v>
      </c>
      <c r="B163" s="6" t="s">
        <v>204</v>
      </c>
      <c r="C163" s="6" t="s">
        <v>54</v>
      </c>
      <c r="D163" s="2">
        <v>2024</v>
      </c>
      <c r="E163" s="3">
        <v>0</v>
      </c>
      <c r="F163" s="3">
        <v>0</v>
      </c>
      <c r="G163" s="3">
        <v>50</v>
      </c>
      <c r="H163" s="3">
        <v>50</v>
      </c>
      <c r="I163" s="3">
        <v>0</v>
      </c>
      <c r="J163" s="14">
        <v>18</v>
      </c>
      <c r="K163" s="16">
        <f t="shared" si="8"/>
        <v>100</v>
      </c>
      <c r="L163" s="3">
        <v>12368.39</v>
      </c>
      <c r="M163" s="3">
        <v>11131.55</v>
      </c>
      <c r="N163" s="3">
        <v>8657.8700000000008</v>
      </c>
      <c r="O163" s="3">
        <v>6184.2</v>
      </c>
      <c r="P163" s="3">
        <v>3710.52</v>
      </c>
      <c r="Q163" s="3">
        <v>488.77</v>
      </c>
      <c r="R163" s="3">
        <v>2100</v>
      </c>
      <c r="S163" s="3">
        <v>200</v>
      </c>
      <c r="T163" s="16">
        <v>87</v>
      </c>
      <c r="U163" s="16">
        <f t="shared" si="9"/>
        <v>808701.36</v>
      </c>
      <c r="V163" s="16">
        <f t="shared" si="10"/>
        <v>703570.18319999997</v>
      </c>
      <c r="W163" s="16">
        <f t="shared" si="11"/>
        <v>105131.17680000002</v>
      </c>
    </row>
    <row r="164" spans="1:23" x14ac:dyDescent="0.25">
      <c r="A164" s="2">
        <v>163</v>
      </c>
      <c r="B164" s="6" t="s">
        <v>204</v>
      </c>
      <c r="C164" s="6" t="s">
        <v>174</v>
      </c>
      <c r="D164" s="2">
        <v>2024</v>
      </c>
      <c r="E164" s="3"/>
      <c r="F164" s="3"/>
      <c r="G164" s="3"/>
      <c r="H164" s="3"/>
      <c r="I164" s="3"/>
      <c r="J164" s="14"/>
      <c r="K164" s="15">
        <f t="shared" si="8"/>
        <v>0</v>
      </c>
      <c r="L164" s="3">
        <v>12368.39</v>
      </c>
      <c r="M164" s="3">
        <v>11131.55</v>
      </c>
      <c r="N164" s="3">
        <v>8657.8700000000008</v>
      </c>
      <c r="O164" s="3">
        <v>6184.2</v>
      </c>
      <c r="P164" s="3">
        <v>3710.52</v>
      </c>
      <c r="Q164" s="3">
        <v>488.77</v>
      </c>
      <c r="R164" s="3">
        <v>2100</v>
      </c>
      <c r="S164" s="3">
        <v>200</v>
      </c>
      <c r="T164" s="3">
        <v>89</v>
      </c>
      <c r="U164" s="15">
        <f t="shared" si="9"/>
        <v>0</v>
      </c>
      <c r="V164" s="15">
        <f t="shared" si="10"/>
        <v>0</v>
      </c>
      <c r="W164" s="16">
        <f t="shared" si="11"/>
        <v>0</v>
      </c>
    </row>
    <row r="165" spans="1:23" x14ac:dyDescent="0.25">
      <c r="A165" s="2">
        <v>164</v>
      </c>
      <c r="B165" s="6" t="s">
        <v>204</v>
      </c>
      <c r="C165" s="6" t="s">
        <v>83</v>
      </c>
      <c r="D165" s="2">
        <v>2024</v>
      </c>
      <c r="E165" s="3">
        <v>0</v>
      </c>
      <c r="F165" s="3">
        <v>14.99</v>
      </c>
      <c r="G165" s="3">
        <v>4.6070000000000002</v>
      </c>
      <c r="H165" s="3">
        <v>0</v>
      </c>
      <c r="I165" s="3">
        <v>98</v>
      </c>
      <c r="J165" s="14">
        <v>27</v>
      </c>
      <c r="K165" s="16">
        <f t="shared" si="8"/>
        <v>117.59700000000001</v>
      </c>
      <c r="L165" s="3">
        <v>12368.39</v>
      </c>
      <c r="M165" s="3">
        <v>11131.55</v>
      </c>
      <c r="N165" s="3">
        <v>8657.8700000000008</v>
      </c>
      <c r="O165" s="3">
        <v>6184.2</v>
      </c>
      <c r="P165" s="3">
        <v>3710.52</v>
      </c>
      <c r="Q165" s="3">
        <v>488.77</v>
      </c>
      <c r="R165" s="3">
        <v>2100</v>
      </c>
      <c r="S165" s="3">
        <v>200</v>
      </c>
      <c r="T165" s="16">
        <v>87</v>
      </c>
      <c r="U165" s="16">
        <f t="shared" si="9"/>
        <v>663795.89159000001</v>
      </c>
      <c r="V165" s="16">
        <f t="shared" si="10"/>
        <v>577502.42568330001</v>
      </c>
      <c r="W165" s="16">
        <f t="shared" si="11"/>
        <v>86293.465906700003</v>
      </c>
    </row>
    <row r="166" spans="1:23" x14ac:dyDescent="0.25">
      <c r="A166" s="2">
        <v>165</v>
      </c>
      <c r="B166" s="6" t="s">
        <v>204</v>
      </c>
      <c r="C166" s="6" t="s">
        <v>177</v>
      </c>
      <c r="D166" s="2">
        <v>2024</v>
      </c>
      <c r="E166" s="3"/>
      <c r="F166" s="3"/>
      <c r="G166" s="3"/>
      <c r="H166" s="3"/>
      <c r="I166" s="3"/>
      <c r="J166" s="14"/>
      <c r="K166" s="15">
        <f t="shared" si="8"/>
        <v>0</v>
      </c>
      <c r="L166" s="3">
        <v>12368.39</v>
      </c>
      <c r="M166" s="3">
        <v>11131.55</v>
      </c>
      <c r="N166" s="3">
        <v>8657.8700000000008</v>
      </c>
      <c r="O166" s="3">
        <v>6184.2</v>
      </c>
      <c r="P166" s="3">
        <v>3710.52</v>
      </c>
      <c r="Q166" s="3">
        <v>488.77</v>
      </c>
      <c r="R166" s="3">
        <v>2100</v>
      </c>
      <c r="S166" s="3">
        <v>200</v>
      </c>
      <c r="T166" s="3">
        <v>87</v>
      </c>
      <c r="U166" s="15">
        <f t="shared" si="9"/>
        <v>0</v>
      </c>
      <c r="V166" s="15">
        <f t="shared" si="10"/>
        <v>0</v>
      </c>
      <c r="W166" s="16">
        <f t="shared" si="11"/>
        <v>0</v>
      </c>
    </row>
    <row r="167" spans="1:23" ht="30" x14ac:dyDescent="0.25">
      <c r="A167" s="2">
        <v>166</v>
      </c>
      <c r="B167" s="6" t="s">
        <v>100</v>
      </c>
      <c r="C167" s="6" t="s">
        <v>100</v>
      </c>
      <c r="D167" s="2">
        <v>2024</v>
      </c>
      <c r="E167" s="3"/>
      <c r="F167" s="3"/>
      <c r="G167" s="3"/>
      <c r="H167" s="3"/>
      <c r="I167" s="3"/>
      <c r="J167" s="14"/>
      <c r="K167" s="15">
        <f t="shared" si="8"/>
        <v>0</v>
      </c>
      <c r="L167" s="3">
        <v>12368.39</v>
      </c>
      <c r="M167" s="3">
        <v>11131.55</v>
      </c>
      <c r="N167" s="3">
        <v>8657.8700000000008</v>
      </c>
      <c r="O167" s="3">
        <v>6184.2</v>
      </c>
      <c r="P167" s="3">
        <v>3710.52</v>
      </c>
      <c r="Q167" s="3">
        <v>488.77</v>
      </c>
      <c r="R167" s="3">
        <v>2100</v>
      </c>
      <c r="S167" s="3">
        <v>200</v>
      </c>
      <c r="T167" s="3">
        <v>76</v>
      </c>
      <c r="U167" s="15">
        <f t="shared" si="9"/>
        <v>0</v>
      </c>
      <c r="V167" s="15">
        <f t="shared" si="10"/>
        <v>0</v>
      </c>
      <c r="W167" s="16">
        <f t="shared" si="11"/>
        <v>0</v>
      </c>
    </row>
    <row r="168" spans="1:23" x14ac:dyDescent="0.25">
      <c r="A168" s="2">
        <v>167</v>
      </c>
      <c r="B168" s="6" t="s">
        <v>205</v>
      </c>
      <c r="C168" s="6" t="s">
        <v>74</v>
      </c>
      <c r="D168" s="2">
        <v>2024</v>
      </c>
      <c r="E168" s="3">
        <v>7.5</v>
      </c>
      <c r="F168" s="3">
        <v>0</v>
      </c>
      <c r="G168" s="3">
        <v>0</v>
      </c>
      <c r="H168" s="3">
        <v>0</v>
      </c>
      <c r="I168" s="3">
        <v>0</v>
      </c>
      <c r="J168" s="14">
        <v>3</v>
      </c>
      <c r="K168" s="16">
        <f t="shared" si="8"/>
        <v>7.5</v>
      </c>
      <c r="L168" s="3">
        <v>12368.39</v>
      </c>
      <c r="M168" s="3">
        <v>11131.55</v>
      </c>
      <c r="N168" s="3">
        <v>8657.8700000000008</v>
      </c>
      <c r="O168" s="3">
        <v>6184.2</v>
      </c>
      <c r="P168" s="3">
        <v>3710.52</v>
      </c>
      <c r="Q168" s="3">
        <v>488.77</v>
      </c>
      <c r="R168" s="3">
        <v>2100</v>
      </c>
      <c r="S168" s="3">
        <v>200</v>
      </c>
      <c r="T168" s="16">
        <v>93</v>
      </c>
      <c r="U168" s="16">
        <f t="shared" si="9"/>
        <v>102029.23499999999</v>
      </c>
      <c r="V168" s="16">
        <f t="shared" si="10"/>
        <v>94887.188549999992</v>
      </c>
      <c r="W168" s="16">
        <f t="shared" si="11"/>
        <v>7142.0464499999944</v>
      </c>
    </row>
    <row r="169" spans="1:23" x14ac:dyDescent="0.25">
      <c r="A169" s="2">
        <v>168</v>
      </c>
      <c r="B169" s="6" t="s">
        <v>205</v>
      </c>
      <c r="C169" s="6" t="s">
        <v>179</v>
      </c>
      <c r="D169" s="2">
        <v>2024</v>
      </c>
      <c r="E169" s="3"/>
      <c r="F169" s="3"/>
      <c r="G169" s="3"/>
      <c r="H169" s="3"/>
      <c r="I169" s="3"/>
      <c r="J169" s="14"/>
      <c r="K169" s="15">
        <f t="shared" si="8"/>
        <v>0</v>
      </c>
      <c r="L169" s="3">
        <v>12368.39</v>
      </c>
      <c r="M169" s="3">
        <v>11131.55</v>
      </c>
      <c r="N169" s="3">
        <v>8657.8700000000008</v>
      </c>
      <c r="O169" s="3">
        <v>6184.2</v>
      </c>
      <c r="P169" s="3">
        <v>3710.52</v>
      </c>
      <c r="Q169" s="3">
        <v>488.77</v>
      </c>
      <c r="R169" s="3">
        <v>2100</v>
      </c>
      <c r="S169" s="3">
        <v>200</v>
      </c>
      <c r="T169" s="3">
        <v>84</v>
      </c>
      <c r="U169" s="15">
        <f t="shared" si="9"/>
        <v>0</v>
      </c>
      <c r="V169" s="15">
        <f t="shared" si="10"/>
        <v>0</v>
      </c>
      <c r="W169" s="16">
        <f t="shared" si="11"/>
        <v>0</v>
      </c>
    </row>
    <row r="170" spans="1:23" x14ac:dyDescent="0.25">
      <c r="A170" s="2">
        <v>169</v>
      </c>
      <c r="B170" s="6" t="s">
        <v>205</v>
      </c>
      <c r="C170" s="6" t="s">
        <v>180</v>
      </c>
      <c r="D170" s="2">
        <v>2024</v>
      </c>
      <c r="E170" s="3"/>
      <c r="F170" s="3"/>
      <c r="G170" s="3"/>
      <c r="H170" s="3"/>
      <c r="I170" s="3"/>
      <c r="J170" s="14"/>
      <c r="K170" s="15">
        <f t="shared" si="8"/>
        <v>0</v>
      </c>
      <c r="L170" s="3">
        <v>12368.39</v>
      </c>
      <c r="M170" s="3">
        <v>11131.55</v>
      </c>
      <c r="N170" s="3">
        <v>8657.8700000000008</v>
      </c>
      <c r="O170" s="3">
        <v>6184.2</v>
      </c>
      <c r="P170" s="3">
        <v>3710.52</v>
      </c>
      <c r="Q170" s="3">
        <v>488.77</v>
      </c>
      <c r="R170" s="3">
        <v>2100</v>
      </c>
      <c r="S170" s="3">
        <v>200</v>
      </c>
      <c r="T170" s="3">
        <v>87</v>
      </c>
      <c r="U170" s="15">
        <f t="shared" si="9"/>
        <v>0</v>
      </c>
      <c r="V170" s="15">
        <f t="shared" si="10"/>
        <v>0</v>
      </c>
      <c r="W170" s="16">
        <f t="shared" si="11"/>
        <v>0</v>
      </c>
    </row>
    <row r="171" spans="1:23" x14ac:dyDescent="0.25">
      <c r="A171" s="2">
        <v>170</v>
      </c>
      <c r="B171" s="6" t="s">
        <v>205</v>
      </c>
      <c r="C171" s="6" t="s">
        <v>181</v>
      </c>
      <c r="D171" s="2">
        <v>2024</v>
      </c>
      <c r="E171" s="3"/>
      <c r="F171" s="3"/>
      <c r="G171" s="3"/>
      <c r="H171" s="3"/>
      <c r="I171" s="3"/>
      <c r="J171" s="14"/>
      <c r="K171" s="15">
        <f t="shared" si="8"/>
        <v>0</v>
      </c>
      <c r="L171" s="3">
        <v>12368.39</v>
      </c>
      <c r="M171" s="3">
        <v>11131.55</v>
      </c>
      <c r="N171" s="3">
        <v>8657.8700000000008</v>
      </c>
      <c r="O171" s="3">
        <v>6184.2</v>
      </c>
      <c r="P171" s="3">
        <v>3710.52</v>
      </c>
      <c r="Q171" s="3">
        <v>488.77</v>
      </c>
      <c r="R171" s="3">
        <v>2100</v>
      </c>
      <c r="S171" s="3">
        <v>200</v>
      </c>
      <c r="T171" s="3">
        <v>86</v>
      </c>
      <c r="U171" s="15">
        <f t="shared" si="9"/>
        <v>0</v>
      </c>
      <c r="V171" s="15">
        <f t="shared" si="10"/>
        <v>0</v>
      </c>
      <c r="W171" s="16">
        <f t="shared" si="11"/>
        <v>0</v>
      </c>
    </row>
    <row r="172" spans="1:23" x14ac:dyDescent="0.25">
      <c r="A172" s="2">
        <v>171</v>
      </c>
      <c r="B172" s="6" t="s">
        <v>205</v>
      </c>
      <c r="C172" s="6" t="s">
        <v>182</v>
      </c>
      <c r="D172" s="2">
        <v>2024</v>
      </c>
      <c r="E172" s="3">
        <v>7</v>
      </c>
      <c r="F172" s="3">
        <v>0</v>
      </c>
      <c r="G172" s="3">
        <v>0</v>
      </c>
      <c r="H172" s="3">
        <v>0</v>
      </c>
      <c r="I172" s="3">
        <v>0</v>
      </c>
      <c r="J172" s="14">
        <v>1</v>
      </c>
      <c r="K172" s="16">
        <f t="shared" si="8"/>
        <v>7</v>
      </c>
      <c r="L172" s="3">
        <v>12368.39</v>
      </c>
      <c r="M172" s="3">
        <v>11131.55</v>
      </c>
      <c r="N172" s="3">
        <v>8657.8700000000008</v>
      </c>
      <c r="O172" s="3">
        <v>6184.2</v>
      </c>
      <c r="P172" s="3">
        <v>3710.52</v>
      </c>
      <c r="Q172" s="3">
        <v>488.77</v>
      </c>
      <c r="R172" s="3">
        <v>2100</v>
      </c>
      <c r="S172" s="3">
        <v>200</v>
      </c>
      <c r="T172" s="16">
        <v>85</v>
      </c>
      <c r="U172" s="16">
        <f t="shared" si="9"/>
        <v>90567.5</v>
      </c>
      <c r="V172" s="16">
        <f t="shared" si="10"/>
        <v>76982.375</v>
      </c>
      <c r="W172" s="16">
        <f t="shared" si="11"/>
        <v>13585.125</v>
      </c>
    </row>
    <row r="173" spans="1:23" x14ac:dyDescent="0.25">
      <c r="A173" s="2">
        <v>172</v>
      </c>
      <c r="B173" s="6" t="s">
        <v>205</v>
      </c>
      <c r="C173" s="6" t="s">
        <v>183</v>
      </c>
      <c r="D173" s="2">
        <v>2024</v>
      </c>
      <c r="E173" s="3"/>
      <c r="F173" s="3"/>
      <c r="G173" s="3"/>
      <c r="H173" s="3"/>
      <c r="I173" s="3"/>
      <c r="J173" s="14"/>
      <c r="K173" s="15">
        <f t="shared" si="8"/>
        <v>0</v>
      </c>
      <c r="L173" s="3">
        <v>12368.39</v>
      </c>
      <c r="M173" s="3">
        <v>11131.55</v>
      </c>
      <c r="N173" s="3">
        <v>8657.8700000000008</v>
      </c>
      <c r="O173" s="3">
        <v>6184.2</v>
      </c>
      <c r="P173" s="3">
        <v>3710.52</v>
      </c>
      <c r="Q173" s="3">
        <v>488.77</v>
      </c>
      <c r="R173" s="3">
        <v>2100</v>
      </c>
      <c r="S173" s="3">
        <v>200</v>
      </c>
      <c r="T173" s="3">
        <v>88</v>
      </c>
      <c r="U173" s="15">
        <f t="shared" si="9"/>
        <v>0</v>
      </c>
      <c r="V173" s="15">
        <f t="shared" si="10"/>
        <v>0</v>
      </c>
      <c r="W173" s="16">
        <f t="shared" si="11"/>
        <v>0</v>
      </c>
    </row>
    <row r="174" spans="1:23" x14ac:dyDescent="0.25">
      <c r="A174" s="2">
        <v>173</v>
      </c>
      <c r="B174" s="6" t="s">
        <v>205</v>
      </c>
      <c r="C174" s="6" t="s">
        <v>178</v>
      </c>
      <c r="D174" s="2">
        <v>2024</v>
      </c>
      <c r="E174" s="3"/>
      <c r="F174" s="3"/>
      <c r="G174" s="3"/>
      <c r="H174" s="3"/>
      <c r="I174" s="3"/>
      <c r="J174" s="14"/>
      <c r="K174" s="15">
        <f t="shared" si="8"/>
        <v>0</v>
      </c>
      <c r="L174" s="3">
        <v>12368.39</v>
      </c>
      <c r="M174" s="3">
        <v>11131.55</v>
      </c>
      <c r="N174" s="3">
        <v>8657.8700000000008</v>
      </c>
      <c r="O174" s="3">
        <v>6184.2</v>
      </c>
      <c r="P174" s="3">
        <v>3710.52</v>
      </c>
      <c r="Q174" s="3">
        <v>488.77</v>
      </c>
      <c r="R174" s="3">
        <v>2100</v>
      </c>
      <c r="S174" s="3">
        <v>200</v>
      </c>
      <c r="T174" s="3">
        <v>91</v>
      </c>
      <c r="U174" s="15">
        <f t="shared" si="9"/>
        <v>0</v>
      </c>
      <c r="V174" s="15">
        <f t="shared" si="10"/>
        <v>0</v>
      </c>
      <c r="W174" s="16">
        <f t="shared" si="11"/>
        <v>0</v>
      </c>
    </row>
    <row r="175" spans="1:23" x14ac:dyDescent="0.25">
      <c r="A175" s="2">
        <v>174</v>
      </c>
      <c r="B175" s="6" t="s">
        <v>205</v>
      </c>
      <c r="C175" s="6" t="s">
        <v>184</v>
      </c>
      <c r="D175" s="2">
        <v>2024</v>
      </c>
      <c r="E175" s="3">
        <v>40</v>
      </c>
      <c r="F175" s="3">
        <v>0</v>
      </c>
      <c r="G175" s="3">
        <v>20</v>
      </c>
      <c r="H175" s="3">
        <v>0</v>
      </c>
      <c r="I175" s="3">
        <v>0</v>
      </c>
      <c r="J175" s="14">
        <v>16</v>
      </c>
      <c r="K175" s="16">
        <f t="shared" si="8"/>
        <v>60</v>
      </c>
      <c r="L175" s="3">
        <v>12368.39</v>
      </c>
      <c r="M175" s="3">
        <v>11131.55</v>
      </c>
      <c r="N175" s="3">
        <v>8657.8700000000008</v>
      </c>
      <c r="O175" s="3">
        <v>6184.2</v>
      </c>
      <c r="P175" s="3">
        <v>3710.52</v>
      </c>
      <c r="Q175" s="3">
        <v>488.77</v>
      </c>
      <c r="R175" s="3">
        <v>2100</v>
      </c>
      <c r="S175" s="3">
        <v>200</v>
      </c>
      <c r="T175" s="16">
        <v>85</v>
      </c>
      <c r="U175" s="16">
        <f t="shared" si="9"/>
        <v>721313.32</v>
      </c>
      <c r="V175" s="16">
        <f t="shared" si="10"/>
        <v>613116.32199999993</v>
      </c>
      <c r="W175" s="16">
        <f t="shared" si="11"/>
        <v>108196.99800000002</v>
      </c>
    </row>
    <row r="176" spans="1:23" x14ac:dyDescent="0.25">
      <c r="A176" s="2">
        <v>175</v>
      </c>
      <c r="B176" s="6" t="s">
        <v>205</v>
      </c>
      <c r="C176" s="6" t="s">
        <v>185</v>
      </c>
      <c r="D176" s="2">
        <v>2024</v>
      </c>
      <c r="E176" s="3">
        <v>35.33</v>
      </c>
      <c r="F176" s="3">
        <v>13.42</v>
      </c>
      <c r="G176" s="3">
        <v>16.329999999999998</v>
      </c>
      <c r="H176" s="3">
        <v>0</v>
      </c>
      <c r="I176" s="3">
        <v>0</v>
      </c>
      <c r="J176" s="14">
        <v>4</v>
      </c>
      <c r="K176" s="16">
        <f t="shared" si="8"/>
        <v>65.08</v>
      </c>
      <c r="L176" s="3">
        <v>12368.39</v>
      </c>
      <c r="M176" s="3">
        <v>11131.55</v>
      </c>
      <c r="N176" s="3">
        <v>8657.8700000000008</v>
      </c>
      <c r="O176" s="3">
        <v>6184.2</v>
      </c>
      <c r="P176" s="3">
        <v>3710.52</v>
      </c>
      <c r="Q176" s="3">
        <v>488.77</v>
      </c>
      <c r="R176" s="3">
        <v>2100</v>
      </c>
      <c r="S176" s="3">
        <v>200</v>
      </c>
      <c r="T176" s="16">
        <v>84</v>
      </c>
      <c r="U176" s="16">
        <f t="shared" si="9"/>
        <v>751114.71679999994</v>
      </c>
      <c r="V176" s="16">
        <f t="shared" si="10"/>
        <v>630936.36211199989</v>
      </c>
      <c r="W176" s="16">
        <f t="shared" si="11"/>
        <v>120178.35468800005</v>
      </c>
    </row>
    <row r="177" spans="1:23" x14ac:dyDescent="0.25">
      <c r="A177" s="2">
        <v>176</v>
      </c>
      <c r="B177" s="6" t="s">
        <v>188</v>
      </c>
      <c r="C177" s="6" t="s">
        <v>98</v>
      </c>
      <c r="D177" s="2">
        <v>2024</v>
      </c>
      <c r="E177" s="3">
        <v>0</v>
      </c>
      <c r="F177" s="3">
        <v>2.5</v>
      </c>
      <c r="G177" s="3">
        <v>0.5</v>
      </c>
      <c r="H177" s="3">
        <v>1.5</v>
      </c>
      <c r="I177" s="3">
        <v>0</v>
      </c>
      <c r="J177" s="14">
        <v>2</v>
      </c>
      <c r="K177" s="16">
        <f t="shared" si="8"/>
        <v>4.5</v>
      </c>
      <c r="L177" s="3">
        <v>12368.39</v>
      </c>
      <c r="M177" s="3">
        <v>11131.55</v>
      </c>
      <c r="N177" s="3">
        <v>8657.8700000000008</v>
      </c>
      <c r="O177" s="3">
        <v>6184.2</v>
      </c>
      <c r="P177" s="3">
        <v>3710.52</v>
      </c>
      <c r="Q177" s="3">
        <v>488.77</v>
      </c>
      <c r="R177" s="3">
        <v>2100</v>
      </c>
      <c r="S177" s="3">
        <v>200</v>
      </c>
      <c r="T177" s="16">
        <v>90</v>
      </c>
      <c r="U177" s="16">
        <f t="shared" si="9"/>
        <v>47511.65</v>
      </c>
      <c r="V177" s="16">
        <f t="shared" si="10"/>
        <v>42760.485000000001</v>
      </c>
      <c r="W177" s="16">
        <f t="shared" si="11"/>
        <v>4751.1650000000009</v>
      </c>
    </row>
    <row r="178" spans="1:23" x14ac:dyDescent="0.25">
      <c r="A178" s="2">
        <v>177</v>
      </c>
      <c r="B178" s="6" t="s">
        <v>188</v>
      </c>
      <c r="C178" s="6" t="s">
        <v>186</v>
      </c>
      <c r="D178" s="2">
        <v>2024</v>
      </c>
      <c r="E178" s="3"/>
      <c r="F178" s="3"/>
      <c r="G178" s="3"/>
      <c r="H178" s="3"/>
      <c r="I178" s="3"/>
      <c r="J178" s="14"/>
      <c r="K178" s="15">
        <f t="shared" si="8"/>
        <v>0</v>
      </c>
      <c r="L178" s="3">
        <v>12368.39</v>
      </c>
      <c r="M178" s="3">
        <v>11131.55</v>
      </c>
      <c r="N178" s="3">
        <v>8657.8700000000008</v>
      </c>
      <c r="O178" s="3">
        <v>6184.2</v>
      </c>
      <c r="P178" s="3">
        <v>3710.52</v>
      </c>
      <c r="Q178" s="3">
        <v>488.77</v>
      </c>
      <c r="R178" s="3">
        <v>2100</v>
      </c>
      <c r="S178" s="3">
        <v>200</v>
      </c>
      <c r="T178" s="3">
        <v>90</v>
      </c>
      <c r="U178" s="15">
        <f t="shared" si="9"/>
        <v>0</v>
      </c>
      <c r="V178" s="15">
        <f t="shared" si="10"/>
        <v>0</v>
      </c>
      <c r="W178" s="16">
        <f t="shared" si="11"/>
        <v>0</v>
      </c>
    </row>
    <row r="179" spans="1:23" x14ac:dyDescent="0.25">
      <c r="A179" s="2">
        <v>178</v>
      </c>
      <c r="B179" s="6" t="s">
        <v>188</v>
      </c>
      <c r="C179" s="6" t="s">
        <v>12</v>
      </c>
      <c r="D179" s="2">
        <v>2024</v>
      </c>
      <c r="E179" s="3">
        <v>0</v>
      </c>
      <c r="F179" s="3">
        <v>67.83</v>
      </c>
      <c r="G179" s="3">
        <v>29.96</v>
      </c>
      <c r="H179" s="3">
        <v>31.57</v>
      </c>
      <c r="I179" s="3">
        <v>2.83</v>
      </c>
      <c r="J179" s="14">
        <v>21</v>
      </c>
      <c r="K179" s="16">
        <f t="shared" si="8"/>
        <v>132.19</v>
      </c>
      <c r="L179" s="3">
        <v>12368.39</v>
      </c>
      <c r="M179" s="3">
        <v>11131.55</v>
      </c>
      <c r="N179" s="3">
        <v>8657.8700000000008</v>
      </c>
      <c r="O179" s="3">
        <v>6184.2</v>
      </c>
      <c r="P179" s="3">
        <v>3710.52</v>
      </c>
      <c r="Q179" s="3">
        <v>488.77</v>
      </c>
      <c r="R179" s="3">
        <v>2100</v>
      </c>
      <c r="S179" s="3">
        <v>200</v>
      </c>
      <c r="T179" s="16">
        <v>91</v>
      </c>
      <c r="U179" s="16">
        <f t="shared" si="9"/>
        <v>1300980.9572999999</v>
      </c>
      <c r="V179" s="16">
        <f t="shared" si="10"/>
        <v>1183892.6711429998</v>
      </c>
      <c r="W179" s="16">
        <f t="shared" si="11"/>
        <v>117088.28615700011</v>
      </c>
    </row>
    <row r="180" spans="1:23" x14ac:dyDescent="0.25">
      <c r="A180" s="2">
        <v>179</v>
      </c>
      <c r="B180" s="6" t="s">
        <v>188</v>
      </c>
      <c r="C180" s="6" t="s">
        <v>3</v>
      </c>
      <c r="D180" s="2">
        <v>2024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14">
        <v>1</v>
      </c>
      <c r="K180" s="16">
        <f t="shared" si="8"/>
        <v>5</v>
      </c>
      <c r="L180" s="3">
        <v>12368.39</v>
      </c>
      <c r="M180" s="3">
        <v>11131.55</v>
      </c>
      <c r="N180" s="3">
        <v>8657.8700000000008</v>
      </c>
      <c r="O180" s="3">
        <v>6184.2</v>
      </c>
      <c r="P180" s="3">
        <v>3710.52</v>
      </c>
      <c r="Q180" s="3">
        <v>488.77</v>
      </c>
      <c r="R180" s="3">
        <v>2100</v>
      </c>
      <c r="S180" s="3">
        <v>200</v>
      </c>
      <c r="T180" s="16">
        <v>92</v>
      </c>
      <c r="U180" s="16">
        <f t="shared" si="9"/>
        <v>34509.770000000004</v>
      </c>
      <c r="V180" s="16">
        <f t="shared" si="10"/>
        <v>31748.988400000002</v>
      </c>
      <c r="W180" s="16">
        <f t="shared" si="11"/>
        <v>2760.7816000000021</v>
      </c>
    </row>
    <row r="181" spans="1:23" x14ac:dyDescent="0.25">
      <c r="A181" s="2">
        <v>180</v>
      </c>
      <c r="B181" s="6" t="s">
        <v>188</v>
      </c>
      <c r="C181" s="6" t="s">
        <v>187</v>
      </c>
      <c r="D181" s="2">
        <v>2024</v>
      </c>
      <c r="E181" s="3"/>
      <c r="F181" s="3"/>
      <c r="G181" s="3"/>
      <c r="H181" s="3"/>
      <c r="I181" s="3"/>
      <c r="J181" s="14"/>
      <c r="K181" s="15">
        <f t="shared" si="8"/>
        <v>0</v>
      </c>
      <c r="L181" s="3">
        <v>12368.39</v>
      </c>
      <c r="M181" s="3">
        <v>11131.55</v>
      </c>
      <c r="N181" s="3">
        <v>8657.8700000000008</v>
      </c>
      <c r="O181" s="3">
        <v>6184.2</v>
      </c>
      <c r="P181" s="3">
        <v>3710.52</v>
      </c>
      <c r="Q181" s="3">
        <v>488.77</v>
      </c>
      <c r="R181" s="3">
        <v>2100</v>
      </c>
      <c r="S181" s="3">
        <v>200</v>
      </c>
      <c r="T181" s="3">
        <v>92</v>
      </c>
      <c r="U181" s="15">
        <f t="shared" si="9"/>
        <v>0</v>
      </c>
      <c r="V181" s="15">
        <f t="shared" si="10"/>
        <v>0</v>
      </c>
      <c r="W181" s="16">
        <f t="shared" si="11"/>
        <v>0</v>
      </c>
    </row>
    <row r="182" spans="1:23" x14ac:dyDescent="0.25">
      <c r="A182" s="2">
        <v>181</v>
      </c>
      <c r="B182" s="6" t="s">
        <v>188</v>
      </c>
      <c r="C182" s="6" t="s">
        <v>63</v>
      </c>
      <c r="D182" s="2">
        <v>2024</v>
      </c>
      <c r="E182" s="3"/>
      <c r="F182" s="3"/>
      <c r="G182" s="3"/>
      <c r="H182" s="3"/>
      <c r="I182" s="3"/>
      <c r="J182" s="14"/>
      <c r="K182" s="15">
        <f t="shared" si="8"/>
        <v>0</v>
      </c>
      <c r="L182" s="3">
        <v>12368.39</v>
      </c>
      <c r="M182" s="3">
        <v>11131.55</v>
      </c>
      <c r="N182" s="3">
        <v>8657.8700000000008</v>
      </c>
      <c r="O182" s="3">
        <v>6184.2</v>
      </c>
      <c r="P182" s="3">
        <v>3710.52</v>
      </c>
      <c r="Q182" s="3">
        <v>488.77</v>
      </c>
      <c r="R182" s="3">
        <v>2100</v>
      </c>
      <c r="S182" s="3">
        <v>200</v>
      </c>
      <c r="T182" s="3">
        <v>91</v>
      </c>
      <c r="U182" s="15">
        <f t="shared" si="9"/>
        <v>0</v>
      </c>
      <c r="V182" s="15">
        <f t="shared" si="10"/>
        <v>0</v>
      </c>
      <c r="W182" s="16">
        <f t="shared" si="11"/>
        <v>0</v>
      </c>
    </row>
    <row r="183" spans="1:23" x14ac:dyDescent="0.25">
      <c r="A183" s="2">
        <v>182</v>
      </c>
      <c r="B183" s="6" t="s">
        <v>188</v>
      </c>
      <c r="C183" s="6" t="s">
        <v>20</v>
      </c>
      <c r="D183" s="2">
        <v>2024</v>
      </c>
      <c r="E183" s="3">
        <v>0</v>
      </c>
      <c r="F183" s="3">
        <v>3.7</v>
      </c>
      <c r="G183" s="3">
        <v>0</v>
      </c>
      <c r="H183" s="3">
        <v>35</v>
      </c>
      <c r="I183" s="3">
        <v>46.3</v>
      </c>
      <c r="J183" s="14">
        <v>2</v>
      </c>
      <c r="K183" s="16">
        <f t="shared" si="8"/>
        <v>85</v>
      </c>
      <c r="L183" s="3">
        <v>12368.39</v>
      </c>
      <c r="M183" s="3">
        <v>11131.55</v>
      </c>
      <c r="N183" s="3">
        <v>8657.8700000000008</v>
      </c>
      <c r="O183" s="3">
        <v>6184.2</v>
      </c>
      <c r="P183" s="3">
        <v>3710.52</v>
      </c>
      <c r="Q183" s="3">
        <v>488.77</v>
      </c>
      <c r="R183" s="3">
        <v>2100</v>
      </c>
      <c r="S183" s="3">
        <v>200</v>
      </c>
      <c r="T183" s="16">
        <v>90</v>
      </c>
      <c r="U183" s="16">
        <f t="shared" si="9"/>
        <v>451608.35099999997</v>
      </c>
      <c r="V183" s="16">
        <f t="shared" si="10"/>
        <v>406447.51589999994</v>
      </c>
      <c r="W183" s="16">
        <f t="shared" si="11"/>
        <v>45160.835100000026</v>
      </c>
    </row>
    <row r="184" spans="1:23" x14ac:dyDescent="0.25">
      <c r="A184" s="2">
        <v>183</v>
      </c>
      <c r="B184" s="6" t="s">
        <v>188</v>
      </c>
      <c r="C184" s="6" t="s">
        <v>9</v>
      </c>
      <c r="D184" s="2">
        <v>2024</v>
      </c>
      <c r="E184" s="3">
        <v>16.7</v>
      </c>
      <c r="F184" s="3">
        <v>0</v>
      </c>
      <c r="G184" s="3">
        <v>0</v>
      </c>
      <c r="H184" s="3">
        <v>14.3</v>
      </c>
      <c r="I184" s="3">
        <v>20.8</v>
      </c>
      <c r="J184" s="14">
        <v>6</v>
      </c>
      <c r="K184" s="16">
        <f t="shared" si="8"/>
        <v>51.8</v>
      </c>
      <c r="L184" s="3">
        <v>12368.39</v>
      </c>
      <c r="M184" s="3">
        <v>11131.55</v>
      </c>
      <c r="N184" s="3">
        <v>8657.8700000000008</v>
      </c>
      <c r="O184" s="3">
        <v>6184.2</v>
      </c>
      <c r="P184" s="3">
        <v>3710.52</v>
      </c>
      <c r="Q184" s="3">
        <v>488.77</v>
      </c>
      <c r="R184" s="3">
        <v>2100</v>
      </c>
      <c r="S184" s="3">
        <v>200</v>
      </c>
      <c r="T184" s="16">
        <v>89</v>
      </c>
      <c r="U184" s="16">
        <f t="shared" si="9"/>
        <v>398057.60899999994</v>
      </c>
      <c r="V184" s="16">
        <f t="shared" si="10"/>
        <v>354271.27200999996</v>
      </c>
      <c r="W184" s="16">
        <f t="shared" si="11"/>
        <v>43786.336989999982</v>
      </c>
    </row>
    <row r="185" spans="1:23" x14ac:dyDescent="0.25">
      <c r="A185" s="2">
        <v>184</v>
      </c>
      <c r="B185" s="6" t="s">
        <v>188</v>
      </c>
      <c r="C185" s="6" t="s">
        <v>13</v>
      </c>
      <c r="D185" s="2">
        <v>2024</v>
      </c>
      <c r="E185" s="3"/>
      <c r="F185" s="3"/>
      <c r="G185" s="3"/>
      <c r="H185" s="3"/>
      <c r="I185" s="3"/>
      <c r="J185" s="14"/>
      <c r="K185" s="15">
        <f t="shared" si="8"/>
        <v>0</v>
      </c>
      <c r="L185" s="3">
        <v>12368.39</v>
      </c>
      <c r="M185" s="3">
        <v>11131.55</v>
      </c>
      <c r="N185" s="3">
        <v>8657.8700000000008</v>
      </c>
      <c r="O185" s="3">
        <v>6184.2</v>
      </c>
      <c r="P185" s="3">
        <v>3710.52</v>
      </c>
      <c r="Q185" s="3">
        <v>488.77</v>
      </c>
      <c r="R185" s="3">
        <v>2100</v>
      </c>
      <c r="S185" s="3">
        <v>200</v>
      </c>
      <c r="T185" s="3">
        <v>88</v>
      </c>
      <c r="U185" s="15">
        <f t="shared" si="9"/>
        <v>0</v>
      </c>
      <c r="V185" s="15">
        <f t="shared" si="10"/>
        <v>0</v>
      </c>
      <c r="W185" s="16">
        <f t="shared" si="11"/>
        <v>0</v>
      </c>
    </row>
    <row r="186" spans="1:23" x14ac:dyDescent="0.25">
      <c r="A186" s="2">
        <v>185</v>
      </c>
      <c r="B186" s="6" t="s">
        <v>188</v>
      </c>
      <c r="C186" s="6" t="s">
        <v>101</v>
      </c>
      <c r="D186" s="2">
        <v>2024</v>
      </c>
      <c r="E186" s="3"/>
      <c r="F186" s="3"/>
      <c r="G186" s="3"/>
      <c r="H186" s="3"/>
      <c r="I186" s="3"/>
      <c r="J186" s="14"/>
      <c r="K186" s="15">
        <f t="shared" si="8"/>
        <v>0</v>
      </c>
      <c r="L186" s="3">
        <v>12368.39</v>
      </c>
      <c r="M186" s="3">
        <v>11131.55</v>
      </c>
      <c r="N186" s="3">
        <v>8657.8700000000008</v>
      </c>
      <c r="O186" s="3">
        <v>6184.2</v>
      </c>
      <c r="P186" s="3">
        <v>3710.52</v>
      </c>
      <c r="Q186" s="3">
        <v>488.77</v>
      </c>
      <c r="R186" s="3">
        <v>2100</v>
      </c>
      <c r="S186" s="3">
        <v>200</v>
      </c>
      <c r="T186" s="3">
        <v>90</v>
      </c>
      <c r="U186" s="15">
        <f t="shared" si="9"/>
        <v>0</v>
      </c>
      <c r="V186" s="15">
        <f t="shared" si="10"/>
        <v>0</v>
      </c>
      <c r="W186" s="16">
        <f t="shared" si="11"/>
        <v>0</v>
      </c>
    </row>
    <row r="187" spans="1:23" x14ac:dyDescent="0.25">
      <c r="A187" s="2">
        <v>186</v>
      </c>
      <c r="B187" s="6" t="s">
        <v>188</v>
      </c>
      <c r="C187" s="6" t="s">
        <v>87</v>
      </c>
      <c r="D187" s="2">
        <v>2024</v>
      </c>
      <c r="E187" s="3">
        <v>4</v>
      </c>
      <c r="F187" s="3">
        <v>9.35</v>
      </c>
      <c r="G187" s="3">
        <v>5.9</v>
      </c>
      <c r="H187" s="3">
        <v>27.1</v>
      </c>
      <c r="I187" s="3">
        <v>17.25</v>
      </c>
      <c r="J187" s="14">
        <v>4</v>
      </c>
      <c r="K187" s="16">
        <f t="shared" si="8"/>
        <v>63.6</v>
      </c>
      <c r="L187" s="3">
        <v>12368.39</v>
      </c>
      <c r="M187" s="3">
        <v>11131.55</v>
      </c>
      <c r="N187" s="3">
        <v>8657.8700000000008</v>
      </c>
      <c r="O187" s="3">
        <v>6184.2</v>
      </c>
      <c r="P187" s="3">
        <v>3710.52</v>
      </c>
      <c r="Q187" s="3">
        <v>488.77</v>
      </c>
      <c r="R187" s="3">
        <v>2100</v>
      </c>
      <c r="S187" s="3">
        <v>200</v>
      </c>
      <c r="T187" s="16">
        <v>71</v>
      </c>
      <c r="U187" s="16">
        <f t="shared" si="9"/>
        <v>459308.35550000001</v>
      </c>
      <c r="V187" s="16">
        <f t="shared" si="10"/>
        <v>326108.93240499997</v>
      </c>
      <c r="W187" s="16">
        <f t="shared" si="11"/>
        <v>133199.42309500003</v>
      </c>
    </row>
    <row r="188" spans="1:23" x14ac:dyDescent="0.25">
      <c r="A188" s="2">
        <v>187</v>
      </c>
      <c r="B188" s="6" t="s">
        <v>188</v>
      </c>
      <c r="C188" s="6" t="s">
        <v>86</v>
      </c>
      <c r="D188" s="2">
        <v>2024</v>
      </c>
      <c r="E188" s="3">
        <v>10</v>
      </c>
      <c r="F188" s="3">
        <v>5</v>
      </c>
      <c r="G188" s="3">
        <v>5</v>
      </c>
      <c r="H188" s="3">
        <v>0</v>
      </c>
      <c r="I188" s="3">
        <v>20</v>
      </c>
      <c r="J188" s="14">
        <v>6</v>
      </c>
      <c r="K188" s="16">
        <f t="shared" si="8"/>
        <v>40</v>
      </c>
      <c r="L188" s="3">
        <v>12368.39</v>
      </c>
      <c r="M188" s="3">
        <v>11131.55</v>
      </c>
      <c r="N188" s="3">
        <v>8657.8700000000008</v>
      </c>
      <c r="O188" s="3">
        <v>6184.2</v>
      </c>
      <c r="P188" s="3">
        <v>3710.52</v>
      </c>
      <c r="Q188" s="3">
        <v>488.77</v>
      </c>
      <c r="R188" s="3">
        <v>2100</v>
      </c>
      <c r="S188" s="3">
        <v>200</v>
      </c>
      <c r="T188" s="16">
        <v>92</v>
      </c>
      <c r="U188" s="16">
        <f t="shared" si="9"/>
        <v>320374.02</v>
      </c>
      <c r="V188" s="16">
        <f t="shared" si="10"/>
        <v>294744.09840000002</v>
      </c>
      <c r="W188" s="16">
        <f t="shared" si="11"/>
        <v>25629.921600000001</v>
      </c>
    </row>
    <row r="189" spans="1:23" x14ac:dyDescent="0.25">
      <c r="A189" s="2">
        <v>188</v>
      </c>
      <c r="B189" s="6" t="s">
        <v>188</v>
      </c>
      <c r="C189" s="6" t="s">
        <v>10</v>
      </c>
      <c r="D189" s="2">
        <v>2024</v>
      </c>
      <c r="E189" s="3">
        <v>0</v>
      </c>
      <c r="F189" s="3">
        <v>0</v>
      </c>
      <c r="G189" s="3">
        <v>0.6</v>
      </c>
      <c r="H189" s="3">
        <v>0</v>
      </c>
      <c r="I189" s="3">
        <v>0</v>
      </c>
      <c r="J189" s="14">
        <v>1</v>
      </c>
      <c r="K189" s="16">
        <f t="shared" si="8"/>
        <v>0.6</v>
      </c>
      <c r="L189" s="3">
        <v>12368.39</v>
      </c>
      <c r="M189" s="3">
        <v>11131.55</v>
      </c>
      <c r="N189" s="3">
        <v>8657.8700000000008</v>
      </c>
      <c r="O189" s="3">
        <v>6184.2</v>
      </c>
      <c r="P189" s="3">
        <v>3710.52</v>
      </c>
      <c r="Q189" s="3">
        <v>488.77</v>
      </c>
      <c r="R189" s="3">
        <v>2100</v>
      </c>
      <c r="S189" s="3">
        <v>200</v>
      </c>
      <c r="T189" s="16">
        <v>77</v>
      </c>
      <c r="U189" s="16">
        <f t="shared" si="9"/>
        <v>7903.4920000000002</v>
      </c>
      <c r="V189" s="16">
        <f t="shared" si="10"/>
        <v>6085.6888399999998</v>
      </c>
      <c r="W189" s="16">
        <f t="shared" si="11"/>
        <v>1817.8031600000004</v>
      </c>
    </row>
    <row r="190" spans="1:23" x14ac:dyDescent="0.25">
      <c r="A190" s="2">
        <v>1</v>
      </c>
      <c r="B190" s="6" t="s">
        <v>189</v>
      </c>
      <c r="C190" s="6" t="s">
        <v>97</v>
      </c>
      <c r="D190" s="2">
        <v>2025</v>
      </c>
      <c r="E190" s="3">
        <v>0</v>
      </c>
      <c r="F190" s="3">
        <v>0</v>
      </c>
      <c r="G190" s="3">
        <v>2.42</v>
      </c>
      <c r="H190" s="3">
        <v>3.19</v>
      </c>
      <c r="I190" s="3">
        <v>4.0999999999999996</v>
      </c>
      <c r="J190" s="14">
        <v>4</v>
      </c>
      <c r="K190" s="16">
        <f t="shared" si="8"/>
        <v>9.7099999999999991</v>
      </c>
      <c r="L190" s="3">
        <v>12368.39</v>
      </c>
      <c r="M190" s="3">
        <v>11131.55</v>
      </c>
      <c r="N190" s="3">
        <v>8657.8700000000008</v>
      </c>
      <c r="O190" s="3">
        <v>6184.2</v>
      </c>
      <c r="P190" s="3">
        <v>3710.52</v>
      </c>
      <c r="Q190" s="3">
        <v>488.77</v>
      </c>
      <c r="R190" s="3">
        <v>2100</v>
      </c>
      <c r="S190" s="3">
        <v>200</v>
      </c>
      <c r="T190" s="16">
        <v>90</v>
      </c>
      <c r="U190" s="16">
        <f t="shared" si="9"/>
        <v>68189.8554</v>
      </c>
      <c r="V190" s="16">
        <f t="shared" si="10"/>
        <v>61370.869859999999</v>
      </c>
      <c r="W190" s="16">
        <f t="shared" si="11"/>
        <v>6818.9855400000015</v>
      </c>
    </row>
    <row r="191" spans="1:23" x14ac:dyDescent="0.25">
      <c r="A191" s="2">
        <v>2</v>
      </c>
      <c r="B191" s="6" t="s">
        <v>189</v>
      </c>
      <c r="C191" s="6" t="s">
        <v>15</v>
      </c>
      <c r="D191" s="2">
        <v>2025</v>
      </c>
      <c r="E191" s="3">
        <v>0</v>
      </c>
      <c r="F191" s="3">
        <v>0</v>
      </c>
      <c r="G191" s="3">
        <v>17.5</v>
      </c>
      <c r="H191" s="3">
        <v>18.7</v>
      </c>
      <c r="I191" s="3">
        <v>20</v>
      </c>
      <c r="J191" s="14">
        <v>7</v>
      </c>
      <c r="K191" s="16">
        <f t="shared" si="8"/>
        <v>56.2</v>
      </c>
      <c r="L191" s="3">
        <v>12368.39</v>
      </c>
      <c r="M191" s="3">
        <v>11131.55</v>
      </c>
      <c r="N191" s="3">
        <v>8657.8700000000008</v>
      </c>
      <c r="O191" s="3">
        <v>6184.2</v>
      </c>
      <c r="P191" s="3">
        <v>3710.52</v>
      </c>
      <c r="Q191" s="3">
        <v>488.77</v>
      </c>
      <c r="R191" s="3">
        <v>2100</v>
      </c>
      <c r="S191" s="3">
        <v>200</v>
      </c>
      <c r="T191" s="16">
        <v>90</v>
      </c>
      <c r="U191" s="16">
        <f t="shared" si="9"/>
        <v>370729.05500000005</v>
      </c>
      <c r="V191" s="16">
        <f t="shared" si="10"/>
        <v>333656.14950000006</v>
      </c>
      <c r="W191" s="16">
        <f t="shared" si="11"/>
        <v>37072.905499999993</v>
      </c>
    </row>
    <row r="192" spans="1:23" x14ac:dyDescent="0.25">
      <c r="A192" s="2">
        <v>3</v>
      </c>
      <c r="B192" s="6" t="s">
        <v>189</v>
      </c>
      <c r="C192" s="6" t="s">
        <v>74</v>
      </c>
      <c r="D192" s="2">
        <v>2025</v>
      </c>
      <c r="E192" s="3">
        <v>0</v>
      </c>
      <c r="F192" s="3">
        <v>6</v>
      </c>
      <c r="G192" s="3">
        <v>5.0023179999999998</v>
      </c>
      <c r="H192" s="3">
        <v>32.997681999999998</v>
      </c>
      <c r="I192" s="3">
        <v>0</v>
      </c>
      <c r="J192" s="14">
        <v>8</v>
      </c>
      <c r="K192" s="16">
        <f t="shared" si="8"/>
        <v>44</v>
      </c>
      <c r="L192" s="3">
        <v>12368.39</v>
      </c>
      <c r="M192" s="3">
        <v>11131.55</v>
      </c>
      <c r="N192" s="3">
        <v>8657.8700000000008</v>
      </c>
      <c r="O192" s="3">
        <v>6184.2</v>
      </c>
      <c r="P192" s="3">
        <v>3710.52</v>
      </c>
      <c r="Q192" s="3">
        <v>488.77</v>
      </c>
      <c r="R192" s="3">
        <v>2100</v>
      </c>
      <c r="S192" s="3">
        <v>200</v>
      </c>
      <c r="T192" s="16">
        <v>89</v>
      </c>
      <c r="U192" s="16">
        <f t="shared" si="9"/>
        <v>343673.14396705996</v>
      </c>
      <c r="V192" s="16">
        <f t="shared" si="10"/>
        <v>305869.09813068336</v>
      </c>
      <c r="W192" s="16">
        <f t="shared" si="11"/>
        <v>37804.045836376608</v>
      </c>
    </row>
    <row r="193" spans="1:23" x14ac:dyDescent="0.25">
      <c r="A193" s="2">
        <v>4</v>
      </c>
      <c r="B193" s="6" t="s">
        <v>189</v>
      </c>
      <c r="C193" s="6" t="s">
        <v>77</v>
      </c>
      <c r="D193" s="2">
        <v>2025</v>
      </c>
      <c r="E193" s="3">
        <v>0</v>
      </c>
      <c r="F193" s="3">
        <v>3.5</v>
      </c>
      <c r="G193" s="3">
        <v>0</v>
      </c>
      <c r="H193" s="3">
        <v>0</v>
      </c>
      <c r="I193" s="3">
        <v>0</v>
      </c>
      <c r="J193" s="14">
        <v>2</v>
      </c>
      <c r="K193" s="16">
        <f t="shared" si="8"/>
        <v>3.5</v>
      </c>
      <c r="L193" s="3">
        <v>12368.39</v>
      </c>
      <c r="M193" s="3">
        <v>11131.55</v>
      </c>
      <c r="N193" s="3">
        <v>8657.8700000000008</v>
      </c>
      <c r="O193" s="3">
        <v>6184.2</v>
      </c>
      <c r="P193" s="3">
        <v>3710.52</v>
      </c>
      <c r="Q193" s="3">
        <v>488.77</v>
      </c>
      <c r="R193" s="3">
        <v>2100</v>
      </c>
      <c r="S193" s="3">
        <v>200</v>
      </c>
      <c r="T193" s="16">
        <v>93</v>
      </c>
      <c r="U193" s="16">
        <f t="shared" si="9"/>
        <v>44837.964999999997</v>
      </c>
      <c r="V193" s="16">
        <f t="shared" si="10"/>
        <v>41699.307449999993</v>
      </c>
      <c r="W193" s="16">
        <f t="shared" si="11"/>
        <v>3138.6575500000035</v>
      </c>
    </row>
    <row r="194" spans="1:23" x14ac:dyDescent="0.25">
      <c r="A194" s="2">
        <v>5</v>
      </c>
      <c r="B194" s="6" t="s">
        <v>189</v>
      </c>
      <c r="C194" s="6" t="s">
        <v>118</v>
      </c>
      <c r="D194" s="2">
        <v>2025</v>
      </c>
      <c r="E194" s="3"/>
      <c r="F194" s="3"/>
      <c r="G194" s="3"/>
      <c r="H194" s="3"/>
      <c r="I194" s="3"/>
      <c r="J194" s="14"/>
      <c r="K194" s="15">
        <f t="shared" si="8"/>
        <v>0</v>
      </c>
      <c r="L194" s="3">
        <v>12368.39</v>
      </c>
      <c r="M194" s="3">
        <v>11131.55</v>
      </c>
      <c r="N194" s="3">
        <v>8657.8700000000008</v>
      </c>
      <c r="O194" s="3">
        <v>6184.2</v>
      </c>
      <c r="P194" s="3">
        <v>3710.52</v>
      </c>
      <c r="Q194" s="3">
        <v>488.77</v>
      </c>
      <c r="R194" s="3">
        <v>2100</v>
      </c>
      <c r="S194" s="3">
        <v>200</v>
      </c>
      <c r="T194" s="3">
        <v>87</v>
      </c>
      <c r="U194" s="15">
        <f t="shared" si="9"/>
        <v>0</v>
      </c>
      <c r="V194" s="15">
        <f t="shared" si="10"/>
        <v>0</v>
      </c>
      <c r="W194" s="16">
        <f t="shared" si="11"/>
        <v>0</v>
      </c>
    </row>
    <row r="195" spans="1:23" x14ac:dyDescent="0.25">
      <c r="A195" s="2">
        <v>6</v>
      </c>
      <c r="B195" s="6" t="s">
        <v>189</v>
      </c>
      <c r="C195" s="6" t="s">
        <v>119</v>
      </c>
      <c r="D195" s="2">
        <v>2025</v>
      </c>
      <c r="E195" s="3"/>
      <c r="F195" s="3"/>
      <c r="G195" s="3"/>
      <c r="H195" s="3"/>
      <c r="I195" s="3"/>
      <c r="J195" s="14"/>
      <c r="K195" s="15">
        <f t="shared" ref="K195:K258" si="12">E195+F195+G195+H195+I195</f>
        <v>0</v>
      </c>
      <c r="L195" s="3">
        <v>12368.39</v>
      </c>
      <c r="M195" s="3">
        <v>11131.55</v>
      </c>
      <c r="N195" s="3">
        <v>8657.8700000000008</v>
      </c>
      <c r="O195" s="3">
        <v>6184.2</v>
      </c>
      <c r="P195" s="3">
        <v>3710.52</v>
      </c>
      <c r="Q195" s="3">
        <v>488.77</v>
      </c>
      <c r="R195" s="3">
        <v>2100</v>
      </c>
      <c r="S195" s="3">
        <v>200</v>
      </c>
      <c r="T195" s="3">
        <v>89</v>
      </c>
      <c r="U195" s="15">
        <f t="shared" ref="U195:U258" si="13">(E195*L195+F195*M195+G195*N195+H195*O195+I195*P195)+Q195*J195+R195*J195+S195*(E195+F195+G195+H195+I195)</f>
        <v>0</v>
      </c>
      <c r="V195" s="15">
        <f t="shared" ref="V195:V258" si="14">U195*T195/100</f>
        <v>0</v>
      </c>
      <c r="W195" s="16">
        <f t="shared" ref="W195:W258" si="15">U195-V195</f>
        <v>0</v>
      </c>
    </row>
    <row r="196" spans="1:23" x14ac:dyDescent="0.25">
      <c r="A196" s="2">
        <v>7</v>
      </c>
      <c r="B196" s="6" t="s">
        <v>189</v>
      </c>
      <c r="C196" s="6" t="s">
        <v>80</v>
      </c>
      <c r="D196" s="2">
        <v>2025</v>
      </c>
      <c r="E196" s="3">
        <v>0</v>
      </c>
      <c r="F196" s="3">
        <v>0</v>
      </c>
      <c r="G196" s="3">
        <v>0</v>
      </c>
      <c r="H196" s="3">
        <v>29.3</v>
      </c>
      <c r="I196" s="3">
        <v>68.7</v>
      </c>
      <c r="J196" s="14">
        <v>11</v>
      </c>
      <c r="K196" s="16">
        <f t="shared" si="12"/>
        <v>98</v>
      </c>
      <c r="L196" s="3">
        <v>12368.39</v>
      </c>
      <c r="M196" s="3">
        <v>11131.55</v>
      </c>
      <c r="N196" s="3">
        <v>8657.8700000000008</v>
      </c>
      <c r="O196" s="3">
        <v>6184.2</v>
      </c>
      <c r="P196" s="3">
        <v>3710.52</v>
      </c>
      <c r="Q196" s="3">
        <v>488.77</v>
      </c>
      <c r="R196" s="3">
        <v>2100</v>
      </c>
      <c r="S196" s="3">
        <v>200</v>
      </c>
      <c r="T196" s="16">
        <v>84</v>
      </c>
      <c r="U196" s="16">
        <f t="shared" si="13"/>
        <v>484186.25399999996</v>
      </c>
      <c r="V196" s="16">
        <f t="shared" si="14"/>
        <v>406716.45335999993</v>
      </c>
      <c r="W196" s="16">
        <f t="shared" si="15"/>
        <v>77469.80064000003</v>
      </c>
    </row>
    <row r="197" spans="1:23" x14ac:dyDescent="0.25">
      <c r="A197" s="2">
        <v>8</v>
      </c>
      <c r="B197" s="6" t="s">
        <v>190</v>
      </c>
      <c r="C197" s="6" t="s">
        <v>73</v>
      </c>
      <c r="D197" s="2">
        <v>2025</v>
      </c>
      <c r="E197" s="3">
        <v>10</v>
      </c>
      <c r="F197" s="3">
        <v>5</v>
      </c>
      <c r="G197" s="3">
        <v>5</v>
      </c>
      <c r="H197" s="3">
        <v>32</v>
      </c>
      <c r="I197" s="3">
        <v>73</v>
      </c>
      <c r="J197" s="14">
        <v>27</v>
      </c>
      <c r="K197" s="16">
        <f t="shared" si="12"/>
        <v>125</v>
      </c>
      <c r="L197" s="3">
        <v>12368.39</v>
      </c>
      <c r="M197" s="3">
        <v>11131.55</v>
      </c>
      <c r="N197" s="3">
        <v>8657.8700000000008</v>
      </c>
      <c r="O197" s="3">
        <v>6184.2</v>
      </c>
      <c r="P197" s="3">
        <v>3710.52</v>
      </c>
      <c r="Q197" s="3">
        <v>488.77</v>
      </c>
      <c r="R197" s="3">
        <v>2100</v>
      </c>
      <c r="S197" s="3">
        <v>200</v>
      </c>
      <c r="T197" s="16">
        <v>91</v>
      </c>
      <c r="U197" s="16">
        <f t="shared" si="13"/>
        <v>786290.15000000014</v>
      </c>
      <c r="V197" s="16">
        <f t="shared" si="14"/>
        <v>715524.03650000005</v>
      </c>
      <c r="W197" s="16">
        <f t="shared" si="15"/>
        <v>70766.113500000094</v>
      </c>
    </row>
    <row r="198" spans="1:23" x14ac:dyDescent="0.25">
      <c r="A198" s="2">
        <v>9</v>
      </c>
      <c r="B198" s="6" t="s">
        <v>190</v>
      </c>
      <c r="C198" s="6" t="s">
        <v>62</v>
      </c>
      <c r="D198" s="2">
        <v>2025</v>
      </c>
      <c r="E198" s="3">
        <v>50</v>
      </c>
      <c r="F198" s="3">
        <v>20</v>
      </c>
      <c r="G198" s="3">
        <v>20</v>
      </c>
      <c r="H198" s="3">
        <v>21.5</v>
      </c>
      <c r="I198" s="3">
        <v>64</v>
      </c>
      <c r="J198" s="14">
        <v>31</v>
      </c>
      <c r="K198" s="16">
        <f t="shared" si="12"/>
        <v>175.5</v>
      </c>
      <c r="L198" s="3">
        <v>12368.39</v>
      </c>
      <c r="M198" s="3">
        <v>11131.55</v>
      </c>
      <c r="N198" s="3">
        <v>8657.8700000000008</v>
      </c>
      <c r="O198" s="3">
        <v>6184.2</v>
      </c>
      <c r="P198" s="3">
        <v>3710.52</v>
      </c>
      <c r="Q198" s="3">
        <v>488.77</v>
      </c>
      <c r="R198" s="3">
        <v>2100</v>
      </c>
      <c r="S198" s="3">
        <v>200</v>
      </c>
      <c r="T198" s="16">
        <v>91</v>
      </c>
      <c r="U198" s="16">
        <f t="shared" si="13"/>
        <v>1499993.35</v>
      </c>
      <c r="V198" s="16">
        <f t="shared" si="14"/>
        <v>1364993.9484999999</v>
      </c>
      <c r="W198" s="16">
        <f t="shared" si="15"/>
        <v>134999.40150000015</v>
      </c>
    </row>
    <row r="199" spans="1:23" x14ac:dyDescent="0.25">
      <c r="A199" s="2">
        <v>10</v>
      </c>
      <c r="B199" s="6" t="s">
        <v>190</v>
      </c>
      <c r="C199" s="6" t="s">
        <v>120</v>
      </c>
      <c r="D199" s="2">
        <v>2025</v>
      </c>
      <c r="E199" s="3">
        <v>0</v>
      </c>
      <c r="F199" s="3">
        <v>0</v>
      </c>
      <c r="G199" s="3">
        <v>170</v>
      </c>
      <c r="H199" s="3">
        <v>64.69</v>
      </c>
      <c r="I199" s="3">
        <v>0</v>
      </c>
      <c r="J199" s="14">
        <v>2</v>
      </c>
      <c r="K199" s="16">
        <f t="shared" si="12"/>
        <v>234.69</v>
      </c>
      <c r="L199" s="3">
        <v>12368.39</v>
      </c>
      <c r="M199" s="3">
        <v>11131.55</v>
      </c>
      <c r="N199" s="3">
        <v>8657.8700000000008</v>
      </c>
      <c r="O199" s="3">
        <v>6184.2</v>
      </c>
      <c r="P199" s="3">
        <v>3710.52</v>
      </c>
      <c r="Q199" s="3">
        <v>488.77</v>
      </c>
      <c r="R199" s="3">
        <v>2100</v>
      </c>
      <c r="S199" s="3">
        <v>200</v>
      </c>
      <c r="T199" s="16">
        <v>90</v>
      </c>
      <c r="U199" s="16">
        <f t="shared" si="13"/>
        <v>1924009.3380000002</v>
      </c>
      <c r="V199" s="16">
        <f t="shared" si="14"/>
        <v>1731608.4042000002</v>
      </c>
      <c r="W199" s="16">
        <f t="shared" si="15"/>
        <v>192400.9338</v>
      </c>
    </row>
    <row r="200" spans="1:23" x14ac:dyDescent="0.25">
      <c r="A200" s="2">
        <v>11</v>
      </c>
      <c r="B200" s="6" t="s">
        <v>190</v>
      </c>
      <c r="C200" s="6" t="s">
        <v>35</v>
      </c>
      <c r="D200" s="2">
        <v>2025</v>
      </c>
      <c r="E200" s="3">
        <v>0</v>
      </c>
      <c r="F200" s="3">
        <v>10</v>
      </c>
      <c r="G200" s="3">
        <v>15</v>
      </c>
      <c r="H200" s="3">
        <v>30.9</v>
      </c>
      <c r="I200" s="3">
        <v>36.4</v>
      </c>
      <c r="J200" s="14">
        <v>15</v>
      </c>
      <c r="K200" s="16">
        <f t="shared" si="12"/>
        <v>92.3</v>
      </c>
      <c r="L200" s="3">
        <v>12368.39</v>
      </c>
      <c r="M200" s="3">
        <v>11131.55</v>
      </c>
      <c r="N200" s="3">
        <v>8657.8700000000008</v>
      </c>
      <c r="O200" s="3">
        <v>6184.2</v>
      </c>
      <c r="P200" s="3">
        <v>3710.52</v>
      </c>
      <c r="Q200" s="3">
        <v>488.77</v>
      </c>
      <c r="R200" s="3">
        <v>2100</v>
      </c>
      <c r="S200" s="3">
        <v>200</v>
      </c>
      <c r="T200" s="16">
        <v>91</v>
      </c>
      <c r="U200" s="16">
        <f t="shared" si="13"/>
        <v>624629.80800000008</v>
      </c>
      <c r="V200" s="16">
        <f t="shared" si="14"/>
        <v>568413.12528000004</v>
      </c>
      <c r="W200" s="16">
        <f t="shared" si="15"/>
        <v>56216.682720000041</v>
      </c>
    </row>
    <row r="201" spans="1:23" x14ac:dyDescent="0.25">
      <c r="A201" s="2">
        <v>12</v>
      </c>
      <c r="B201" s="6" t="s">
        <v>190</v>
      </c>
      <c r="C201" s="6" t="s">
        <v>69</v>
      </c>
      <c r="D201" s="2">
        <v>2025</v>
      </c>
      <c r="E201" s="3">
        <v>0</v>
      </c>
      <c r="F201" s="3">
        <v>10.199999999999999</v>
      </c>
      <c r="G201" s="3">
        <v>0</v>
      </c>
      <c r="H201" s="3">
        <v>0</v>
      </c>
      <c r="I201" s="3">
        <v>57.4</v>
      </c>
      <c r="J201" s="14">
        <v>14</v>
      </c>
      <c r="K201" s="16">
        <f t="shared" si="12"/>
        <v>67.599999999999994</v>
      </c>
      <c r="L201" s="3">
        <v>12368.39</v>
      </c>
      <c r="M201" s="3">
        <v>11131.55</v>
      </c>
      <c r="N201" s="3">
        <v>8657.8700000000008</v>
      </c>
      <c r="O201" s="3">
        <v>6184.2</v>
      </c>
      <c r="P201" s="3">
        <v>3710.52</v>
      </c>
      <c r="Q201" s="3">
        <v>488.77</v>
      </c>
      <c r="R201" s="3">
        <v>2100</v>
      </c>
      <c r="S201" s="3">
        <v>200</v>
      </c>
      <c r="T201" s="16">
        <v>92</v>
      </c>
      <c r="U201" s="16">
        <f t="shared" si="13"/>
        <v>376288.43800000002</v>
      </c>
      <c r="V201" s="16">
        <f t="shared" si="14"/>
        <v>346185.36296000006</v>
      </c>
      <c r="W201" s="16">
        <f t="shared" si="15"/>
        <v>30103.075039999967</v>
      </c>
    </row>
    <row r="202" spans="1:23" x14ac:dyDescent="0.25">
      <c r="A202" s="2">
        <v>13</v>
      </c>
      <c r="B202" s="6" t="s">
        <v>190</v>
      </c>
      <c r="C202" s="6" t="s">
        <v>32</v>
      </c>
      <c r="D202" s="2">
        <v>2025</v>
      </c>
      <c r="E202" s="3">
        <v>20</v>
      </c>
      <c r="F202" s="3">
        <v>10</v>
      </c>
      <c r="G202" s="3">
        <v>10</v>
      </c>
      <c r="H202" s="3">
        <v>15</v>
      </c>
      <c r="I202" s="3">
        <v>12</v>
      </c>
      <c r="J202" s="14">
        <v>8</v>
      </c>
      <c r="K202" s="16">
        <f t="shared" si="12"/>
        <v>67</v>
      </c>
      <c r="L202" s="3">
        <v>12368.39</v>
      </c>
      <c r="M202" s="3">
        <v>11131.55</v>
      </c>
      <c r="N202" s="3">
        <v>8657.8700000000008</v>
      </c>
      <c r="O202" s="3">
        <v>6184.2</v>
      </c>
      <c r="P202" s="3">
        <v>3710.52</v>
      </c>
      <c r="Q202" s="3">
        <v>488.77</v>
      </c>
      <c r="R202" s="3">
        <v>2100</v>
      </c>
      <c r="S202" s="3">
        <v>200</v>
      </c>
      <c r="T202" s="16">
        <v>91</v>
      </c>
      <c r="U202" s="16">
        <f t="shared" si="13"/>
        <v>616661.4</v>
      </c>
      <c r="V202" s="16">
        <f t="shared" si="14"/>
        <v>561161.87399999995</v>
      </c>
      <c r="W202" s="16">
        <f t="shared" si="15"/>
        <v>55499.526000000071</v>
      </c>
    </row>
    <row r="203" spans="1:23" x14ac:dyDescent="0.25">
      <c r="A203" s="2">
        <v>14</v>
      </c>
      <c r="B203" s="6" t="s">
        <v>190</v>
      </c>
      <c r="C203" s="6" t="s">
        <v>92</v>
      </c>
      <c r="D203" s="2">
        <v>2025</v>
      </c>
      <c r="E203" s="3"/>
      <c r="F203" s="3"/>
      <c r="G203" s="3"/>
      <c r="H203" s="3"/>
      <c r="I203" s="3"/>
      <c r="J203" s="14"/>
      <c r="K203" s="15">
        <f t="shared" si="12"/>
        <v>0</v>
      </c>
      <c r="L203" s="3">
        <v>12368.39</v>
      </c>
      <c r="M203" s="3">
        <v>11131.55</v>
      </c>
      <c r="N203" s="3">
        <v>8657.8700000000008</v>
      </c>
      <c r="O203" s="3">
        <v>6184.2</v>
      </c>
      <c r="P203" s="3">
        <v>3710.52</v>
      </c>
      <c r="Q203" s="3">
        <v>488.77</v>
      </c>
      <c r="R203" s="3">
        <v>2100</v>
      </c>
      <c r="S203" s="3">
        <v>200</v>
      </c>
      <c r="T203" s="3">
        <v>91</v>
      </c>
      <c r="U203" s="15">
        <f t="shared" si="13"/>
        <v>0</v>
      </c>
      <c r="V203" s="15">
        <f t="shared" si="14"/>
        <v>0</v>
      </c>
      <c r="W203" s="16">
        <f t="shared" si="15"/>
        <v>0</v>
      </c>
    </row>
    <row r="204" spans="1:23" x14ac:dyDescent="0.25">
      <c r="A204" s="2">
        <v>15</v>
      </c>
      <c r="B204" s="6" t="s">
        <v>191</v>
      </c>
      <c r="C204" s="6" t="s">
        <v>79</v>
      </c>
      <c r="D204" s="2">
        <v>2025</v>
      </c>
      <c r="E204" s="3">
        <v>0.5</v>
      </c>
      <c r="F204" s="3">
        <v>13.5</v>
      </c>
      <c r="G204" s="3">
        <v>6</v>
      </c>
      <c r="H204" s="3">
        <v>0</v>
      </c>
      <c r="I204" s="3">
        <v>25</v>
      </c>
      <c r="J204" s="14">
        <v>7</v>
      </c>
      <c r="K204" s="16">
        <f t="shared" si="12"/>
        <v>45</v>
      </c>
      <c r="L204" s="3">
        <v>12368.39</v>
      </c>
      <c r="M204" s="3">
        <v>11131.55</v>
      </c>
      <c r="N204" s="3">
        <v>8657.8700000000008</v>
      </c>
      <c r="O204" s="3">
        <v>6184.2</v>
      </c>
      <c r="P204" s="3">
        <v>3710.52</v>
      </c>
      <c r="Q204" s="3">
        <v>488.77</v>
      </c>
      <c r="R204" s="3">
        <v>2100</v>
      </c>
      <c r="S204" s="3">
        <v>200</v>
      </c>
      <c r="T204" s="16">
        <v>86</v>
      </c>
      <c r="U204" s="16">
        <f t="shared" si="13"/>
        <v>328291.73</v>
      </c>
      <c r="V204" s="16">
        <f t="shared" si="14"/>
        <v>282330.88779999997</v>
      </c>
      <c r="W204" s="16">
        <f t="shared" si="15"/>
        <v>45960.842200000014</v>
      </c>
    </row>
    <row r="205" spans="1:23" x14ac:dyDescent="0.25">
      <c r="A205" s="2">
        <v>16</v>
      </c>
      <c r="B205" s="6" t="s">
        <v>191</v>
      </c>
      <c r="C205" s="6" t="s">
        <v>121</v>
      </c>
      <c r="D205" s="2">
        <v>2025</v>
      </c>
      <c r="E205" s="3">
        <v>0</v>
      </c>
      <c r="F205" s="3">
        <v>10</v>
      </c>
      <c r="G205" s="3">
        <v>30</v>
      </c>
      <c r="H205" s="3">
        <v>0</v>
      </c>
      <c r="I205" s="3">
        <v>0</v>
      </c>
      <c r="J205" s="14">
        <v>1</v>
      </c>
      <c r="K205" s="16">
        <f t="shared" si="12"/>
        <v>40</v>
      </c>
      <c r="L205" s="3">
        <v>12368.39</v>
      </c>
      <c r="M205" s="3">
        <v>11131.55</v>
      </c>
      <c r="N205" s="3">
        <v>8657.8700000000008</v>
      </c>
      <c r="O205" s="3">
        <v>6184.2</v>
      </c>
      <c r="P205" s="3">
        <v>3710.52</v>
      </c>
      <c r="Q205" s="3">
        <v>488.77</v>
      </c>
      <c r="R205" s="3">
        <v>2100</v>
      </c>
      <c r="S205" s="3">
        <v>200</v>
      </c>
      <c r="T205" s="16">
        <v>91</v>
      </c>
      <c r="U205" s="16">
        <f t="shared" si="13"/>
        <v>381640.37000000005</v>
      </c>
      <c r="V205" s="16">
        <f t="shared" si="14"/>
        <v>347292.73670000001</v>
      </c>
      <c r="W205" s="16">
        <f t="shared" si="15"/>
        <v>34347.633300000045</v>
      </c>
    </row>
    <row r="206" spans="1:23" x14ac:dyDescent="0.25">
      <c r="A206" s="2">
        <v>17</v>
      </c>
      <c r="B206" s="6" t="s">
        <v>191</v>
      </c>
      <c r="C206" s="6" t="s">
        <v>34</v>
      </c>
      <c r="D206" s="2">
        <v>2025</v>
      </c>
      <c r="E206" s="3">
        <v>2</v>
      </c>
      <c r="F206" s="3">
        <v>6</v>
      </c>
      <c r="G206" s="3">
        <v>2</v>
      </c>
      <c r="H206" s="3">
        <v>2</v>
      </c>
      <c r="I206" s="3">
        <v>30</v>
      </c>
      <c r="J206" s="14">
        <v>3</v>
      </c>
      <c r="K206" s="16">
        <f t="shared" si="12"/>
        <v>42</v>
      </c>
      <c r="L206" s="3">
        <v>12368.39</v>
      </c>
      <c r="M206" s="3">
        <v>11131.55</v>
      </c>
      <c r="N206" s="3">
        <v>8657.8700000000008</v>
      </c>
      <c r="O206" s="3">
        <v>6184.2</v>
      </c>
      <c r="P206" s="3">
        <v>3710.52</v>
      </c>
      <c r="Q206" s="3">
        <v>488.77</v>
      </c>
      <c r="R206" s="3">
        <v>2100</v>
      </c>
      <c r="S206" s="3">
        <v>200</v>
      </c>
      <c r="T206" s="16">
        <v>91</v>
      </c>
      <c r="U206" s="16">
        <f t="shared" si="13"/>
        <v>248692.13</v>
      </c>
      <c r="V206" s="16">
        <f t="shared" si="14"/>
        <v>226309.83830000003</v>
      </c>
      <c r="W206" s="16">
        <f t="shared" si="15"/>
        <v>22382.291699999972</v>
      </c>
    </row>
    <row r="207" spans="1:23" x14ac:dyDescent="0.25">
      <c r="A207" s="2">
        <v>18</v>
      </c>
      <c r="B207" s="6" t="s">
        <v>191</v>
      </c>
      <c r="C207" s="6" t="s">
        <v>123</v>
      </c>
      <c r="D207" s="2">
        <v>2025</v>
      </c>
      <c r="E207" s="3"/>
      <c r="F207" s="3"/>
      <c r="G207" s="3"/>
      <c r="H207" s="3"/>
      <c r="I207" s="3"/>
      <c r="J207" s="14"/>
      <c r="K207" s="15">
        <f t="shared" si="12"/>
        <v>0</v>
      </c>
      <c r="L207" s="3">
        <v>12368.39</v>
      </c>
      <c r="M207" s="3">
        <v>11131.55</v>
      </c>
      <c r="N207" s="3">
        <v>8657.8700000000008</v>
      </c>
      <c r="O207" s="3">
        <v>6184.2</v>
      </c>
      <c r="P207" s="3">
        <v>3710.52</v>
      </c>
      <c r="Q207" s="3">
        <v>488.77</v>
      </c>
      <c r="R207" s="3">
        <v>2100</v>
      </c>
      <c r="S207" s="3">
        <v>200</v>
      </c>
      <c r="T207" s="3">
        <v>89</v>
      </c>
      <c r="U207" s="15">
        <f t="shared" si="13"/>
        <v>0</v>
      </c>
      <c r="V207" s="15">
        <f t="shared" si="14"/>
        <v>0</v>
      </c>
      <c r="W207" s="16">
        <f t="shared" si="15"/>
        <v>0</v>
      </c>
    </row>
    <row r="208" spans="1:23" x14ac:dyDescent="0.25">
      <c r="A208" s="2">
        <v>19</v>
      </c>
      <c r="B208" s="6" t="s">
        <v>191</v>
      </c>
      <c r="C208" s="6" t="s">
        <v>6</v>
      </c>
      <c r="D208" s="2">
        <v>2025</v>
      </c>
      <c r="E208" s="3">
        <v>5</v>
      </c>
      <c r="F208" s="3">
        <v>10.9</v>
      </c>
      <c r="G208" s="3">
        <v>21</v>
      </c>
      <c r="H208" s="3">
        <v>5</v>
      </c>
      <c r="I208" s="3">
        <v>18.100000000000001</v>
      </c>
      <c r="J208" s="14">
        <v>2</v>
      </c>
      <c r="K208" s="16">
        <f t="shared" si="12"/>
        <v>60</v>
      </c>
      <c r="L208" s="3">
        <v>12368.39</v>
      </c>
      <c r="M208" s="3">
        <v>11131.55</v>
      </c>
      <c r="N208" s="3">
        <v>8657.8700000000008</v>
      </c>
      <c r="O208" s="3">
        <v>6184.2</v>
      </c>
      <c r="P208" s="3">
        <v>3710.52</v>
      </c>
      <c r="Q208" s="3">
        <v>488.77</v>
      </c>
      <c r="R208" s="3">
        <v>2100</v>
      </c>
      <c r="S208" s="3">
        <v>200</v>
      </c>
      <c r="T208" s="16">
        <v>87</v>
      </c>
      <c r="U208" s="16">
        <f t="shared" si="13"/>
        <v>480250.06699999998</v>
      </c>
      <c r="V208" s="16">
        <f t="shared" si="14"/>
        <v>417817.55828999996</v>
      </c>
      <c r="W208" s="16">
        <f t="shared" si="15"/>
        <v>62432.508710000024</v>
      </c>
    </row>
    <row r="209" spans="1:23" ht="14.25" customHeight="1" x14ac:dyDescent="0.25">
      <c r="A209" s="2">
        <v>20</v>
      </c>
      <c r="B209" s="6" t="s">
        <v>191</v>
      </c>
      <c r="C209" s="6" t="s">
        <v>124</v>
      </c>
      <c r="D209" s="2">
        <v>2025</v>
      </c>
      <c r="E209" s="3"/>
      <c r="F209" s="3"/>
      <c r="G209" s="3"/>
      <c r="H209" s="3"/>
      <c r="I209" s="3"/>
      <c r="J209" s="14"/>
      <c r="K209" s="15">
        <f t="shared" si="12"/>
        <v>0</v>
      </c>
      <c r="L209" s="3">
        <v>12368.39</v>
      </c>
      <c r="M209" s="3">
        <v>11131.55</v>
      </c>
      <c r="N209" s="3">
        <v>8657.8700000000008</v>
      </c>
      <c r="O209" s="3">
        <v>6184.2</v>
      </c>
      <c r="P209" s="3">
        <v>3710.52</v>
      </c>
      <c r="Q209" s="3">
        <v>488.77</v>
      </c>
      <c r="R209" s="3">
        <v>2100</v>
      </c>
      <c r="S209" s="3">
        <v>200</v>
      </c>
      <c r="T209" s="3">
        <v>89</v>
      </c>
      <c r="U209" s="15">
        <f t="shared" si="13"/>
        <v>0</v>
      </c>
      <c r="V209" s="15">
        <f t="shared" si="14"/>
        <v>0</v>
      </c>
      <c r="W209" s="16">
        <f t="shared" si="15"/>
        <v>0</v>
      </c>
    </row>
    <row r="210" spans="1:23" x14ac:dyDescent="0.25">
      <c r="A210" s="2">
        <v>21</v>
      </c>
      <c r="B210" s="6" t="s">
        <v>191</v>
      </c>
      <c r="C210" s="6" t="s">
        <v>122</v>
      </c>
      <c r="D210" s="2">
        <v>2025</v>
      </c>
      <c r="E210" s="3"/>
      <c r="F210" s="3"/>
      <c r="G210" s="3"/>
      <c r="H210" s="3"/>
      <c r="I210" s="3"/>
      <c r="J210" s="14"/>
      <c r="K210" s="15">
        <f t="shared" si="12"/>
        <v>0</v>
      </c>
      <c r="L210" s="3">
        <v>12368.39</v>
      </c>
      <c r="M210" s="3">
        <v>11131.55</v>
      </c>
      <c r="N210" s="3">
        <v>8657.8700000000008</v>
      </c>
      <c r="O210" s="3">
        <v>6184.2</v>
      </c>
      <c r="P210" s="3">
        <v>3710.52</v>
      </c>
      <c r="Q210" s="3">
        <v>488.77</v>
      </c>
      <c r="R210" s="3">
        <v>2100</v>
      </c>
      <c r="S210" s="3">
        <v>200</v>
      </c>
      <c r="T210" s="3">
        <v>89</v>
      </c>
      <c r="U210" s="15">
        <f t="shared" si="13"/>
        <v>0</v>
      </c>
      <c r="V210" s="15">
        <f t="shared" si="14"/>
        <v>0</v>
      </c>
      <c r="W210" s="16">
        <f t="shared" si="15"/>
        <v>0</v>
      </c>
    </row>
    <row r="211" spans="1:23" x14ac:dyDescent="0.25">
      <c r="A211" s="2">
        <v>22</v>
      </c>
      <c r="B211" s="6" t="s">
        <v>191</v>
      </c>
      <c r="C211" s="6" t="s">
        <v>30</v>
      </c>
      <c r="D211" s="2">
        <v>2025</v>
      </c>
      <c r="E211" s="3">
        <v>0</v>
      </c>
      <c r="F211" s="3">
        <v>0</v>
      </c>
      <c r="G211" s="3">
        <v>20</v>
      </c>
      <c r="H211" s="3">
        <v>0</v>
      </c>
      <c r="I211" s="3">
        <v>0</v>
      </c>
      <c r="J211" s="14">
        <v>8</v>
      </c>
      <c r="K211" s="16">
        <f t="shared" si="12"/>
        <v>20</v>
      </c>
      <c r="L211" s="3">
        <v>12368.39</v>
      </c>
      <c r="M211" s="3">
        <v>11131.55</v>
      </c>
      <c r="N211" s="3">
        <v>8657.8700000000008</v>
      </c>
      <c r="O211" s="3">
        <v>6184.2</v>
      </c>
      <c r="P211" s="3">
        <v>3710.52</v>
      </c>
      <c r="Q211" s="3">
        <v>488.77</v>
      </c>
      <c r="R211" s="3">
        <v>2100</v>
      </c>
      <c r="S211" s="3">
        <v>200</v>
      </c>
      <c r="T211" s="16">
        <v>89</v>
      </c>
      <c r="U211" s="16">
        <f t="shared" si="13"/>
        <v>197867.56000000003</v>
      </c>
      <c r="V211" s="16">
        <f t="shared" si="14"/>
        <v>176102.12840000005</v>
      </c>
      <c r="W211" s="16">
        <f t="shared" si="15"/>
        <v>21765.431599999982</v>
      </c>
    </row>
    <row r="212" spans="1:23" x14ac:dyDescent="0.25">
      <c r="A212" s="2">
        <v>23</v>
      </c>
      <c r="B212" s="6" t="s">
        <v>191</v>
      </c>
      <c r="C212" s="6" t="s">
        <v>60</v>
      </c>
      <c r="D212" s="2">
        <v>2025</v>
      </c>
      <c r="E212" s="3">
        <v>0</v>
      </c>
      <c r="F212" s="3">
        <v>0</v>
      </c>
      <c r="G212" s="3">
        <v>0</v>
      </c>
      <c r="H212" s="3">
        <v>0</v>
      </c>
      <c r="I212" s="3">
        <v>10</v>
      </c>
      <c r="J212" s="14">
        <v>5</v>
      </c>
      <c r="K212" s="16">
        <f t="shared" si="12"/>
        <v>10</v>
      </c>
      <c r="L212" s="3">
        <v>12368.39</v>
      </c>
      <c r="M212" s="3">
        <v>11131.55</v>
      </c>
      <c r="N212" s="3">
        <v>8657.8700000000008</v>
      </c>
      <c r="O212" s="3">
        <v>6184.2</v>
      </c>
      <c r="P212" s="3">
        <v>3710.52</v>
      </c>
      <c r="Q212" s="3">
        <v>488.77</v>
      </c>
      <c r="R212" s="3">
        <v>2100</v>
      </c>
      <c r="S212" s="3">
        <v>200</v>
      </c>
      <c r="T212" s="16">
        <v>87</v>
      </c>
      <c r="U212" s="16">
        <f t="shared" si="13"/>
        <v>52049.049999999996</v>
      </c>
      <c r="V212" s="16">
        <f t="shared" si="14"/>
        <v>45282.673499999997</v>
      </c>
      <c r="W212" s="16">
        <f t="shared" si="15"/>
        <v>6766.3764999999985</v>
      </c>
    </row>
    <row r="213" spans="1:23" x14ac:dyDescent="0.25">
      <c r="A213" s="2">
        <v>24</v>
      </c>
      <c r="B213" s="6" t="s">
        <v>191</v>
      </c>
      <c r="C213" s="6" t="s">
        <v>125</v>
      </c>
      <c r="D213" s="2">
        <v>2025</v>
      </c>
      <c r="E213" s="3"/>
      <c r="F213" s="3"/>
      <c r="G213" s="3"/>
      <c r="H213" s="3"/>
      <c r="I213" s="3"/>
      <c r="J213" s="14"/>
      <c r="K213" s="15">
        <f t="shared" si="12"/>
        <v>0</v>
      </c>
      <c r="L213" s="3">
        <v>12368.39</v>
      </c>
      <c r="M213" s="3">
        <v>11131.55</v>
      </c>
      <c r="N213" s="3">
        <v>8657.8700000000008</v>
      </c>
      <c r="O213" s="3">
        <v>6184.2</v>
      </c>
      <c r="P213" s="3">
        <v>3710.52</v>
      </c>
      <c r="Q213" s="3">
        <v>488.77</v>
      </c>
      <c r="R213" s="3">
        <v>2100</v>
      </c>
      <c r="S213" s="3">
        <v>200</v>
      </c>
      <c r="T213" s="3">
        <v>88</v>
      </c>
      <c r="U213" s="15">
        <f t="shared" si="13"/>
        <v>0</v>
      </c>
      <c r="V213" s="15">
        <f t="shared" si="14"/>
        <v>0</v>
      </c>
      <c r="W213" s="16">
        <f t="shared" si="15"/>
        <v>0</v>
      </c>
    </row>
    <row r="214" spans="1:23" x14ac:dyDescent="0.25">
      <c r="A214" s="2">
        <v>25</v>
      </c>
      <c r="B214" s="6" t="s">
        <v>191</v>
      </c>
      <c r="C214" s="6" t="s">
        <v>126</v>
      </c>
      <c r="D214" s="2">
        <v>2025</v>
      </c>
      <c r="E214" s="3"/>
      <c r="F214" s="3"/>
      <c r="G214" s="3"/>
      <c r="H214" s="3"/>
      <c r="I214" s="3"/>
      <c r="J214" s="14"/>
      <c r="K214" s="15">
        <f t="shared" si="12"/>
        <v>0</v>
      </c>
      <c r="L214" s="3">
        <v>12368.39</v>
      </c>
      <c r="M214" s="3">
        <v>11131.55</v>
      </c>
      <c r="N214" s="3">
        <v>8657.8700000000008</v>
      </c>
      <c r="O214" s="3">
        <v>6184.2</v>
      </c>
      <c r="P214" s="3">
        <v>3710.52</v>
      </c>
      <c r="Q214" s="3">
        <v>488.77</v>
      </c>
      <c r="R214" s="3">
        <v>2100</v>
      </c>
      <c r="S214" s="3">
        <v>200</v>
      </c>
      <c r="T214" s="3">
        <v>89</v>
      </c>
      <c r="U214" s="15">
        <f t="shared" si="13"/>
        <v>0</v>
      </c>
      <c r="V214" s="15">
        <f t="shared" si="14"/>
        <v>0</v>
      </c>
      <c r="W214" s="16">
        <f t="shared" si="15"/>
        <v>0</v>
      </c>
    </row>
    <row r="215" spans="1:23" x14ac:dyDescent="0.25">
      <c r="A215" s="2">
        <v>26</v>
      </c>
      <c r="B215" s="6" t="s">
        <v>191</v>
      </c>
      <c r="C215" s="6" t="s">
        <v>44</v>
      </c>
      <c r="D215" s="2">
        <v>2025</v>
      </c>
      <c r="E215" s="3">
        <v>0</v>
      </c>
      <c r="F215" s="3">
        <v>2</v>
      </c>
      <c r="G215" s="3">
        <v>0</v>
      </c>
      <c r="H215" s="3">
        <v>0</v>
      </c>
      <c r="I215" s="3">
        <v>0</v>
      </c>
      <c r="J215" s="14">
        <v>1</v>
      </c>
      <c r="K215" s="16">
        <f t="shared" si="12"/>
        <v>2</v>
      </c>
      <c r="L215" s="3">
        <v>12368.39</v>
      </c>
      <c r="M215" s="3">
        <v>11131.55</v>
      </c>
      <c r="N215" s="3">
        <v>8657.8700000000008</v>
      </c>
      <c r="O215" s="3">
        <v>6184.2</v>
      </c>
      <c r="P215" s="3">
        <v>3710.52</v>
      </c>
      <c r="Q215" s="3">
        <v>488.77</v>
      </c>
      <c r="R215" s="3">
        <v>2100</v>
      </c>
      <c r="S215" s="3">
        <v>200</v>
      </c>
      <c r="T215" s="16">
        <v>91</v>
      </c>
      <c r="U215" s="16">
        <f t="shared" si="13"/>
        <v>25251.87</v>
      </c>
      <c r="V215" s="16">
        <f t="shared" si="14"/>
        <v>22979.201699999998</v>
      </c>
      <c r="W215" s="16">
        <f t="shared" si="15"/>
        <v>2272.6683000000012</v>
      </c>
    </row>
    <row r="216" spans="1:23" x14ac:dyDescent="0.25">
      <c r="A216" s="2">
        <v>27</v>
      </c>
      <c r="B216" s="6" t="s">
        <v>191</v>
      </c>
      <c r="C216" s="6" t="s">
        <v>99</v>
      </c>
      <c r="D216" s="2">
        <v>2025</v>
      </c>
      <c r="E216" s="3">
        <v>0</v>
      </c>
      <c r="F216" s="3">
        <v>0</v>
      </c>
      <c r="G216" s="3">
        <v>0</v>
      </c>
      <c r="H216" s="3">
        <v>1.87</v>
      </c>
      <c r="I216" s="3">
        <v>0</v>
      </c>
      <c r="J216" s="14">
        <v>1</v>
      </c>
      <c r="K216" s="16">
        <f t="shared" si="12"/>
        <v>1.87</v>
      </c>
      <c r="L216" s="3">
        <v>12368.39</v>
      </c>
      <c r="M216" s="3">
        <v>11131.55</v>
      </c>
      <c r="N216" s="3">
        <v>8657.8700000000008</v>
      </c>
      <c r="O216" s="3">
        <v>6184.2</v>
      </c>
      <c r="P216" s="3">
        <v>3710.52</v>
      </c>
      <c r="Q216" s="3">
        <v>488.77</v>
      </c>
      <c r="R216" s="3">
        <v>2100</v>
      </c>
      <c r="S216" s="3">
        <v>200</v>
      </c>
      <c r="T216" s="16">
        <v>90</v>
      </c>
      <c r="U216" s="16">
        <f t="shared" si="13"/>
        <v>14527.224</v>
      </c>
      <c r="V216" s="16">
        <f t="shared" si="14"/>
        <v>13074.5016</v>
      </c>
      <c r="W216" s="16">
        <f t="shared" si="15"/>
        <v>1452.7224000000006</v>
      </c>
    </row>
    <row r="217" spans="1:23" x14ac:dyDescent="0.25">
      <c r="A217" s="2">
        <v>28</v>
      </c>
      <c r="B217" s="6" t="s">
        <v>191</v>
      </c>
      <c r="C217" s="6" t="s">
        <v>127</v>
      </c>
      <c r="D217" s="2">
        <v>2025</v>
      </c>
      <c r="E217" s="3"/>
      <c r="F217" s="3"/>
      <c r="G217" s="3"/>
      <c r="H217" s="3"/>
      <c r="I217" s="3"/>
      <c r="J217" s="14"/>
      <c r="K217" s="15">
        <f t="shared" si="12"/>
        <v>0</v>
      </c>
      <c r="L217" s="3">
        <v>12368.39</v>
      </c>
      <c r="M217" s="3">
        <v>11131.55</v>
      </c>
      <c r="N217" s="3">
        <v>8657.8700000000008</v>
      </c>
      <c r="O217" s="3">
        <v>6184.2</v>
      </c>
      <c r="P217" s="3">
        <v>3710.52</v>
      </c>
      <c r="Q217" s="3">
        <v>488.77</v>
      </c>
      <c r="R217" s="3">
        <v>2100</v>
      </c>
      <c r="S217" s="3">
        <v>200</v>
      </c>
      <c r="T217" s="3">
        <v>91</v>
      </c>
      <c r="U217" s="15">
        <f t="shared" si="13"/>
        <v>0</v>
      </c>
      <c r="V217" s="15">
        <f t="shared" si="14"/>
        <v>0</v>
      </c>
      <c r="W217" s="16">
        <f t="shared" si="15"/>
        <v>0</v>
      </c>
    </row>
    <row r="218" spans="1:23" x14ac:dyDescent="0.25">
      <c r="A218" s="2">
        <v>29</v>
      </c>
      <c r="B218" s="6" t="s">
        <v>191</v>
      </c>
      <c r="C218" s="6" t="s">
        <v>90</v>
      </c>
      <c r="D218" s="2">
        <v>2025</v>
      </c>
      <c r="E218" s="3">
        <v>2</v>
      </c>
      <c r="F218" s="3">
        <v>2</v>
      </c>
      <c r="G218" s="3">
        <v>2</v>
      </c>
      <c r="H218" s="3">
        <v>2</v>
      </c>
      <c r="I218" s="3">
        <v>6</v>
      </c>
      <c r="J218" s="14">
        <v>7</v>
      </c>
      <c r="K218" s="16">
        <f t="shared" si="12"/>
        <v>14</v>
      </c>
      <c r="L218" s="3">
        <v>12368.39</v>
      </c>
      <c r="M218" s="3">
        <v>11131.55</v>
      </c>
      <c r="N218" s="3">
        <v>8657.8700000000008</v>
      </c>
      <c r="O218" s="3">
        <v>6184.2</v>
      </c>
      <c r="P218" s="3">
        <v>3710.52</v>
      </c>
      <c r="Q218" s="3">
        <v>488.77</v>
      </c>
      <c r="R218" s="3">
        <v>2100</v>
      </c>
      <c r="S218" s="3">
        <v>200</v>
      </c>
      <c r="T218" s="16">
        <v>89</v>
      </c>
      <c r="U218" s="16">
        <f t="shared" si="13"/>
        <v>119868.52999999998</v>
      </c>
      <c r="V218" s="16">
        <f t="shared" si="14"/>
        <v>106682.99169999998</v>
      </c>
      <c r="W218" s="16">
        <f t="shared" si="15"/>
        <v>13185.5383</v>
      </c>
    </row>
    <row r="219" spans="1:23" x14ac:dyDescent="0.25">
      <c r="A219" s="2">
        <v>30</v>
      </c>
      <c r="B219" s="6" t="s">
        <v>192</v>
      </c>
      <c r="C219" s="6" t="s">
        <v>132</v>
      </c>
      <c r="D219" s="2">
        <v>2025</v>
      </c>
      <c r="E219" s="3"/>
      <c r="F219" s="3"/>
      <c r="G219" s="3"/>
      <c r="H219" s="3"/>
      <c r="I219" s="3"/>
      <c r="J219" s="14"/>
      <c r="K219" s="15">
        <f t="shared" si="12"/>
        <v>0</v>
      </c>
      <c r="L219" s="3">
        <v>12368.39</v>
      </c>
      <c r="M219" s="3">
        <v>11131.55</v>
      </c>
      <c r="N219" s="3">
        <v>8657.8700000000008</v>
      </c>
      <c r="O219" s="3">
        <v>6184.2</v>
      </c>
      <c r="P219" s="3">
        <v>3710.52</v>
      </c>
      <c r="Q219" s="3">
        <v>488.77</v>
      </c>
      <c r="R219" s="3">
        <v>2100</v>
      </c>
      <c r="S219" s="3">
        <v>200</v>
      </c>
      <c r="T219" s="3">
        <v>92</v>
      </c>
      <c r="U219" s="15">
        <f t="shared" si="13"/>
        <v>0</v>
      </c>
      <c r="V219" s="15">
        <f t="shared" si="14"/>
        <v>0</v>
      </c>
      <c r="W219" s="16">
        <f t="shared" si="15"/>
        <v>0</v>
      </c>
    </row>
    <row r="220" spans="1:23" x14ac:dyDescent="0.25">
      <c r="A220" s="2">
        <v>31</v>
      </c>
      <c r="B220" s="6" t="s">
        <v>192</v>
      </c>
      <c r="C220" s="6" t="s">
        <v>41</v>
      </c>
      <c r="D220" s="2">
        <v>2025</v>
      </c>
      <c r="E220" s="3">
        <v>0</v>
      </c>
      <c r="F220" s="3">
        <v>21</v>
      </c>
      <c r="G220" s="3">
        <v>0</v>
      </c>
      <c r="H220" s="3">
        <v>0</v>
      </c>
      <c r="I220" s="3">
        <v>0</v>
      </c>
      <c r="J220" s="14">
        <v>7</v>
      </c>
      <c r="K220" s="16">
        <f t="shared" si="12"/>
        <v>21</v>
      </c>
      <c r="L220" s="3">
        <v>12368.39</v>
      </c>
      <c r="M220" s="3">
        <v>11131.55</v>
      </c>
      <c r="N220" s="3">
        <v>8657.8700000000008</v>
      </c>
      <c r="O220" s="3">
        <v>6184.2</v>
      </c>
      <c r="P220" s="3">
        <v>3710.52</v>
      </c>
      <c r="Q220" s="3">
        <v>488.77</v>
      </c>
      <c r="R220" s="3">
        <v>2100</v>
      </c>
      <c r="S220" s="3">
        <v>200</v>
      </c>
      <c r="T220" s="16">
        <v>88</v>
      </c>
      <c r="U220" s="16">
        <f t="shared" si="13"/>
        <v>256083.94</v>
      </c>
      <c r="V220" s="16">
        <f t="shared" si="14"/>
        <v>225353.86719999998</v>
      </c>
      <c r="W220" s="16">
        <f t="shared" si="15"/>
        <v>30730.072800000024</v>
      </c>
    </row>
    <row r="221" spans="1:23" x14ac:dyDescent="0.25">
      <c r="A221" s="2">
        <v>32</v>
      </c>
      <c r="B221" s="6" t="s">
        <v>192</v>
      </c>
      <c r="C221" s="6" t="s">
        <v>108</v>
      </c>
      <c r="D221" s="2">
        <v>2025</v>
      </c>
      <c r="E221" s="3"/>
      <c r="F221" s="3"/>
      <c r="G221" s="3"/>
      <c r="H221" s="3"/>
      <c r="I221" s="3"/>
      <c r="J221" s="14"/>
      <c r="K221" s="15">
        <f t="shared" si="12"/>
        <v>0</v>
      </c>
      <c r="L221" s="3">
        <v>12368.39</v>
      </c>
      <c r="M221" s="3">
        <v>11131.55</v>
      </c>
      <c r="N221" s="3">
        <v>8657.8700000000008</v>
      </c>
      <c r="O221" s="3">
        <v>6184.2</v>
      </c>
      <c r="P221" s="3">
        <v>3710.52</v>
      </c>
      <c r="Q221" s="3">
        <v>488.77</v>
      </c>
      <c r="R221" s="3">
        <v>2100</v>
      </c>
      <c r="S221" s="3">
        <v>200</v>
      </c>
      <c r="T221" s="3">
        <v>86</v>
      </c>
      <c r="U221" s="15">
        <f t="shared" si="13"/>
        <v>0</v>
      </c>
      <c r="V221" s="15">
        <f t="shared" si="14"/>
        <v>0</v>
      </c>
      <c r="W221" s="16">
        <f t="shared" si="15"/>
        <v>0</v>
      </c>
    </row>
    <row r="222" spans="1:23" x14ac:dyDescent="0.25">
      <c r="A222" s="2">
        <v>33</v>
      </c>
      <c r="B222" s="6" t="s">
        <v>192</v>
      </c>
      <c r="C222" s="6" t="s">
        <v>93</v>
      </c>
      <c r="D222" s="2">
        <v>2025</v>
      </c>
      <c r="E222" s="3"/>
      <c r="F222" s="3"/>
      <c r="G222" s="3"/>
      <c r="H222" s="3"/>
      <c r="I222" s="3"/>
      <c r="J222" s="14"/>
      <c r="K222" s="15">
        <f t="shared" si="12"/>
        <v>0</v>
      </c>
      <c r="L222" s="3">
        <v>12368.39</v>
      </c>
      <c r="M222" s="3">
        <v>11131.55</v>
      </c>
      <c r="N222" s="3">
        <v>8657.8700000000008</v>
      </c>
      <c r="O222" s="3">
        <v>6184.2</v>
      </c>
      <c r="P222" s="3">
        <v>3710.52</v>
      </c>
      <c r="Q222" s="3">
        <v>488.77</v>
      </c>
      <c r="R222" s="3">
        <v>2100</v>
      </c>
      <c r="S222" s="3">
        <v>200</v>
      </c>
      <c r="T222" s="3">
        <v>90</v>
      </c>
      <c r="U222" s="15">
        <f t="shared" si="13"/>
        <v>0</v>
      </c>
      <c r="V222" s="15">
        <f t="shared" si="14"/>
        <v>0</v>
      </c>
      <c r="W222" s="16">
        <f t="shared" si="15"/>
        <v>0</v>
      </c>
    </row>
    <row r="223" spans="1:23" x14ac:dyDescent="0.25">
      <c r="A223" s="2">
        <v>34</v>
      </c>
      <c r="B223" s="6" t="s">
        <v>192</v>
      </c>
      <c r="C223" s="6" t="s">
        <v>128</v>
      </c>
      <c r="D223" s="2">
        <v>2025</v>
      </c>
      <c r="E223" s="3"/>
      <c r="F223" s="3"/>
      <c r="G223" s="3"/>
      <c r="H223" s="3"/>
      <c r="I223" s="3"/>
      <c r="J223" s="14"/>
      <c r="K223" s="15">
        <f t="shared" si="12"/>
        <v>0</v>
      </c>
      <c r="L223" s="3">
        <v>12368.39</v>
      </c>
      <c r="M223" s="3">
        <v>11131.55</v>
      </c>
      <c r="N223" s="3">
        <v>8657.8700000000008</v>
      </c>
      <c r="O223" s="3">
        <v>6184.2</v>
      </c>
      <c r="P223" s="3">
        <v>3710.52</v>
      </c>
      <c r="Q223" s="3">
        <v>488.77</v>
      </c>
      <c r="R223" s="3">
        <v>2100</v>
      </c>
      <c r="S223" s="3">
        <v>200</v>
      </c>
      <c r="T223" s="3">
        <v>91</v>
      </c>
      <c r="U223" s="15">
        <f t="shared" si="13"/>
        <v>0</v>
      </c>
      <c r="V223" s="15">
        <f t="shared" si="14"/>
        <v>0</v>
      </c>
      <c r="W223" s="16">
        <f t="shared" si="15"/>
        <v>0</v>
      </c>
    </row>
    <row r="224" spans="1:23" x14ac:dyDescent="0.25">
      <c r="A224" s="2">
        <v>35</v>
      </c>
      <c r="B224" s="6" t="s">
        <v>192</v>
      </c>
      <c r="C224" s="6" t="s">
        <v>67</v>
      </c>
      <c r="D224" s="2">
        <v>2025</v>
      </c>
      <c r="E224" s="3"/>
      <c r="F224" s="3"/>
      <c r="G224" s="3"/>
      <c r="H224" s="3"/>
      <c r="I224" s="3"/>
      <c r="J224" s="14"/>
      <c r="K224" s="15">
        <f t="shared" si="12"/>
        <v>0</v>
      </c>
      <c r="L224" s="3">
        <v>12368.39</v>
      </c>
      <c r="M224" s="3">
        <v>11131.55</v>
      </c>
      <c r="N224" s="3">
        <v>8657.8700000000008</v>
      </c>
      <c r="O224" s="3">
        <v>6184.2</v>
      </c>
      <c r="P224" s="3">
        <v>3710.52</v>
      </c>
      <c r="Q224" s="3">
        <v>488.77</v>
      </c>
      <c r="R224" s="3">
        <v>2100</v>
      </c>
      <c r="S224" s="3">
        <v>200</v>
      </c>
      <c r="T224" s="3">
        <v>92</v>
      </c>
      <c r="U224" s="15">
        <f t="shared" si="13"/>
        <v>0</v>
      </c>
      <c r="V224" s="15">
        <f t="shared" si="14"/>
        <v>0</v>
      </c>
      <c r="W224" s="16">
        <f t="shared" si="15"/>
        <v>0</v>
      </c>
    </row>
    <row r="225" spans="1:23" x14ac:dyDescent="0.25">
      <c r="A225" s="2">
        <v>36</v>
      </c>
      <c r="B225" s="6" t="s">
        <v>192</v>
      </c>
      <c r="C225" s="6" t="s">
        <v>129</v>
      </c>
      <c r="D225" s="2">
        <v>2025</v>
      </c>
      <c r="E225" s="3"/>
      <c r="F225" s="3"/>
      <c r="G225" s="3"/>
      <c r="H225" s="3"/>
      <c r="I225" s="3"/>
      <c r="J225" s="14"/>
      <c r="K225" s="15">
        <f t="shared" si="12"/>
        <v>0</v>
      </c>
      <c r="L225" s="3">
        <v>12368.39</v>
      </c>
      <c r="M225" s="3">
        <v>11131.55</v>
      </c>
      <c r="N225" s="3">
        <v>8657.8700000000008</v>
      </c>
      <c r="O225" s="3">
        <v>6184.2</v>
      </c>
      <c r="P225" s="3">
        <v>3710.52</v>
      </c>
      <c r="Q225" s="3">
        <v>488.77</v>
      </c>
      <c r="R225" s="3">
        <v>2100</v>
      </c>
      <c r="S225" s="3">
        <v>200</v>
      </c>
      <c r="T225" s="3">
        <v>86</v>
      </c>
      <c r="U225" s="15">
        <f t="shared" si="13"/>
        <v>0</v>
      </c>
      <c r="V225" s="15">
        <f t="shared" si="14"/>
        <v>0</v>
      </c>
      <c r="W225" s="16">
        <f t="shared" si="15"/>
        <v>0</v>
      </c>
    </row>
    <row r="226" spans="1:23" x14ac:dyDescent="0.25">
      <c r="A226" s="2">
        <v>37</v>
      </c>
      <c r="B226" s="6" t="s">
        <v>192</v>
      </c>
      <c r="C226" s="6" t="s">
        <v>31</v>
      </c>
      <c r="D226" s="2">
        <v>2025</v>
      </c>
      <c r="E226" s="3"/>
      <c r="F226" s="3"/>
      <c r="G226" s="3"/>
      <c r="H226" s="3"/>
      <c r="I226" s="3"/>
      <c r="J226" s="14"/>
      <c r="K226" s="15">
        <f t="shared" si="12"/>
        <v>0</v>
      </c>
      <c r="L226" s="3">
        <v>12368.39</v>
      </c>
      <c r="M226" s="3">
        <v>11131.55</v>
      </c>
      <c r="N226" s="3">
        <v>8657.8700000000008</v>
      </c>
      <c r="O226" s="3">
        <v>6184.2</v>
      </c>
      <c r="P226" s="3">
        <v>3710.52</v>
      </c>
      <c r="Q226" s="3">
        <v>488.77</v>
      </c>
      <c r="R226" s="3">
        <v>2100</v>
      </c>
      <c r="S226" s="3">
        <v>200</v>
      </c>
      <c r="T226" s="3">
        <v>89</v>
      </c>
      <c r="U226" s="15">
        <f t="shared" si="13"/>
        <v>0</v>
      </c>
      <c r="V226" s="15">
        <f t="shared" si="14"/>
        <v>0</v>
      </c>
      <c r="W226" s="16">
        <f t="shared" si="15"/>
        <v>0</v>
      </c>
    </row>
    <row r="227" spans="1:23" x14ac:dyDescent="0.25">
      <c r="A227" s="2">
        <v>38</v>
      </c>
      <c r="B227" s="6" t="s">
        <v>192</v>
      </c>
      <c r="C227" s="6" t="s">
        <v>1</v>
      </c>
      <c r="D227" s="2">
        <v>2025</v>
      </c>
      <c r="E227" s="3">
        <v>0</v>
      </c>
      <c r="F227" s="3">
        <v>0</v>
      </c>
      <c r="G227" s="3">
        <v>24.579000000000001</v>
      </c>
      <c r="H227" s="3">
        <v>0</v>
      </c>
      <c r="I227" s="3">
        <v>42.859000000000002</v>
      </c>
      <c r="J227" s="14">
        <v>5</v>
      </c>
      <c r="K227" s="16">
        <f t="shared" si="12"/>
        <v>67.438000000000002</v>
      </c>
      <c r="L227" s="3">
        <v>12368.39</v>
      </c>
      <c r="M227" s="3">
        <v>11131.55</v>
      </c>
      <c r="N227" s="3">
        <v>8657.8700000000008</v>
      </c>
      <c r="O227" s="3">
        <v>6184.2</v>
      </c>
      <c r="P227" s="3">
        <v>3710.52</v>
      </c>
      <c r="Q227" s="3">
        <v>488.77</v>
      </c>
      <c r="R227" s="3">
        <v>2100</v>
      </c>
      <c r="S227" s="3">
        <v>200</v>
      </c>
      <c r="T227" s="16">
        <v>90</v>
      </c>
      <c r="U227" s="16">
        <f t="shared" si="13"/>
        <v>398262.41340999998</v>
      </c>
      <c r="V227" s="16">
        <f t="shared" si="14"/>
        <v>358436.17206900002</v>
      </c>
      <c r="W227" s="16">
        <f t="shared" si="15"/>
        <v>39826.241340999957</v>
      </c>
    </row>
    <row r="228" spans="1:23" x14ac:dyDescent="0.25">
      <c r="A228" s="2">
        <v>39</v>
      </c>
      <c r="B228" s="6" t="s">
        <v>192</v>
      </c>
      <c r="C228" s="6" t="s">
        <v>111</v>
      </c>
      <c r="D228" s="2">
        <v>2025</v>
      </c>
      <c r="E228" s="3"/>
      <c r="F228" s="3"/>
      <c r="G228" s="3"/>
      <c r="H228" s="3"/>
      <c r="I228" s="3"/>
      <c r="J228" s="14"/>
      <c r="K228" s="15">
        <f t="shared" si="12"/>
        <v>0</v>
      </c>
      <c r="L228" s="3">
        <v>12368.39</v>
      </c>
      <c r="M228" s="3">
        <v>11131.55</v>
      </c>
      <c r="N228" s="3">
        <v>8657.8700000000008</v>
      </c>
      <c r="O228" s="3">
        <v>6184.2</v>
      </c>
      <c r="P228" s="3">
        <v>3710.52</v>
      </c>
      <c r="Q228" s="3">
        <v>488.77</v>
      </c>
      <c r="R228" s="3">
        <v>2100</v>
      </c>
      <c r="S228" s="3">
        <v>200</v>
      </c>
      <c r="T228" s="3">
        <v>90</v>
      </c>
      <c r="U228" s="15">
        <f t="shared" si="13"/>
        <v>0</v>
      </c>
      <c r="V228" s="15">
        <f t="shared" si="14"/>
        <v>0</v>
      </c>
      <c r="W228" s="16">
        <f t="shared" si="15"/>
        <v>0</v>
      </c>
    </row>
    <row r="229" spans="1:23" x14ac:dyDescent="0.25">
      <c r="A229" s="2">
        <v>40</v>
      </c>
      <c r="B229" s="6" t="s">
        <v>192</v>
      </c>
      <c r="C229" s="6" t="s">
        <v>14</v>
      </c>
      <c r="D229" s="2">
        <v>2025</v>
      </c>
      <c r="E229" s="3">
        <v>24</v>
      </c>
      <c r="F229" s="3">
        <v>20.51</v>
      </c>
      <c r="G229" s="3">
        <v>44.51</v>
      </c>
      <c r="H229" s="3">
        <v>0</v>
      </c>
      <c r="I229" s="3">
        <v>0</v>
      </c>
      <c r="J229" s="14">
        <v>2</v>
      </c>
      <c r="K229" s="16">
        <f t="shared" si="12"/>
        <v>89.02000000000001</v>
      </c>
      <c r="L229" s="3">
        <v>12368.39</v>
      </c>
      <c r="M229" s="3">
        <v>11131.55</v>
      </c>
      <c r="N229" s="3">
        <v>8657.8700000000008</v>
      </c>
      <c r="O229" s="3">
        <v>6184.2</v>
      </c>
      <c r="P229" s="3">
        <v>3710.52</v>
      </c>
      <c r="Q229" s="3">
        <v>488.77</v>
      </c>
      <c r="R229" s="3">
        <v>2100</v>
      </c>
      <c r="S229" s="3">
        <v>200</v>
      </c>
      <c r="T229" s="16">
        <v>93</v>
      </c>
      <c r="U229" s="16">
        <f t="shared" si="13"/>
        <v>933492.78420000011</v>
      </c>
      <c r="V229" s="16">
        <f t="shared" si="14"/>
        <v>868148.28930600022</v>
      </c>
      <c r="W229" s="16">
        <f t="shared" si="15"/>
        <v>65344.494893999887</v>
      </c>
    </row>
    <row r="230" spans="1:23" x14ac:dyDescent="0.25">
      <c r="A230" s="2">
        <v>41</v>
      </c>
      <c r="B230" s="6" t="s">
        <v>192</v>
      </c>
      <c r="C230" s="6" t="s">
        <v>33</v>
      </c>
      <c r="D230" s="2">
        <v>2025</v>
      </c>
      <c r="E230" s="3"/>
      <c r="F230" s="3"/>
      <c r="G230" s="3"/>
      <c r="H230" s="3"/>
      <c r="I230" s="3"/>
      <c r="J230" s="14"/>
      <c r="K230" s="15">
        <f t="shared" si="12"/>
        <v>0</v>
      </c>
      <c r="L230" s="3">
        <v>12368.39</v>
      </c>
      <c r="M230" s="3">
        <v>11131.55</v>
      </c>
      <c r="N230" s="3">
        <v>8657.8700000000008</v>
      </c>
      <c r="O230" s="3">
        <v>6184.2</v>
      </c>
      <c r="P230" s="3">
        <v>3710.52</v>
      </c>
      <c r="Q230" s="3">
        <v>488.77</v>
      </c>
      <c r="R230" s="3">
        <v>2100</v>
      </c>
      <c r="S230" s="3">
        <v>200</v>
      </c>
      <c r="T230" s="3">
        <v>92</v>
      </c>
      <c r="U230" s="15">
        <f t="shared" si="13"/>
        <v>0</v>
      </c>
      <c r="V230" s="15">
        <f t="shared" si="14"/>
        <v>0</v>
      </c>
      <c r="W230" s="16">
        <f t="shared" si="15"/>
        <v>0</v>
      </c>
    </row>
    <row r="231" spans="1:23" x14ac:dyDescent="0.25">
      <c r="A231" s="2">
        <v>42</v>
      </c>
      <c r="B231" s="6" t="s">
        <v>192</v>
      </c>
      <c r="C231" s="6" t="s">
        <v>130</v>
      </c>
      <c r="D231" s="2">
        <v>2025</v>
      </c>
      <c r="E231" s="3"/>
      <c r="F231" s="3"/>
      <c r="G231" s="3"/>
      <c r="H231" s="3"/>
      <c r="I231" s="3"/>
      <c r="J231" s="14"/>
      <c r="K231" s="15">
        <f t="shared" si="12"/>
        <v>0</v>
      </c>
      <c r="L231" s="3">
        <v>12368.39</v>
      </c>
      <c r="M231" s="3">
        <v>11131.55</v>
      </c>
      <c r="N231" s="3">
        <v>8657.8700000000008</v>
      </c>
      <c r="O231" s="3">
        <v>6184.2</v>
      </c>
      <c r="P231" s="3">
        <v>3710.52</v>
      </c>
      <c r="Q231" s="3">
        <v>488.77</v>
      </c>
      <c r="R231" s="3">
        <v>2100</v>
      </c>
      <c r="S231" s="3">
        <v>200</v>
      </c>
      <c r="T231" s="3">
        <v>89</v>
      </c>
      <c r="U231" s="15">
        <f t="shared" si="13"/>
        <v>0</v>
      </c>
      <c r="V231" s="15">
        <f t="shared" si="14"/>
        <v>0</v>
      </c>
      <c r="W231" s="16">
        <f t="shared" si="15"/>
        <v>0</v>
      </c>
    </row>
    <row r="232" spans="1:23" x14ac:dyDescent="0.25">
      <c r="A232" s="2">
        <v>43</v>
      </c>
      <c r="B232" s="6" t="s">
        <v>192</v>
      </c>
      <c r="C232" s="6" t="s">
        <v>133</v>
      </c>
      <c r="D232" s="2">
        <v>2025</v>
      </c>
      <c r="E232" s="3"/>
      <c r="F232" s="3"/>
      <c r="G232" s="3"/>
      <c r="H232" s="3"/>
      <c r="I232" s="3"/>
      <c r="J232" s="14"/>
      <c r="K232" s="15">
        <f t="shared" si="12"/>
        <v>0</v>
      </c>
      <c r="L232" s="3">
        <v>12368.39</v>
      </c>
      <c r="M232" s="3">
        <v>11131.55</v>
      </c>
      <c r="N232" s="3">
        <v>8657.8700000000008</v>
      </c>
      <c r="O232" s="3">
        <v>6184.2</v>
      </c>
      <c r="P232" s="3">
        <v>3710.52</v>
      </c>
      <c r="Q232" s="3">
        <v>488.77</v>
      </c>
      <c r="R232" s="3">
        <v>2100</v>
      </c>
      <c r="S232" s="3">
        <v>200</v>
      </c>
      <c r="T232" s="3">
        <v>91</v>
      </c>
      <c r="U232" s="15">
        <f t="shared" si="13"/>
        <v>0</v>
      </c>
      <c r="V232" s="15">
        <f t="shared" si="14"/>
        <v>0</v>
      </c>
      <c r="W232" s="16">
        <f t="shared" si="15"/>
        <v>0</v>
      </c>
    </row>
    <row r="233" spans="1:23" x14ac:dyDescent="0.25">
      <c r="A233" s="2">
        <v>44</v>
      </c>
      <c r="B233" s="6" t="s">
        <v>192</v>
      </c>
      <c r="C233" s="6" t="s">
        <v>107</v>
      </c>
      <c r="D233" s="2">
        <v>2025</v>
      </c>
      <c r="E233" s="3"/>
      <c r="F233" s="3"/>
      <c r="G233" s="3"/>
      <c r="H233" s="3"/>
      <c r="I233" s="3"/>
      <c r="J233" s="14"/>
      <c r="K233" s="15">
        <f t="shared" si="12"/>
        <v>0</v>
      </c>
      <c r="L233" s="3">
        <v>12368.39</v>
      </c>
      <c r="M233" s="3">
        <v>11131.55</v>
      </c>
      <c r="N233" s="3">
        <v>8657.8700000000008</v>
      </c>
      <c r="O233" s="3">
        <v>6184.2</v>
      </c>
      <c r="P233" s="3">
        <v>3710.52</v>
      </c>
      <c r="Q233" s="3">
        <v>488.77</v>
      </c>
      <c r="R233" s="3">
        <v>2100</v>
      </c>
      <c r="S233" s="3">
        <v>200</v>
      </c>
      <c r="T233" s="3">
        <v>71</v>
      </c>
      <c r="U233" s="15">
        <f t="shared" si="13"/>
        <v>0</v>
      </c>
      <c r="V233" s="15">
        <f t="shared" si="14"/>
        <v>0</v>
      </c>
      <c r="W233" s="16">
        <f t="shared" si="15"/>
        <v>0</v>
      </c>
    </row>
    <row r="234" spans="1:23" x14ac:dyDescent="0.25">
      <c r="A234" s="2">
        <v>45</v>
      </c>
      <c r="B234" s="6" t="s">
        <v>192</v>
      </c>
      <c r="C234" s="6" t="s">
        <v>131</v>
      </c>
      <c r="D234" s="2">
        <v>2025</v>
      </c>
      <c r="E234" s="3"/>
      <c r="F234" s="3"/>
      <c r="G234" s="3"/>
      <c r="H234" s="3"/>
      <c r="I234" s="3"/>
      <c r="J234" s="14"/>
      <c r="K234" s="15">
        <f t="shared" si="12"/>
        <v>0</v>
      </c>
      <c r="L234" s="3">
        <v>12368.39</v>
      </c>
      <c r="M234" s="3">
        <v>11131.55</v>
      </c>
      <c r="N234" s="3">
        <v>8657.8700000000008</v>
      </c>
      <c r="O234" s="3">
        <v>6184.2</v>
      </c>
      <c r="P234" s="3">
        <v>3710.52</v>
      </c>
      <c r="Q234" s="3">
        <v>488.77</v>
      </c>
      <c r="R234" s="3">
        <v>2100</v>
      </c>
      <c r="S234" s="3">
        <v>200</v>
      </c>
      <c r="T234" s="3">
        <v>93</v>
      </c>
      <c r="U234" s="15">
        <f t="shared" si="13"/>
        <v>0</v>
      </c>
      <c r="V234" s="15">
        <f t="shared" si="14"/>
        <v>0</v>
      </c>
      <c r="W234" s="16">
        <f t="shared" si="15"/>
        <v>0</v>
      </c>
    </row>
    <row r="235" spans="1:23" x14ac:dyDescent="0.25">
      <c r="A235" s="2">
        <v>46</v>
      </c>
      <c r="B235" s="6" t="s">
        <v>192</v>
      </c>
      <c r="C235" s="6" t="s">
        <v>68</v>
      </c>
      <c r="D235" s="2">
        <v>2025</v>
      </c>
      <c r="E235" s="3"/>
      <c r="F235" s="3"/>
      <c r="G235" s="3"/>
      <c r="H235" s="3"/>
      <c r="I235" s="3"/>
      <c r="J235" s="14"/>
      <c r="K235" s="15">
        <f t="shared" si="12"/>
        <v>0</v>
      </c>
      <c r="L235" s="3">
        <v>12368.39</v>
      </c>
      <c r="M235" s="3">
        <v>11131.55</v>
      </c>
      <c r="N235" s="3">
        <v>8657.8700000000008</v>
      </c>
      <c r="O235" s="3">
        <v>6184.2</v>
      </c>
      <c r="P235" s="3">
        <v>3710.52</v>
      </c>
      <c r="Q235" s="3">
        <v>488.77</v>
      </c>
      <c r="R235" s="3">
        <v>2100</v>
      </c>
      <c r="S235" s="3">
        <v>200</v>
      </c>
      <c r="T235" s="3">
        <v>79</v>
      </c>
      <c r="U235" s="15">
        <f t="shared" si="13"/>
        <v>0</v>
      </c>
      <c r="V235" s="15">
        <f t="shared" si="14"/>
        <v>0</v>
      </c>
      <c r="W235" s="16">
        <f t="shared" si="15"/>
        <v>0</v>
      </c>
    </row>
    <row r="236" spans="1:23" x14ac:dyDescent="0.25">
      <c r="A236" s="2">
        <v>47</v>
      </c>
      <c r="B236" s="6" t="s">
        <v>192</v>
      </c>
      <c r="C236" s="6" t="s">
        <v>25</v>
      </c>
      <c r="D236" s="2">
        <v>2025</v>
      </c>
      <c r="E236" s="3">
        <v>0</v>
      </c>
      <c r="F236" s="3">
        <v>4.0999999999999996</v>
      </c>
      <c r="G236" s="3">
        <v>0</v>
      </c>
      <c r="H236" s="3">
        <v>0</v>
      </c>
      <c r="I236" s="3">
        <v>0</v>
      </c>
      <c r="J236" s="14">
        <v>2</v>
      </c>
      <c r="K236" s="16">
        <f t="shared" si="12"/>
        <v>4.0999999999999996</v>
      </c>
      <c r="L236" s="3">
        <v>12368.39</v>
      </c>
      <c r="M236" s="3">
        <v>11131.55</v>
      </c>
      <c r="N236" s="3">
        <v>8657.8700000000008</v>
      </c>
      <c r="O236" s="3">
        <v>6184.2</v>
      </c>
      <c r="P236" s="3">
        <v>3710.52</v>
      </c>
      <c r="Q236" s="3">
        <v>488.77</v>
      </c>
      <c r="R236" s="3">
        <v>2100</v>
      </c>
      <c r="S236" s="3">
        <v>200</v>
      </c>
      <c r="T236" s="16">
        <v>90</v>
      </c>
      <c r="U236" s="16">
        <f t="shared" si="13"/>
        <v>51636.894999999997</v>
      </c>
      <c r="V236" s="16">
        <f t="shared" si="14"/>
        <v>46473.205499999996</v>
      </c>
      <c r="W236" s="16">
        <f t="shared" si="15"/>
        <v>5163.6895000000004</v>
      </c>
    </row>
    <row r="237" spans="1:23" x14ac:dyDescent="0.25">
      <c r="A237" s="2">
        <v>48</v>
      </c>
      <c r="B237" s="6" t="s">
        <v>192</v>
      </c>
      <c r="C237" s="6" t="s">
        <v>134</v>
      </c>
      <c r="D237" s="2">
        <v>2025</v>
      </c>
      <c r="E237" s="3">
        <v>0</v>
      </c>
      <c r="F237" s="3">
        <v>0</v>
      </c>
      <c r="G237" s="3">
        <v>17.11</v>
      </c>
      <c r="H237" s="3">
        <v>5</v>
      </c>
      <c r="I237" s="3">
        <v>0</v>
      </c>
      <c r="J237" s="14">
        <v>4</v>
      </c>
      <c r="K237" s="16">
        <f t="shared" si="12"/>
        <v>22.11</v>
      </c>
      <c r="L237" s="3">
        <v>12368.39</v>
      </c>
      <c r="M237" s="3">
        <v>11131.55</v>
      </c>
      <c r="N237" s="3">
        <v>8657.8700000000008</v>
      </c>
      <c r="O237" s="3">
        <v>6184.2</v>
      </c>
      <c r="P237" s="3">
        <v>3710.52</v>
      </c>
      <c r="Q237" s="3">
        <v>488.77</v>
      </c>
      <c r="R237" s="3">
        <v>2100</v>
      </c>
      <c r="S237" s="3">
        <v>200</v>
      </c>
      <c r="T237" s="16">
        <v>90</v>
      </c>
      <c r="U237" s="16">
        <f t="shared" si="13"/>
        <v>193834.23569999999</v>
      </c>
      <c r="V237" s="16">
        <f t="shared" si="14"/>
        <v>174450.81213000001</v>
      </c>
      <c r="W237" s="16">
        <f t="shared" si="15"/>
        <v>19383.423569999984</v>
      </c>
    </row>
    <row r="238" spans="1:23" x14ac:dyDescent="0.25">
      <c r="A238" s="2">
        <v>49</v>
      </c>
      <c r="B238" s="6" t="s">
        <v>194</v>
      </c>
      <c r="C238" s="6" t="s">
        <v>135</v>
      </c>
      <c r="D238" s="2">
        <v>2025</v>
      </c>
      <c r="E238" s="3"/>
      <c r="F238" s="3"/>
      <c r="G238" s="3"/>
      <c r="H238" s="3"/>
      <c r="I238" s="3"/>
      <c r="J238" s="14"/>
      <c r="K238" s="15">
        <f t="shared" si="12"/>
        <v>0</v>
      </c>
      <c r="L238" s="3">
        <v>12368.39</v>
      </c>
      <c r="M238" s="3">
        <v>11131.55</v>
      </c>
      <c r="N238" s="3">
        <v>8657.8700000000008</v>
      </c>
      <c r="O238" s="3">
        <v>6184.2</v>
      </c>
      <c r="P238" s="3">
        <v>3710.52</v>
      </c>
      <c r="Q238" s="3">
        <v>488.77</v>
      </c>
      <c r="R238" s="3">
        <v>2100</v>
      </c>
      <c r="S238" s="3">
        <v>200</v>
      </c>
      <c r="T238" s="3">
        <v>88</v>
      </c>
      <c r="U238" s="15">
        <f t="shared" si="13"/>
        <v>0</v>
      </c>
      <c r="V238" s="15">
        <f t="shared" si="14"/>
        <v>0</v>
      </c>
      <c r="W238" s="16">
        <f t="shared" si="15"/>
        <v>0</v>
      </c>
    </row>
    <row r="239" spans="1:23" x14ac:dyDescent="0.25">
      <c r="A239" s="2">
        <v>50</v>
      </c>
      <c r="B239" s="6" t="s">
        <v>194</v>
      </c>
      <c r="C239" s="6" t="s">
        <v>136</v>
      </c>
      <c r="D239" s="2">
        <v>2025</v>
      </c>
      <c r="E239" s="3"/>
      <c r="F239" s="3"/>
      <c r="G239" s="3"/>
      <c r="H239" s="3"/>
      <c r="I239" s="3"/>
      <c r="J239" s="14"/>
      <c r="K239" s="15">
        <f t="shared" si="12"/>
        <v>0</v>
      </c>
      <c r="L239" s="3">
        <v>12368.39</v>
      </c>
      <c r="M239" s="3">
        <v>11131.55</v>
      </c>
      <c r="N239" s="3">
        <v>8657.8700000000008</v>
      </c>
      <c r="O239" s="3">
        <v>6184.2</v>
      </c>
      <c r="P239" s="3">
        <v>3710.52</v>
      </c>
      <c r="Q239" s="3">
        <v>488.77</v>
      </c>
      <c r="R239" s="3">
        <v>2100</v>
      </c>
      <c r="S239" s="3">
        <v>200</v>
      </c>
      <c r="T239" s="3">
        <v>71</v>
      </c>
      <c r="U239" s="15">
        <f t="shared" si="13"/>
        <v>0</v>
      </c>
      <c r="V239" s="15">
        <f t="shared" si="14"/>
        <v>0</v>
      </c>
      <c r="W239" s="16">
        <f t="shared" si="15"/>
        <v>0</v>
      </c>
    </row>
    <row r="240" spans="1:23" x14ac:dyDescent="0.25">
      <c r="A240" s="2">
        <v>51</v>
      </c>
      <c r="B240" s="6" t="s">
        <v>194</v>
      </c>
      <c r="C240" s="6" t="s">
        <v>24</v>
      </c>
      <c r="D240" s="2">
        <v>2025</v>
      </c>
      <c r="E240" s="3"/>
      <c r="F240" s="3"/>
      <c r="G240" s="3"/>
      <c r="H240" s="3"/>
      <c r="I240" s="3"/>
      <c r="J240" s="14"/>
      <c r="K240" s="15">
        <f t="shared" si="12"/>
        <v>0</v>
      </c>
      <c r="L240" s="3">
        <v>12368.39</v>
      </c>
      <c r="M240" s="3">
        <v>11131.55</v>
      </c>
      <c r="N240" s="3">
        <v>8657.8700000000008</v>
      </c>
      <c r="O240" s="3">
        <v>6184.2</v>
      </c>
      <c r="P240" s="3">
        <v>3710.52</v>
      </c>
      <c r="Q240" s="3">
        <v>488.77</v>
      </c>
      <c r="R240" s="3">
        <v>2100</v>
      </c>
      <c r="S240" s="3">
        <v>200</v>
      </c>
      <c r="T240" s="3">
        <v>92</v>
      </c>
      <c r="U240" s="15">
        <f t="shared" si="13"/>
        <v>0</v>
      </c>
      <c r="V240" s="15">
        <f t="shared" si="14"/>
        <v>0</v>
      </c>
      <c r="W240" s="16">
        <f t="shared" si="15"/>
        <v>0</v>
      </c>
    </row>
    <row r="241" spans="1:23" x14ac:dyDescent="0.25">
      <c r="A241" s="2">
        <v>52</v>
      </c>
      <c r="B241" s="6" t="s">
        <v>194</v>
      </c>
      <c r="C241" s="6" t="s">
        <v>72</v>
      </c>
      <c r="D241" s="2">
        <v>2025</v>
      </c>
      <c r="E241" s="3"/>
      <c r="F241" s="3"/>
      <c r="G241" s="3"/>
      <c r="H241" s="3"/>
      <c r="I241" s="3"/>
      <c r="J241" s="14"/>
      <c r="K241" s="15">
        <f t="shared" si="12"/>
        <v>0</v>
      </c>
      <c r="L241" s="3">
        <v>12368.39</v>
      </c>
      <c r="M241" s="3">
        <v>11131.55</v>
      </c>
      <c r="N241" s="3">
        <v>8657.8700000000008</v>
      </c>
      <c r="O241" s="3">
        <v>6184.2</v>
      </c>
      <c r="P241" s="3">
        <v>3710.52</v>
      </c>
      <c r="Q241" s="3">
        <v>488.77</v>
      </c>
      <c r="R241" s="3">
        <v>2100</v>
      </c>
      <c r="S241" s="3">
        <v>200</v>
      </c>
      <c r="T241" s="3">
        <v>89</v>
      </c>
      <c r="U241" s="15">
        <f t="shared" si="13"/>
        <v>0</v>
      </c>
      <c r="V241" s="15">
        <f t="shared" si="14"/>
        <v>0</v>
      </c>
      <c r="W241" s="16">
        <f t="shared" si="15"/>
        <v>0</v>
      </c>
    </row>
    <row r="242" spans="1:23" x14ac:dyDescent="0.25">
      <c r="A242" s="2">
        <v>53</v>
      </c>
      <c r="B242" s="6" t="s">
        <v>194</v>
      </c>
      <c r="C242" s="6" t="s">
        <v>42</v>
      </c>
      <c r="D242" s="2">
        <v>2025</v>
      </c>
      <c r="E242" s="3">
        <v>0</v>
      </c>
      <c r="F242" s="3">
        <v>0</v>
      </c>
      <c r="G242" s="3">
        <v>0</v>
      </c>
      <c r="H242" s="3">
        <v>10</v>
      </c>
      <c r="I242" s="3">
        <v>15</v>
      </c>
      <c r="J242" s="14">
        <v>2</v>
      </c>
      <c r="K242" s="16">
        <f t="shared" si="12"/>
        <v>25</v>
      </c>
      <c r="L242" s="3">
        <v>12368.39</v>
      </c>
      <c r="M242" s="3">
        <v>11131.55</v>
      </c>
      <c r="N242" s="3">
        <v>8657.8700000000008</v>
      </c>
      <c r="O242" s="3">
        <v>6184.2</v>
      </c>
      <c r="P242" s="3">
        <v>3710.52</v>
      </c>
      <c r="Q242" s="3">
        <v>488.77</v>
      </c>
      <c r="R242" s="3">
        <v>2100</v>
      </c>
      <c r="S242" s="3">
        <v>200</v>
      </c>
      <c r="T242" s="16">
        <v>91</v>
      </c>
      <c r="U242" s="16">
        <f t="shared" si="13"/>
        <v>127677.34</v>
      </c>
      <c r="V242" s="16">
        <f t="shared" si="14"/>
        <v>116186.37939999999</v>
      </c>
      <c r="W242" s="16">
        <f t="shared" si="15"/>
        <v>11490.960600000006</v>
      </c>
    </row>
    <row r="243" spans="1:23" x14ac:dyDescent="0.25">
      <c r="A243" s="2">
        <v>54</v>
      </c>
      <c r="B243" s="6" t="s">
        <v>194</v>
      </c>
      <c r="C243" s="6" t="s">
        <v>36</v>
      </c>
      <c r="D243" s="2">
        <v>2025</v>
      </c>
      <c r="E243" s="3">
        <v>2</v>
      </c>
      <c r="F243" s="3">
        <v>0</v>
      </c>
      <c r="G243" s="3">
        <v>4</v>
      </c>
      <c r="H243" s="3">
        <v>3.9</v>
      </c>
      <c r="I243" s="3">
        <v>36.1</v>
      </c>
      <c r="J243" s="14">
        <v>8</v>
      </c>
      <c r="K243" s="16">
        <f t="shared" si="12"/>
        <v>46</v>
      </c>
      <c r="L243" s="3">
        <v>12368.39</v>
      </c>
      <c r="M243" s="3">
        <v>11131.55</v>
      </c>
      <c r="N243" s="3">
        <v>8657.8700000000008</v>
      </c>
      <c r="O243" s="3">
        <v>6184.2</v>
      </c>
      <c r="P243" s="3">
        <v>3710.52</v>
      </c>
      <c r="Q243" s="3">
        <v>488.77</v>
      </c>
      <c r="R243" s="3">
        <v>2100</v>
      </c>
      <c r="S243" s="3">
        <v>200</v>
      </c>
      <c r="T243" s="16">
        <v>82</v>
      </c>
      <c r="U243" s="16">
        <f t="shared" si="13"/>
        <v>247346.57200000001</v>
      </c>
      <c r="V243" s="16">
        <f t="shared" si="14"/>
        <v>202824.18904000003</v>
      </c>
      <c r="W243" s="16">
        <f t="shared" si="15"/>
        <v>44522.382959999988</v>
      </c>
    </row>
    <row r="244" spans="1:23" x14ac:dyDescent="0.25">
      <c r="A244" s="2">
        <v>55</v>
      </c>
      <c r="B244" s="6" t="s">
        <v>194</v>
      </c>
      <c r="C244" s="6" t="s">
        <v>39</v>
      </c>
      <c r="D244" s="2">
        <v>2025</v>
      </c>
      <c r="E244" s="3">
        <v>0</v>
      </c>
      <c r="F244" s="3">
        <v>0</v>
      </c>
      <c r="G244" s="3">
        <v>6.0782999999999996</v>
      </c>
      <c r="H244" s="3">
        <v>0</v>
      </c>
      <c r="I244" s="3">
        <v>0.111</v>
      </c>
      <c r="J244" s="14">
        <v>3</v>
      </c>
      <c r="K244" s="16">
        <f t="shared" si="12"/>
        <v>6.1892999999999994</v>
      </c>
      <c r="L244" s="3">
        <v>12368.39</v>
      </c>
      <c r="M244" s="3">
        <v>11131.55</v>
      </c>
      <c r="N244" s="3">
        <v>8657.8700000000008</v>
      </c>
      <c r="O244" s="3">
        <v>6184.2</v>
      </c>
      <c r="P244" s="3">
        <v>3710.52</v>
      </c>
      <c r="Q244" s="3">
        <v>488.77</v>
      </c>
      <c r="R244" s="3">
        <v>2100</v>
      </c>
      <c r="S244" s="3">
        <v>200</v>
      </c>
      <c r="T244" s="16">
        <v>89</v>
      </c>
      <c r="U244" s="16">
        <f t="shared" si="13"/>
        <v>62041.168941000004</v>
      </c>
      <c r="V244" s="16">
        <f t="shared" si="14"/>
        <v>55216.640357490003</v>
      </c>
      <c r="W244" s="16">
        <f t="shared" si="15"/>
        <v>6824.5285835100003</v>
      </c>
    </row>
    <row r="245" spans="1:23" x14ac:dyDescent="0.25">
      <c r="A245" s="2">
        <v>56</v>
      </c>
      <c r="B245" s="6" t="s">
        <v>194</v>
      </c>
      <c r="C245" s="6" t="s">
        <v>52</v>
      </c>
      <c r="D245" s="2">
        <v>2025</v>
      </c>
      <c r="E245" s="3">
        <v>0</v>
      </c>
      <c r="F245" s="3">
        <v>0</v>
      </c>
      <c r="G245" s="3">
        <v>7.6</v>
      </c>
      <c r="H245" s="3">
        <v>0</v>
      </c>
      <c r="I245" s="3">
        <v>0</v>
      </c>
      <c r="J245" s="14">
        <v>5</v>
      </c>
      <c r="K245" s="16">
        <f t="shared" si="12"/>
        <v>7.6</v>
      </c>
      <c r="L245" s="3">
        <v>12368.39</v>
      </c>
      <c r="M245" s="3">
        <v>11131.55</v>
      </c>
      <c r="N245" s="3">
        <v>8657.8700000000008</v>
      </c>
      <c r="O245" s="3">
        <v>6184.2</v>
      </c>
      <c r="P245" s="3">
        <v>3710.52</v>
      </c>
      <c r="Q245" s="3">
        <v>488.77</v>
      </c>
      <c r="R245" s="3">
        <v>2100</v>
      </c>
      <c r="S245" s="3">
        <v>200</v>
      </c>
      <c r="T245" s="16">
        <v>88</v>
      </c>
      <c r="U245" s="16">
        <f t="shared" si="13"/>
        <v>80263.662000000011</v>
      </c>
      <c r="V245" s="16">
        <f t="shared" si="14"/>
        <v>70632.022560000012</v>
      </c>
      <c r="W245" s="16">
        <f t="shared" si="15"/>
        <v>9631.639439999999</v>
      </c>
    </row>
    <row r="246" spans="1:23" x14ac:dyDescent="0.25">
      <c r="A246" s="2">
        <v>57</v>
      </c>
      <c r="B246" s="6" t="s">
        <v>194</v>
      </c>
      <c r="C246" s="6" t="s">
        <v>70</v>
      </c>
      <c r="D246" s="2">
        <v>2025</v>
      </c>
      <c r="E246" s="3"/>
      <c r="F246" s="3"/>
      <c r="G246" s="3"/>
      <c r="H246" s="3"/>
      <c r="I246" s="3"/>
      <c r="J246" s="14"/>
      <c r="K246" s="15">
        <f t="shared" si="12"/>
        <v>0</v>
      </c>
      <c r="L246" s="3">
        <v>12368.39</v>
      </c>
      <c r="M246" s="3">
        <v>11131.55</v>
      </c>
      <c r="N246" s="3">
        <v>8657.8700000000008</v>
      </c>
      <c r="O246" s="3">
        <v>6184.2</v>
      </c>
      <c r="P246" s="3">
        <v>3710.52</v>
      </c>
      <c r="Q246" s="3">
        <v>488.77</v>
      </c>
      <c r="R246" s="3">
        <v>2100</v>
      </c>
      <c r="S246" s="3">
        <v>200</v>
      </c>
      <c r="T246" s="3">
        <v>90</v>
      </c>
      <c r="U246" s="15">
        <f t="shared" si="13"/>
        <v>0</v>
      </c>
      <c r="V246" s="15">
        <f t="shared" si="14"/>
        <v>0</v>
      </c>
      <c r="W246" s="16">
        <f t="shared" si="15"/>
        <v>0</v>
      </c>
    </row>
    <row r="247" spans="1:23" x14ac:dyDescent="0.25">
      <c r="A247" s="2">
        <v>58</v>
      </c>
      <c r="B247" s="6" t="s">
        <v>194</v>
      </c>
      <c r="C247" s="6" t="s">
        <v>117</v>
      </c>
      <c r="D247" s="2">
        <v>2025</v>
      </c>
      <c r="E247" s="3"/>
      <c r="F247" s="3"/>
      <c r="G247" s="3"/>
      <c r="H247" s="3"/>
      <c r="I247" s="3"/>
      <c r="J247" s="14"/>
      <c r="K247" s="15">
        <f t="shared" si="12"/>
        <v>0</v>
      </c>
      <c r="L247" s="3">
        <v>12368.39</v>
      </c>
      <c r="M247" s="3">
        <v>11131.55</v>
      </c>
      <c r="N247" s="3">
        <v>8657.8700000000008</v>
      </c>
      <c r="O247" s="3">
        <v>6184.2</v>
      </c>
      <c r="P247" s="3">
        <v>3710.52</v>
      </c>
      <c r="Q247" s="3">
        <v>488.77</v>
      </c>
      <c r="R247" s="3">
        <v>2100</v>
      </c>
      <c r="S247" s="3">
        <v>200</v>
      </c>
      <c r="T247" s="3">
        <v>91</v>
      </c>
      <c r="U247" s="15">
        <f t="shared" si="13"/>
        <v>0</v>
      </c>
      <c r="V247" s="15">
        <f t="shared" si="14"/>
        <v>0</v>
      </c>
      <c r="W247" s="16">
        <f t="shared" si="15"/>
        <v>0</v>
      </c>
    </row>
    <row r="248" spans="1:23" x14ac:dyDescent="0.25">
      <c r="A248" s="2">
        <v>59</v>
      </c>
      <c r="B248" s="6" t="s">
        <v>194</v>
      </c>
      <c r="C248" s="6" t="s">
        <v>137</v>
      </c>
      <c r="D248" s="2">
        <v>2025</v>
      </c>
      <c r="E248" s="3"/>
      <c r="F248" s="3"/>
      <c r="G248" s="3"/>
      <c r="H248" s="3"/>
      <c r="I248" s="3"/>
      <c r="J248" s="14"/>
      <c r="K248" s="15">
        <f t="shared" si="12"/>
        <v>0</v>
      </c>
      <c r="L248" s="3">
        <v>12368.39</v>
      </c>
      <c r="M248" s="3">
        <v>11131.55</v>
      </c>
      <c r="N248" s="3">
        <v>8657.8700000000008</v>
      </c>
      <c r="O248" s="3">
        <v>6184.2</v>
      </c>
      <c r="P248" s="3">
        <v>3710.52</v>
      </c>
      <c r="Q248" s="3">
        <v>488.77</v>
      </c>
      <c r="R248" s="3">
        <v>2100</v>
      </c>
      <c r="S248" s="3">
        <v>200</v>
      </c>
      <c r="T248" s="3">
        <v>92</v>
      </c>
      <c r="U248" s="15">
        <f t="shared" si="13"/>
        <v>0</v>
      </c>
      <c r="V248" s="15">
        <f t="shared" si="14"/>
        <v>0</v>
      </c>
      <c r="W248" s="16">
        <f t="shared" si="15"/>
        <v>0</v>
      </c>
    </row>
    <row r="249" spans="1:23" x14ac:dyDescent="0.25">
      <c r="A249" s="2">
        <v>60</v>
      </c>
      <c r="B249" s="6" t="s">
        <v>194</v>
      </c>
      <c r="C249" s="6" t="s">
        <v>57</v>
      </c>
      <c r="D249" s="2">
        <v>2025</v>
      </c>
      <c r="E249" s="3">
        <v>0</v>
      </c>
      <c r="F249" s="3">
        <v>0</v>
      </c>
      <c r="G249" s="3">
        <v>11</v>
      </c>
      <c r="H249" s="3">
        <v>0</v>
      </c>
      <c r="I249" s="3">
        <v>30</v>
      </c>
      <c r="J249" s="14">
        <v>2</v>
      </c>
      <c r="K249" s="16">
        <f t="shared" si="12"/>
        <v>41</v>
      </c>
      <c r="L249" s="3">
        <v>12368.39</v>
      </c>
      <c r="M249" s="3">
        <v>11131.55</v>
      </c>
      <c r="N249" s="3">
        <v>8657.8700000000008</v>
      </c>
      <c r="O249" s="3">
        <v>6184.2</v>
      </c>
      <c r="P249" s="3">
        <v>3710.52</v>
      </c>
      <c r="Q249" s="3">
        <v>488.77</v>
      </c>
      <c r="R249" s="3">
        <v>2100</v>
      </c>
      <c r="S249" s="3">
        <v>200</v>
      </c>
      <c r="T249" s="16">
        <v>93</v>
      </c>
      <c r="U249" s="16">
        <f t="shared" si="13"/>
        <v>219929.71000000002</v>
      </c>
      <c r="V249" s="16">
        <f t="shared" si="14"/>
        <v>204534.63030000002</v>
      </c>
      <c r="W249" s="16">
        <f t="shared" si="15"/>
        <v>15395.079700000002</v>
      </c>
    </row>
    <row r="250" spans="1:23" x14ac:dyDescent="0.25">
      <c r="A250" s="2">
        <v>61</v>
      </c>
      <c r="B250" s="6" t="s">
        <v>195</v>
      </c>
      <c r="C250" s="6" t="s">
        <v>22</v>
      </c>
      <c r="D250" s="2">
        <v>2025</v>
      </c>
      <c r="E250" s="3">
        <v>9.44</v>
      </c>
      <c r="F250" s="3">
        <v>7.45</v>
      </c>
      <c r="G250" s="3">
        <v>44.4</v>
      </c>
      <c r="H250" s="3">
        <v>18.809999999999999</v>
      </c>
      <c r="I250" s="3">
        <v>10.4</v>
      </c>
      <c r="J250" s="14">
        <v>13</v>
      </c>
      <c r="K250" s="16">
        <f t="shared" si="12"/>
        <v>90.5</v>
      </c>
      <c r="L250" s="3">
        <v>12368.39</v>
      </c>
      <c r="M250" s="3">
        <v>11131.55</v>
      </c>
      <c r="N250" s="3">
        <v>8657.8700000000008</v>
      </c>
      <c r="O250" s="3">
        <v>6184.2</v>
      </c>
      <c r="P250" s="3">
        <v>3710.52</v>
      </c>
      <c r="Q250" s="3">
        <v>488.77</v>
      </c>
      <c r="R250" s="3">
        <v>2100</v>
      </c>
      <c r="S250" s="3">
        <v>200</v>
      </c>
      <c r="T250" s="16">
        <v>91</v>
      </c>
      <c r="U250" s="16">
        <f t="shared" si="13"/>
        <v>790765.29710000008</v>
      </c>
      <c r="V250" s="16">
        <f t="shared" si="14"/>
        <v>719596.420361</v>
      </c>
      <c r="W250" s="16">
        <f t="shared" si="15"/>
        <v>71168.876739000087</v>
      </c>
    </row>
    <row r="251" spans="1:23" x14ac:dyDescent="0.25">
      <c r="A251" s="2">
        <v>62</v>
      </c>
      <c r="B251" s="6" t="s">
        <v>195</v>
      </c>
      <c r="C251" s="6" t="s">
        <v>114</v>
      </c>
      <c r="D251" s="2">
        <v>2025</v>
      </c>
      <c r="E251" s="3"/>
      <c r="F251" s="3"/>
      <c r="G251" s="3"/>
      <c r="H251" s="3"/>
      <c r="I251" s="3"/>
      <c r="J251" s="14"/>
      <c r="K251" s="15">
        <f t="shared" si="12"/>
        <v>0</v>
      </c>
      <c r="L251" s="3">
        <v>12368.39</v>
      </c>
      <c r="M251" s="3">
        <v>11131.55</v>
      </c>
      <c r="N251" s="3">
        <v>8657.8700000000008</v>
      </c>
      <c r="O251" s="3">
        <v>6184.2</v>
      </c>
      <c r="P251" s="3">
        <v>3710.52</v>
      </c>
      <c r="Q251" s="3">
        <v>488.77</v>
      </c>
      <c r="R251" s="3">
        <v>2100</v>
      </c>
      <c r="S251" s="3">
        <v>200</v>
      </c>
      <c r="T251" s="3">
        <v>91</v>
      </c>
      <c r="U251" s="15">
        <f t="shared" si="13"/>
        <v>0</v>
      </c>
      <c r="V251" s="15">
        <f t="shared" si="14"/>
        <v>0</v>
      </c>
      <c r="W251" s="16">
        <f t="shared" si="15"/>
        <v>0</v>
      </c>
    </row>
    <row r="252" spans="1:23" x14ac:dyDescent="0.25">
      <c r="A252" s="2">
        <v>63</v>
      </c>
      <c r="B252" s="6" t="s">
        <v>195</v>
      </c>
      <c r="C252" s="6" t="s">
        <v>71</v>
      </c>
      <c r="D252" s="2">
        <v>2025</v>
      </c>
      <c r="E252" s="3">
        <v>18</v>
      </c>
      <c r="F252" s="3">
        <v>10</v>
      </c>
      <c r="G252" s="3">
        <v>37</v>
      </c>
      <c r="H252" s="3">
        <v>66.099999999999994</v>
      </c>
      <c r="I252" s="3">
        <v>18</v>
      </c>
      <c r="J252" s="14">
        <v>5</v>
      </c>
      <c r="K252" s="16">
        <f t="shared" si="12"/>
        <v>149.1</v>
      </c>
      <c r="L252" s="3">
        <v>12368.39</v>
      </c>
      <c r="M252" s="3">
        <v>11131.55</v>
      </c>
      <c r="N252" s="3">
        <v>8657.8700000000008</v>
      </c>
      <c r="O252" s="3">
        <v>6184.2</v>
      </c>
      <c r="P252" s="3">
        <v>3710.52</v>
      </c>
      <c r="Q252" s="3">
        <v>488.77</v>
      </c>
      <c r="R252" s="3">
        <v>2100</v>
      </c>
      <c r="S252" s="3">
        <v>200</v>
      </c>
      <c r="T252" s="16">
        <v>92</v>
      </c>
      <c r="U252" s="16">
        <f t="shared" si="13"/>
        <v>1172616.54</v>
      </c>
      <c r="V252" s="16">
        <f t="shared" si="14"/>
        <v>1078807.2168000001</v>
      </c>
      <c r="W252" s="16">
        <f t="shared" si="15"/>
        <v>93809.323199999984</v>
      </c>
    </row>
    <row r="253" spans="1:23" x14ac:dyDescent="0.25">
      <c r="A253" s="2">
        <v>64</v>
      </c>
      <c r="B253" s="6" t="s">
        <v>195</v>
      </c>
      <c r="C253" s="6" t="s">
        <v>56</v>
      </c>
      <c r="D253" s="2">
        <v>2025</v>
      </c>
      <c r="E253" s="3">
        <v>0</v>
      </c>
      <c r="F253" s="3">
        <v>1.31</v>
      </c>
      <c r="G253" s="3">
        <v>0</v>
      </c>
      <c r="H253" s="3">
        <v>0</v>
      </c>
      <c r="I253" s="3">
        <v>0</v>
      </c>
      <c r="J253" s="14">
        <v>3</v>
      </c>
      <c r="K253" s="16">
        <f t="shared" si="12"/>
        <v>1.31</v>
      </c>
      <c r="L253" s="3">
        <v>12368.39</v>
      </c>
      <c r="M253" s="3">
        <v>11131.55</v>
      </c>
      <c r="N253" s="3">
        <v>8657.8700000000008</v>
      </c>
      <c r="O253" s="3">
        <v>6184.2</v>
      </c>
      <c r="P253" s="3">
        <v>3710.52</v>
      </c>
      <c r="Q253" s="3">
        <v>488.77</v>
      </c>
      <c r="R253" s="3">
        <v>2100</v>
      </c>
      <c r="S253" s="3">
        <v>200</v>
      </c>
      <c r="T253" s="16">
        <v>89</v>
      </c>
      <c r="U253" s="16">
        <f t="shared" si="13"/>
        <v>22610.640500000001</v>
      </c>
      <c r="V253" s="16">
        <f t="shared" si="14"/>
        <v>20123.470045000002</v>
      </c>
      <c r="W253" s="16">
        <f t="shared" si="15"/>
        <v>2487.1704549999995</v>
      </c>
    </row>
    <row r="254" spans="1:23" x14ac:dyDescent="0.25">
      <c r="A254" s="2">
        <v>65</v>
      </c>
      <c r="B254" s="6" t="s">
        <v>195</v>
      </c>
      <c r="C254" s="6" t="s">
        <v>138</v>
      </c>
      <c r="D254" s="2">
        <v>2025</v>
      </c>
      <c r="E254" s="3"/>
      <c r="F254" s="3"/>
      <c r="G254" s="3"/>
      <c r="H254" s="3"/>
      <c r="I254" s="3"/>
      <c r="J254" s="14"/>
      <c r="K254" s="15">
        <f t="shared" si="12"/>
        <v>0</v>
      </c>
      <c r="L254" s="3">
        <v>12368.39</v>
      </c>
      <c r="M254" s="3">
        <v>11131.55</v>
      </c>
      <c r="N254" s="3">
        <v>8657.8700000000008</v>
      </c>
      <c r="O254" s="3">
        <v>6184.2</v>
      </c>
      <c r="P254" s="3">
        <v>3710.52</v>
      </c>
      <c r="Q254" s="3">
        <v>488.77</v>
      </c>
      <c r="R254" s="3">
        <v>2100</v>
      </c>
      <c r="S254" s="3">
        <v>200</v>
      </c>
      <c r="T254" s="3">
        <v>88</v>
      </c>
      <c r="U254" s="15">
        <f t="shared" si="13"/>
        <v>0</v>
      </c>
      <c r="V254" s="15">
        <f t="shared" si="14"/>
        <v>0</v>
      </c>
      <c r="W254" s="16">
        <f t="shared" si="15"/>
        <v>0</v>
      </c>
    </row>
    <row r="255" spans="1:23" x14ac:dyDescent="0.25">
      <c r="A255" s="2">
        <v>66</v>
      </c>
      <c r="B255" s="6" t="s">
        <v>195</v>
      </c>
      <c r="C255" s="6" t="s">
        <v>139</v>
      </c>
      <c r="D255" s="2">
        <v>2025</v>
      </c>
      <c r="E255" s="3"/>
      <c r="F255" s="3"/>
      <c r="G255" s="3"/>
      <c r="H255" s="3"/>
      <c r="I255" s="3"/>
      <c r="J255" s="14"/>
      <c r="K255" s="15">
        <f t="shared" si="12"/>
        <v>0</v>
      </c>
      <c r="L255" s="3">
        <v>12368.39</v>
      </c>
      <c r="M255" s="3">
        <v>11131.55</v>
      </c>
      <c r="N255" s="3">
        <v>8657.8700000000008</v>
      </c>
      <c r="O255" s="3">
        <v>6184.2</v>
      </c>
      <c r="P255" s="3">
        <v>3710.52</v>
      </c>
      <c r="Q255" s="3">
        <v>488.77</v>
      </c>
      <c r="R255" s="3">
        <v>2100</v>
      </c>
      <c r="S255" s="3">
        <v>200</v>
      </c>
      <c r="T255" s="3">
        <v>92</v>
      </c>
      <c r="U255" s="15">
        <f t="shared" si="13"/>
        <v>0</v>
      </c>
      <c r="V255" s="15">
        <f t="shared" si="14"/>
        <v>0</v>
      </c>
      <c r="W255" s="16">
        <f t="shared" si="15"/>
        <v>0</v>
      </c>
    </row>
    <row r="256" spans="1:23" x14ac:dyDescent="0.25">
      <c r="A256" s="2">
        <v>67</v>
      </c>
      <c r="B256" s="6" t="s">
        <v>195</v>
      </c>
      <c r="C256" s="6" t="s">
        <v>38</v>
      </c>
      <c r="D256" s="2">
        <v>2025</v>
      </c>
      <c r="E256" s="3">
        <v>0</v>
      </c>
      <c r="F256" s="3">
        <v>0</v>
      </c>
      <c r="G256" s="3">
        <v>32.4</v>
      </c>
      <c r="H256" s="3">
        <v>144.1</v>
      </c>
      <c r="I256" s="3">
        <v>0</v>
      </c>
      <c r="J256" s="14">
        <v>16</v>
      </c>
      <c r="K256" s="16">
        <f t="shared" si="12"/>
        <v>176.5</v>
      </c>
      <c r="L256" s="3">
        <v>12368.39</v>
      </c>
      <c r="M256" s="3">
        <v>11131.55</v>
      </c>
      <c r="N256" s="3">
        <v>8657.8700000000008</v>
      </c>
      <c r="O256" s="3">
        <v>6184.2</v>
      </c>
      <c r="P256" s="3">
        <v>3710.52</v>
      </c>
      <c r="Q256" s="3">
        <v>488.77</v>
      </c>
      <c r="R256" s="3">
        <v>2100</v>
      </c>
      <c r="S256" s="3">
        <v>200</v>
      </c>
      <c r="T256" s="16">
        <v>91</v>
      </c>
      <c r="U256" s="16">
        <f t="shared" si="13"/>
        <v>1248378.5280000002</v>
      </c>
      <c r="V256" s="16">
        <f t="shared" si="14"/>
        <v>1136024.4604800001</v>
      </c>
      <c r="W256" s="16">
        <f t="shared" si="15"/>
        <v>112354.06752000004</v>
      </c>
    </row>
    <row r="257" spans="1:23" x14ac:dyDescent="0.25">
      <c r="A257" s="2">
        <v>68</v>
      </c>
      <c r="B257" s="6" t="s">
        <v>195</v>
      </c>
      <c r="C257" s="6" t="s">
        <v>46</v>
      </c>
      <c r="D257" s="2">
        <v>2025</v>
      </c>
      <c r="E257" s="3">
        <v>11.54</v>
      </c>
      <c r="F257" s="3">
        <v>4.8099999999999996</v>
      </c>
      <c r="G257" s="3">
        <v>2</v>
      </c>
      <c r="H257" s="3">
        <v>11.33</v>
      </c>
      <c r="I257" s="3">
        <v>20</v>
      </c>
      <c r="J257" s="14">
        <v>5</v>
      </c>
      <c r="K257" s="16">
        <f t="shared" si="12"/>
        <v>49.68</v>
      </c>
      <c r="L257" s="3">
        <v>12368.39</v>
      </c>
      <c r="M257" s="3">
        <v>11131.55</v>
      </c>
      <c r="N257" s="3">
        <v>8657.8700000000008</v>
      </c>
      <c r="O257" s="3">
        <v>6184.2</v>
      </c>
      <c r="P257" s="3">
        <v>3710.52</v>
      </c>
      <c r="Q257" s="3">
        <v>488.77</v>
      </c>
      <c r="R257" s="3">
        <v>2100</v>
      </c>
      <c r="S257" s="3">
        <v>200</v>
      </c>
      <c r="T257" s="16">
        <v>91</v>
      </c>
      <c r="U257" s="16">
        <f t="shared" si="13"/>
        <v>380746.95209999999</v>
      </c>
      <c r="V257" s="16">
        <f t="shared" si="14"/>
        <v>346479.72641099995</v>
      </c>
      <c r="W257" s="16">
        <f t="shared" si="15"/>
        <v>34267.225689000043</v>
      </c>
    </row>
    <row r="258" spans="1:23" x14ac:dyDescent="0.25">
      <c r="A258" s="2">
        <v>69</v>
      </c>
      <c r="B258" s="6" t="s">
        <v>195</v>
      </c>
      <c r="C258" s="6" t="s">
        <v>106</v>
      </c>
      <c r="D258" s="2">
        <v>2025</v>
      </c>
      <c r="E258" s="3"/>
      <c r="F258" s="3"/>
      <c r="G258" s="3"/>
      <c r="H258" s="3"/>
      <c r="I258" s="3"/>
      <c r="J258" s="14"/>
      <c r="K258" s="15">
        <f t="shared" si="12"/>
        <v>0</v>
      </c>
      <c r="L258" s="3">
        <v>12368.39</v>
      </c>
      <c r="M258" s="3">
        <v>11131.55</v>
      </c>
      <c r="N258" s="3">
        <v>8657.8700000000008</v>
      </c>
      <c r="O258" s="3">
        <v>6184.2</v>
      </c>
      <c r="P258" s="3">
        <v>3710.52</v>
      </c>
      <c r="Q258" s="3">
        <v>488.77</v>
      </c>
      <c r="R258" s="3">
        <v>2100</v>
      </c>
      <c r="S258" s="3">
        <v>200</v>
      </c>
      <c r="T258" s="3">
        <v>90</v>
      </c>
      <c r="U258" s="15">
        <f t="shared" si="13"/>
        <v>0</v>
      </c>
      <c r="V258" s="15">
        <f t="shared" si="14"/>
        <v>0</v>
      </c>
      <c r="W258" s="16">
        <f t="shared" si="15"/>
        <v>0</v>
      </c>
    </row>
    <row r="259" spans="1:23" x14ac:dyDescent="0.25">
      <c r="A259" s="2">
        <v>70</v>
      </c>
      <c r="B259" s="6" t="s">
        <v>195</v>
      </c>
      <c r="C259" s="6" t="s">
        <v>43</v>
      </c>
      <c r="D259" s="2">
        <v>2025</v>
      </c>
      <c r="E259" s="3">
        <v>15</v>
      </c>
      <c r="F259" s="3">
        <v>15</v>
      </c>
      <c r="G259" s="3">
        <v>25</v>
      </c>
      <c r="H259" s="3">
        <v>17</v>
      </c>
      <c r="I259" s="3">
        <v>23</v>
      </c>
      <c r="J259" s="14">
        <v>7</v>
      </c>
      <c r="K259" s="16">
        <f t="shared" ref="K259:K322" si="16">E259+F259+G259+H259+I259</f>
        <v>95</v>
      </c>
      <c r="L259" s="3">
        <v>12368.39</v>
      </c>
      <c r="M259" s="3">
        <v>11131.55</v>
      </c>
      <c r="N259" s="3">
        <v>8657.8700000000008</v>
      </c>
      <c r="O259" s="3">
        <v>6184.2</v>
      </c>
      <c r="P259" s="3">
        <v>3710.52</v>
      </c>
      <c r="Q259" s="3">
        <v>488.77</v>
      </c>
      <c r="R259" s="3">
        <v>2100</v>
      </c>
      <c r="S259" s="3">
        <v>200</v>
      </c>
      <c r="T259" s="16">
        <v>91</v>
      </c>
      <c r="U259" s="16">
        <f t="shared" ref="U259:U322" si="17">(E259*L259+F259*M259+G259*N259+H259*O259+I259*P259)+Q259*J259+R259*J259+S259*(E259+F259+G259+H259+I259)</f>
        <v>796540.6</v>
      </c>
      <c r="V259" s="16">
        <f t="shared" ref="V259:V322" si="18">U259*T259/100</f>
        <v>724851.946</v>
      </c>
      <c r="W259" s="16">
        <f t="shared" ref="W259:W322" si="19">U259-V259</f>
        <v>71688.65399999998</v>
      </c>
    </row>
    <row r="260" spans="1:23" x14ac:dyDescent="0.25">
      <c r="A260" s="2">
        <v>71</v>
      </c>
      <c r="B260" s="6" t="s">
        <v>195</v>
      </c>
      <c r="C260" s="6" t="s">
        <v>4</v>
      </c>
      <c r="D260" s="2">
        <v>2025</v>
      </c>
      <c r="E260" s="3">
        <v>0</v>
      </c>
      <c r="F260" s="3">
        <v>14</v>
      </c>
      <c r="G260" s="3">
        <v>0</v>
      </c>
      <c r="H260" s="3">
        <v>0</v>
      </c>
      <c r="I260" s="3">
        <v>55</v>
      </c>
      <c r="J260" s="14">
        <v>14</v>
      </c>
      <c r="K260" s="16">
        <f t="shared" si="16"/>
        <v>69</v>
      </c>
      <c r="L260" s="3">
        <v>12368.39</v>
      </c>
      <c r="M260" s="3">
        <v>11131.55</v>
      </c>
      <c r="N260" s="3">
        <v>8657.8700000000008</v>
      </c>
      <c r="O260" s="3">
        <v>6184.2</v>
      </c>
      <c r="P260" s="3">
        <v>3710.52</v>
      </c>
      <c r="Q260" s="3">
        <v>488.77</v>
      </c>
      <c r="R260" s="3">
        <v>2100</v>
      </c>
      <c r="S260" s="3">
        <v>200</v>
      </c>
      <c r="T260" s="16">
        <v>90</v>
      </c>
      <c r="U260" s="16">
        <f t="shared" si="17"/>
        <v>409963.08</v>
      </c>
      <c r="V260" s="16">
        <f t="shared" si="18"/>
        <v>368966.77200000006</v>
      </c>
      <c r="W260" s="16">
        <f t="shared" si="19"/>
        <v>40996.307999999961</v>
      </c>
    </row>
    <row r="261" spans="1:23" x14ac:dyDescent="0.25">
      <c r="A261" s="2">
        <v>72</v>
      </c>
      <c r="B261" s="6" t="s">
        <v>195</v>
      </c>
      <c r="C261" s="6" t="s">
        <v>29</v>
      </c>
      <c r="D261" s="2">
        <v>2025</v>
      </c>
      <c r="E261" s="3">
        <v>0</v>
      </c>
      <c r="F261" s="3">
        <v>4</v>
      </c>
      <c r="G261" s="3">
        <v>15</v>
      </c>
      <c r="H261" s="3">
        <v>0</v>
      </c>
      <c r="I261" s="3">
        <v>23</v>
      </c>
      <c r="J261" s="14">
        <v>12</v>
      </c>
      <c r="K261" s="16">
        <f t="shared" si="16"/>
        <v>42</v>
      </c>
      <c r="L261" s="3">
        <v>12368.39</v>
      </c>
      <c r="M261" s="3">
        <v>11131.55</v>
      </c>
      <c r="N261" s="3">
        <v>8657.8700000000008</v>
      </c>
      <c r="O261" s="3">
        <v>6184.2</v>
      </c>
      <c r="P261" s="3">
        <v>3710.52</v>
      </c>
      <c r="Q261" s="3">
        <v>488.77</v>
      </c>
      <c r="R261" s="3">
        <v>2100</v>
      </c>
      <c r="S261" s="3">
        <v>200</v>
      </c>
      <c r="T261" s="16">
        <v>92</v>
      </c>
      <c r="U261" s="16">
        <f t="shared" si="17"/>
        <v>299201.45</v>
      </c>
      <c r="V261" s="16">
        <f t="shared" si="18"/>
        <v>275265.33400000003</v>
      </c>
      <c r="W261" s="16">
        <f t="shared" si="19"/>
        <v>23936.11599999998</v>
      </c>
    </row>
    <row r="262" spans="1:23" x14ac:dyDescent="0.25">
      <c r="A262" s="2">
        <v>73</v>
      </c>
      <c r="B262" s="6" t="s">
        <v>195</v>
      </c>
      <c r="C262" s="6" t="s">
        <v>27</v>
      </c>
      <c r="D262" s="2">
        <v>2025</v>
      </c>
      <c r="E262" s="3">
        <v>0</v>
      </c>
      <c r="F262" s="3">
        <v>0.6</v>
      </c>
      <c r="G262" s="3">
        <v>0</v>
      </c>
      <c r="H262" s="3">
        <v>0</v>
      </c>
      <c r="I262" s="3">
        <v>0</v>
      </c>
      <c r="J262" s="14">
        <v>5</v>
      </c>
      <c r="K262" s="16">
        <f t="shared" si="16"/>
        <v>0.6</v>
      </c>
      <c r="L262" s="3">
        <v>12368.39</v>
      </c>
      <c r="M262" s="3">
        <v>11131.55</v>
      </c>
      <c r="N262" s="3">
        <v>8657.8700000000008</v>
      </c>
      <c r="O262" s="3">
        <v>6184.2</v>
      </c>
      <c r="P262" s="3">
        <v>3710.52</v>
      </c>
      <c r="Q262" s="3">
        <v>488.77</v>
      </c>
      <c r="R262" s="3">
        <v>2100</v>
      </c>
      <c r="S262" s="3">
        <v>200</v>
      </c>
      <c r="T262" s="16">
        <v>91</v>
      </c>
      <c r="U262" s="16">
        <f t="shared" si="17"/>
        <v>19742.78</v>
      </c>
      <c r="V262" s="16">
        <f t="shared" si="18"/>
        <v>17965.929799999998</v>
      </c>
      <c r="W262" s="16">
        <f t="shared" si="19"/>
        <v>1776.8502000000008</v>
      </c>
    </row>
    <row r="263" spans="1:23" x14ac:dyDescent="0.25">
      <c r="A263" s="2">
        <v>74</v>
      </c>
      <c r="B263" s="6" t="s">
        <v>195</v>
      </c>
      <c r="C263" s="6" t="s">
        <v>45</v>
      </c>
      <c r="D263" s="2">
        <v>2025</v>
      </c>
      <c r="E263" s="3">
        <v>0</v>
      </c>
      <c r="F263" s="3">
        <v>0</v>
      </c>
      <c r="G263" s="3">
        <v>0</v>
      </c>
      <c r="H263" s="3">
        <v>23.65</v>
      </c>
      <c r="I263" s="3">
        <v>0</v>
      </c>
      <c r="J263" s="14">
        <v>5</v>
      </c>
      <c r="K263" s="16">
        <f t="shared" si="16"/>
        <v>23.65</v>
      </c>
      <c r="L263" s="3">
        <v>12368.39</v>
      </c>
      <c r="M263" s="3">
        <v>11131.55</v>
      </c>
      <c r="N263" s="3">
        <v>8657.8700000000008</v>
      </c>
      <c r="O263" s="3">
        <v>6184.2</v>
      </c>
      <c r="P263" s="3">
        <v>3710.52</v>
      </c>
      <c r="Q263" s="3">
        <v>488.77</v>
      </c>
      <c r="R263" s="3">
        <v>2100</v>
      </c>
      <c r="S263" s="3">
        <v>200</v>
      </c>
      <c r="T263" s="16">
        <v>89</v>
      </c>
      <c r="U263" s="16">
        <f t="shared" si="17"/>
        <v>163930.18</v>
      </c>
      <c r="V263" s="16">
        <f t="shared" si="18"/>
        <v>145897.8602</v>
      </c>
      <c r="W263" s="16">
        <f t="shared" si="19"/>
        <v>18032.319799999997</v>
      </c>
    </row>
    <row r="264" spans="1:23" x14ac:dyDescent="0.25">
      <c r="A264" s="2">
        <v>75</v>
      </c>
      <c r="B264" s="6" t="s">
        <v>195</v>
      </c>
      <c r="C264" s="6" t="s">
        <v>28</v>
      </c>
      <c r="D264" s="2">
        <v>2025</v>
      </c>
      <c r="E264" s="3">
        <v>0</v>
      </c>
      <c r="F264" s="3">
        <v>1</v>
      </c>
      <c r="G264" s="3">
        <v>2</v>
      </c>
      <c r="H264" s="3">
        <v>13</v>
      </c>
      <c r="I264" s="3">
        <v>10</v>
      </c>
      <c r="J264" s="14">
        <v>5</v>
      </c>
      <c r="K264" s="16">
        <f t="shared" si="16"/>
        <v>26</v>
      </c>
      <c r="L264" s="3">
        <v>12368.39</v>
      </c>
      <c r="M264" s="3">
        <v>11131.55</v>
      </c>
      <c r="N264" s="3">
        <v>8657.8700000000008</v>
      </c>
      <c r="O264" s="3">
        <v>6184.2</v>
      </c>
      <c r="P264" s="3">
        <v>3710.52</v>
      </c>
      <c r="Q264" s="3">
        <v>488.77</v>
      </c>
      <c r="R264" s="3">
        <v>2100</v>
      </c>
      <c r="S264" s="3">
        <v>200</v>
      </c>
      <c r="T264" s="16">
        <v>85</v>
      </c>
      <c r="U264" s="16">
        <f t="shared" si="17"/>
        <v>164090.93999999997</v>
      </c>
      <c r="V264" s="16">
        <f t="shared" si="18"/>
        <v>139477.299</v>
      </c>
      <c r="W264" s="16">
        <f t="shared" si="19"/>
        <v>24613.640999999974</v>
      </c>
    </row>
    <row r="265" spans="1:23" x14ac:dyDescent="0.25">
      <c r="A265" s="2">
        <v>76</v>
      </c>
      <c r="B265" s="6" t="s">
        <v>195</v>
      </c>
      <c r="C265" s="6" t="s">
        <v>21</v>
      </c>
      <c r="D265" s="2">
        <v>2025</v>
      </c>
      <c r="E265" s="3">
        <v>2.7</v>
      </c>
      <c r="F265" s="3">
        <v>2.5</v>
      </c>
      <c r="G265" s="3">
        <v>4</v>
      </c>
      <c r="H265" s="3">
        <v>8.4</v>
      </c>
      <c r="I265" s="3">
        <v>14.1</v>
      </c>
      <c r="J265" s="14">
        <v>6</v>
      </c>
      <c r="K265" s="16">
        <f t="shared" si="16"/>
        <v>31.700000000000003</v>
      </c>
      <c r="L265" s="3">
        <v>12368.39</v>
      </c>
      <c r="M265" s="3">
        <v>11131.55</v>
      </c>
      <c r="N265" s="3">
        <v>8657.8700000000008</v>
      </c>
      <c r="O265" s="3">
        <v>6184.2</v>
      </c>
      <c r="P265" s="3">
        <v>3710.52</v>
      </c>
      <c r="Q265" s="3">
        <v>488.77</v>
      </c>
      <c r="R265" s="3">
        <v>2100</v>
      </c>
      <c r="S265" s="3">
        <v>200</v>
      </c>
      <c r="T265" s="16">
        <v>91</v>
      </c>
      <c r="U265" s="16">
        <f t="shared" si="17"/>
        <v>221993.24</v>
      </c>
      <c r="V265" s="16">
        <f t="shared" si="18"/>
        <v>202013.84839999999</v>
      </c>
      <c r="W265" s="16">
        <f t="shared" si="19"/>
        <v>19979.391600000003</v>
      </c>
    </row>
    <row r="266" spans="1:23" x14ac:dyDescent="0.25">
      <c r="A266" s="2">
        <v>77</v>
      </c>
      <c r="B266" s="6" t="s">
        <v>195</v>
      </c>
      <c r="C266" s="6" t="s">
        <v>140</v>
      </c>
      <c r="D266" s="2">
        <v>2025</v>
      </c>
      <c r="E266" s="3"/>
      <c r="F266" s="3"/>
      <c r="G266" s="3"/>
      <c r="H266" s="3"/>
      <c r="I266" s="3"/>
      <c r="J266" s="14"/>
      <c r="K266" s="15">
        <f t="shared" si="16"/>
        <v>0</v>
      </c>
      <c r="L266" s="3">
        <v>12368.39</v>
      </c>
      <c r="M266" s="3">
        <v>11131.55</v>
      </c>
      <c r="N266" s="3">
        <v>8657.8700000000008</v>
      </c>
      <c r="O266" s="3">
        <v>6184.2</v>
      </c>
      <c r="P266" s="3">
        <v>3710.52</v>
      </c>
      <c r="Q266" s="3">
        <v>488.77</v>
      </c>
      <c r="R266" s="3">
        <v>2100</v>
      </c>
      <c r="S266" s="3">
        <v>200</v>
      </c>
      <c r="T266" s="3">
        <v>90</v>
      </c>
      <c r="U266" s="15">
        <f t="shared" si="17"/>
        <v>0</v>
      </c>
      <c r="V266" s="15">
        <f t="shared" si="18"/>
        <v>0</v>
      </c>
      <c r="W266" s="16">
        <f t="shared" si="19"/>
        <v>0</v>
      </c>
    </row>
    <row r="267" spans="1:23" x14ac:dyDescent="0.25">
      <c r="A267" s="2">
        <v>78</v>
      </c>
      <c r="B267" s="6" t="s">
        <v>196</v>
      </c>
      <c r="C267" s="6" t="s">
        <v>59</v>
      </c>
      <c r="D267" s="2">
        <v>2025</v>
      </c>
      <c r="E267" s="3">
        <v>15.8</v>
      </c>
      <c r="F267" s="3">
        <v>4.0999999999999996</v>
      </c>
      <c r="G267" s="3">
        <v>7.7</v>
      </c>
      <c r="H267" s="3">
        <v>2</v>
      </c>
      <c r="I267" s="3">
        <v>2.2000000000000002</v>
      </c>
      <c r="J267" s="14">
        <v>13</v>
      </c>
      <c r="K267" s="16">
        <f t="shared" si="16"/>
        <v>31.799999999999997</v>
      </c>
      <c r="L267" s="3">
        <v>12368.39</v>
      </c>
      <c r="M267" s="3">
        <v>11131.55</v>
      </c>
      <c r="N267" s="3">
        <v>8657.8700000000008</v>
      </c>
      <c r="O267" s="3">
        <v>6184.2</v>
      </c>
      <c r="P267" s="3">
        <v>3710.52</v>
      </c>
      <c r="Q267" s="3">
        <v>488.77</v>
      </c>
      <c r="R267" s="3">
        <v>2100</v>
      </c>
      <c r="S267" s="3">
        <v>200</v>
      </c>
      <c r="T267" s="16">
        <v>71</v>
      </c>
      <c r="U267" s="16">
        <f t="shared" si="17"/>
        <v>368271.07000000007</v>
      </c>
      <c r="V267" s="16">
        <f t="shared" si="18"/>
        <v>261472.45970000006</v>
      </c>
      <c r="W267" s="16">
        <f t="shared" si="19"/>
        <v>106798.6103</v>
      </c>
    </row>
    <row r="268" spans="1:23" x14ac:dyDescent="0.25">
      <c r="A268" s="2">
        <v>79</v>
      </c>
      <c r="B268" s="6" t="s">
        <v>196</v>
      </c>
      <c r="C268" s="6" t="s">
        <v>142</v>
      </c>
      <c r="D268" s="2">
        <v>2025</v>
      </c>
      <c r="E268" s="3"/>
      <c r="F268" s="3"/>
      <c r="G268" s="3"/>
      <c r="H268" s="3"/>
      <c r="I268" s="3"/>
      <c r="J268" s="14"/>
      <c r="K268" s="15">
        <f t="shared" si="16"/>
        <v>0</v>
      </c>
      <c r="L268" s="3">
        <v>12368.39</v>
      </c>
      <c r="M268" s="3">
        <v>11131.55</v>
      </c>
      <c r="N268" s="3">
        <v>8657.8700000000008</v>
      </c>
      <c r="O268" s="3">
        <v>6184.2</v>
      </c>
      <c r="P268" s="3">
        <v>3710.52</v>
      </c>
      <c r="Q268" s="3">
        <v>488.77</v>
      </c>
      <c r="R268" s="3">
        <v>2100</v>
      </c>
      <c r="S268" s="3">
        <v>200</v>
      </c>
      <c r="T268" s="3">
        <v>71</v>
      </c>
      <c r="U268" s="15">
        <f t="shared" si="17"/>
        <v>0</v>
      </c>
      <c r="V268" s="15">
        <f t="shared" si="18"/>
        <v>0</v>
      </c>
      <c r="W268" s="16">
        <f t="shared" si="19"/>
        <v>0</v>
      </c>
    </row>
    <row r="269" spans="1:23" x14ac:dyDescent="0.25">
      <c r="A269" s="2">
        <v>80</v>
      </c>
      <c r="B269" s="6" t="s">
        <v>196</v>
      </c>
      <c r="C269" s="6" t="s">
        <v>47</v>
      </c>
      <c r="D269" s="2">
        <v>2025</v>
      </c>
      <c r="E269" s="3">
        <v>0</v>
      </c>
      <c r="F269" s="3">
        <v>0</v>
      </c>
      <c r="G269" s="3">
        <v>0</v>
      </c>
      <c r="H269" s="3">
        <v>14.5</v>
      </c>
      <c r="I269" s="3">
        <v>0</v>
      </c>
      <c r="J269" s="14">
        <v>1</v>
      </c>
      <c r="K269" s="16">
        <f t="shared" si="16"/>
        <v>14.5</v>
      </c>
      <c r="L269" s="3">
        <v>12368.39</v>
      </c>
      <c r="M269" s="3">
        <v>11131.55</v>
      </c>
      <c r="N269" s="3">
        <v>8657.8700000000008</v>
      </c>
      <c r="O269" s="3">
        <v>6184.2</v>
      </c>
      <c r="P269" s="3">
        <v>3710.52</v>
      </c>
      <c r="Q269" s="3">
        <v>488.77</v>
      </c>
      <c r="R269" s="3">
        <v>2100</v>
      </c>
      <c r="S269" s="3">
        <v>200</v>
      </c>
      <c r="T269" s="16">
        <v>87</v>
      </c>
      <c r="U269" s="16">
        <f t="shared" si="17"/>
        <v>95159.67</v>
      </c>
      <c r="V269" s="16">
        <f t="shared" si="18"/>
        <v>82788.912899999996</v>
      </c>
      <c r="W269" s="16">
        <f t="shared" si="19"/>
        <v>12370.757100000003</v>
      </c>
    </row>
    <row r="270" spans="1:23" x14ac:dyDescent="0.25">
      <c r="A270" s="2">
        <v>81</v>
      </c>
      <c r="B270" s="6" t="s">
        <v>196</v>
      </c>
      <c r="C270" s="6" t="s">
        <v>141</v>
      </c>
      <c r="D270" s="2">
        <v>2025</v>
      </c>
      <c r="E270" s="3"/>
      <c r="F270" s="3"/>
      <c r="G270" s="3"/>
      <c r="H270" s="3"/>
      <c r="I270" s="3"/>
      <c r="J270" s="14"/>
      <c r="K270" s="15">
        <f t="shared" si="16"/>
        <v>0</v>
      </c>
      <c r="L270" s="3">
        <v>12368.39</v>
      </c>
      <c r="M270" s="3">
        <v>11131.55</v>
      </c>
      <c r="N270" s="3">
        <v>8657.8700000000008</v>
      </c>
      <c r="O270" s="3">
        <v>6184.2</v>
      </c>
      <c r="P270" s="3">
        <v>3710.52</v>
      </c>
      <c r="Q270" s="3">
        <v>488.77</v>
      </c>
      <c r="R270" s="3">
        <v>2100</v>
      </c>
      <c r="S270" s="3">
        <v>200</v>
      </c>
      <c r="T270" s="3">
        <v>93</v>
      </c>
      <c r="U270" s="15">
        <f t="shared" si="17"/>
        <v>0</v>
      </c>
      <c r="V270" s="15">
        <f t="shared" si="18"/>
        <v>0</v>
      </c>
      <c r="W270" s="16">
        <f t="shared" si="19"/>
        <v>0</v>
      </c>
    </row>
    <row r="271" spans="1:23" x14ac:dyDescent="0.25">
      <c r="A271" s="2">
        <v>82</v>
      </c>
      <c r="B271" s="6" t="s">
        <v>196</v>
      </c>
      <c r="C271" s="6" t="s">
        <v>143</v>
      </c>
      <c r="D271" s="2">
        <v>2025</v>
      </c>
      <c r="E271" s="3"/>
      <c r="F271" s="3"/>
      <c r="G271" s="3"/>
      <c r="H271" s="3"/>
      <c r="I271" s="3"/>
      <c r="J271" s="14"/>
      <c r="K271" s="15">
        <f t="shared" si="16"/>
        <v>0</v>
      </c>
      <c r="L271" s="3">
        <v>12368.39</v>
      </c>
      <c r="M271" s="3">
        <v>11131.55</v>
      </c>
      <c r="N271" s="3">
        <v>8657.8700000000008</v>
      </c>
      <c r="O271" s="3">
        <v>6184.2</v>
      </c>
      <c r="P271" s="3">
        <v>3710.52</v>
      </c>
      <c r="Q271" s="3">
        <v>488.77</v>
      </c>
      <c r="R271" s="3">
        <v>2100</v>
      </c>
      <c r="S271" s="3">
        <v>200</v>
      </c>
      <c r="T271" s="3">
        <v>88</v>
      </c>
      <c r="U271" s="15">
        <f t="shared" si="17"/>
        <v>0</v>
      </c>
      <c r="V271" s="15">
        <f t="shared" si="18"/>
        <v>0</v>
      </c>
      <c r="W271" s="16">
        <f t="shared" si="19"/>
        <v>0</v>
      </c>
    </row>
    <row r="272" spans="1:23" x14ac:dyDescent="0.25">
      <c r="A272" s="2">
        <v>83</v>
      </c>
      <c r="B272" s="6" t="s">
        <v>196</v>
      </c>
      <c r="C272" s="6" t="s">
        <v>105</v>
      </c>
      <c r="D272" s="2">
        <v>2025</v>
      </c>
      <c r="E272" s="3"/>
      <c r="F272" s="3"/>
      <c r="G272" s="3"/>
      <c r="H272" s="3"/>
      <c r="I272" s="3"/>
      <c r="J272" s="14"/>
      <c r="K272" s="15">
        <f t="shared" si="16"/>
        <v>0</v>
      </c>
      <c r="L272" s="3">
        <v>12368.39</v>
      </c>
      <c r="M272" s="3">
        <v>11131.55</v>
      </c>
      <c r="N272" s="3">
        <v>8657.8700000000008</v>
      </c>
      <c r="O272" s="3">
        <v>6184.2</v>
      </c>
      <c r="P272" s="3">
        <v>3710.52</v>
      </c>
      <c r="Q272" s="3">
        <v>488.77</v>
      </c>
      <c r="R272" s="3">
        <v>2100</v>
      </c>
      <c r="S272" s="3">
        <v>200</v>
      </c>
      <c r="T272" s="3">
        <v>85</v>
      </c>
      <c r="U272" s="15">
        <f t="shared" si="17"/>
        <v>0</v>
      </c>
      <c r="V272" s="15">
        <f t="shared" si="18"/>
        <v>0</v>
      </c>
      <c r="W272" s="16">
        <f t="shared" si="19"/>
        <v>0</v>
      </c>
    </row>
    <row r="273" spans="1:23" x14ac:dyDescent="0.25">
      <c r="A273" s="2">
        <v>84</v>
      </c>
      <c r="B273" s="6" t="s">
        <v>196</v>
      </c>
      <c r="C273" s="6" t="s">
        <v>58</v>
      </c>
      <c r="D273" s="2">
        <v>2025</v>
      </c>
      <c r="E273" s="3"/>
      <c r="F273" s="3"/>
      <c r="G273" s="3"/>
      <c r="H273" s="3"/>
      <c r="I273" s="3"/>
      <c r="J273" s="14"/>
      <c r="K273" s="15">
        <f t="shared" si="16"/>
        <v>0</v>
      </c>
      <c r="L273" s="3">
        <v>12368.39</v>
      </c>
      <c r="M273" s="3">
        <v>11131.55</v>
      </c>
      <c r="N273" s="3">
        <v>8657.8700000000008</v>
      </c>
      <c r="O273" s="3">
        <v>6184.2</v>
      </c>
      <c r="P273" s="3">
        <v>3710.52</v>
      </c>
      <c r="Q273" s="3">
        <v>488.77</v>
      </c>
      <c r="R273" s="3">
        <v>2100</v>
      </c>
      <c r="S273" s="3">
        <v>200</v>
      </c>
      <c r="T273" s="3">
        <v>88</v>
      </c>
      <c r="U273" s="15">
        <f t="shared" si="17"/>
        <v>0</v>
      </c>
      <c r="V273" s="15">
        <f t="shared" si="18"/>
        <v>0</v>
      </c>
      <c r="W273" s="16">
        <f t="shared" si="19"/>
        <v>0</v>
      </c>
    </row>
    <row r="274" spans="1:23" x14ac:dyDescent="0.25">
      <c r="A274" s="2">
        <v>85</v>
      </c>
      <c r="B274" s="6" t="s">
        <v>196</v>
      </c>
      <c r="C274" s="6" t="s">
        <v>94</v>
      </c>
      <c r="D274" s="2">
        <v>2025</v>
      </c>
      <c r="E274" s="3"/>
      <c r="F274" s="3"/>
      <c r="G274" s="3"/>
      <c r="H274" s="3"/>
      <c r="I274" s="3"/>
      <c r="J274" s="14"/>
      <c r="K274" s="15">
        <f t="shared" si="16"/>
        <v>0</v>
      </c>
      <c r="L274" s="3">
        <v>12368.39</v>
      </c>
      <c r="M274" s="3">
        <v>11131.55</v>
      </c>
      <c r="N274" s="3">
        <v>8657.8700000000008</v>
      </c>
      <c r="O274" s="3">
        <v>6184.2</v>
      </c>
      <c r="P274" s="3">
        <v>3710.52</v>
      </c>
      <c r="Q274" s="3">
        <v>488.77</v>
      </c>
      <c r="R274" s="3">
        <v>2100</v>
      </c>
      <c r="S274" s="3">
        <v>200</v>
      </c>
      <c r="T274" s="3">
        <v>88</v>
      </c>
      <c r="U274" s="15">
        <f t="shared" si="17"/>
        <v>0</v>
      </c>
      <c r="V274" s="15">
        <f t="shared" si="18"/>
        <v>0</v>
      </c>
      <c r="W274" s="16">
        <f t="shared" si="19"/>
        <v>0</v>
      </c>
    </row>
    <row r="275" spans="1:23" x14ac:dyDescent="0.25">
      <c r="A275" s="2">
        <v>86</v>
      </c>
      <c r="B275" s="6" t="s">
        <v>196</v>
      </c>
      <c r="C275" s="6" t="s">
        <v>2</v>
      </c>
      <c r="D275" s="2">
        <v>2025</v>
      </c>
      <c r="E275" s="3"/>
      <c r="F275" s="3"/>
      <c r="G275" s="3"/>
      <c r="H275" s="3"/>
      <c r="I275" s="3"/>
      <c r="J275" s="14"/>
      <c r="K275" s="15">
        <f t="shared" si="16"/>
        <v>0</v>
      </c>
      <c r="L275" s="3">
        <v>12368.39</v>
      </c>
      <c r="M275" s="3">
        <v>11131.55</v>
      </c>
      <c r="N275" s="3">
        <v>8657.8700000000008</v>
      </c>
      <c r="O275" s="3">
        <v>6184.2</v>
      </c>
      <c r="P275" s="3">
        <v>3710.52</v>
      </c>
      <c r="Q275" s="3">
        <v>488.77</v>
      </c>
      <c r="R275" s="3">
        <v>2100</v>
      </c>
      <c r="S275" s="3">
        <v>200</v>
      </c>
      <c r="T275" s="3">
        <v>89</v>
      </c>
      <c r="U275" s="15">
        <f t="shared" si="17"/>
        <v>0</v>
      </c>
      <c r="V275" s="15">
        <f t="shared" si="18"/>
        <v>0</v>
      </c>
      <c r="W275" s="16">
        <f t="shared" si="19"/>
        <v>0</v>
      </c>
    </row>
    <row r="276" spans="1:23" x14ac:dyDescent="0.25">
      <c r="A276" s="2">
        <v>87</v>
      </c>
      <c r="B276" s="6" t="s">
        <v>196</v>
      </c>
      <c r="C276" s="6" t="s">
        <v>144</v>
      </c>
      <c r="D276" s="2">
        <v>2025</v>
      </c>
      <c r="E276" s="3"/>
      <c r="F276" s="3"/>
      <c r="G276" s="3"/>
      <c r="H276" s="3"/>
      <c r="I276" s="3"/>
      <c r="J276" s="14"/>
      <c r="K276" s="15">
        <f t="shared" si="16"/>
        <v>0</v>
      </c>
      <c r="L276" s="3">
        <v>12368.39</v>
      </c>
      <c r="M276" s="3">
        <v>11131.55</v>
      </c>
      <c r="N276" s="3">
        <v>8657.8700000000008</v>
      </c>
      <c r="O276" s="3">
        <v>6184.2</v>
      </c>
      <c r="P276" s="3">
        <v>3710.52</v>
      </c>
      <c r="Q276" s="3">
        <v>488.77</v>
      </c>
      <c r="R276" s="3">
        <v>2100</v>
      </c>
      <c r="S276" s="3">
        <v>200</v>
      </c>
      <c r="T276" s="3">
        <v>82</v>
      </c>
      <c r="U276" s="15">
        <f t="shared" si="17"/>
        <v>0</v>
      </c>
      <c r="V276" s="15">
        <f t="shared" si="18"/>
        <v>0</v>
      </c>
      <c r="W276" s="16">
        <f t="shared" si="19"/>
        <v>0</v>
      </c>
    </row>
    <row r="277" spans="1:23" x14ac:dyDescent="0.25">
      <c r="A277" s="2">
        <v>88</v>
      </c>
      <c r="B277" s="6" t="s">
        <v>196</v>
      </c>
      <c r="C277" s="6" t="s">
        <v>5</v>
      </c>
      <c r="D277" s="2">
        <v>2025</v>
      </c>
      <c r="E277" s="3">
        <v>0</v>
      </c>
      <c r="F277" s="3">
        <v>0</v>
      </c>
      <c r="G277" s="3">
        <v>0</v>
      </c>
      <c r="H277" s="3">
        <v>69.72</v>
      </c>
      <c r="I277" s="3">
        <v>0</v>
      </c>
      <c r="J277" s="14">
        <v>27</v>
      </c>
      <c r="K277" s="16">
        <f t="shared" si="16"/>
        <v>69.72</v>
      </c>
      <c r="L277" s="3">
        <v>12368.39</v>
      </c>
      <c r="M277" s="3">
        <v>11131.55</v>
      </c>
      <c r="N277" s="3">
        <v>8657.8700000000008</v>
      </c>
      <c r="O277" s="3">
        <v>6184.2</v>
      </c>
      <c r="P277" s="3">
        <v>3710.52</v>
      </c>
      <c r="Q277" s="3">
        <v>488.77</v>
      </c>
      <c r="R277" s="3">
        <v>2100</v>
      </c>
      <c r="S277" s="3">
        <v>200</v>
      </c>
      <c r="T277" s="16">
        <v>89</v>
      </c>
      <c r="U277" s="16">
        <f t="shared" si="17"/>
        <v>515003.21399999998</v>
      </c>
      <c r="V277" s="16">
        <f t="shared" si="18"/>
        <v>458352.86045999994</v>
      </c>
      <c r="W277" s="16">
        <f t="shared" si="19"/>
        <v>56650.35354000004</v>
      </c>
    </row>
    <row r="278" spans="1:23" x14ac:dyDescent="0.25">
      <c r="A278" s="2">
        <v>89</v>
      </c>
      <c r="B278" s="6" t="s">
        <v>197</v>
      </c>
      <c r="C278" s="6" t="s">
        <v>75</v>
      </c>
      <c r="D278" s="2">
        <v>2025</v>
      </c>
      <c r="E278" s="3">
        <v>0</v>
      </c>
      <c r="F278" s="3">
        <v>0</v>
      </c>
      <c r="G278" s="3">
        <v>10.3</v>
      </c>
      <c r="H278" s="3">
        <v>0</v>
      </c>
      <c r="I278" s="3">
        <v>0</v>
      </c>
      <c r="J278" s="14">
        <v>2</v>
      </c>
      <c r="K278" s="16">
        <f t="shared" si="16"/>
        <v>10.3</v>
      </c>
      <c r="L278" s="3">
        <v>12368.39</v>
      </c>
      <c r="M278" s="3">
        <v>11131.55</v>
      </c>
      <c r="N278" s="3">
        <v>8657.8700000000008</v>
      </c>
      <c r="O278" s="3">
        <v>6184.2</v>
      </c>
      <c r="P278" s="3">
        <v>3710.52</v>
      </c>
      <c r="Q278" s="3">
        <v>488.77</v>
      </c>
      <c r="R278" s="3">
        <v>2100</v>
      </c>
      <c r="S278" s="3">
        <v>200</v>
      </c>
      <c r="T278" s="16">
        <v>88</v>
      </c>
      <c r="U278" s="16">
        <f t="shared" si="17"/>
        <v>96413.60100000001</v>
      </c>
      <c r="V278" s="16">
        <f t="shared" si="18"/>
        <v>84843.96888</v>
      </c>
      <c r="W278" s="16">
        <f t="shared" si="19"/>
        <v>11569.632120000009</v>
      </c>
    </row>
    <row r="279" spans="1:23" x14ac:dyDescent="0.25">
      <c r="A279" s="2">
        <v>90</v>
      </c>
      <c r="B279" s="6" t="s">
        <v>197</v>
      </c>
      <c r="C279" s="6" t="s">
        <v>55</v>
      </c>
      <c r="D279" s="2">
        <v>2025</v>
      </c>
      <c r="E279" s="3">
        <v>0</v>
      </c>
      <c r="F279" s="3">
        <v>0</v>
      </c>
      <c r="G279" s="3">
        <v>0</v>
      </c>
      <c r="H279" s="3">
        <v>14.65</v>
      </c>
      <c r="I279" s="3">
        <v>36.54</v>
      </c>
      <c r="J279" s="14">
        <v>10</v>
      </c>
      <c r="K279" s="16">
        <f t="shared" si="16"/>
        <v>51.19</v>
      </c>
      <c r="L279" s="3">
        <v>12368.39</v>
      </c>
      <c r="M279" s="3">
        <v>11131.55</v>
      </c>
      <c r="N279" s="3">
        <v>8657.8700000000008</v>
      </c>
      <c r="O279" s="3">
        <v>6184.2</v>
      </c>
      <c r="P279" s="3">
        <v>3710.52</v>
      </c>
      <c r="Q279" s="3">
        <v>488.77</v>
      </c>
      <c r="R279" s="3">
        <v>2100</v>
      </c>
      <c r="S279" s="3">
        <v>200</v>
      </c>
      <c r="T279" s="16">
        <v>87</v>
      </c>
      <c r="U279" s="16">
        <f t="shared" si="17"/>
        <v>262306.63080000004</v>
      </c>
      <c r="V279" s="16">
        <f t="shared" si="18"/>
        <v>228206.76879600005</v>
      </c>
      <c r="W279" s="16">
        <f t="shared" si="19"/>
        <v>34099.862003999995</v>
      </c>
    </row>
    <row r="280" spans="1:23" x14ac:dyDescent="0.25">
      <c r="A280" s="2">
        <v>91</v>
      </c>
      <c r="B280" s="6" t="s">
        <v>197</v>
      </c>
      <c r="C280" s="6" t="s">
        <v>145</v>
      </c>
      <c r="D280" s="2">
        <v>2025</v>
      </c>
      <c r="E280" s="3"/>
      <c r="F280" s="3"/>
      <c r="G280" s="3"/>
      <c r="H280" s="3"/>
      <c r="I280" s="3"/>
      <c r="J280" s="14"/>
      <c r="K280" s="15">
        <f t="shared" si="16"/>
        <v>0</v>
      </c>
      <c r="L280" s="3">
        <v>12368.39</v>
      </c>
      <c r="M280" s="3">
        <v>11131.55</v>
      </c>
      <c r="N280" s="3">
        <v>8657.8700000000008</v>
      </c>
      <c r="O280" s="3">
        <v>6184.2</v>
      </c>
      <c r="P280" s="3">
        <v>3710.52</v>
      </c>
      <c r="Q280" s="3">
        <v>488.77</v>
      </c>
      <c r="R280" s="3">
        <v>2100</v>
      </c>
      <c r="S280" s="3">
        <v>200</v>
      </c>
      <c r="T280" s="3">
        <v>84</v>
      </c>
      <c r="U280" s="15">
        <f t="shared" si="17"/>
        <v>0</v>
      </c>
      <c r="V280" s="15">
        <f t="shared" si="18"/>
        <v>0</v>
      </c>
      <c r="W280" s="16">
        <f t="shared" si="19"/>
        <v>0</v>
      </c>
    </row>
    <row r="281" spans="1:23" x14ac:dyDescent="0.25">
      <c r="A281" s="2">
        <v>92</v>
      </c>
      <c r="B281" s="6" t="s">
        <v>197</v>
      </c>
      <c r="C281" s="6" t="s">
        <v>37</v>
      </c>
      <c r="D281" s="2">
        <v>2025</v>
      </c>
      <c r="E281" s="3">
        <v>0</v>
      </c>
      <c r="F281" s="3">
        <v>19.2</v>
      </c>
      <c r="G281" s="3">
        <v>4</v>
      </c>
      <c r="H281" s="3">
        <v>2.5</v>
      </c>
      <c r="I281" s="3">
        <v>0</v>
      </c>
      <c r="J281" s="14">
        <v>2</v>
      </c>
      <c r="K281" s="16">
        <f t="shared" si="16"/>
        <v>25.7</v>
      </c>
      <c r="L281" s="3">
        <v>12368.39</v>
      </c>
      <c r="M281" s="3">
        <v>11131.55</v>
      </c>
      <c r="N281" s="3">
        <v>8657.8700000000008</v>
      </c>
      <c r="O281" s="3">
        <v>6184.2</v>
      </c>
      <c r="P281" s="3">
        <v>3710.52</v>
      </c>
      <c r="Q281" s="3">
        <v>488.77</v>
      </c>
      <c r="R281" s="3">
        <v>2100</v>
      </c>
      <c r="S281" s="3">
        <v>200</v>
      </c>
      <c r="T281" s="16">
        <v>87</v>
      </c>
      <c r="U281" s="16">
        <f t="shared" si="17"/>
        <v>274135.27999999997</v>
      </c>
      <c r="V281" s="16">
        <f t="shared" si="18"/>
        <v>238497.69359999997</v>
      </c>
      <c r="W281" s="16">
        <f t="shared" si="19"/>
        <v>35637.5864</v>
      </c>
    </row>
    <row r="282" spans="1:23" x14ac:dyDescent="0.25">
      <c r="A282" s="2">
        <v>93</v>
      </c>
      <c r="B282" s="6" t="s">
        <v>197</v>
      </c>
      <c r="C282" s="6" t="s">
        <v>146</v>
      </c>
      <c r="D282" s="2">
        <v>2025</v>
      </c>
      <c r="E282" s="3">
        <v>0</v>
      </c>
      <c r="F282" s="3">
        <v>3.7</v>
      </c>
      <c r="G282" s="3">
        <v>7</v>
      </c>
      <c r="H282" s="3">
        <v>0</v>
      </c>
      <c r="I282" s="3">
        <v>0</v>
      </c>
      <c r="J282" s="14">
        <v>5</v>
      </c>
      <c r="K282" s="16">
        <f t="shared" si="16"/>
        <v>10.7</v>
      </c>
      <c r="L282" s="3">
        <v>12368.39</v>
      </c>
      <c r="M282" s="3">
        <v>11131.55</v>
      </c>
      <c r="N282" s="3">
        <v>8657.8700000000008</v>
      </c>
      <c r="O282" s="3">
        <v>6184.2</v>
      </c>
      <c r="P282" s="3">
        <v>3710.52</v>
      </c>
      <c r="Q282" s="3">
        <v>488.77</v>
      </c>
      <c r="R282" s="3">
        <v>2100</v>
      </c>
      <c r="S282" s="3">
        <v>200</v>
      </c>
      <c r="T282" s="16">
        <v>88</v>
      </c>
      <c r="U282" s="16">
        <f t="shared" si="17"/>
        <v>116875.67500000002</v>
      </c>
      <c r="V282" s="16">
        <f t="shared" si="18"/>
        <v>102850.59400000003</v>
      </c>
      <c r="W282" s="16">
        <f t="shared" si="19"/>
        <v>14025.080999999991</v>
      </c>
    </row>
    <row r="283" spans="1:23" x14ac:dyDescent="0.25">
      <c r="A283" s="2">
        <v>94</v>
      </c>
      <c r="B283" s="6" t="s">
        <v>197</v>
      </c>
      <c r="C283" s="6" t="s">
        <v>26</v>
      </c>
      <c r="D283" s="2">
        <v>2025</v>
      </c>
      <c r="E283" s="3">
        <v>0</v>
      </c>
      <c r="F283" s="3">
        <v>14.45</v>
      </c>
      <c r="G283" s="3">
        <v>5</v>
      </c>
      <c r="H283" s="3">
        <v>5</v>
      </c>
      <c r="I283" s="3">
        <v>0</v>
      </c>
      <c r="J283" s="14">
        <v>3</v>
      </c>
      <c r="K283" s="16">
        <f t="shared" si="16"/>
        <v>24.45</v>
      </c>
      <c r="L283" s="3">
        <v>12368.39</v>
      </c>
      <c r="M283" s="3">
        <v>11131.55</v>
      </c>
      <c r="N283" s="3">
        <v>8657.8700000000008</v>
      </c>
      <c r="O283" s="3">
        <v>6184.2</v>
      </c>
      <c r="P283" s="3">
        <v>3710.52</v>
      </c>
      <c r="Q283" s="3">
        <v>488.77</v>
      </c>
      <c r="R283" s="3">
        <v>2100</v>
      </c>
      <c r="S283" s="3">
        <v>200</v>
      </c>
      <c r="T283" s="16">
        <v>88</v>
      </c>
      <c r="U283" s="16">
        <f t="shared" si="17"/>
        <v>247717.5575</v>
      </c>
      <c r="V283" s="16">
        <f t="shared" si="18"/>
        <v>217991.45059999998</v>
      </c>
      <c r="W283" s="16">
        <f t="shared" si="19"/>
        <v>29726.106900000013</v>
      </c>
    </row>
    <row r="284" spans="1:23" x14ac:dyDescent="0.25">
      <c r="A284" s="2">
        <v>95</v>
      </c>
      <c r="B284" s="6" t="s">
        <v>198</v>
      </c>
      <c r="C284" s="6" t="s">
        <v>78</v>
      </c>
      <c r="D284" s="2">
        <v>2025</v>
      </c>
      <c r="E284" s="3"/>
      <c r="F284" s="3"/>
      <c r="G284" s="3"/>
      <c r="H284" s="3"/>
      <c r="I284" s="3"/>
      <c r="J284" s="14"/>
      <c r="K284" s="15">
        <f t="shared" si="16"/>
        <v>0</v>
      </c>
      <c r="L284" s="3">
        <v>12368.39</v>
      </c>
      <c r="M284" s="3">
        <v>11131.55</v>
      </c>
      <c r="N284" s="3">
        <v>8657.8700000000008</v>
      </c>
      <c r="O284" s="3">
        <v>6184.2</v>
      </c>
      <c r="P284" s="3">
        <v>3710.52</v>
      </c>
      <c r="Q284" s="3">
        <v>488.77</v>
      </c>
      <c r="R284" s="3">
        <v>2100</v>
      </c>
      <c r="S284" s="3">
        <v>200</v>
      </c>
      <c r="T284" s="3">
        <v>91</v>
      </c>
      <c r="U284" s="15">
        <f t="shared" si="17"/>
        <v>0</v>
      </c>
      <c r="V284" s="15">
        <f t="shared" si="18"/>
        <v>0</v>
      </c>
      <c r="W284" s="16">
        <f t="shared" si="19"/>
        <v>0</v>
      </c>
    </row>
    <row r="285" spans="1:23" x14ac:dyDescent="0.25">
      <c r="A285" s="2">
        <v>96</v>
      </c>
      <c r="B285" s="6" t="s">
        <v>198</v>
      </c>
      <c r="C285" s="6" t="s">
        <v>91</v>
      </c>
      <c r="D285" s="2">
        <v>2025</v>
      </c>
      <c r="E285" s="3"/>
      <c r="F285" s="3"/>
      <c r="G285" s="3"/>
      <c r="H285" s="3"/>
      <c r="I285" s="3"/>
      <c r="J285" s="14"/>
      <c r="K285" s="15">
        <f t="shared" si="16"/>
        <v>0</v>
      </c>
      <c r="L285" s="3">
        <v>12368.39</v>
      </c>
      <c r="M285" s="3">
        <v>11131.55</v>
      </c>
      <c r="N285" s="3">
        <v>8657.8700000000008</v>
      </c>
      <c r="O285" s="3">
        <v>6184.2</v>
      </c>
      <c r="P285" s="3">
        <v>3710.52</v>
      </c>
      <c r="Q285" s="3">
        <v>488.77</v>
      </c>
      <c r="R285" s="3">
        <v>2100</v>
      </c>
      <c r="S285" s="3">
        <v>200</v>
      </c>
      <c r="T285" s="3">
        <v>90</v>
      </c>
      <c r="U285" s="15">
        <f t="shared" si="17"/>
        <v>0</v>
      </c>
      <c r="V285" s="15">
        <f t="shared" si="18"/>
        <v>0</v>
      </c>
      <c r="W285" s="16">
        <f t="shared" si="19"/>
        <v>0</v>
      </c>
    </row>
    <row r="286" spans="1:23" x14ac:dyDescent="0.25">
      <c r="A286" s="2">
        <v>97</v>
      </c>
      <c r="B286" s="6" t="s">
        <v>198</v>
      </c>
      <c r="C286" s="6" t="s">
        <v>147</v>
      </c>
      <c r="D286" s="2">
        <v>2025</v>
      </c>
      <c r="E286" s="3"/>
      <c r="F286" s="3"/>
      <c r="G286" s="3"/>
      <c r="H286" s="3"/>
      <c r="I286" s="3"/>
      <c r="J286" s="14"/>
      <c r="K286" s="15">
        <f t="shared" si="16"/>
        <v>0</v>
      </c>
      <c r="L286" s="3">
        <v>12368.39</v>
      </c>
      <c r="M286" s="3">
        <v>11131.55</v>
      </c>
      <c r="N286" s="3">
        <v>8657.8700000000008</v>
      </c>
      <c r="O286" s="3">
        <v>6184.2</v>
      </c>
      <c r="P286" s="3">
        <v>3710.52</v>
      </c>
      <c r="Q286" s="3">
        <v>488.77</v>
      </c>
      <c r="R286" s="3">
        <v>2100</v>
      </c>
      <c r="S286" s="3">
        <v>200</v>
      </c>
      <c r="T286" s="3">
        <v>89</v>
      </c>
      <c r="U286" s="15">
        <f t="shared" si="17"/>
        <v>0</v>
      </c>
      <c r="V286" s="15">
        <f t="shared" si="18"/>
        <v>0</v>
      </c>
      <c r="W286" s="16">
        <f t="shared" si="19"/>
        <v>0</v>
      </c>
    </row>
    <row r="287" spans="1:23" x14ac:dyDescent="0.25">
      <c r="A287" s="2">
        <v>98</v>
      </c>
      <c r="B287" s="6" t="s">
        <v>198</v>
      </c>
      <c r="C287" s="6" t="s">
        <v>148</v>
      </c>
      <c r="D287" s="2">
        <v>2025</v>
      </c>
      <c r="E287" s="3"/>
      <c r="F287" s="3"/>
      <c r="G287" s="3"/>
      <c r="H287" s="3"/>
      <c r="I287" s="3"/>
      <c r="J287" s="14"/>
      <c r="K287" s="15">
        <f t="shared" si="16"/>
        <v>0</v>
      </c>
      <c r="L287" s="3">
        <v>12368.39</v>
      </c>
      <c r="M287" s="3">
        <v>11131.55</v>
      </c>
      <c r="N287" s="3">
        <v>8657.8700000000008</v>
      </c>
      <c r="O287" s="3">
        <v>6184.2</v>
      </c>
      <c r="P287" s="3">
        <v>3710.52</v>
      </c>
      <c r="Q287" s="3">
        <v>488.77</v>
      </c>
      <c r="R287" s="3">
        <v>2100</v>
      </c>
      <c r="S287" s="3">
        <v>200</v>
      </c>
      <c r="T287" s="3">
        <v>92</v>
      </c>
      <c r="U287" s="15">
        <f t="shared" si="17"/>
        <v>0</v>
      </c>
      <c r="V287" s="15">
        <f t="shared" si="18"/>
        <v>0</v>
      </c>
      <c r="W287" s="16">
        <f t="shared" si="19"/>
        <v>0</v>
      </c>
    </row>
    <row r="288" spans="1:23" x14ac:dyDescent="0.25">
      <c r="A288" s="2">
        <v>99</v>
      </c>
      <c r="B288" s="6" t="s">
        <v>198</v>
      </c>
      <c r="C288" s="6" t="s">
        <v>149</v>
      </c>
      <c r="D288" s="2">
        <v>2025</v>
      </c>
      <c r="E288" s="3"/>
      <c r="F288" s="3"/>
      <c r="G288" s="3"/>
      <c r="H288" s="3"/>
      <c r="I288" s="3"/>
      <c r="J288" s="14"/>
      <c r="K288" s="15">
        <f t="shared" si="16"/>
        <v>0</v>
      </c>
      <c r="L288" s="3">
        <v>12368.39</v>
      </c>
      <c r="M288" s="3">
        <v>11131.55</v>
      </c>
      <c r="N288" s="3">
        <v>8657.8700000000008</v>
      </c>
      <c r="O288" s="3">
        <v>6184.2</v>
      </c>
      <c r="P288" s="3">
        <v>3710.52</v>
      </c>
      <c r="Q288" s="3">
        <v>488.77</v>
      </c>
      <c r="R288" s="3">
        <v>2100</v>
      </c>
      <c r="S288" s="3">
        <v>200</v>
      </c>
      <c r="T288" s="3">
        <v>90</v>
      </c>
      <c r="U288" s="15">
        <f t="shared" si="17"/>
        <v>0</v>
      </c>
      <c r="V288" s="15">
        <f t="shared" si="18"/>
        <v>0</v>
      </c>
      <c r="W288" s="16">
        <f t="shared" si="19"/>
        <v>0</v>
      </c>
    </row>
    <row r="289" spans="1:23" x14ac:dyDescent="0.25">
      <c r="A289" s="2">
        <v>100</v>
      </c>
      <c r="B289" s="6" t="s">
        <v>198</v>
      </c>
      <c r="C289" s="6" t="s">
        <v>150</v>
      </c>
      <c r="D289" s="2">
        <v>2025</v>
      </c>
      <c r="E289" s="3"/>
      <c r="F289" s="3"/>
      <c r="G289" s="3"/>
      <c r="H289" s="3"/>
      <c r="I289" s="3"/>
      <c r="J289" s="14"/>
      <c r="K289" s="15">
        <f t="shared" si="16"/>
        <v>0</v>
      </c>
      <c r="L289" s="3">
        <v>12368.39</v>
      </c>
      <c r="M289" s="3">
        <v>11131.55</v>
      </c>
      <c r="N289" s="3">
        <v>8657.8700000000008</v>
      </c>
      <c r="O289" s="3">
        <v>6184.2</v>
      </c>
      <c r="P289" s="3">
        <v>3710.52</v>
      </c>
      <c r="Q289" s="3">
        <v>488.77</v>
      </c>
      <c r="R289" s="3">
        <v>2100</v>
      </c>
      <c r="S289" s="3">
        <v>200</v>
      </c>
      <c r="T289" s="3">
        <v>93</v>
      </c>
      <c r="U289" s="15">
        <f t="shared" si="17"/>
        <v>0</v>
      </c>
      <c r="V289" s="15">
        <f t="shared" si="18"/>
        <v>0</v>
      </c>
      <c r="W289" s="16">
        <f t="shared" si="19"/>
        <v>0</v>
      </c>
    </row>
    <row r="290" spans="1:23" x14ac:dyDescent="0.25">
      <c r="A290" s="2">
        <v>101</v>
      </c>
      <c r="B290" s="6" t="s">
        <v>198</v>
      </c>
      <c r="C290" s="6" t="s">
        <v>153</v>
      </c>
      <c r="D290" s="2">
        <v>2025</v>
      </c>
      <c r="E290" s="3"/>
      <c r="F290" s="3"/>
      <c r="G290" s="3"/>
      <c r="H290" s="3"/>
      <c r="I290" s="3"/>
      <c r="J290" s="14"/>
      <c r="K290" s="15">
        <f t="shared" si="16"/>
        <v>0</v>
      </c>
      <c r="L290" s="3">
        <v>12368.39</v>
      </c>
      <c r="M290" s="3">
        <v>11131.55</v>
      </c>
      <c r="N290" s="3">
        <v>8657.8700000000008</v>
      </c>
      <c r="O290" s="3">
        <v>6184.2</v>
      </c>
      <c r="P290" s="3">
        <v>3710.52</v>
      </c>
      <c r="Q290" s="3">
        <v>488.77</v>
      </c>
      <c r="R290" s="3">
        <v>2100</v>
      </c>
      <c r="S290" s="3">
        <v>200</v>
      </c>
      <c r="T290" s="3">
        <v>89</v>
      </c>
      <c r="U290" s="15">
        <f t="shared" si="17"/>
        <v>0</v>
      </c>
      <c r="V290" s="15">
        <f t="shared" si="18"/>
        <v>0</v>
      </c>
      <c r="W290" s="16">
        <f t="shared" si="19"/>
        <v>0</v>
      </c>
    </row>
    <row r="291" spans="1:23" x14ac:dyDescent="0.25">
      <c r="A291" s="2">
        <v>102</v>
      </c>
      <c r="B291" s="6" t="s">
        <v>198</v>
      </c>
      <c r="C291" s="6" t="s">
        <v>151</v>
      </c>
      <c r="D291" s="2">
        <v>2025</v>
      </c>
      <c r="E291" s="3"/>
      <c r="F291" s="3"/>
      <c r="G291" s="3"/>
      <c r="H291" s="3"/>
      <c r="I291" s="3"/>
      <c r="J291" s="14"/>
      <c r="K291" s="15">
        <f t="shared" si="16"/>
        <v>0</v>
      </c>
      <c r="L291" s="3">
        <v>12368.39</v>
      </c>
      <c r="M291" s="3">
        <v>11131.55</v>
      </c>
      <c r="N291" s="3">
        <v>8657.8700000000008</v>
      </c>
      <c r="O291" s="3">
        <v>6184.2</v>
      </c>
      <c r="P291" s="3">
        <v>3710.52</v>
      </c>
      <c r="Q291" s="3">
        <v>488.77</v>
      </c>
      <c r="R291" s="3">
        <v>2100</v>
      </c>
      <c r="S291" s="3">
        <v>200</v>
      </c>
      <c r="T291" s="3">
        <v>78</v>
      </c>
      <c r="U291" s="15">
        <f t="shared" si="17"/>
        <v>0</v>
      </c>
      <c r="V291" s="15">
        <f t="shared" si="18"/>
        <v>0</v>
      </c>
      <c r="W291" s="16">
        <f t="shared" si="19"/>
        <v>0</v>
      </c>
    </row>
    <row r="292" spans="1:23" x14ac:dyDescent="0.25">
      <c r="A292" s="2">
        <v>103</v>
      </c>
      <c r="B292" s="6" t="s">
        <v>198</v>
      </c>
      <c r="C292" s="6" t="s">
        <v>84</v>
      </c>
      <c r="D292" s="2">
        <v>2025</v>
      </c>
      <c r="E292" s="3"/>
      <c r="F292" s="3"/>
      <c r="G292" s="3"/>
      <c r="H292" s="3"/>
      <c r="I292" s="3"/>
      <c r="J292" s="14"/>
      <c r="K292" s="15">
        <f t="shared" si="16"/>
        <v>0</v>
      </c>
      <c r="L292" s="3">
        <v>12368.39</v>
      </c>
      <c r="M292" s="3">
        <v>11131.55</v>
      </c>
      <c r="N292" s="3">
        <v>8657.8700000000008</v>
      </c>
      <c r="O292" s="3">
        <v>6184.2</v>
      </c>
      <c r="P292" s="3">
        <v>3710.52</v>
      </c>
      <c r="Q292" s="3">
        <v>488.77</v>
      </c>
      <c r="R292" s="3">
        <v>2100</v>
      </c>
      <c r="S292" s="3">
        <v>200</v>
      </c>
      <c r="T292" s="3">
        <v>89</v>
      </c>
      <c r="U292" s="15">
        <f t="shared" si="17"/>
        <v>0</v>
      </c>
      <c r="V292" s="15">
        <f t="shared" si="18"/>
        <v>0</v>
      </c>
      <c r="W292" s="16">
        <f t="shared" si="19"/>
        <v>0</v>
      </c>
    </row>
    <row r="293" spans="1:23" x14ac:dyDescent="0.25">
      <c r="A293" s="2">
        <v>104</v>
      </c>
      <c r="B293" s="6" t="s">
        <v>198</v>
      </c>
      <c r="C293" s="6" t="s">
        <v>152</v>
      </c>
      <c r="D293" s="2">
        <v>2025</v>
      </c>
      <c r="E293" s="3"/>
      <c r="F293" s="3"/>
      <c r="G293" s="3"/>
      <c r="H293" s="3"/>
      <c r="I293" s="3"/>
      <c r="J293" s="14"/>
      <c r="K293" s="15">
        <f t="shared" si="16"/>
        <v>0</v>
      </c>
      <c r="L293" s="3">
        <v>12368.39</v>
      </c>
      <c r="M293" s="3">
        <v>11131.55</v>
      </c>
      <c r="N293" s="3">
        <v>8657.8700000000008</v>
      </c>
      <c r="O293" s="3">
        <v>6184.2</v>
      </c>
      <c r="P293" s="3">
        <v>3710.52</v>
      </c>
      <c r="Q293" s="3">
        <v>488.77</v>
      </c>
      <c r="R293" s="3">
        <v>2100</v>
      </c>
      <c r="S293" s="3">
        <v>200</v>
      </c>
      <c r="T293" s="3">
        <v>91</v>
      </c>
      <c r="U293" s="15">
        <f t="shared" si="17"/>
        <v>0</v>
      </c>
      <c r="V293" s="15">
        <f t="shared" si="18"/>
        <v>0</v>
      </c>
      <c r="W293" s="16">
        <f t="shared" si="19"/>
        <v>0</v>
      </c>
    </row>
    <row r="294" spans="1:23" x14ac:dyDescent="0.25">
      <c r="A294" s="2">
        <v>105</v>
      </c>
      <c r="B294" s="6" t="s">
        <v>198</v>
      </c>
      <c r="C294" s="6" t="s">
        <v>95</v>
      </c>
      <c r="D294" s="2">
        <v>2025</v>
      </c>
      <c r="E294" s="3"/>
      <c r="F294" s="3"/>
      <c r="G294" s="3"/>
      <c r="H294" s="3"/>
      <c r="I294" s="3"/>
      <c r="J294" s="14"/>
      <c r="K294" s="15">
        <f t="shared" si="16"/>
        <v>0</v>
      </c>
      <c r="L294" s="3">
        <v>12368.39</v>
      </c>
      <c r="M294" s="3">
        <v>11131.55</v>
      </c>
      <c r="N294" s="3">
        <v>8657.8700000000008</v>
      </c>
      <c r="O294" s="3">
        <v>6184.2</v>
      </c>
      <c r="P294" s="3">
        <v>3710.52</v>
      </c>
      <c r="Q294" s="3">
        <v>488.77</v>
      </c>
      <c r="R294" s="3">
        <v>2100</v>
      </c>
      <c r="S294" s="3">
        <v>200</v>
      </c>
      <c r="T294" s="3">
        <v>90</v>
      </c>
      <c r="U294" s="15">
        <f t="shared" si="17"/>
        <v>0</v>
      </c>
      <c r="V294" s="15">
        <f t="shared" si="18"/>
        <v>0</v>
      </c>
      <c r="W294" s="16">
        <f t="shared" si="19"/>
        <v>0</v>
      </c>
    </row>
    <row r="295" spans="1:23" x14ac:dyDescent="0.25">
      <c r="A295" s="2">
        <v>106</v>
      </c>
      <c r="B295" s="6" t="s">
        <v>199</v>
      </c>
      <c r="C295" s="6" t="s">
        <v>156</v>
      </c>
      <c r="D295" s="2">
        <v>2025</v>
      </c>
      <c r="E295" s="3">
        <v>0</v>
      </c>
      <c r="F295" s="3">
        <v>23.5</v>
      </c>
      <c r="G295" s="3">
        <v>18.87</v>
      </c>
      <c r="H295" s="3">
        <v>1.03</v>
      </c>
      <c r="I295" s="3">
        <v>8.6300000000000008</v>
      </c>
      <c r="J295" s="14">
        <v>26</v>
      </c>
      <c r="K295" s="16">
        <f t="shared" si="16"/>
        <v>52.030000000000008</v>
      </c>
      <c r="L295" s="3">
        <v>12368.39</v>
      </c>
      <c r="M295" s="3">
        <v>11131.55</v>
      </c>
      <c r="N295" s="3">
        <v>8657.8700000000008</v>
      </c>
      <c r="O295" s="3">
        <v>6184.2</v>
      </c>
      <c r="P295" s="3">
        <v>3710.52</v>
      </c>
      <c r="Q295" s="3">
        <v>488.77</v>
      </c>
      <c r="R295" s="3">
        <v>2100</v>
      </c>
      <c r="S295" s="3">
        <v>200</v>
      </c>
      <c r="T295" s="16">
        <v>85</v>
      </c>
      <c r="U295" s="16">
        <f t="shared" si="17"/>
        <v>541070.96550000005</v>
      </c>
      <c r="V295" s="16">
        <f t="shared" si="18"/>
        <v>459910.32067500002</v>
      </c>
      <c r="W295" s="16">
        <f t="shared" si="19"/>
        <v>81160.644825000025</v>
      </c>
    </row>
    <row r="296" spans="1:23" x14ac:dyDescent="0.25">
      <c r="A296" s="2">
        <v>107</v>
      </c>
      <c r="B296" s="6" t="s">
        <v>199</v>
      </c>
      <c r="C296" s="6" t="s">
        <v>19</v>
      </c>
      <c r="D296" s="2">
        <v>2025</v>
      </c>
      <c r="E296" s="3">
        <v>0</v>
      </c>
      <c r="F296" s="3">
        <v>2</v>
      </c>
      <c r="G296" s="3">
        <v>3</v>
      </c>
      <c r="H296" s="3">
        <v>4</v>
      </c>
      <c r="I296" s="3">
        <v>6</v>
      </c>
      <c r="J296" s="14">
        <v>3</v>
      </c>
      <c r="K296" s="16">
        <f t="shared" si="16"/>
        <v>15</v>
      </c>
      <c r="L296" s="3">
        <v>12368.39</v>
      </c>
      <c r="M296" s="3">
        <v>11131.55</v>
      </c>
      <c r="N296" s="3">
        <v>8657.8700000000008</v>
      </c>
      <c r="O296" s="3">
        <v>6184.2</v>
      </c>
      <c r="P296" s="3">
        <v>3710.52</v>
      </c>
      <c r="Q296" s="3">
        <v>488.77</v>
      </c>
      <c r="R296" s="3">
        <v>2100</v>
      </c>
      <c r="S296" s="3">
        <v>200</v>
      </c>
      <c r="T296" s="16">
        <v>87</v>
      </c>
      <c r="U296" s="16">
        <f t="shared" si="17"/>
        <v>106002.93999999999</v>
      </c>
      <c r="V296" s="16">
        <f t="shared" si="18"/>
        <v>92222.557799999995</v>
      </c>
      <c r="W296" s="16">
        <f t="shared" si="19"/>
        <v>13780.382199999993</v>
      </c>
    </row>
    <row r="297" spans="1:23" x14ac:dyDescent="0.25">
      <c r="A297" s="2">
        <v>108</v>
      </c>
      <c r="B297" s="6" t="s">
        <v>199</v>
      </c>
      <c r="C297" s="6" t="s">
        <v>154</v>
      </c>
      <c r="D297" s="2">
        <v>2025</v>
      </c>
      <c r="E297" s="3"/>
      <c r="F297" s="3"/>
      <c r="G297" s="3"/>
      <c r="H297" s="3"/>
      <c r="I297" s="3"/>
      <c r="J297" s="14"/>
      <c r="K297" s="15">
        <f t="shared" si="16"/>
        <v>0</v>
      </c>
      <c r="L297" s="3">
        <v>12368.39</v>
      </c>
      <c r="M297" s="3">
        <v>11131.55</v>
      </c>
      <c r="N297" s="3">
        <v>8657.8700000000008</v>
      </c>
      <c r="O297" s="3">
        <v>6184.2</v>
      </c>
      <c r="P297" s="3">
        <v>3710.52</v>
      </c>
      <c r="Q297" s="3">
        <v>488.77</v>
      </c>
      <c r="R297" s="3">
        <v>2100</v>
      </c>
      <c r="S297" s="3">
        <v>200</v>
      </c>
      <c r="T297" s="3">
        <v>91</v>
      </c>
      <c r="U297" s="15">
        <f t="shared" si="17"/>
        <v>0</v>
      </c>
      <c r="V297" s="15">
        <f t="shared" si="18"/>
        <v>0</v>
      </c>
      <c r="W297" s="16">
        <f t="shared" si="19"/>
        <v>0</v>
      </c>
    </row>
    <row r="298" spans="1:23" x14ac:dyDescent="0.25">
      <c r="A298" s="2">
        <v>109</v>
      </c>
      <c r="B298" s="6" t="s">
        <v>199</v>
      </c>
      <c r="C298" s="6" t="s">
        <v>155</v>
      </c>
      <c r="D298" s="2">
        <v>2025</v>
      </c>
      <c r="E298" s="3"/>
      <c r="F298" s="3"/>
      <c r="G298" s="3"/>
      <c r="H298" s="3"/>
      <c r="I298" s="3"/>
      <c r="J298" s="14"/>
      <c r="K298" s="15">
        <f t="shared" si="16"/>
        <v>0</v>
      </c>
      <c r="L298" s="3">
        <v>12368.39</v>
      </c>
      <c r="M298" s="3">
        <v>11131.55</v>
      </c>
      <c r="N298" s="3">
        <v>8657.8700000000008</v>
      </c>
      <c r="O298" s="3">
        <v>6184.2</v>
      </c>
      <c r="P298" s="3">
        <v>3710.52</v>
      </c>
      <c r="Q298" s="3">
        <v>488.77</v>
      </c>
      <c r="R298" s="3">
        <v>2100</v>
      </c>
      <c r="S298" s="3">
        <v>200</v>
      </c>
      <c r="T298" s="3">
        <v>86</v>
      </c>
      <c r="U298" s="15">
        <f t="shared" si="17"/>
        <v>0</v>
      </c>
      <c r="V298" s="15">
        <f t="shared" si="18"/>
        <v>0</v>
      </c>
      <c r="W298" s="16">
        <f t="shared" si="19"/>
        <v>0</v>
      </c>
    </row>
    <row r="299" spans="1:23" x14ac:dyDescent="0.25">
      <c r="A299" s="2">
        <v>110</v>
      </c>
      <c r="B299" s="6" t="s">
        <v>199</v>
      </c>
      <c r="C299" s="6" t="s">
        <v>88</v>
      </c>
      <c r="D299" s="2">
        <v>2025</v>
      </c>
      <c r="E299" s="3"/>
      <c r="F299" s="3"/>
      <c r="G299" s="3"/>
      <c r="H299" s="3"/>
      <c r="I299" s="3"/>
      <c r="J299" s="14"/>
      <c r="K299" s="15">
        <f t="shared" si="16"/>
        <v>0</v>
      </c>
      <c r="L299" s="3">
        <v>12368.39</v>
      </c>
      <c r="M299" s="3">
        <v>11131.55</v>
      </c>
      <c r="N299" s="3">
        <v>8657.8700000000008</v>
      </c>
      <c r="O299" s="3">
        <v>6184.2</v>
      </c>
      <c r="P299" s="3">
        <v>3710.52</v>
      </c>
      <c r="Q299" s="3">
        <v>488.77</v>
      </c>
      <c r="R299" s="3">
        <v>2100</v>
      </c>
      <c r="S299" s="3">
        <v>200</v>
      </c>
      <c r="T299" s="3">
        <v>86</v>
      </c>
      <c r="U299" s="15">
        <f t="shared" si="17"/>
        <v>0</v>
      </c>
      <c r="V299" s="15">
        <f t="shared" si="18"/>
        <v>0</v>
      </c>
      <c r="W299" s="16">
        <f t="shared" si="19"/>
        <v>0</v>
      </c>
    </row>
    <row r="300" spans="1:23" x14ac:dyDescent="0.25">
      <c r="A300" s="2">
        <v>111</v>
      </c>
      <c r="B300" s="6" t="s">
        <v>200</v>
      </c>
      <c r="C300" s="6" t="s">
        <v>157</v>
      </c>
      <c r="D300" s="2">
        <v>2025</v>
      </c>
      <c r="E300" s="3"/>
      <c r="F300" s="3"/>
      <c r="G300" s="3"/>
      <c r="H300" s="3"/>
      <c r="I300" s="3"/>
      <c r="J300" s="14"/>
      <c r="K300" s="15">
        <f t="shared" si="16"/>
        <v>0</v>
      </c>
      <c r="L300" s="3">
        <v>12368.39</v>
      </c>
      <c r="M300" s="3">
        <v>11131.55</v>
      </c>
      <c r="N300" s="3">
        <v>8657.8700000000008</v>
      </c>
      <c r="O300" s="3">
        <v>6184.2</v>
      </c>
      <c r="P300" s="3">
        <v>3710.52</v>
      </c>
      <c r="Q300" s="3">
        <v>488.77</v>
      </c>
      <c r="R300" s="3">
        <v>2100</v>
      </c>
      <c r="S300" s="3">
        <v>200</v>
      </c>
      <c r="T300" s="3">
        <v>84</v>
      </c>
      <c r="U300" s="15">
        <f t="shared" si="17"/>
        <v>0</v>
      </c>
      <c r="V300" s="15">
        <f t="shared" si="18"/>
        <v>0</v>
      </c>
      <c r="W300" s="16">
        <f t="shared" si="19"/>
        <v>0</v>
      </c>
    </row>
    <row r="301" spans="1:23" x14ac:dyDescent="0.25">
      <c r="A301" s="2">
        <v>112</v>
      </c>
      <c r="B301" s="6" t="s">
        <v>200</v>
      </c>
      <c r="C301" s="6" t="s">
        <v>158</v>
      </c>
      <c r="D301" s="2">
        <v>2025</v>
      </c>
      <c r="E301" s="3"/>
      <c r="F301" s="3"/>
      <c r="G301" s="3"/>
      <c r="H301" s="3"/>
      <c r="I301" s="3"/>
      <c r="J301" s="14"/>
      <c r="K301" s="15">
        <f t="shared" si="16"/>
        <v>0</v>
      </c>
      <c r="L301" s="3">
        <v>12368.39</v>
      </c>
      <c r="M301" s="3">
        <v>11131.55</v>
      </c>
      <c r="N301" s="3">
        <v>8657.8700000000008</v>
      </c>
      <c r="O301" s="3">
        <v>6184.2</v>
      </c>
      <c r="P301" s="3">
        <v>3710.52</v>
      </c>
      <c r="Q301" s="3">
        <v>488.77</v>
      </c>
      <c r="R301" s="3">
        <v>2100</v>
      </c>
      <c r="S301" s="3">
        <v>200</v>
      </c>
      <c r="T301" s="3">
        <v>87</v>
      </c>
      <c r="U301" s="15">
        <f t="shared" si="17"/>
        <v>0</v>
      </c>
      <c r="V301" s="15">
        <f t="shared" si="18"/>
        <v>0</v>
      </c>
      <c r="W301" s="16">
        <f t="shared" si="19"/>
        <v>0</v>
      </c>
    </row>
    <row r="302" spans="1:23" x14ac:dyDescent="0.25">
      <c r="A302" s="2">
        <v>113</v>
      </c>
      <c r="B302" s="6" t="s">
        <v>200</v>
      </c>
      <c r="C302" s="6" t="s">
        <v>7</v>
      </c>
      <c r="D302" s="2">
        <v>2025</v>
      </c>
      <c r="E302" s="3">
        <v>0</v>
      </c>
      <c r="F302" s="3">
        <v>0</v>
      </c>
      <c r="G302" s="3">
        <v>18.96</v>
      </c>
      <c r="H302" s="3">
        <v>16.87</v>
      </c>
      <c r="I302" s="3">
        <v>1.19</v>
      </c>
      <c r="J302" s="14">
        <v>3</v>
      </c>
      <c r="K302" s="16">
        <f t="shared" si="16"/>
        <v>37.019999999999996</v>
      </c>
      <c r="L302" s="3">
        <v>12368.39</v>
      </c>
      <c r="M302" s="3">
        <v>11131.55</v>
      </c>
      <c r="N302" s="3">
        <v>8657.8700000000008</v>
      </c>
      <c r="O302" s="3">
        <v>6184.2</v>
      </c>
      <c r="P302" s="3">
        <v>3710.52</v>
      </c>
      <c r="Q302" s="3">
        <v>488.77</v>
      </c>
      <c r="R302" s="3">
        <v>2100</v>
      </c>
      <c r="S302" s="3">
        <v>200</v>
      </c>
      <c r="T302" s="16">
        <v>71</v>
      </c>
      <c r="U302" s="16">
        <f t="shared" si="17"/>
        <v>288066.49800000002</v>
      </c>
      <c r="V302" s="16">
        <f t="shared" si="18"/>
        <v>204527.21358000004</v>
      </c>
      <c r="W302" s="16">
        <f t="shared" si="19"/>
        <v>83539.284419999982</v>
      </c>
    </row>
    <row r="303" spans="1:23" x14ac:dyDescent="0.25">
      <c r="A303" s="2">
        <v>114</v>
      </c>
      <c r="B303" s="6" t="s">
        <v>200</v>
      </c>
      <c r="C303" s="6" t="s">
        <v>104</v>
      </c>
      <c r="D303" s="2">
        <v>2025</v>
      </c>
      <c r="E303" s="3">
        <v>0</v>
      </c>
      <c r="F303" s="3">
        <v>1</v>
      </c>
      <c r="G303" s="3">
        <v>0</v>
      </c>
      <c r="H303" s="3">
        <v>0</v>
      </c>
      <c r="I303" s="3">
        <v>2</v>
      </c>
      <c r="J303" s="14">
        <v>2</v>
      </c>
      <c r="K303" s="16">
        <f t="shared" si="16"/>
        <v>3</v>
      </c>
      <c r="L303" s="3">
        <v>12368.39</v>
      </c>
      <c r="M303" s="3">
        <v>11131.55</v>
      </c>
      <c r="N303" s="3">
        <v>8657.8700000000008</v>
      </c>
      <c r="O303" s="3">
        <v>6184.2</v>
      </c>
      <c r="P303" s="3">
        <v>3710.52</v>
      </c>
      <c r="Q303" s="3">
        <v>488.77</v>
      </c>
      <c r="R303" s="3">
        <v>2100</v>
      </c>
      <c r="S303" s="3">
        <v>200</v>
      </c>
      <c r="T303" s="16">
        <v>88</v>
      </c>
      <c r="U303" s="16">
        <f t="shared" si="17"/>
        <v>24330.13</v>
      </c>
      <c r="V303" s="16">
        <f t="shared" si="18"/>
        <v>21410.5144</v>
      </c>
      <c r="W303" s="16">
        <f t="shared" si="19"/>
        <v>2919.615600000001</v>
      </c>
    </row>
    <row r="304" spans="1:23" x14ac:dyDescent="0.25">
      <c r="A304" s="2">
        <v>115</v>
      </c>
      <c r="B304" s="6" t="s">
        <v>200</v>
      </c>
      <c r="C304" s="6" t="s">
        <v>53</v>
      </c>
      <c r="D304" s="2">
        <v>2025</v>
      </c>
      <c r="E304" s="3">
        <v>4.3</v>
      </c>
      <c r="F304" s="3">
        <v>0</v>
      </c>
      <c r="G304" s="3">
        <v>12.2</v>
      </c>
      <c r="H304" s="3">
        <v>19.100000000000001</v>
      </c>
      <c r="I304" s="3">
        <v>11.7</v>
      </c>
      <c r="J304" s="14">
        <v>3</v>
      </c>
      <c r="K304" s="16">
        <f t="shared" si="16"/>
        <v>47.3</v>
      </c>
      <c r="L304" s="3">
        <v>12368.39</v>
      </c>
      <c r="M304" s="3">
        <v>11131.55</v>
      </c>
      <c r="N304" s="3">
        <v>8657.8700000000008</v>
      </c>
      <c r="O304" s="3">
        <v>6184.2</v>
      </c>
      <c r="P304" s="3">
        <v>3710.52</v>
      </c>
      <c r="Q304" s="3">
        <v>488.77</v>
      </c>
      <c r="R304" s="3">
        <v>2100</v>
      </c>
      <c r="S304" s="3">
        <v>200</v>
      </c>
      <c r="T304" s="16">
        <v>90</v>
      </c>
      <c r="U304" s="16">
        <f t="shared" si="17"/>
        <v>337567.70499999996</v>
      </c>
      <c r="V304" s="16">
        <f t="shared" si="18"/>
        <v>303810.93449999997</v>
      </c>
      <c r="W304" s="16">
        <f t="shared" si="19"/>
        <v>33756.770499999984</v>
      </c>
    </row>
    <row r="305" spans="1:23" x14ac:dyDescent="0.25">
      <c r="A305" s="2">
        <v>116</v>
      </c>
      <c r="B305" s="6" t="s">
        <v>200</v>
      </c>
      <c r="C305" s="6" t="s">
        <v>23</v>
      </c>
      <c r="D305" s="2">
        <v>2025</v>
      </c>
      <c r="E305" s="3"/>
      <c r="F305" s="3"/>
      <c r="G305" s="3"/>
      <c r="H305" s="3"/>
      <c r="I305" s="3"/>
      <c r="J305" s="14"/>
      <c r="K305" s="15">
        <f t="shared" si="16"/>
        <v>0</v>
      </c>
      <c r="L305" s="3">
        <v>12368.39</v>
      </c>
      <c r="M305" s="3">
        <v>11131.55</v>
      </c>
      <c r="N305" s="3">
        <v>8657.8700000000008</v>
      </c>
      <c r="O305" s="3">
        <v>6184.2</v>
      </c>
      <c r="P305" s="3">
        <v>3710.52</v>
      </c>
      <c r="Q305" s="3">
        <v>488.77</v>
      </c>
      <c r="R305" s="3">
        <v>2100</v>
      </c>
      <c r="S305" s="3">
        <v>200</v>
      </c>
      <c r="T305" s="3">
        <v>90</v>
      </c>
      <c r="U305" s="15">
        <f t="shared" si="17"/>
        <v>0</v>
      </c>
      <c r="V305" s="15">
        <f t="shared" si="18"/>
        <v>0</v>
      </c>
      <c r="W305" s="16">
        <f t="shared" si="19"/>
        <v>0</v>
      </c>
    </row>
    <row r="306" spans="1:23" x14ac:dyDescent="0.25">
      <c r="A306" s="2">
        <v>117</v>
      </c>
      <c r="B306" s="6" t="s">
        <v>200</v>
      </c>
      <c r="C306" s="6" t="s">
        <v>17</v>
      </c>
      <c r="D306" s="2">
        <v>2025</v>
      </c>
      <c r="E306" s="3">
        <v>0</v>
      </c>
      <c r="F306" s="3">
        <v>0</v>
      </c>
      <c r="G306" s="3">
        <v>27.5</v>
      </c>
      <c r="H306" s="3">
        <v>0</v>
      </c>
      <c r="I306" s="3">
        <v>0</v>
      </c>
      <c r="J306" s="14">
        <v>3</v>
      </c>
      <c r="K306" s="16">
        <f t="shared" si="16"/>
        <v>27.5</v>
      </c>
      <c r="L306" s="3">
        <v>12368.39</v>
      </c>
      <c r="M306" s="3">
        <v>11131.55</v>
      </c>
      <c r="N306" s="3">
        <v>8657.8700000000008</v>
      </c>
      <c r="O306" s="3">
        <v>6184.2</v>
      </c>
      <c r="P306" s="3">
        <v>3710.52</v>
      </c>
      <c r="Q306" s="3">
        <v>488.77</v>
      </c>
      <c r="R306" s="3">
        <v>2100</v>
      </c>
      <c r="S306" s="3">
        <v>200</v>
      </c>
      <c r="T306" s="16">
        <v>93</v>
      </c>
      <c r="U306" s="16">
        <f t="shared" si="17"/>
        <v>251357.73500000002</v>
      </c>
      <c r="V306" s="16">
        <f t="shared" si="18"/>
        <v>233762.69355</v>
      </c>
      <c r="W306" s="16">
        <f t="shared" si="19"/>
        <v>17595.041450000019</v>
      </c>
    </row>
    <row r="307" spans="1:23" x14ac:dyDescent="0.25">
      <c r="A307" s="2">
        <v>118</v>
      </c>
      <c r="B307" s="6" t="s">
        <v>200</v>
      </c>
      <c r="C307" s="6" t="s">
        <v>110</v>
      </c>
      <c r="D307" s="2">
        <v>2025</v>
      </c>
      <c r="E307" s="3"/>
      <c r="F307" s="3"/>
      <c r="G307" s="3"/>
      <c r="H307" s="3"/>
      <c r="I307" s="3"/>
      <c r="J307" s="14"/>
      <c r="K307" s="15">
        <f t="shared" si="16"/>
        <v>0</v>
      </c>
      <c r="L307" s="3">
        <v>12368.39</v>
      </c>
      <c r="M307" s="3">
        <v>11131.55</v>
      </c>
      <c r="N307" s="3">
        <v>8657.8700000000008</v>
      </c>
      <c r="O307" s="3">
        <v>6184.2</v>
      </c>
      <c r="P307" s="3">
        <v>3710.52</v>
      </c>
      <c r="Q307" s="3">
        <v>488.77</v>
      </c>
      <c r="R307" s="3">
        <v>2100</v>
      </c>
      <c r="S307" s="3">
        <v>200</v>
      </c>
      <c r="T307" s="3">
        <v>86</v>
      </c>
      <c r="U307" s="15">
        <f t="shared" si="17"/>
        <v>0</v>
      </c>
      <c r="V307" s="15">
        <f t="shared" si="18"/>
        <v>0</v>
      </c>
      <c r="W307" s="16">
        <f t="shared" si="19"/>
        <v>0</v>
      </c>
    </row>
    <row r="308" spans="1:23" x14ac:dyDescent="0.25">
      <c r="A308" s="2">
        <v>119</v>
      </c>
      <c r="B308" s="6" t="s">
        <v>200</v>
      </c>
      <c r="C308" s="6" t="s">
        <v>103</v>
      </c>
      <c r="D308" s="2">
        <v>2025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14">
        <v>0</v>
      </c>
      <c r="K308" s="15">
        <f t="shared" si="16"/>
        <v>0</v>
      </c>
      <c r="L308" s="3">
        <v>12368.39</v>
      </c>
      <c r="M308" s="3">
        <v>11131.55</v>
      </c>
      <c r="N308" s="3">
        <v>8657.8700000000008</v>
      </c>
      <c r="O308" s="3">
        <v>6184.2</v>
      </c>
      <c r="P308" s="3">
        <v>3710.52</v>
      </c>
      <c r="Q308" s="3">
        <v>488.77</v>
      </c>
      <c r="R308" s="3">
        <v>2100</v>
      </c>
      <c r="S308" s="3">
        <v>200</v>
      </c>
      <c r="T308" s="3">
        <v>86</v>
      </c>
      <c r="U308" s="15">
        <f t="shared" si="17"/>
        <v>0</v>
      </c>
      <c r="V308" s="15">
        <f t="shared" si="18"/>
        <v>0</v>
      </c>
      <c r="W308" s="16">
        <f t="shared" si="19"/>
        <v>0</v>
      </c>
    </row>
    <row r="309" spans="1:23" x14ac:dyDescent="0.25">
      <c r="A309" s="2">
        <v>120</v>
      </c>
      <c r="B309" s="6" t="s">
        <v>200</v>
      </c>
      <c r="C309" s="6" t="s">
        <v>109</v>
      </c>
      <c r="D309" s="2">
        <v>2025</v>
      </c>
      <c r="E309" s="3"/>
      <c r="F309" s="3"/>
      <c r="G309" s="3"/>
      <c r="H309" s="3"/>
      <c r="I309" s="3"/>
      <c r="J309" s="14"/>
      <c r="K309" s="15">
        <f t="shared" si="16"/>
        <v>0</v>
      </c>
      <c r="L309" s="3">
        <v>12368.39</v>
      </c>
      <c r="M309" s="3">
        <v>11131.55</v>
      </c>
      <c r="N309" s="3">
        <v>8657.8700000000008</v>
      </c>
      <c r="O309" s="3">
        <v>6184.2</v>
      </c>
      <c r="P309" s="3">
        <v>3710.52</v>
      </c>
      <c r="Q309" s="3">
        <v>488.77</v>
      </c>
      <c r="R309" s="3">
        <v>2100</v>
      </c>
      <c r="S309" s="3">
        <v>200</v>
      </c>
      <c r="T309" s="3">
        <v>85</v>
      </c>
      <c r="U309" s="15">
        <f t="shared" si="17"/>
        <v>0</v>
      </c>
      <c r="V309" s="15">
        <f t="shared" si="18"/>
        <v>0</v>
      </c>
      <c r="W309" s="16">
        <f t="shared" si="19"/>
        <v>0</v>
      </c>
    </row>
    <row r="310" spans="1:23" x14ac:dyDescent="0.25">
      <c r="A310" s="2">
        <v>121</v>
      </c>
      <c r="B310" s="6" t="s">
        <v>200</v>
      </c>
      <c r="C310" s="6" t="s">
        <v>159</v>
      </c>
      <c r="D310" s="2">
        <v>2025</v>
      </c>
      <c r="E310" s="3"/>
      <c r="F310" s="3"/>
      <c r="G310" s="3"/>
      <c r="H310" s="3"/>
      <c r="I310" s="3"/>
      <c r="J310" s="14"/>
      <c r="K310" s="15">
        <f t="shared" si="16"/>
        <v>0</v>
      </c>
      <c r="L310" s="3">
        <v>12368.39</v>
      </c>
      <c r="M310" s="3">
        <v>11131.55</v>
      </c>
      <c r="N310" s="3">
        <v>8657.8700000000008</v>
      </c>
      <c r="O310" s="3">
        <v>6184.2</v>
      </c>
      <c r="P310" s="3">
        <v>3710.52</v>
      </c>
      <c r="Q310" s="3">
        <v>488.77</v>
      </c>
      <c r="R310" s="3">
        <v>2100</v>
      </c>
      <c r="S310" s="3">
        <v>200</v>
      </c>
      <c r="T310" s="3">
        <v>75</v>
      </c>
      <c r="U310" s="15">
        <f t="shared" si="17"/>
        <v>0</v>
      </c>
      <c r="V310" s="15">
        <f t="shared" si="18"/>
        <v>0</v>
      </c>
      <c r="W310" s="16">
        <f t="shared" si="19"/>
        <v>0</v>
      </c>
    </row>
    <row r="311" spans="1:23" x14ac:dyDescent="0.25">
      <c r="A311" s="2">
        <v>122</v>
      </c>
      <c r="B311" s="6" t="s">
        <v>200</v>
      </c>
      <c r="C311" s="6" t="s">
        <v>112</v>
      </c>
      <c r="D311" s="2">
        <v>2025</v>
      </c>
      <c r="E311" s="3"/>
      <c r="F311" s="3"/>
      <c r="G311" s="3"/>
      <c r="H311" s="3"/>
      <c r="I311" s="3"/>
      <c r="J311" s="14"/>
      <c r="K311" s="15">
        <f t="shared" si="16"/>
        <v>0</v>
      </c>
      <c r="L311" s="3">
        <v>12368.39</v>
      </c>
      <c r="M311" s="3">
        <v>11131.55</v>
      </c>
      <c r="N311" s="3">
        <v>8657.8700000000008</v>
      </c>
      <c r="O311" s="3">
        <v>6184.2</v>
      </c>
      <c r="P311" s="3">
        <v>3710.52</v>
      </c>
      <c r="Q311" s="3">
        <v>488.77</v>
      </c>
      <c r="R311" s="3">
        <v>2100</v>
      </c>
      <c r="S311" s="3">
        <v>200</v>
      </c>
      <c r="T311" s="3">
        <v>91</v>
      </c>
      <c r="U311" s="15">
        <f t="shared" si="17"/>
        <v>0</v>
      </c>
      <c r="V311" s="15">
        <f t="shared" si="18"/>
        <v>0</v>
      </c>
      <c r="W311" s="16">
        <f t="shared" si="19"/>
        <v>0</v>
      </c>
    </row>
    <row r="312" spans="1:23" x14ac:dyDescent="0.25">
      <c r="A312" s="2">
        <v>123</v>
      </c>
      <c r="B312" s="6" t="s">
        <v>200</v>
      </c>
      <c r="C312" s="6" t="s">
        <v>160</v>
      </c>
      <c r="D312" s="2">
        <v>2025</v>
      </c>
      <c r="E312" s="3"/>
      <c r="F312" s="3"/>
      <c r="G312" s="3"/>
      <c r="H312" s="3"/>
      <c r="I312" s="3"/>
      <c r="J312" s="14"/>
      <c r="K312" s="15">
        <f t="shared" si="16"/>
        <v>0</v>
      </c>
      <c r="L312" s="3">
        <v>12368.39</v>
      </c>
      <c r="M312" s="3">
        <v>11131.55</v>
      </c>
      <c r="N312" s="3">
        <v>8657.8700000000008</v>
      </c>
      <c r="O312" s="3">
        <v>6184.2</v>
      </c>
      <c r="P312" s="3">
        <v>3710.52</v>
      </c>
      <c r="Q312" s="3">
        <v>488.77</v>
      </c>
      <c r="R312" s="3">
        <v>2100</v>
      </c>
      <c r="S312" s="3">
        <v>200</v>
      </c>
      <c r="T312" s="3">
        <v>85</v>
      </c>
      <c r="U312" s="15">
        <f t="shared" si="17"/>
        <v>0</v>
      </c>
      <c r="V312" s="15">
        <f t="shared" si="18"/>
        <v>0</v>
      </c>
      <c r="W312" s="16">
        <f t="shared" si="19"/>
        <v>0</v>
      </c>
    </row>
    <row r="313" spans="1:23" x14ac:dyDescent="0.25">
      <c r="A313" s="2">
        <v>124</v>
      </c>
      <c r="B313" s="6" t="s">
        <v>200</v>
      </c>
      <c r="C313" s="6" t="s">
        <v>8</v>
      </c>
      <c r="D313" s="2">
        <v>2025</v>
      </c>
      <c r="E313" s="3"/>
      <c r="F313" s="3"/>
      <c r="G313" s="3"/>
      <c r="H313" s="3"/>
      <c r="I313" s="3"/>
      <c r="J313" s="14"/>
      <c r="K313" s="15">
        <f t="shared" si="16"/>
        <v>0</v>
      </c>
      <c r="L313" s="3">
        <v>12368.39</v>
      </c>
      <c r="M313" s="3">
        <v>11131.55</v>
      </c>
      <c r="N313" s="3">
        <v>8657.8700000000008</v>
      </c>
      <c r="O313" s="3">
        <v>6184.2</v>
      </c>
      <c r="P313" s="3">
        <v>3710.52</v>
      </c>
      <c r="Q313" s="3">
        <v>488.77</v>
      </c>
      <c r="R313" s="3">
        <v>2100</v>
      </c>
      <c r="S313" s="3">
        <v>200</v>
      </c>
      <c r="T313" s="3">
        <v>87</v>
      </c>
      <c r="U313" s="15">
        <f t="shared" si="17"/>
        <v>0</v>
      </c>
      <c r="V313" s="15">
        <f t="shared" si="18"/>
        <v>0</v>
      </c>
      <c r="W313" s="16">
        <f t="shared" si="19"/>
        <v>0</v>
      </c>
    </row>
    <row r="314" spans="1:23" x14ac:dyDescent="0.25">
      <c r="A314" s="2">
        <v>125</v>
      </c>
      <c r="B314" s="6" t="s">
        <v>200</v>
      </c>
      <c r="C314" s="6" t="s">
        <v>96</v>
      </c>
      <c r="D314" s="2">
        <v>2025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14">
        <v>0</v>
      </c>
      <c r="K314" s="15">
        <f t="shared" si="16"/>
        <v>0</v>
      </c>
      <c r="L314" s="3">
        <v>12368.39</v>
      </c>
      <c r="M314" s="3">
        <v>11131.55</v>
      </c>
      <c r="N314" s="3">
        <v>8657.8700000000008</v>
      </c>
      <c r="O314" s="3">
        <v>6184.2</v>
      </c>
      <c r="P314" s="3">
        <v>3710.52</v>
      </c>
      <c r="Q314" s="3">
        <v>488.77</v>
      </c>
      <c r="R314" s="3">
        <v>2100</v>
      </c>
      <c r="S314" s="3">
        <v>200</v>
      </c>
      <c r="T314" s="3">
        <v>92</v>
      </c>
      <c r="U314" s="15">
        <f t="shared" si="17"/>
        <v>0</v>
      </c>
      <c r="V314" s="15">
        <f t="shared" si="18"/>
        <v>0</v>
      </c>
      <c r="W314" s="16">
        <f t="shared" si="19"/>
        <v>0</v>
      </c>
    </row>
    <row r="315" spans="1:23" x14ac:dyDescent="0.25">
      <c r="A315" s="2">
        <v>126</v>
      </c>
      <c r="B315" s="6" t="s">
        <v>201</v>
      </c>
      <c r="C315" s="6" t="s">
        <v>76</v>
      </c>
      <c r="D315" s="2">
        <v>2025</v>
      </c>
      <c r="E315" s="3">
        <v>0</v>
      </c>
      <c r="F315" s="3">
        <v>5</v>
      </c>
      <c r="G315" s="3">
        <v>0</v>
      </c>
      <c r="H315" s="3">
        <v>0</v>
      </c>
      <c r="I315" s="3">
        <v>0</v>
      </c>
      <c r="J315" s="14">
        <v>3</v>
      </c>
      <c r="K315" s="16">
        <f t="shared" si="16"/>
        <v>5</v>
      </c>
      <c r="L315" s="3">
        <v>12368.39</v>
      </c>
      <c r="M315" s="3">
        <v>11131.55</v>
      </c>
      <c r="N315" s="3">
        <v>8657.8700000000008</v>
      </c>
      <c r="O315" s="3">
        <v>6184.2</v>
      </c>
      <c r="P315" s="3">
        <v>3710.52</v>
      </c>
      <c r="Q315" s="3">
        <v>488.77</v>
      </c>
      <c r="R315" s="3">
        <v>2100</v>
      </c>
      <c r="S315" s="3">
        <v>200</v>
      </c>
      <c r="T315" s="16">
        <v>89</v>
      </c>
      <c r="U315" s="16">
        <f t="shared" si="17"/>
        <v>64424.06</v>
      </c>
      <c r="V315" s="16">
        <f t="shared" si="18"/>
        <v>57337.413399999998</v>
      </c>
      <c r="W315" s="16">
        <f t="shared" si="19"/>
        <v>7086.6466</v>
      </c>
    </row>
    <row r="316" spans="1:23" x14ac:dyDescent="0.25">
      <c r="A316" s="2">
        <v>127</v>
      </c>
      <c r="B316" s="6" t="s">
        <v>201</v>
      </c>
      <c r="C316" s="6" t="s">
        <v>48</v>
      </c>
      <c r="D316" s="2">
        <v>2025</v>
      </c>
      <c r="E316" s="3">
        <v>0</v>
      </c>
      <c r="F316" s="3">
        <v>7.4</v>
      </c>
      <c r="G316" s="3">
        <v>21</v>
      </c>
      <c r="H316" s="3">
        <v>31</v>
      </c>
      <c r="I316" s="3">
        <v>79.599999999999994</v>
      </c>
      <c r="J316" s="14">
        <v>7</v>
      </c>
      <c r="K316" s="16">
        <f t="shared" si="16"/>
        <v>139</v>
      </c>
      <c r="L316" s="3">
        <v>12368.39</v>
      </c>
      <c r="M316" s="3">
        <v>11131.55</v>
      </c>
      <c r="N316" s="3">
        <v>8657.8700000000008</v>
      </c>
      <c r="O316" s="3">
        <v>6184.2</v>
      </c>
      <c r="P316" s="3">
        <v>3710.52</v>
      </c>
      <c r="Q316" s="3">
        <v>488.77</v>
      </c>
      <c r="R316" s="3">
        <v>2100</v>
      </c>
      <c r="S316" s="3">
        <v>200</v>
      </c>
      <c r="T316" s="16">
        <v>89</v>
      </c>
      <c r="U316" s="16">
        <f t="shared" si="17"/>
        <v>797177.72199999995</v>
      </c>
      <c r="V316" s="16">
        <f t="shared" si="18"/>
        <v>709488.17258000001</v>
      </c>
      <c r="W316" s="16">
        <f t="shared" si="19"/>
        <v>87689.549419999938</v>
      </c>
    </row>
    <row r="317" spans="1:23" x14ac:dyDescent="0.25">
      <c r="A317" s="2">
        <v>128</v>
      </c>
      <c r="B317" s="6" t="s">
        <v>201</v>
      </c>
      <c r="C317" s="6" t="s">
        <v>51</v>
      </c>
      <c r="D317" s="2">
        <v>2025</v>
      </c>
      <c r="E317" s="3">
        <v>4.5999999999999996</v>
      </c>
      <c r="F317" s="3">
        <v>5.3</v>
      </c>
      <c r="G317" s="3">
        <v>4.2</v>
      </c>
      <c r="H317" s="3">
        <v>18.7</v>
      </c>
      <c r="I317" s="3">
        <v>31.8</v>
      </c>
      <c r="J317" s="14">
        <v>14</v>
      </c>
      <c r="K317" s="16">
        <f t="shared" si="16"/>
        <v>64.599999999999994</v>
      </c>
      <c r="L317" s="3">
        <v>12368.39</v>
      </c>
      <c r="M317" s="3">
        <v>11131.55</v>
      </c>
      <c r="N317" s="3">
        <v>8657.8700000000008</v>
      </c>
      <c r="O317" s="3">
        <v>6184.2</v>
      </c>
      <c r="P317" s="3">
        <v>3710.52</v>
      </c>
      <c r="Q317" s="3">
        <v>488.77</v>
      </c>
      <c r="R317" s="3">
        <v>2100</v>
      </c>
      <c r="S317" s="3">
        <v>200</v>
      </c>
      <c r="T317" s="16">
        <v>91</v>
      </c>
      <c r="U317" s="16">
        <f t="shared" si="17"/>
        <v>435056.71900000004</v>
      </c>
      <c r="V317" s="16">
        <f t="shared" si="18"/>
        <v>395901.61429000006</v>
      </c>
      <c r="W317" s="16">
        <f t="shared" si="19"/>
        <v>39155.104709999985</v>
      </c>
    </row>
    <row r="318" spans="1:23" x14ac:dyDescent="0.25">
      <c r="A318" s="2">
        <v>129</v>
      </c>
      <c r="B318" s="6" t="s">
        <v>201</v>
      </c>
      <c r="C318" s="6" t="s">
        <v>64</v>
      </c>
      <c r="D318" s="2">
        <v>2025</v>
      </c>
      <c r="E318" s="3">
        <v>0</v>
      </c>
      <c r="F318" s="3">
        <v>9.5</v>
      </c>
      <c r="G318" s="3">
        <v>14.6</v>
      </c>
      <c r="H318" s="3">
        <v>25.1</v>
      </c>
      <c r="I318" s="3">
        <v>30</v>
      </c>
      <c r="J318" s="14">
        <v>21</v>
      </c>
      <c r="K318" s="16">
        <f t="shared" si="16"/>
        <v>79.2</v>
      </c>
      <c r="L318" s="3">
        <v>12368.39</v>
      </c>
      <c r="M318" s="3">
        <v>11131.55</v>
      </c>
      <c r="N318" s="3">
        <v>8657.8700000000008</v>
      </c>
      <c r="O318" s="3">
        <v>6184.2</v>
      </c>
      <c r="P318" s="3">
        <v>3710.52</v>
      </c>
      <c r="Q318" s="3">
        <v>488.77</v>
      </c>
      <c r="R318" s="3">
        <v>2100</v>
      </c>
      <c r="S318" s="3">
        <v>200</v>
      </c>
      <c r="T318" s="16">
        <v>90</v>
      </c>
      <c r="U318" s="16">
        <f t="shared" si="17"/>
        <v>568897.81700000004</v>
      </c>
      <c r="V318" s="16">
        <f t="shared" si="18"/>
        <v>512008.03529999999</v>
      </c>
      <c r="W318" s="16">
        <f t="shared" si="19"/>
        <v>56889.78170000005</v>
      </c>
    </row>
    <row r="319" spans="1:23" x14ac:dyDescent="0.25">
      <c r="A319" s="2">
        <v>130</v>
      </c>
      <c r="B319" s="6" t="s">
        <v>201</v>
      </c>
      <c r="C319" s="6" t="s">
        <v>116</v>
      </c>
      <c r="D319" s="2">
        <v>2025</v>
      </c>
      <c r="E319" s="3">
        <v>0</v>
      </c>
      <c r="F319" s="3">
        <v>2</v>
      </c>
      <c r="G319" s="3">
        <v>6.8</v>
      </c>
      <c r="H319" s="3">
        <v>0</v>
      </c>
      <c r="I319" s="3">
        <v>0</v>
      </c>
      <c r="J319" s="14">
        <v>1</v>
      </c>
      <c r="K319" s="16">
        <f t="shared" si="16"/>
        <v>8.8000000000000007</v>
      </c>
      <c r="L319" s="3">
        <v>12368.39</v>
      </c>
      <c r="M319" s="3">
        <v>11131.55</v>
      </c>
      <c r="N319" s="3">
        <v>8657.8700000000008</v>
      </c>
      <c r="O319" s="3">
        <v>6184.2</v>
      </c>
      <c r="P319" s="3">
        <v>3710.52</v>
      </c>
      <c r="Q319" s="3">
        <v>488.77</v>
      </c>
      <c r="R319" s="3">
        <v>2100</v>
      </c>
      <c r="S319" s="3">
        <v>200</v>
      </c>
      <c r="T319" s="16">
        <v>89</v>
      </c>
      <c r="U319" s="16">
        <f t="shared" si="17"/>
        <v>85485.386000000013</v>
      </c>
      <c r="V319" s="16">
        <f t="shared" si="18"/>
        <v>76081.99354000001</v>
      </c>
      <c r="W319" s="16">
        <f t="shared" si="19"/>
        <v>9403.3924600000028</v>
      </c>
    </row>
    <row r="320" spans="1:23" x14ac:dyDescent="0.25">
      <c r="A320" s="2">
        <v>131</v>
      </c>
      <c r="B320" s="6" t="s">
        <v>201</v>
      </c>
      <c r="C320" s="6" t="s">
        <v>50</v>
      </c>
      <c r="D320" s="2">
        <v>2025</v>
      </c>
      <c r="E320" s="3">
        <v>0</v>
      </c>
      <c r="F320" s="3">
        <v>10</v>
      </c>
      <c r="G320" s="3">
        <v>0</v>
      </c>
      <c r="H320" s="3">
        <v>20</v>
      </c>
      <c r="I320" s="3">
        <v>30</v>
      </c>
      <c r="J320" s="14">
        <v>8</v>
      </c>
      <c r="K320" s="16">
        <f t="shared" si="16"/>
        <v>60</v>
      </c>
      <c r="L320" s="3">
        <v>12368.39</v>
      </c>
      <c r="M320" s="3">
        <v>11131.55</v>
      </c>
      <c r="N320" s="3">
        <v>8657.8700000000008</v>
      </c>
      <c r="O320" s="3">
        <v>6184.2</v>
      </c>
      <c r="P320" s="3">
        <v>3710.52</v>
      </c>
      <c r="Q320" s="3">
        <v>488.77</v>
      </c>
      <c r="R320" s="3">
        <v>2100</v>
      </c>
      <c r="S320" s="3">
        <v>200</v>
      </c>
      <c r="T320" s="16">
        <v>89</v>
      </c>
      <c r="U320" s="16">
        <f t="shared" si="17"/>
        <v>379025.25999999995</v>
      </c>
      <c r="V320" s="16">
        <f t="shared" si="18"/>
        <v>337332.48139999993</v>
      </c>
      <c r="W320" s="16">
        <f t="shared" si="19"/>
        <v>41692.77860000002</v>
      </c>
    </row>
    <row r="321" spans="1:23" x14ac:dyDescent="0.25">
      <c r="A321" s="2">
        <v>132</v>
      </c>
      <c r="B321" s="6" t="s">
        <v>201</v>
      </c>
      <c r="C321" s="6" t="s">
        <v>61</v>
      </c>
      <c r="D321" s="2">
        <v>2025</v>
      </c>
      <c r="E321" s="3">
        <v>54.4</v>
      </c>
      <c r="F321" s="3">
        <v>8.9</v>
      </c>
      <c r="G321" s="3">
        <v>34</v>
      </c>
      <c r="H321" s="3">
        <v>93.2</v>
      </c>
      <c r="I321" s="3">
        <v>108.9</v>
      </c>
      <c r="J321" s="14">
        <v>20</v>
      </c>
      <c r="K321" s="16">
        <f t="shared" si="16"/>
        <v>299.39999999999998</v>
      </c>
      <c r="L321" s="3">
        <v>12368.39</v>
      </c>
      <c r="M321" s="3">
        <v>11131.55</v>
      </c>
      <c r="N321" s="3">
        <v>8657.8700000000008</v>
      </c>
      <c r="O321" s="3">
        <v>6184.2</v>
      </c>
      <c r="P321" s="3">
        <v>3710.52</v>
      </c>
      <c r="Q321" s="3">
        <v>488.77</v>
      </c>
      <c r="R321" s="3">
        <v>2100</v>
      </c>
      <c r="S321" s="3">
        <v>200</v>
      </c>
      <c r="T321" s="16">
        <v>90</v>
      </c>
      <c r="U321" s="16">
        <f t="shared" si="17"/>
        <v>2158377.2589999996</v>
      </c>
      <c r="V321" s="16">
        <f t="shared" si="18"/>
        <v>1942539.5330999997</v>
      </c>
      <c r="W321" s="16">
        <f t="shared" si="19"/>
        <v>215837.72589999996</v>
      </c>
    </row>
    <row r="322" spans="1:23" x14ac:dyDescent="0.25">
      <c r="A322" s="2">
        <v>133</v>
      </c>
      <c r="B322" s="6" t="s">
        <v>201</v>
      </c>
      <c r="C322" s="6" t="s">
        <v>40</v>
      </c>
      <c r="D322" s="2">
        <v>2025</v>
      </c>
      <c r="E322" s="3">
        <v>5</v>
      </c>
      <c r="F322" s="3">
        <v>5</v>
      </c>
      <c r="G322" s="3">
        <v>10</v>
      </c>
      <c r="H322" s="3">
        <v>31.3</v>
      </c>
      <c r="I322" s="3">
        <v>4</v>
      </c>
      <c r="J322" s="14">
        <v>6</v>
      </c>
      <c r="K322" s="16">
        <f t="shared" si="16"/>
        <v>55.3</v>
      </c>
      <c r="L322" s="3">
        <v>12368.39</v>
      </c>
      <c r="M322" s="3">
        <v>11131.55</v>
      </c>
      <c r="N322" s="3">
        <v>8657.8700000000008</v>
      </c>
      <c r="O322" s="3">
        <v>6184.2</v>
      </c>
      <c r="P322" s="3">
        <v>3710.52</v>
      </c>
      <c r="Q322" s="3">
        <v>488.77</v>
      </c>
      <c r="R322" s="3">
        <v>2100</v>
      </c>
      <c r="S322" s="3">
        <v>200</v>
      </c>
      <c r="T322" s="16">
        <v>88</v>
      </c>
      <c r="U322" s="16">
        <f t="shared" si="17"/>
        <v>439078.56</v>
      </c>
      <c r="V322" s="16">
        <f t="shared" si="18"/>
        <v>386389.13280000002</v>
      </c>
      <c r="W322" s="16">
        <f t="shared" si="19"/>
        <v>52689.427199999976</v>
      </c>
    </row>
    <row r="323" spans="1:23" x14ac:dyDescent="0.25">
      <c r="A323" s="2">
        <v>134</v>
      </c>
      <c r="B323" s="6" t="s">
        <v>201</v>
      </c>
      <c r="C323" s="6" t="s">
        <v>18</v>
      </c>
      <c r="D323" s="2">
        <v>2025</v>
      </c>
      <c r="E323" s="3">
        <v>2</v>
      </c>
      <c r="F323" s="3">
        <v>9.9</v>
      </c>
      <c r="G323" s="3">
        <v>6</v>
      </c>
      <c r="H323" s="3">
        <v>8</v>
      </c>
      <c r="I323" s="3">
        <v>2</v>
      </c>
      <c r="J323" s="14">
        <v>6</v>
      </c>
      <c r="K323" s="16">
        <f t="shared" ref="K323:K386" si="20">E323+F323+G323+H323+I323</f>
        <v>27.9</v>
      </c>
      <c r="L323" s="3">
        <v>12368.39</v>
      </c>
      <c r="M323" s="3">
        <v>11131.55</v>
      </c>
      <c r="N323" s="3">
        <v>8657.8700000000008</v>
      </c>
      <c r="O323" s="3">
        <v>6184.2</v>
      </c>
      <c r="P323" s="3">
        <v>3710.52</v>
      </c>
      <c r="Q323" s="3">
        <v>488.77</v>
      </c>
      <c r="R323" s="3">
        <v>2100</v>
      </c>
      <c r="S323" s="3">
        <v>200</v>
      </c>
      <c r="T323" s="16">
        <v>90</v>
      </c>
      <c r="U323" s="16">
        <f t="shared" ref="U323:U386" si="21">(E323*L323+F323*M323+G323*N323+H323*O323+I323*P323)+Q323*J323+R323*J323+S323*(E323+F323+G323+H323+I323)</f>
        <v>264893.60499999998</v>
      </c>
      <c r="V323" s="16">
        <f t="shared" ref="V323:V386" si="22">U323*T323/100</f>
        <v>238404.2445</v>
      </c>
      <c r="W323" s="16">
        <f t="shared" ref="W323:W386" si="23">U323-V323</f>
        <v>26489.360499999981</v>
      </c>
    </row>
    <row r="324" spans="1:23" x14ac:dyDescent="0.25">
      <c r="A324" s="2">
        <v>135</v>
      </c>
      <c r="B324" s="6" t="s">
        <v>201</v>
      </c>
      <c r="C324" s="6" t="s">
        <v>49</v>
      </c>
      <c r="D324" s="2">
        <v>2025</v>
      </c>
      <c r="E324" s="3">
        <v>5</v>
      </c>
      <c r="F324" s="3">
        <v>28</v>
      </c>
      <c r="G324" s="3">
        <v>25.02</v>
      </c>
      <c r="H324" s="3">
        <v>22.68</v>
      </c>
      <c r="I324" s="3">
        <v>36</v>
      </c>
      <c r="J324" s="14">
        <v>11</v>
      </c>
      <c r="K324" s="16">
        <f t="shared" si="20"/>
        <v>116.69999999999999</v>
      </c>
      <c r="L324" s="3">
        <v>12368.39</v>
      </c>
      <c r="M324" s="3">
        <v>11131.55</v>
      </c>
      <c r="N324" s="3">
        <v>8657.8700000000008</v>
      </c>
      <c r="O324" s="3">
        <v>6184.2</v>
      </c>
      <c r="P324" s="3">
        <v>3710.52</v>
      </c>
      <c r="Q324" s="3">
        <v>488.77</v>
      </c>
      <c r="R324" s="3">
        <v>2100</v>
      </c>
      <c r="S324" s="3">
        <v>200</v>
      </c>
      <c r="T324" s="16">
        <v>89</v>
      </c>
      <c r="U324" s="16">
        <f t="shared" si="21"/>
        <v>915798.10339999991</v>
      </c>
      <c r="V324" s="16">
        <f t="shared" si="22"/>
        <v>815060.31202599988</v>
      </c>
      <c r="W324" s="16">
        <f t="shared" si="23"/>
        <v>100737.79137400002</v>
      </c>
    </row>
    <row r="325" spans="1:23" x14ac:dyDescent="0.25">
      <c r="A325" s="2">
        <v>136</v>
      </c>
      <c r="B325" s="6" t="s">
        <v>201</v>
      </c>
      <c r="C325" s="6" t="s">
        <v>81</v>
      </c>
      <c r="D325" s="2">
        <v>2025</v>
      </c>
      <c r="E325" s="3">
        <v>0</v>
      </c>
      <c r="F325" s="3">
        <v>0</v>
      </c>
      <c r="G325" s="3">
        <v>10</v>
      </c>
      <c r="H325" s="3">
        <v>30</v>
      </c>
      <c r="I325" s="3">
        <v>50</v>
      </c>
      <c r="J325" s="14">
        <v>25</v>
      </c>
      <c r="K325" s="16">
        <f t="shared" si="20"/>
        <v>90</v>
      </c>
      <c r="L325" s="3">
        <v>12368.39</v>
      </c>
      <c r="M325" s="3">
        <v>11131.55</v>
      </c>
      <c r="N325" s="3">
        <v>8657.8700000000008</v>
      </c>
      <c r="O325" s="3">
        <v>6184.2</v>
      </c>
      <c r="P325" s="3">
        <v>3710.52</v>
      </c>
      <c r="Q325" s="3">
        <v>488.77</v>
      </c>
      <c r="R325" s="3">
        <v>2100</v>
      </c>
      <c r="S325" s="3">
        <v>200</v>
      </c>
      <c r="T325" s="16">
        <v>91</v>
      </c>
      <c r="U325" s="16">
        <f t="shared" si="21"/>
        <v>540349.94999999995</v>
      </c>
      <c r="V325" s="16">
        <f t="shared" si="22"/>
        <v>491718.45449999993</v>
      </c>
      <c r="W325" s="16">
        <f t="shared" si="23"/>
        <v>48631.495500000019</v>
      </c>
    </row>
    <row r="326" spans="1:23" x14ac:dyDescent="0.25">
      <c r="A326" s="2">
        <v>137</v>
      </c>
      <c r="B326" s="6" t="s">
        <v>201</v>
      </c>
      <c r="C326" s="6" t="s">
        <v>85</v>
      </c>
      <c r="D326" s="2">
        <v>2025</v>
      </c>
      <c r="E326" s="3">
        <v>0</v>
      </c>
      <c r="F326" s="3">
        <v>0</v>
      </c>
      <c r="G326" s="3">
        <v>9</v>
      </c>
      <c r="H326" s="3">
        <v>13.58</v>
      </c>
      <c r="I326" s="3">
        <v>27.42</v>
      </c>
      <c r="J326" s="14">
        <v>3</v>
      </c>
      <c r="K326" s="16">
        <f t="shared" si="20"/>
        <v>50</v>
      </c>
      <c r="L326" s="3">
        <v>12368.39</v>
      </c>
      <c r="M326" s="3">
        <v>11131.55</v>
      </c>
      <c r="N326" s="3">
        <v>8657.8700000000008</v>
      </c>
      <c r="O326" s="3">
        <v>6184.2</v>
      </c>
      <c r="P326" s="3">
        <v>3710.52</v>
      </c>
      <c r="Q326" s="3">
        <v>488.77</v>
      </c>
      <c r="R326" s="3">
        <v>2100</v>
      </c>
      <c r="S326" s="3">
        <v>200</v>
      </c>
      <c r="T326" s="16">
        <v>88</v>
      </c>
      <c r="U326" s="16">
        <f t="shared" si="21"/>
        <v>281411.0344</v>
      </c>
      <c r="V326" s="16">
        <f t="shared" si="22"/>
        <v>247641.710272</v>
      </c>
      <c r="W326" s="16">
        <f t="shared" si="23"/>
        <v>33769.324128000007</v>
      </c>
    </row>
    <row r="327" spans="1:23" x14ac:dyDescent="0.25">
      <c r="A327" s="2">
        <v>138</v>
      </c>
      <c r="B327" s="6" t="s">
        <v>201</v>
      </c>
      <c r="C327" s="6" t="s">
        <v>161</v>
      </c>
      <c r="D327" s="2">
        <v>2025</v>
      </c>
      <c r="E327" s="3"/>
      <c r="F327" s="3"/>
      <c r="G327" s="3"/>
      <c r="H327" s="3"/>
      <c r="I327" s="3"/>
      <c r="J327" s="14"/>
      <c r="K327" s="15">
        <f t="shared" si="20"/>
        <v>0</v>
      </c>
      <c r="L327" s="3">
        <v>12368.39</v>
      </c>
      <c r="M327" s="3">
        <v>11131.55</v>
      </c>
      <c r="N327" s="3">
        <v>8657.8700000000008</v>
      </c>
      <c r="O327" s="3">
        <v>6184.2</v>
      </c>
      <c r="P327" s="3">
        <v>3710.52</v>
      </c>
      <c r="Q327" s="3">
        <v>488.77</v>
      </c>
      <c r="R327" s="3">
        <v>2100</v>
      </c>
      <c r="S327" s="3">
        <v>200</v>
      </c>
      <c r="T327" s="3">
        <v>90</v>
      </c>
      <c r="U327" s="15">
        <f t="shared" si="21"/>
        <v>0</v>
      </c>
      <c r="V327" s="15">
        <f t="shared" si="22"/>
        <v>0</v>
      </c>
      <c r="W327" s="16">
        <f t="shared" si="23"/>
        <v>0</v>
      </c>
    </row>
    <row r="328" spans="1:23" x14ac:dyDescent="0.25">
      <c r="A328" s="2">
        <v>139</v>
      </c>
      <c r="B328" s="6" t="s">
        <v>201</v>
      </c>
      <c r="C328" s="6" t="s">
        <v>162</v>
      </c>
      <c r="D328" s="2">
        <v>2025</v>
      </c>
      <c r="E328" s="3">
        <v>0</v>
      </c>
      <c r="F328" s="3">
        <v>28</v>
      </c>
      <c r="G328" s="3">
        <v>19.399999999999999</v>
      </c>
      <c r="H328" s="3">
        <v>49.1</v>
      </c>
      <c r="I328" s="3">
        <v>73.5</v>
      </c>
      <c r="J328" s="14">
        <v>23</v>
      </c>
      <c r="K328" s="16">
        <f t="shared" si="20"/>
        <v>170</v>
      </c>
      <c r="L328" s="3">
        <v>12368.39</v>
      </c>
      <c r="M328" s="3">
        <v>11131.55</v>
      </c>
      <c r="N328" s="3">
        <v>8657.8700000000008</v>
      </c>
      <c r="O328" s="3">
        <v>6184.2</v>
      </c>
      <c r="P328" s="3">
        <v>3710.52</v>
      </c>
      <c r="Q328" s="3">
        <v>488.77</v>
      </c>
      <c r="R328" s="3">
        <v>2100</v>
      </c>
      <c r="S328" s="3">
        <v>200</v>
      </c>
      <c r="T328" s="16">
        <v>89</v>
      </c>
      <c r="U328" s="16">
        <f t="shared" si="21"/>
        <v>1149555.2279999999</v>
      </c>
      <c r="V328" s="16">
        <f t="shared" si="22"/>
        <v>1023104.1529199999</v>
      </c>
      <c r="W328" s="16">
        <f t="shared" si="23"/>
        <v>126451.07507999998</v>
      </c>
    </row>
    <row r="329" spans="1:23" x14ac:dyDescent="0.25">
      <c r="A329" s="2">
        <v>140</v>
      </c>
      <c r="B329" s="6" t="s">
        <v>202</v>
      </c>
      <c r="C329" s="6" t="s">
        <v>170</v>
      </c>
      <c r="D329" s="2">
        <v>2025</v>
      </c>
      <c r="E329" s="3"/>
      <c r="F329" s="3"/>
      <c r="G329" s="3"/>
      <c r="H329" s="3"/>
      <c r="I329" s="3"/>
      <c r="J329" s="14"/>
      <c r="K329" s="15">
        <f t="shared" si="20"/>
        <v>0</v>
      </c>
      <c r="L329" s="3">
        <v>12368.39</v>
      </c>
      <c r="M329" s="3">
        <v>11131.55</v>
      </c>
      <c r="N329" s="3">
        <v>8657.8700000000008</v>
      </c>
      <c r="O329" s="3">
        <v>6184.2</v>
      </c>
      <c r="P329" s="3">
        <v>3710.52</v>
      </c>
      <c r="Q329" s="3">
        <v>488.77</v>
      </c>
      <c r="R329" s="3">
        <v>2100</v>
      </c>
      <c r="S329" s="3">
        <v>200</v>
      </c>
      <c r="T329" s="3">
        <v>86</v>
      </c>
      <c r="U329" s="15">
        <f t="shared" si="21"/>
        <v>0</v>
      </c>
      <c r="V329" s="15">
        <f t="shared" si="22"/>
        <v>0</v>
      </c>
      <c r="W329" s="16">
        <f t="shared" si="23"/>
        <v>0</v>
      </c>
    </row>
    <row r="330" spans="1:23" x14ac:dyDescent="0.25">
      <c r="A330" s="2">
        <v>141</v>
      </c>
      <c r="B330" s="6" t="s">
        <v>202</v>
      </c>
      <c r="C330" s="6" t="s">
        <v>173</v>
      </c>
      <c r="D330" s="2">
        <v>2025</v>
      </c>
      <c r="E330" s="3"/>
      <c r="F330" s="3"/>
      <c r="G330" s="3"/>
      <c r="H330" s="3"/>
      <c r="I330" s="3"/>
      <c r="J330" s="14"/>
      <c r="K330" s="15">
        <f t="shared" si="20"/>
        <v>0</v>
      </c>
      <c r="L330" s="3">
        <v>12368.39</v>
      </c>
      <c r="M330" s="3">
        <v>11131.55</v>
      </c>
      <c r="N330" s="3">
        <v>8657.8700000000008</v>
      </c>
      <c r="O330" s="3">
        <v>6184.2</v>
      </c>
      <c r="P330" s="3">
        <v>3710.52</v>
      </c>
      <c r="Q330" s="3">
        <v>488.77</v>
      </c>
      <c r="R330" s="3">
        <v>2100</v>
      </c>
      <c r="S330" s="3">
        <v>200</v>
      </c>
      <c r="T330" s="3">
        <v>84</v>
      </c>
      <c r="U330" s="15">
        <f t="shared" si="21"/>
        <v>0</v>
      </c>
      <c r="V330" s="15">
        <f t="shared" si="22"/>
        <v>0</v>
      </c>
      <c r="W330" s="16">
        <f t="shared" si="23"/>
        <v>0</v>
      </c>
    </row>
    <row r="331" spans="1:23" x14ac:dyDescent="0.25">
      <c r="A331" s="2">
        <v>142</v>
      </c>
      <c r="B331" s="6" t="s">
        <v>202</v>
      </c>
      <c r="C331" s="6" t="s">
        <v>171</v>
      </c>
      <c r="D331" s="2">
        <v>2025</v>
      </c>
      <c r="E331" s="3"/>
      <c r="F331" s="3"/>
      <c r="G331" s="3"/>
      <c r="H331" s="3"/>
      <c r="I331" s="3"/>
      <c r="J331" s="14"/>
      <c r="K331" s="15">
        <f t="shared" si="20"/>
        <v>0</v>
      </c>
      <c r="L331" s="3">
        <v>12368.39</v>
      </c>
      <c r="M331" s="3">
        <v>11131.55</v>
      </c>
      <c r="N331" s="3">
        <v>8657.8700000000008</v>
      </c>
      <c r="O331" s="3">
        <v>6184.2</v>
      </c>
      <c r="P331" s="3">
        <v>3710.52</v>
      </c>
      <c r="Q331" s="3">
        <v>488.77</v>
      </c>
      <c r="R331" s="3">
        <v>2100</v>
      </c>
      <c r="S331" s="3">
        <v>200</v>
      </c>
      <c r="T331" s="3">
        <v>85</v>
      </c>
      <c r="U331" s="15">
        <f t="shared" si="21"/>
        <v>0</v>
      </c>
      <c r="V331" s="15">
        <f t="shared" si="22"/>
        <v>0</v>
      </c>
      <c r="W331" s="16">
        <f t="shared" si="23"/>
        <v>0</v>
      </c>
    </row>
    <row r="332" spans="1:23" x14ac:dyDescent="0.25">
      <c r="A332" s="2">
        <v>143</v>
      </c>
      <c r="B332" s="6" t="s">
        <v>202</v>
      </c>
      <c r="C332" s="6" t="s">
        <v>3</v>
      </c>
      <c r="D332" s="2">
        <v>2025</v>
      </c>
      <c r="E332" s="3"/>
      <c r="F332" s="3"/>
      <c r="G332" s="3"/>
      <c r="H332" s="3"/>
      <c r="I332" s="3"/>
      <c r="J332" s="14"/>
      <c r="K332" s="15">
        <f t="shared" si="20"/>
        <v>0</v>
      </c>
      <c r="L332" s="3">
        <v>12368.39</v>
      </c>
      <c r="M332" s="3">
        <v>11131.55</v>
      </c>
      <c r="N332" s="3">
        <v>8657.8700000000008</v>
      </c>
      <c r="O332" s="3">
        <v>6184.2</v>
      </c>
      <c r="P332" s="3">
        <v>3710.52</v>
      </c>
      <c r="Q332" s="3">
        <v>488.77</v>
      </c>
      <c r="R332" s="3">
        <v>2100</v>
      </c>
      <c r="S332" s="3">
        <v>200</v>
      </c>
      <c r="T332" s="3">
        <v>88</v>
      </c>
      <c r="U332" s="15">
        <f t="shared" si="21"/>
        <v>0</v>
      </c>
      <c r="V332" s="15">
        <f t="shared" si="22"/>
        <v>0</v>
      </c>
      <c r="W332" s="16">
        <f t="shared" si="23"/>
        <v>0</v>
      </c>
    </row>
    <row r="333" spans="1:23" x14ac:dyDescent="0.25">
      <c r="A333" s="2">
        <v>144</v>
      </c>
      <c r="B333" s="6" t="s">
        <v>202</v>
      </c>
      <c r="C333" s="6" t="s">
        <v>172</v>
      </c>
      <c r="D333" s="2">
        <v>2025</v>
      </c>
      <c r="E333" s="3"/>
      <c r="F333" s="3"/>
      <c r="G333" s="3"/>
      <c r="H333" s="3"/>
      <c r="I333" s="3"/>
      <c r="J333" s="14"/>
      <c r="K333" s="15">
        <f t="shared" si="20"/>
        <v>0</v>
      </c>
      <c r="L333" s="3">
        <v>12368.39</v>
      </c>
      <c r="M333" s="3">
        <v>11131.55</v>
      </c>
      <c r="N333" s="3">
        <v>8657.8700000000008</v>
      </c>
      <c r="O333" s="3">
        <v>6184.2</v>
      </c>
      <c r="P333" s="3">
        <v>3710.52</v>
      </c>
      <c r="Q333" s="3">
        <v>488.77</v>
      </c>
      <c r="R333" s="3">
        <v>2100</v>
      </c>
      <c r="S333" s="3">
        <v>200</v>
      </c>
      <c r="T333" s="3">
        <v>87</v>
      </c>
      <c r="U333" s="15">
        <f t="shared" si="21"/>
        <v>0</v>
      </c>
      <c r="V333" s="15">
        <f t="shared" si="22"/>
        <v>0</v>
      </c>
      <c r="W333" s="16">
        <f t="shared" si="23"/>
        <v>0</v>
      </c>
    </row>
    <row r="334" spans="1:23" x14ac:dyDescent="0.25">
      <c r="A334" s="2">
        <v>145</v>
      </c>
      <c r="B334" s="6" t="s">
        <v>203</v>
      </c>
      <c r="C334" s="6" t="s">
        <v>16</v>
      </c>
      <c r="D334" s="2">
        <v>2025</v>
      </c>
      <c r="E334" s="3">
        <v>0</v>
      </c>
      <c r="F334" s="3">
        <v>0</v>
      </c>
      <c r="G334" s="3">
        <v>0</v>
      </c>
      <c r="H334" s="3">
        <v>0</v>
      </c>
      <c r="I334" s="3">
        <v>7.8</v>
      </c>
      <c r="J334" s="14">
        <v>2</v>
      </c>
      <c r="K334" s="16">
        <f t="shared" si="20"/>
        <v>7.8</v>
      </c>
      <c r="L334" s="3">
        <v>12368.39</v>
      </c>
      <c r="M334" s="3">
        <v>11131.55</v>
      </c>
      <c r="N334" s="3">
        <v>8657.8700000000008</v>
      </c>
      <c r="O334" s="3">
        <v>6184.2</v>
      </c>
      <c r="P334" s="3">
        <v>3710.52</v>
      </c>
      <c r="Q334" s="3">
        <v>488.77</v>
      </c>
      <c r="R334" s="3">
        <v>2100</v>
      </c>
      <c r="S334" s="3">
        <v>200</v>
      </c>
      <c r="T334" s="16">
        <v>87</v>
      </c>
      <c r="U334" s="16">
        <f t="shared" si="21"/>
        <v>35679.596000000005</v>
      </c>
      <c r="V334" s="16">
        <f t="shared" si="22"/>
        <v>31041.248520000005</v>
      </c>
      <c r="W334" s="16">
        <f t="shared" si="23"/>
        <v>4638.3474800000004</v>
      </c>
    </row>
    <row r="335" spans="1:23" x14ac:dyDescent="0.25">
      <c r="A335" s="2">
        <v>146</v>
      </c>
      <c r="B335" s="6" t="s">
        <v>203</v>
      </c>
      <c r="C335" s="6" t="s">
        <v>165</v>
      </c>
      <c r="D335" s="2">
        <v>2025</v>
      </c>
      <c r="E335" s="3"/>
      <c r="F335" s="3"/>
      <c r="G335" s="3"/>
      <c r="H335" s="3"/>
      <c r="I335" s="3"/>
      <c r="J335" s="14"/>
      <c r="K335" s="15">
        <f t="shared" si="20"/>
        <v>0</v>
      </c>
      <c r="L335" s="3">
        <v>12368.39</v>
      </c>
      <c r="M335" s="3">
        <v>11131.55</v>
      </c>
      <c r="N335" s="3">
        <v>8657.8700000000008</v>
      </c>
      <c r="O335" s="3">
        <v>6184.2</v>
      </c>
      <c r="P335" s="3">
        <v>3710.52</v>
      </c>
      <c r="Q335" s="3">
        <v>488.77</v>
      </c>
      <c r="R335" s="3">
        <v>2100</v>
      </c>
      <c r="S335" s="3">
        <v>200</v>
      </c>
      <c r="T335" s="3">
        <v>89</v>
      </c>
      <c r="U335" s="15">
        <f t="shared" si="21"/>
        <v>0</v>
      </c>
      <c r="V335" s="15">
        <f t="shared" si="22"/>
        <v>0</v>
      </c>
      <c r="W335" s="16">
        <f t="shared" si="23"/>
        <v>0</v>
      </c>
    </row>
    <row r="336" spans="1:23" x14ac:dyDescent="0.25">
      <c r="A336" s="2">
        <v>147</v>
      </c>
      <c r="B336" s="6" t="s">
        <v>203</v>
      </c>
      <c r="C336" s="6" t="s">
        <v>166</v>
      </c>
      <c r="D336" s="2">
        <v>2025</v>
      </c>
      <c r="E336" s="3"/>
      <c r="F336" s="3"/>
      <c r="G336" s="3"/>
      <c r="H336" s="3"/>
      <c r="I336" s="3"/>
      <c r="J336" s="14"/>
      <c r="K336" s="15">
        <f t="shared" si="20"/>
        <v>0</v>
      </c>
      <c r="L336" s="3">
        <v>12368.39</v>
      </c>
      <c r="M336" s="3">
        <v>11131.55</v>
      </c>
      <c r="N336" s="3">
        <v>8657.8700000000008</v>
      </c>
      <c r="O336" s="3">
        <v>6184.2</v>
      </c>
      <c r="P336" s="3">
        <v>3710.52</v>
      </c>
      <c r="Q336" s="3">
        <v>488.77</v>
      </c>
      <c r="R336" s="3">
        <v>2100</v>
      </c>
      <c r="S336" s="3">
        <v>200</v>
      </c>
      <c r="T336" s="3">
        <v>86</v>
      </c>
      <c r="U336" s="15">
        <f t="shared" si="21"/>
        <v>0</v>
      </c>
      <c r="V336" s="15">
        <f t="shared" si="22"/>
        <v>0</v>
      </c>
      <c r="W336" s="16">
        <f t="shared" si="23"/>
        <v>0</v>
      </c>
    </row>
    <row r="337" spans="1:23" x14ac:dyDescent="0.25">
      <c r="A337" s="2">
        <v>148</v>
      </c>
      <c r="B337" s="6" t="s">
        <v>203</v>
      </c>
      <c r="C337" s="6" t="s">
        <v>163</v>
      </c>
      <c r="D337" s="2">
        <v>2025</v>
      </c>
      <c r="E337" s="3"/>
      <c r="F337" s="3"/>
      <c r="G337" s="3"/>
      <c r="H337" s="3"/>
      <c r="I337" s="3"/>
      <c r="J337" s="14"/>
      <c r="K337" s="15">
        <f t="shared" si="20"/>
        <v>0</v>
      </c>
      <c r="L337" s="3">
        <v>12368.39</v>
      </c>
      <c r="M337" s="3">
        <v>11131.55</v>
      </c>
      <c r="N337" s="3">
        <v>8657.8700000000008</v>
      </c>
      <c r="O337" s="3">
        <v>6184.2</v>
      </c>
      <c r="P337" s="3">
        <v>3710.52</v>
      </c>
      <c r="Q337" s="3">
        <v>488.77</v>
      </c>
      <c r="R337" s="3">
        <v>2100</v>
      </c>
      <c r="S337" s="3">
        <v>200</v>
      </c>
      <c r="T337" s="3">
        <v>82</v>
      </c>
      <c r="U337" s="15">
        <f t="shared" si="21"/>
        <v>0</v>
      </c>
      <c r="V337" s="15">
        <f t="shared" si="22"/>
        <v>0</v>
      </c>
      <c r="W337" s="16">
        <f t="shared" si="23"/>
        <v>0</v>
      </c>
    </row>
    <row r="338" spans="1:23" x14ac:dyDescent="0.25">
      <c r="A338" s="2">
        <v>149</v>
      </c>
      <c r="B338" s="6" t="s">
        <v>203</v>
      </c>
      <c r="C338" s="6" t="s">
        <v>89</v>
      </c>
      <c r="D338" s="2">
        <v>2025</v>
      </c>
      <c r="E338" s="3"/>
      <c r="F338" s="3"/>
      <c r="G338" s="3"/>
      <c r="H338" s="3"/>
      <c r="I338" s="3"/>
      <c r="J338" s="14"/>
      <c r="K338" s="15">
        <f t="shared" si="20"/>
        <v>0</v>
      </c>
      <c r="L338" s="3">
        <v>12368.39</v>
      </c>
      <c r="M338" s="3">
        <v>11131.55</v>
      </c>
      <c r="N338" s="3">
        <v>8657.8700000000008</v>
      </c>
      <c r="O338" s="3">
        <v>6184.2</v>
      </c>
      <c r="P338" s="3">
        <v>3710.52</v>
      </c>
      <c r="Q338" s="3">
        <v>488.77</v>
      </c>
      <c r="R338" s="3">
        <v>2100</v>
      </c>
      <c r="S338" s="3">
        <v>200</v>
      </c>
      <c r="T338" s="3">
        <v>87</v>
      </c>
      <c r="U338" s="15">
        <f t="shared" si="21"/>
        <v>0</v>
      </c>
      <c r="V338" s="15">
        <f t="shared" si="22"/>
        <v>0</v>
      </c>
      <c r="W338" s="16">
        <f t="shared" si="23"/>
        <v>0</v>
      </c>
    </row>
    <row r="339" spans="1:23" x14ac:dyDescent="0.25">
      <c r="A339" s="2">
        <v>150</v>
      </c>
      <c r="B339" s="6" t="s">
        <v>203</v>
      </c>
      <c r="C339" s="6" t="s">
        <v>102</v>
      </c>
      <c r="D339" s="2">
        <v>2025</v>
      </c>
      <c r="E339" s="3">
        <v>0</v>
      </c>
      <c r="F339" s="3">
        <v>0</v>
      </c>
      <c r="G339" s="3">
        <v>15</v>
      </c>
      <c r="H339" s="3">
        <v>0</v>
      </c>
      <c r="I339" s="3">
        <v>0</v>
      </c>
      <c r="J339" s="14">
        <v>2</v>
      </c>
      <c r="K339" s="16">
        <f t="shared" si="20"/>
        <v>15</v>
      </c>
      <c r="L339" s="3">
        <v>12368.39</v>
      </c>
      <c r="M339" s="3">
        <v>11131.55</v>
      </c>
      <c r="N339" s="3">
        <v>8657.8700000000008</v>
      </c>
      <c r="O339" s="3">
        <v>6184.2</v>
      </c>
      <c r="P339" s="3">
        <v>3710.52</v>
      </c>
      <c r="Q339" s="3">
        <v>488.77</v>
      </c>
      <c r="R339" s="3">
        <v>2100</v>
      </c>
      <c r="S339" s="3">
        <v>200</v>
      </c>
      <c r="T339" s="16">
        <v>87</v>
      </c>
      <c r="U339" s="16">
        <f t="shared" si="21"/>
        <v>138045.59000000003</v>
      </c>
      <c r="V339" s="16">
        <f t="shared" si="22"/>
        <v>120099.66330000001</v>
      </c>
      <c r="W339" s="16">
        <f t="shared" si="23"/>
        <v>17945.926700000011</v>
      </c>
    </row>
    <row r="340" spans="1:23" x14ac:dyDescent="0.25">
      <c r="A340" s="2">
        <v>151</v>
      </c>
      <c r="B340" s="6" t="s">
        <v>203</v>
      </c>
      <c r="C340" s="6" t="s">
        <v>167</v>
      </c>
      <c r="D340" s="2">
        <v>2025</v>
      </c>
      <c r="E340" s="3"/>
      <c r="F340" s="3"/>
      <c r="G340" s="3"/>
      <c r="H340" s="3"/>
      <c r="I340" s="3"/>
      <c r="J340" s="14"/>
      <c r="K340" s="15">
        <f t="shared" si="20"/>
        <v>0</v>
      </c>
      <c r="L340" s="3">
        <v>12368.39</v>
      </c>
      <c r="M340" s="3">
        <v>11131.55</v>
      </c>
      <c r="N340" s="3">
        <v>8657.8700000000008</v>
      </c>
      <c r="O340" s="3">
        <v>6184.2</v>
      </c>
      <c r="P340" s="3">
        <v>3710.52</v>
      </c>
      <c r="Q340" s="3">
        <v>488.77</v>
      </c>
      <c r="R340" s="3">
        <v>2100</v>
      </c>
      <c r="S340" s="3">
        <v>200</v>
      </c>
      <c r="T340" s="3">
        <v>89</v>
      </c>
      <c r="U340" s="15">
        <f t="shared" si="21"/>
        <v>0</v>
      </c>
      <c r="V340" s="15">
        <f t="shared" si="22"/>
        <v>0</v>
      </c>
      <c r="W340" s="16">
        <f t="shared" si="23"/>
        <v>0</v>
      </c>
    </row>
    <row r="341" spans="1:23" x14ac:dyDescent="0.25">
      <c r="A341" s="2">
        <v>152</v>
      </c>
      <c r="B341" s="6" t="s">
        <v>203</v>
      </c>
      <c r="C341" s="6" t="s">
        <v>113</v>
      </c>
      <c r="D341" s="2">
        <v>2025</v>
      </c>
      <c r="E341" s="3">
        <v>0</v>
      </c>
      <c r="F341" s="3">
        <v>5.5</v>
      </c>
      <c r="G341" s="3">
        <v>0</v>
      </c>
      <c r="H341" s="3">
        <v>0</v>
      </c>
      <c r="I341" s="3">
        <v>0</v>
      </c>
      <c r="J341" s="14">
        <v>2</v>
      </c>
      <c r="K341" s="16">
        <f t="shared" si="20"/>
        <v>5.5</v>
      </c>
      <c r="L341" s="3">
        <v>12368.39</v>
      </c>
      <c r="M341" s="3">
        <v>11131.55</v>
      </c>
      <c r="N341" s="3">
        <v>8657.8700000000008</v>
      </c>
      <c r="O341" s="3">
        <v>6184.2</v>
      </c>
      <c r="P341" s="3">
        <v>3710.52</v>
      </c>
      <c r="Q341" s="3">
        <v>488.77</v>
      </c>
      <c r="R341" s="3">
        <v>2100</v>
      </c>
      <c r="S341" s="3">
        <v>200</v>
      </c>
      <c r="T341" s="16">
        <v>75</v>
      </c>
      <c r="U341" s="16">
        <f t="shared" si="21"/>
        <v>67501.065000000002</v>
      </c>
      <c r="V341" s="16">
        <f t="shared" si="22"/>
        <v>50625.798750000002</v>
      </c>
      <c r="W341" s="16">
        <f t="shared" si="23"/>
        <v>16875.266250000001</v>
      </c>
    </row>
    <row r="342" spans="1:23" x14ac:dyDescent="0.25">
      <c r="A342" s="2">
        <v>153</v>
      </c>
      <c r="B342" s="6" t="s">
        <v>203</v>
      </c>
      <c r="C342" s="6" t="s">
        <v>11</v>
      </c>
      <c r="D342" s="2">
        <v>2025</v>
      </c>
      <c r="E342" s="3">
        <v>0</v>
      </c>
      <c r="F342" s="3">
        <v>0</v>
      </c>
      <c r="G342" s="3">
        <v>42</v>
      </c>
      <c r="H342" s="3">
        <v>0</v>
      </c>
      <c r="I342" s="3">
        <v>0</v>
      </c>
      <c r="J342" s="14">
        <v>7</v>
      </c>
      <c r="K342" s="16">
        <f t="shared" si="20"/>
        <v>42</v>
      </c>
      <c r="L342" s="3">
        <v>12368.39</v>
      </c>
      <c r="M342" s="3">
        <v>11131.55</v>
      </c>
      <c r="N342" s="3">
        <v>8657.8700000000008</v>
      </c>
      <c r="O342" s="3">
        <v>6184.2</v>
      </c>
      <c r="P342" s="3">
        <v>3710.52</v>
      </c>
      <c r="Q342" s="3">
        <v>488.77</v>
      </c>
      <c r="R342" s="3">
        <v>2100</v>
      </c>
      <c r="S342" s="3">
        <v>200</v>
      </c>
      <c r="T342" s="16">
        <v>88</v>
      </c>
      <c r="U342" s="16">
        <f t="shared" si="21"/>
        <v>390151.93000000005</v>
      </c>
      <c r="V342" s="16">
        <f t="shared" si="22"/>
        <v>343333.69840000005</v>
      </c>
      <c r="W342" s="16">
        <f t="shared" si="23"/>
        <v>46818.231599999999</v>
      </c>
    </row>
    <row r="343" spans="1:23" x14ac:dyDescent="0.25">
      <c r="A343" s="2">
        <v>154</v>
      </c>
      <c r="B343" s="6" t="s">
        <v>203</v>
      </c>
      <c r="C343" s="6" t="s">
        <v>164</v>
      </c>
      <c r="D343" s="2">
        <v>2025</v>
      </c>
      <c r="E343" s="3"/>
      <c r="F343" s="3"/>
      <c r="G343" s="3"/>
      <c r="H343" s="3"/>
      <c r="I343" s="3"/>
      <c r="J343" s="14"/>
      <c r="K343" s="15">
        <f t="shared" si="20"/>
        <v>0</v>
      </c>
      <c r="L343" s="3">
        <v>12368.39</v>
      </c>
      <c r="M343" s="3">
        <v>11131.55</v>
      </c>
      <c r="N343" s="3">
        <v>8657.8700000000008</v>
      </c>
      <c r="O343" s="3">
        <v>6184.2</v>
      </c>
      <c r="P343" s="3">
        <v>3710.52</v>
      </c>
      <c r="Q343" s="3">
        <v>488.77</v>
      </c>
      <c r="R343" s="3">
        <v>2100</v>
      </c>
      <c r="S343" s="3">
        <v>200</v>
      </c>
      <c r="T343" s="3">
        <v>92</v>
      </c>
      <c r="U343" s="15">
        <f t="shared" si="21"/>
        <v>0</v>
      </c>
      <c r="V343" s="15">
        <f t="shared" si="22"/>
        <v>0</v>
      </c>
      <c r="W343" s="16">
        <f t="shared" si="23"/>
        <v>0</v>
      </c>
    </row>
    <row r="344" spans="1:23" x14ac:dyDescent="0.25">
      <c r="A344" s="2">
        <v>155</v>
      </c>
      <c r="B344" s="6" t="s">
        <v>203</v>
      </c>
      <c r="C344" s="6" t="s">
        <v>66</v>
      </c>
      <c r="D344" s="2">
        <v>2025</v>
      </c>
      <c r="E344" s="3">
        <v>0.2</v>
      </c>
      <c r="F344" s="3">
        <v>0.8</v>
      </c>
      <c r="G344" s="3">
        <v>0.2</v>
      </c>
      <c r="H344" s="3">
        <v>0</v>
      </c>
      <c r="I344" s="3">
        <v>0.4</v>
      </c>
      <c r="J344" s="14">
        <v>1</v>
      </c>
      <c r="K344" s="16">
        <f t="shared" si="20"/>
        <v>1.6</v>
      </c>
      <c r="L344" s="3">
        <v>12368.39</v>
      </c>
      <c r="M344" s="3">
        <v>11131.55</v>
      </c>
      <c r="N344" s="3">
        <v>8657.8700000000008</v>
      </c>
      <c r="O344" s="3">
        <v>6184.2</v>
      </c>
      <c r="P344" s="3">
        <v>3710.52</v>
      </c>
      <c r="Q344" s="3">
        <v>488.77</v>
      </c>
      <c r="R344" s="3">
        <v>2100</v>
      </c>
      <c r="S344" s="3">
        <v>200</v>
      </c>
      <c r="T344" s="16">
        <v>89</v>
      </c>
      <c r="U344" s="16">
        <f t="shared" si="21"/>
        <v>17503.47</v>
      </c>
      <c r="V344" s="16">
        <f t="shared" si="22"/>
        <v>15578.088300000001</v>
      </c>
      <c r="W344" s="16">
        <f t="shared" si="23"/>
        <v>1925.3816999999999</v>
      </c>
    </row>
    <row r="345" spans="1:23" x14ac:dyDescent="0.25">
      <c r="A345" s="2">
        <v>156</v>
      </c>
      <c r="B345" s="6" t="s">
        <v>203</v>
      </c>
      <c r="C345" s="6" t="s">
        <v>168</v>
      </c>
      <c r="D345" s="2">
        <v>2025</v>
      </c>
      <c r="E345" s="3"/>
      <c r="F345" s="3"/>
      <c r="G345" s="3"/>
      <c r="H345" s="3"/>
      <c r="I345" s="3"/>
      <c r="J345" s="14"/>
      <c r="K345" s="15">
        <f t="shared" si="20"/>
        <v>0</v>
      </c>
      <c r="L345" s="3">
        <v>12368.39</v>
      </c>
      <c r="M345" s="3">
        <v>11131.55</v>
      </c>
      <c r="N345" s="3">
        <v>8657.8700000000008</v>
      </c>
      <c r="O345" s="3">
        <v>6184.2</v>
      </c>
      <c r="P345" s="3">
        <v>3710.52</v>
      </c>
      <c r="Q345" s="3">
        <v>488.77</v>
      </c>
      <c r="R345" s="3">
        <v>2100</v>
      </c>
      <c r="S345" s="3">
        <v>200</v>
      </c>
      <c r="T345" s="3">
        <v>92</v>
      </c>
      <c r="U345" s="15">
        <f t="shared" si="21"/>
        <v>0</v>
      </c>
      <c r="V345" s="15">
        <f t="shared" si="22"/>
        <v>0</v>
      </c>
      <c r="W345" s="16">
        <f t="shared" si="23"/>
        <v>0</v>
      </c>
    </row>
    <row r="346" spans="1:23" x14ac:dyDescent="0.25">
      <c r="A346" s="2">
        <v>157</v>
      </c>
      <c r="B346" s="6" t="s">
        <v>203</v>
      </c>
      <c r="C346" s="6" t="s">
        <v>169</v>
      </c>
      <c r="D346" s="2">
        <v>2025</v>
      </c>
      <c r="E346" s="3"/>
      <c r="F346" s="3"/>
      <c r="G346" s="3"/>
      <c r="H346" s="3"/>
      <c r="I346" s="3"/>
      <c r="J346" s="14"/>
      <c r="K346" s="15">
        <f t="shared" si="20"/>
        <v>0</v>
      </c>
      <c r="L346" s="3">
        <v>12368.39</v>
      </c>
      <c r="M346" s="3">
        <v>11131.55</v>
      </c>
      <c r="N346" s="3">
        <v>8657.8700000000008</v>
      </c>
      <c r="O346" s="3">
        <v>6184.2</v>
      </c>
      <c r="P346" s="3">
        <v>3710.52</v>
      </c>
      <c r="Q346" s="3">
        <v>488.77</v>
      </c>
      <c r="R346" s="3">
        <v>2100</v>
      </c>
      <c r="S346" s="3">
        <v>200</v>
      </c>
      <c r="T346" s="3">
        <v>88</v>
      </c>
      <c r="U346" s="15">
        <f t="shared" si="21"/>
        <v>0</v>
      </c>
      <c r="V346" s="15">
        <f t="shared" si="22"/>
        <v>0</v>
      </c>
      <c r="W346" s="16">
        <f t="shared" si="23"/>
        <v>0</v>
      </c>
    </row>
    <row r="347" spans="1:23" x14ac:dyDescent="0.25">
      <c r="A347" s="2">
        <v>158</v>
      </c>
      <c r="B347" s="6" t="s">
        <v>203</v>
      </c>
      <c r="C347" s="6" t="s">
        <v>82</v>
      </c>
      <c r="D347" s="2">
        <v>2025</v>
      </c>
      <c r="E347" s="3"/>
      <c r="F347" s="3"/>
      <c r="G347" s="3"/>
      <c r="H347" s="3"/>
      <c r="I347" s="3"/>
      <c r="J347" s="14"/>
      <c r="K347" s="15">
        <f t="shared" si="20"/>
        <v>0</v>
      </c>
      <c r="L347" s="3">
        <v>12368.39</v>
      </c>
      <c r="M347" s="3">
        <v>11131.55</v>
      </c>
      <c r="N347" s="3">
        <v>8657.8700000000008</v>
      </c>
      <c r="O347" s="3">
        <v>6184.2</v>
      </c>
      <c r="P347" s="3">
        <v>3710.52</v>
      </c>
      <c r="Q347" s="3">
        <v>488.77</v>
      </c>
      <c r="R347" s="3">
        <v>2100</v>
      </c>
      <c r="S347" s="3">
        <v>200</v>
      </c>
      <c r="T347" s="3">
        <v>89</v>
      </c>
      <c r="U347" s="15">
        <f t="shared" si="21"/>
        <v>0</v>
      </c>
      <c r="V347" s="15">
        <f t="shared" si="22"/>
        <v>0</v>
      </c>
      <c r="W347" s="16">
        <f t="shared" si="23"/>
        <v>0</v>
      </c>
    </row>
    <row r="348" spans="1:23" x14ac:dyDescent="0.25">
      <c r="A348" s="2">
        <v>159</v>
      </c>
      <c r="B348" s="6" t="s">
        <v>204</v>
      </c>
      <c r="C348" s="6" t="s">
        <v>175</v>
      </c>
      <c r="D348" s="2">
        <v>2025</v>
      </c>
      <c r="E348" s="3">
        <v>0</v>
      </c>
      <c r="F348" s="3">
        <v>18.5</v>
      </c>
      <c r="G348" s="3">
        <v>0</v>
      </c>
      <c r="H348" s="3">
        <v>0</v>
      </c>
      <c r="I348" s="3">
        <v>0</v>
      </c>
      <c r="J348" s="14">
        <v>11</v>
      </c>
      <c r="K348" s="16">
        <f t="shared" si="20"/>
        <v>18.5</v>
      </c>
      <c r="L348" s="3">
        <v>12368.39</v>
      </c>
      <c r="M348" s="3">
        <v>11131.55</v>
      </c>
      <c r="N348" s="3">
        <v>8657.8700000000008</v>
      </c>
      <c r="O348" s="3">
        <v>6184.2</v>
      </c>
      <c r="P348" s="3">
        <v>3710.52</v>
      </c>
      <c r="Q348" s="3">
        <v>488.77</v>
      </c>
      <c r="R348" s="3">
        <v>2100</v>
      </c>
      <c r="S348" s="3">
        <v>200</v>
      </c>
      <c r="T348" s="16">
        <v>89</v>
      </c>
      <c r="U348" s="16">
        <f t="shared" si="21"/>
        <v>238110.14499999999</v>
      </c>
      <c r="V348" s="16">
        <f t="shared" si="22"/>
        <v>211918.02904999998</v>
      </c>
      <c r="W348" s="16">
        <f t="shared" si="23"/>
        <v>26192.115950000007</v>
      </c>
    </row>
    <row r="349" spans="1:23" x14ac:dyDescent="0.25">
      <c r="A349" s="2">
        <v>160</v>
      </c>
      <c r="B349" s="6" t="s">
        <v>204</v>
      </c>
      <c r="C349" s="6" t="s">
        <v>176</v>
      </c>
      <c r="D349" s="2">
        <v>2025</v>
      </c>
      <c r="E349" s="3"/>
      <c r="F349" s="3"/>
      <c r="G349" s="3"/>
      <c r="H349" s="3"/>
      <c r="I349" s="3"/>
      <c r="J349" s="14"/>
      <c r="K349" s="15">
        <f t="shared" si="20"/>
        <v>0</v>
      </c>
      <c r="L349" s="3">
        <v>12368.39</v>
      </c>
      <c r="M349" s="3">
        <v>11131.55</v>
      </c>
      <c r="N349" s="3">
        <v>8657.8700000000008</v>
      </c>
      <c r="O349" s="3">
        <v>6184.2</v>
      </c>
      <c r="P349" s="3">
        <v>3710.52</v>
      </c>
      <c r="Q349" s="3">
        <v>488.77</v>
      </c>
      <c r="R349" s="3">
        <v>2100</v>
      </c>
      <c r="S349" s="3">
        <v>200</v>
      </c>
      <c r="T349" s="3">
        <v>89</v>
      </c>
      <c r="U349" s="15">
        <f t="shared" si="21"/>
        <v>0</v>
      </c>
      <c r="V349" s="15">
        <f t="shared" si="22"/>
        <v>0</v>
      </c>
      <c r="W349" s="16">
        <f t="shared" si="23"/>
        <v>0</v>
      </c>
    </row>
    <row r="350" spans="1:23" x14ac:dyDescent="0.25">
      <c r="A350" s="2">
        <v>161</v>
      </c>
      <c r="B350" s="6" t="s">
        <v>204</v>
      </c>
      <c r="C350" s="6" t="s">
        <v>65</v>
      </c>
      <c r="D350" s="2">
        <v>2025</v>
      </c>
      <c r="E350" s="3">
        <v>0</v>
      </c>
      <c r="F350" s="3">
        <v>6</v>
      </c>
      <c r="G350" s="3">
        <v>0</v>
      </c>
      <c r="H350" s="3">
        <v>0</v>
      </c>
      <c r="I350" s="3">
        <v>7</v>
      </c>
      <c r="J350" s="14">
        <v>9</v>
      </c>
      <c r="K350" s="16">
        <f t="shared" si="20"/>
        <v>13</v>
      </c>
      <c r="L350" s="3">
        <v>12368.39</v>
      </c>
      <c r="M350" s="3">
        <v>11131.55</v>
      </c>
      <c r="N350" s="3">
        <v>8657.8700000000008</v>
      </c>
      <c r="O350" s="3">
        <v>6184.2</v>
      </c>
      <c r="P350" s="3">
        <v>3710.52</v>
      </c>
      <c r="Q350" s="3">
        <v>488.77</v>
      </c>
      <c r="R350" s="3">
        <v>2100</v>
      </c>
      <c r="S350" s="3">
        <v>200</v>
      </c>
      <c r="T350" s="16">
        <v>87</v>
      </c>
      <c r="U350" s="16">
        <f t="shared" si="21"/>
        <v>118661.87</v>
      </c>
      <c r="V350" s="16">
        <f t="shared" si="22"/>
        <v>103235.8269</v>
      </c>
      <c r="W350" s="16">
        <f t="shared" si="23"/>
        <v>15426.043099999995</v>
      </c>
    </row>
    <row r="351" spans="1:23" x14ac:dyDescent="0.25">
      <c r="A351" s="2">
        <v>162</v>
      </c>
      <c r="B351" s="6" t="s">
        <v>204</v>
      </c>
      <c r="C351" s="6" t="s">
        <v>54</v>
      </c>
      <c r="D351" s="2">
        <v>2025</v>
      </c>
      <c r="E351" s="3">
        <v>0</v>
      </c>
      <c r="F351" s="3">
        <v>0</v>
      </c>
      <c r="G351" s="3">
        <v>0</v>
      </c>
      <c r="H351" s="3">
        <v>50</v>
      </c>
      <c r="I351" s="3">
        <v>50</v>
      </c>
      <c r="J351" s="14">
        <v>18</v>
      </c>
      <c r="K351" s="16">
        <f t="shared" si="20"/>
        <v>100</v>
      </c>
      <c r="L351" s="3">
        <v>12368.39</v>
      </c>
      <c r="M351" s="3">
        <v>11131.55</v>
      </c>
      <c r="N351" s="3">
        <v>8657.8700000000008</v>
      </c>
      <c r="O351" s="3">
        <v>6184.2</v>
      </c>
      <c r="P351" s="3">
        <v>3710.52</v>
      </c>
      <c r="Q351" s="3">
        <v>488.77</v>
      </c>
      <c r="R351" s="3">
        <v>2100</v>
      </c>
      <c r="S351" s="3">
        <v>200</v>
      </c>
      <c r="T351" s="16">
        <v>88</v>
      </c>
      <c r="U351" s="16">
        <f t="shared" si="21"/>
        <v>561333.86</v>
      </c>
      <c r="V351" s="16">
        <f t="shared" si="22"/>
        <v>493973.79680000001</v>
      </c>
      <c r="W351" s="16">
        <f t="shared" si="23"/>
        <v>67360.063199999975</v>
      </c>
    </row>
    <row r="352" spans="1:23" x14ac:dyDescent="0.25">
      <c r="A352" s="2">
        <v>163</v>
      </c>
      <c r="B352" s="6" t="s">
        <v>204</v>
      </c>
      <c r="C352" s="6" t="s">
        <v>174</v>
      </c>
      <c r="D352" s="2">
        <v>2025</v>
      </c>
      <c r="E352" s="3"/>
      <c r="F352" s="3"/>
      <c r="G352" s="3"/>
      <c r="H352" s="3"/>
      <c r="I352" s="3"/>
      <c r="J352" s="14"/>
      <c r="K352" s="15">
        <f t="shared" si="20"/>
        <v>0</v>
      </c>
      <c r="L352" s="3">
        <v>12368.39</v>
      </c>
      <c r="M352" s="3">
        <v>11131.55</v>
      </c>
      <c r="N352" s="3">
        <v>8657.8700000000008</v>
      </c>
      <c r="O352" s="3">
        <v>6184.2</v>
      </c>
      <c r="P352" s="3">
        <v>3710.52</v>
      </c>
      <c r="Q352" s="3">
        <v>488.77</v>
      </c>
      <c r="R352" s="3">
        <v>2100</v>
      </c>
      <c r="S352" s="3">
        <v>200</v>
      </c>
      <c r="T352" s="3">
        <v>90</v>
      </c>
      <c r="U352" s="15">
        <f t="shared" si="21"/>
        <v>0</v>
      </c>
      <c r="V352" s="15">
        <f t="shared" si="22"/>
        <v>0</v>
      </c>
      <c r="W352" s="16">
        <f t="shared" si="23"/>
        <v>0</v>
      </c>
    </row>
    <row r="353" spans="1:23" x14ac:dyDescent="0.25">
      <c r="A353" s="2">
        <v>164</v>
      </c>
      <c r="B353" s="6" t="s">
        <v>204</v>
      </c>
      <c r="C353" s="6" t="s">
        <v>83</v>
      </c>
      <c r="D353" s="2">
        <v>2025</v>
      </c>
      <c r="E353" s="3">
        <v>0</v>
      </c>
      <c r="F353" s="3">
        <v>0</v>
      </c>
      <c r="G353" s="3">
        <v>14.99</v>
      </c>
      <c r="H353" s="3">
        <v>4.6070000000000002</v>
      </c>
      <c r="I353" s="3">
        <v>0</v>
      </c>
      <c r="J353" s="14">
        <v>27</v>
      </c>
      <c r="K353" s="16">
        <f t="shared" si="20"/>
        <v>19.597000000000001</v>
      </c>
      <c r="L353" s="3">
        <v>12368.39</v>
      </c>
      <c r="M353" s="3">
        <v>11131.55</v>
      </c>
      <c r="N353" s="3">
        <v>8657.8700000000008</v>
      </c>
      <c r="O353" s="3">
        <v>6184.2</v>
      </c>
      <c r="P353" s="3">
        <v>3710.52</v>
      </c>
      <c r="Q353" s="3">
        <v>488.77</v>
      </c>
      <c r="R353" s="3">
        <v>2100</v>
      </c>
      <c r="S353" s="3">
        <v>200</v>
      </c>
      <c r="T353" s="16">
        <v>87</v>
      </c>
      <c r="U353" s="16">
        <f t="shared" si="21"/>
        <v>232088.27070000002</v>
      </c>
      <c r="V353" s="16">
        <f t="shared" si="22"/>
        <v>201916.79550900002</v>
      </c>
      <c r="W353" s="16">
        <f t="shared" si="23"/>
        <v>30171.475191000005</v>
      </c>
    </row>
    <row r="354" spans="1:23" x14ac:dyDescent="0.25">
      <c r="A354" s="2">
        <v>165</v>
      </c>
      <c r="B354" s="6" t="s">
        <v>204</v>
      </c>
      <c r="C354" s="6" t="s">
        <v>177</v>
      </c>
      <c r="D354" s="2">
        <v>2025</v>
      </c>
      <c r="E354" s="3"/>
      <c r="F354" s="3"/>
      <c r="G354" s="3"/>
      <c r="H354" s="3"/>
      <c r="I354" s="3"/>
      <c r="J354" s="14"/>
      <c r="K354" s="15">
        <f t="shared" si="20"/>
        <v>0</v>
      </c>
      <c r="L354" s="3">
        <v>12368.39</v>
      </c>
      <c r="M354" s="3">
        <v>11131.55</v>
      </c>
      <c r="N354" s="3">
        <v>8657.8700000000008</v>
      </c>
      <c r="O354" s="3">
        <v>6184.2</v>
      </c>
      <c r="P354" s="3">
        <v>3710.52</v>
      </c>
      <c r="Q354" s="3">
        <v>488.77</v>
      </c>
      <c r="R354" s="3">
        <v>2100</v>
      </c>
      <c r="S354" s="3">
        <v>200</v>
      </c>
      <c r="T354" s="3">
        <v>88</v>
      </c>
      <c r="U354" s="15">
        <f t="shared" si="21"/>
        <v>0</v>
      </c>
      <c r="V354" s="15">
        <f t="shared" si="22"/>
        <v>0</v>
      </c>
      <c r="W354" s="16">
        <f t="shared" si="23"/>
        <v>0</v>
      </c>
    </row>
    <row r="355" spans="1:23" ht="30" x14ac:dyDescent="0.25">
      <c r="A355" s="2">
        <v>166</v>
      </c>
      <c r="B355" s="6" t="s">
        <v>100</v>
      </c>
      <c r="C355" s="6" t="s">
        <v>100</v>
      </c>
      <c r="D355" s="2">
        <v>2025</v>
      </c>
      <c r="E355" s="3"/>
      <c r="F355" s="3"/>
      <c r="G355" s="3"/>
      <c r="H355" s="3"/>
      <c r="I355" s="3"/>
      <c r="J355" s="14"/>
      <c r="K355" s="15">
        <f t="shared" si="20"/>
        <v>0</v>
      </c>
      <c r="L355" s="3">
        <v>12368.39</v>
      </c>
      <c r="M355" s="3">
        <v>11131.55</v>
      </c>
      <c r="N355" s="3">
        <v>8657.8700000000008</v>
      </c>
      <c r="O355" s="3">
        <v>6184.2</v>
      </c>
      <c r="P355" s="3">
        <v>3710.52</v>
      </c>
      <c r="Q355" s="3">
        <v>488.77</v>
      </c>
      <c r="R355" s="3">
        <v>2100</v>
      </c>
      <c r="S355" s="3">
        <v>200</v>
      </c>
      <c r="T355" s="3">
        <v>78</v>
      </c>
      <c r="U355" s="15">
        <f t="shared" si="21"/>
        <v>0</v>
      </c>
      <c r="V355" s="15">
        <f t="shared" si="22"/>
        <v>0</v>
      </c>
      <c r="W355" s="16">
        <f t="shared" si="23"/>
        <v>0</v>
      </c>
    </row>
    <row r="356" spans="1:23" x14ac:dyDescent="0.25">
      <c r="A356" s="2">
        <v>167</v>
      </c>
      <c r="B356" s="6" t="s">
        <v>205</v>
      </c>
      <c r="C356" s="6" t="s">
        <v>74</v>
      </c>
      <c r="D356" s="2">
        <v>2025</v>
      </c>
      <c r="E356" s="3">
        <v>0</v>
      </c>
      <c r="F356" s="3">
        <v>7.5</v>
      </c>
      <c r="G356" s="3">
        <v>0</v>
      </c>
      <c r="H356" s="3">
        <v>0</v>
      </c>
      <c r="I356" s="3">
        <v>0</v>
      </c>
      <c r="J356" s="14">
        <v>3</v>
      </c>
      <c r="K356" s="16">
        <f t="shared" si="20"/>
        <v>7.5</v>
      </c>
      <c r="L356" s="3">
        <v>12368.39</v>
      </c>
      <c r="M356" s="3">
        <v>11131.55</v>
      </c>
      <c r="N356" s="3">
        <v>8657.8700000000008</v>
      </c>
      <c r="O356" s="3">
        <v>6184.2</v>
      </c>
      <c r="P356" s="3">
        <v>3710.52</v>
      </c>
      <c r="Q356" s="3">
        <v>488.77</v>
      </c>
      <c r="R356" s="3">
        <v>2100</v>
      </c>
      <c r="S356" s="3">
        <v>200</v>
      </c>
      <c r="T356" s="16">
        <v>93</v>
      </c>
      <c r="U356" s="16">
        <f t="shared" si="21"/>
        <v>92752.934999999998</v>
      </c>
      <c r="V356" s="16">
        <f t="shared" si="22"/>
        <v>86260.229550000004</v>
      </c>
      <c r="W356" s="16">
        <f t="shared" si="23"/>
        <v>6492.705449999994</v>
      </c>
    </row>
    <row r="357" spans="1:23" x14ac:dyDescent="0.25">
      <c r="A357" s="2">
        <v>168</v>
      </c>
      <c r="B357" s="6" t="s">
        <v>205</v>
      </c>
      <c r="C357" s="6" t="s">
        <v>179</v>
      </c>
      <c r="D357" s="2">
        <v>2025</v>
      </c>
      <c r="E357" s="3"/>
      <c r="F357" s="3"/>
      <c r="G357" s="3"/>
      <c r="H357" s="3"/>
      <c r="I357" s="3"/>
      <c r="J357" s="14"/>
      <c r="K357" s="15">
        <f t="shared" si="20"/>
        <v>0</v>
      </c>
      <c r="L357" s="3">
        <v>12368.39</v>
      </c>
      <c r="M357" s="3">
        <v>11131.55</v>
      </c>
      <c r="N357" s="3">
        <v>8657.8700000000008</v>
      </c>
      <c r="O357" s="3">
        <v>6184.2</v>
      </c>
      <c r="P357" s="3">
        <v>3710.52</v>
      </c>
      <c r="Q357" s="3">
        <v>488.77</v>
      </c>
      <c r="R357" s="3">
        <v>2100</v>
      </c>
      <c r="S357" s="3">
        <v>200</v>
      </c>
      <c r="T357" s="3">
        <v>85</v>
      </c>
      <c r="U357" s="15">
        <f t="shared" si="21"/>
        <v>0</v>
      </c>
      <c r="V357" s="15">
        <f t="shared" si="22"/>
        <v>0</v>
      </c>
      <c r="W357" s="16">
        <f t="shared" si="23"/>
        <v>0</v>
      </c>
    </row>
    <row r="358" spans="1:23" x14ac:dyDescent="0.25">
      <c r="A358" s="2">
        <v>169</v>
      </c>
      <c r="B358" s="6" t="s">
        <v>205</v>
      </c>
      <c r="C358" s="6" t="s">
        <v>180</v>
      </c>
      <c r="D358" s="2">
        <v>2025</v>
      </c>
      <c r="E358" s="3"/>
      <c r="F358" s="3"/>
      <c r="G358" s="3"/>
      <c r="H358" s="3"/>
      <c r="I358" s="3"/>
      <c r="J358" s="14"/>
      <c r="K358" s="15">
        <f t="shared" si="20"/>
        <v>0</v>
      </c>
      <c r="L358" s="3">
        <v>12368.39</v>
      </c>
      <c r="M358" s="3">
        <v>11131.55</v>
      </c>
      <c r="N358" s="3">
        <v>8657.8700000000008</v>
      </c>
      <c r="O358" s="3">
        <v>6184.2</v>
      </c>
      <c r="P358" s="3">
        <v>3710.52</v>
      </c>
      <c r="Q358" s="3">
        <v>488.77</v>
      </c>
      <c r="R358" s="3">
        <v>2100</v>
      </c>
      <c r="S358" s="3">
        <v>200</v>
      </c>
      <c r="T358" s="3">
        <v>87</v>
      </c>
      <c r="U358" s="15">
        <f t="shared" si="21"/>
        <v>0</v>
      </c>
      <c r="V358" s="15">
        <f t="shared" si="22"/>
        <v>0</v>
      </c>
      <c r="W358" s="16">
        <f t="shared" si="23"/>
        <v>0</v>
      </c>
    </row>
    <row r="359" spans="1:23" x14ac:dyDescent="0.25">
      <c r="A359" s="2">
        <v>170</v>
      </c>
      <c r="B359" s="6" t="s">
        <v>205</v>
      </c>
      <c r="C359" s="6" t="s">
        <v>181</v>
      </c>
      <c r="D359" s="2">
        <v>2025</v>
      </c>
      <c r="E359" s="3"/>
      <c r="F359" s="3"/>
      <c r="G359" s="3"/>
      <c r="H359" s="3"/>
      <c r="I359" s="3"/>
      <c r="J359" s="14"/>
      <c r="K359" s="15">
        <f t="shared" si="20"/>
        <v>0</v>
      </c>
      <c r="L359" s="3">
        <v>12368.39</v>
      </c>
      <c r="M359" s="3">
        <v>11131.55</v>
      </c>
      <c r="N359" s="3">
        <v>8657.8700000000008</v>
      </c>
      <c r="O359" s="3">
        <v>6184.2</v>
      </c>
      <c r="P359" s="3">
        <v>3710.52</v>
      </c>
      <c r="Q359" s="3">
        <v>488.77</v>
      </c>
      <c r="R359" s="3">
        <v>2100</v>
      </c>
      <c r="S359" s="3">
        <v>200</v>
      </c>
      <c r="T359" s="3">
        <v>86</v>
      </c>
      <c r="U359" s="15">
        <f t="shared" si="21"/>
        <v>0</v>
      </c>
      <c r="V359" s="15">
        <f t="shared" si="22"/>
        <v>0</v>
      </c>
      <c r="W359" s="16">
        <f t="shared" si="23"/>
        <v>0</v>
      </c>
    </row>
    <row r="360" spans="1:23" x14ac:dyDescent="0.25">
      <c r="A360" s="2">
        <v>171</v>
      </c>
      <c r="B360" s="6" t="s">
        <v>205</v>
      </c>
      <c r="C360" s="6" t="s">
        <v>182</v>
      </c>
      <c r="D360" s="2">
        <v>2025</v>
      </c>
      <c r="E360" s="3">
        <v>0</v>
      </c>
      <c r="F360" s="3">
        <v>7</v>
      </c>
      <c r="G360" s="3">
        <v>0</v>
      </c>
      <c r="H360" s="3">
        <v>0</v>
      </c>
      <c r="I360" s="3">
        <v>0</v>
      </c>
      <c r="J360" s="14">
        <v>1</v>
      </c>
      <c r="K360" s="16">
        <f t="shared" si="20"/>
        <v>7</v>
      </c>
      <c r="L360" s="3">
        <v>12368.39</v>
      </c>
      <c r="M360" s="3">
        <v>11131.55</v>
      </c>
      <c r="N360" s="3">
        <v>8657.8700000000008</v>
      </c>
      <c r="O360" s="3">
        <v>6184.2</v>
      </c>
      <c r="P360" s="3">
        <v>3710.52</v>
      </c>
      <c r="Q360" s="3">
        <v>488.77</v>
      </c>
      <c r="R360" s="3">
        <v>2100</v>
      </c>
      <c r="S360" s="3">
        <v>200</v>
      </c>
      <c r="T360" s="16">
        <v>85</v>
      </c>
      <c r="U360" s="16">
        <f t="shared" si="21"/>
        <v>81909.62</v>
      </c>
      <c r="V360" s="16">
        <f t="shared" si="22"/>
        <v>69623.176999999996</v>
      </c>
      <c r="W360" s="16">
        <f t="shared" si="23"/>
        <v>12286.442999999999</v>
      </c>
    </row>
    <row r="361" spans="1:23" x14ac:dyDescent="0.25">
      <c r="A361" s="2">
        <v>172</v>
      </c>
      <c r="B361" s="6" t="s">
        <v>205</v>
      </c>
      <c r="C361" s="6" t="s">
        <v>183</v>
      </c>
      <c r="D361" s="2">
        <v>2025</v>
      </c>
      <c r="E361" s="3"/>
      <c r="F361" s="3"/>
      <c r="G361" s="3"/>
      <c r="H361" s="3"/>
      <c r="I361" s="3"/>
      <c r="J361" s="14"/>
      <c r="K361" s="15">
        <f t="shared" si="20"/>
        <v>0</v>
      </c>
      <c r="L361" s="3">
        <v>12368.39</v>
      </c>
      <c r="M361" s="3">
        <v>11131.55</v>
      </c>
      <c r="N361" s="3">
        <v>8657.8700000000008</v>
      </c>
      <c r="O361" s="3">
        <v>6184.2</v>
      </c>
      <c r="P361" s="3">
        <v>3710.52</v>
      </c>
      <c r="Q361" s="3">
        <v>488.77</v>
      </c>
      <c r="R361" s="3">
        <v>2100</v>
      </c>
      <c r="S361" s="3">
        <v>200</v>
      </c>
      <c r="T361" s="3">
        <v>89</v>
      </c>
      <c r="U361" s="15">
        <f t="shared" si="21"/>
        <v>0</v>
      </c>
      <c r="V361" s="15">
        <f t="shared" si="22"/>
        <v>0</v>
      </c>
      <c r="W361" s="16">
        <f t="shared" si="23"/>
        <v>0</v>
      </c>
    </row>
    <row r="362" spans="1:23" x14ac:dyDescent="0.25">
      <c r="A362" s="2">
        <v>173</v>
      </c>
      <c r="B362" s="6" t="s">
        <v>205</v>
      </c>
      <c r="C362" s="6" t="s">
        <v>178</v>
      </c>
      <c r="D362" s="2">
        <v>2025</v>
      </c>
      <c r="E362" s="3"/>
      <c r="F362" s="3"/>
      <c r="G362" s="3"/>
      <c r="H362" s="3"/>
      <c r="I362" s="3"/>
      <c r="J362" s="14"/>
      <c r="K362" s="15">
        <f t="shared" si="20"/>
        <v>0</v>
      </c>
      <c r="L362" s="3">
        <v>12368.39</v>
      </c>
      <c r="M362" s="3">
        <v>11131.55</v>
      </c>
      <c r="N362" s="3">
        <v>8657.8700000000008</v>
      </c>
      <c r="O362" s="3">
        <v>6184.2</v>
      </c>
      <c r="P362" s="3">
        <v>3710.52</v>
      </c>
      <c r="Q362" s="3">
        <v>488.77</v>
      </c>
      <c r="R362" s="3">
        <v>2100</v>
      </c>
      <c r="S362" s="3">
        <v>200</v>
      </c>
      <c r="T362" s="3">
        <v>93</v>
      </c>
      <c r="U362" s="15">
        <f t="shared" si="21"/>
        <v>0</v>
      </c>
      <c r="V362" s="15">
        <f t="shared" si="22"/>
        <v>0</v>
      </c>
      <c r="W362" s="16">
        <f t="shared" si="23"/>
        <v>0</v>
      </c>
    </row>
    <row r="363" spans="1:23" x14ac:dyDescent="0.25">
      <c r="A363" s="2">
        <v>174</v>
      </c>
      <c r="B363" s="6" t="s">
        <v>205</v>
      </c>
      <c r="C363" s="6" t="s">
        <v>184</v>
      </c>
      <c r="D363" s="2">
        <v>2025</v>
      </c>
      <c r="E363" s="3">
        <v>0</v>
      </c>
      <c r="F363" s="3">
        <v>40</v>
      </c>
      <c r="G363" s="3">
        <v>0</v>
      </c>
      <c r="H363" s="3">
        <v>20</v>
      </c>
      <c r="I363" s="3">
        <v>0</v>
      </c>
      <c r="J363" s="14">
        <v>16</v>
      </c>
      <c r="K363" s="16">
        <f t="shared" si="20"/>
        <v>60</v>
      </c>
      <c r="L363" s="3">
        <v>12368.39</v>
      </c>
      <c r="M363" s="3">
        <v>11131.55</v>
      </c>
      <c r="N363" s="3">
        <v>8657.8700000000008</v>
      </c>
      <c r="O363" s="3">
        <v>6184.2</v>
      </c>
      <c r="P363" s="3">
        <v>3710.52</v>
      </c>
      <c r="Q363" s="3">
        <v>488.77</v>
      </c>
      <c r="R363" s="3">
        <v>2100</v>
      </c>
      <c r="S363" s="3">
        <v>200</v>
      </c>
      <c r="T363" s="16">
        <v>86</v>
      </c>
      <c r="U363" s="16">
        <f t="shared" si="21"/>
        <v>622366.31999999995</v>
      </c>
      <c r="V363" s="16">
        <f t="shared" si="22"/>
        <v>535235.03519999993</v>
      </c>
      <c r="W363" s="16">
        <f t="shared" si="23"/>
        <v>87131.284800000023</v>
      </c>
    </row>
    <row r="364" spans="1:23" x14ac:dyDescent="0.25">
      <c r="A364" s="2">
        <v>175</v>
      </c>
      <c r="B364" s="6" t="s">
        <v>205</v>
      </c>
      <c r="C364" s="6" t="s">
        <v>185</v>
      </c>
      <c r="D364" s="2">
        <v>2025</v>
      </c>
      <c r="E364" s="3">
        <v>21.94</v>
      </c>
      <c r="F364" s="3">
        <v>35.33</v>
      </c>
      <c r="G364" s="3">
        <v>13.42</v>
      </c>
      <c r="H364" s="3">
        <v>16.329999999999998</v>
      </c>
      <c r="I364" s="3">
        <v>0</v>
      </c>
      <c r="J364" s="14">
        <v>5</v>
      </c>
      <c r="K364" s="16">
        <f t="shared" si="20"/>
        <v>87.02</v>
      </c>
      <c r="L364" s="3">
        <v>12368.39</v>
      </c>
      <c r="M364" s="3">
        <v>11131.55</v>
      </c>
      <c r="N364" s="3">
        <v>8657.8700000000008</v>
      </c>
      <c r="O364" s="3">
        <v>6184.2</v>
      </c>
      <c r="P364" s="3">
        <v>3710.52</v>
      </c>
      <c r="Q364" s="3">
        <v>488.77</v>
      </c>
      <c r="R364" s="3">
        <v>2100</v>
      </c>
      <c r="S364" s="3">
        <v>200</v>
      </c>
      <c r="T364" s="16">
        <v>85</v>
      </c>
      <c r="U364" s="16">
        <f t="shared" si="21"/>
        <v>912164.58949999989</v>
      </c>
      <c r="V364" s="16">
        <f t="shared" si="22"/>
        <v>775339.90107499983</v>
      </c>
      <c r="W364" s="16">
        <f t="shared" si="23"/>
        <v>136824.68842500006</v>
      </c>
    </row>
    <row r="365" spans="1:23" x14ac:dyDescent="0.25">
      <c r="A365" s="2">
        <v>176</v>
      </c>
      <c r="B365" s="6" t="s">
        <v>188</v>
      </c>
      <c r="C365" s="6" t="s">
        <v>98</v>
      </c>
      <c r="D365" s="2">
        <v>2025</v>
      </c>
      <c r="E365" s="3">
        <v>0.5</v>
      </c>
      <c r="F365" s="3">
        <v>0</v>
      </c>
      <c r="G365" s="3">
        <v>2.5</v>
      </c>
      <c r="H365" s="3">
        <v>0.5</v>
      </c>
      <c r="I365" s="3">
        <v>1</v>
      </c>
      <c r="J365" s="14">
        <v>1</v>
      </c>
      <c r="K365" s="16">
        <f t="shared" si="20"/>
        <v>4.5</v>
      </c>
      <c r="L365" s="3">
        <v>12368.39</v>
      </c>
      <c r="M365" s="3">
        <v>11131.55</v>
      </c>
      <c r="N365" s="3">
        <v>8657.8700000000008</v>
      </c>
      <c r="O365" s="3">
        <v>6184.2</v>
      </c>
      <c r="P365" s="3">
        <v>3710.52</v>
      </c>
      <c r="Q365" s="3">
        <v>488.77</v>
      </c>
      <c r="R365" s="3">
        <v>2100</v>
      </c>
      <c r="S365" s="3">
        <v>200</v>
      </c>
      <c r="T365" s="16">
        <v>86</v>
      </c>
      <c r="U365" s="16">
        <f t="shared" si="21"/>
        <v>38120.259999999995</v>
      </c>
      <c r="V365" s="16">
        <f t="shared" si="22"/>
        <v>32783.423599999995</v>
      </c>
      <c r="W365" s="16">
        <f t="shared" si="23"/>
        <v>5336.8364000000001</v>
      </c>
    </row>
    <row r="366" spans="1:23" x14ac:dyDescent="0.25">
      <c r="A366" s="2">
        <v>177</v>
      </c>
      <c r="B366" s="6" t="s">
        <v>188</v>
      </c>
      <c r="C366" s="6" t="s">
        <v>186</v>
      </c>
      <c r="D366" s="2">
        <v>2025</v>
      </c>
      <c r="E366" s="3"/>
      <c r="F366" s="3"/>
      <c r="G366" s="3"/>
      <c r="H366" s="3"/>
      <c r="I366" s="3"/>
      <c r="J366" s="14"/>
      <c r="K366" s="15">
        <f t="shared" si="20"/>
        <v>0</v>
      </c>
      <c r="L366" s="3">
        <v>12368.39</v>
      </c>
      <c r="M366" s="3">
        <v>11131.55</v>
      </c>
      <c r="N366" s="3">
        <v>8657.8700000000008</v>
      </c>
      <c r="O366" s="3">
        <v>6184.2</v>
      </c>
      <c r="P366" s="3">
        <v>3710.52</v>
      </c>
      <c r="Q366" s="3">
        <v>488.77</v>
      </c>
      <c r="R366" s="3">
        <v>2100</v>
      </c>
      <c r="S366" s="3">
        <v>200</v>
      </c>
      <c r="T366" s="3">
        <v>90</v>
      </c>
      <c r="U366" s="15">
        <f t="shared" si="21"/>
        <v>0</v>
      </c>
      <c r="V366" s="15">
        <f t="shared" si="22"/>
        <v>0</v>
      </c>
      <c r="W366" s="16">
        <f t="shared" si="23"/>
        <v>0</v>
      </c>
    </row>
    <row r="367" spans="1:23" x14ac:dyDescent="0.25">
      <c r="A367" s="2">
        <v>178</v>
      </c>
      <c r="B367" s="6" t="s">
        <v>188</v>
      </c>
      <c r="C367" s="6" t="s">
        <v>12</v>
      </c>
      <c r="D367" s="2">
        <v>2025</v>
      </c>
      <c r="E367" s="3">
        <v>0</v>
      </c>
      <c r="F367" s="3">
        <v>0</v>
      </c>
      <c r="G367" s="3">
        <v>67.83</v>
      </c>
      <c r="H367" s="3">
        <v>29.96</v>
      </c>
      <c r="I367" s="3">
        <v>31.57</v>
      </c>
      <c r="J367" s="14">
        <v>21</v>
      </c>
      <c r="K367" s="16">
        <f t="shared" si="20"/>
        <v>129.35999999999999</v>
      </c>
      <c r="L367" s="3">
        <v>12368.39</v>
      </c>
      <c r="M367" s="3">
        <v>11131.55</v>
      </c>
      <c r="N367" s="3">
        <v>8657.8700000000008</v>
      </c>
      <c r="O367" s="3">
        <v>6184.2</v>
      </c>
      <c r="P367" s="3">
        <v>3710.52</v>
      </c>
      <c r="Q367" s="3">
        <v>488.77</v>
      </c>
      <c r="R367" s="3">
        <v>2100</v>
      </c>
      <c r="S367" s="3">
        <v>200</v>
      </c>
      <c r="T367" s="16">
        <v>92</v>
      </c>
      <c r="U367" s="16">
        <f t="shared" si="21"/>
        <v>969919.24049999996</v>
      </c>
      <c r="V367" s="16">
        <f t="shared" si="22"/>
        <v>892325.70126</v>
      </c>
      <c r="W367" s="16">
        <f t="shared" si="23"/>
        <v>77593.539239999955</v>
      </c>
    </row>
    <row r="368" spans="1:23" x14ac:dyDescent="0.25">
      <c r="A368" s="2">
        <v>179</v>
      </c>
      <c r="B368" s="6" t="s">
        <v>188</v>
      </c>
      <c r="C368" s="6" t="s">
        <v>3</v>
      </c>
      <c r="D368" s="2">
        <v>2025</v>
      </c>
      <c r="E368" s="3">
        <v>0</v>
      </c>
      <c r="F368" s="3">
        <v>0</v>
      </c>
      <c r="G368" s="3">
        <v>0</v>
      </c>
      <c r="H368" s="3">
        <v>0</v>
      </c>
      <c r="I368" s="3">
        <v>5</v>
      </c>
      <c r="J368" s="14">
        <v>1</v>
      </c>
      <c r="K368" s="16">
        <f t="shared" si="20"/>
        <v>5</v>
      </c>
      <c r="L368" s="3">
        <v>12368.39</v>
      </c>
      <c r="M368" s="3">
        <v>11131.55</v>
      </c>
      <c r="N368" s="3">
        <v>8657.8700000000008</v>
      </c>
      <c r="O368" s="3">
        <v>6184.2</v>
      </c>
      <c r="P368" s="3">
        <v>3710.52</v>
      </c>
      <c r="Q368" s="3">
        <v>488.77</v>
      </c>
      <c r="R368" s="3">
        <v>2100</v>
      </c>
      <c r="S368" s="3">
        <v>200</v>
      </c>
      <c r="T368" s="16">
        <v>93</v>
      </c>
      <c r="U368" s="16">
        <f t="shared" si="21"/>
        <v>22141.37</v>
      </c>
      <c r="V368" s="16">
        <f t="shared" si="22"/>
        <v>20591.474099999999</v>
      </c>
      <c r="W368" s="16">
        <f t="shared" si="23"/>
        <v>1549.8958999999995</v>
      </c>
    </row>
    <row r="369" spans="1:23" x14ac:dyDescent="0.25">
      <c r="A369" s="2">
        <v>180</v>
      </c>
      <c r="B369" s="6" t="s">
        <v>188</v>
      </c>
      <c r="C369" s="6" t="s">
        <v>187</v>
      </c>
      <c r="D369" s="2">
        <v>2025</v>
      </c>
      <c r="E369" s="3"/>
      <c r="F369" s="3"/>
      <c r="G369" s="3"/>
      <c r="H369" s="3"/>
      <c r="I369" s="3"/>
      <c r="J369" s="14"/>
      <c r="K369" s="15">
        <f t="shared" si="20"/>
        <v>0</v>
      </c>
      <c r="L369" s="3">
        <v>12368.39</v>
      </c>
      <c r="M369" s="3">
        <v>11131.55</v>
      </c>
      <c r="N369" s="3">
        <v>8657.8700000000008</v>
      </c>
      <c r="O369" s="3">
        <v>6184.2</v>
      </c>
      <c r="P369" s="3">
        <v>3710.52</v>
      </c>
      <c r="Q369" s="3">
        <v>488.77</v>
      </c>
      <c r="R369" s="3">
        <v>2100</v>
      </c>
      <c r="S369" s="3">
        <v>200</v>
      </c>
      <c r="T369" s="3">
        <v>91</v>
      </c>
      <c r="U369" s="15">
        <f t="shared" si="21"/>
        <v>0</v>
      </c>
      <c r="V369" s="15">
        <f t="shared" si="22"/>
        <v>0</v>
      </c>
      <c r="W369" s="16">
        <f t="shared" si="23"/>
        <v>0</v>
      </c>
    </row>
    <row r="370" spans="1:23" x14ac:dyDescent="0.25">
      <c r="A370" s="2">
        <v>181</v>
      </c>
      <c r="B370" s="6" t="s">
        <v>188</v>
      </c>
      <c r="C370" s="6" t="s">
        <v>63</v>
      </c>
      <c r="D370" s="2">
        <v>2025</v>
      </c>
      <c r="E370" s="3"/>
      <c r="F370" s="3"/>
      <c r="G370" s="3"/>
      <c r="H370" s="3"/>
      <c r="I370" s="3"/>
      <c r="J370" s="14"/>
      <c r="K370" s="15">
        <f t="shared" si="20"/>
        <v>0</v>
      </c>
      <c r="L370" s="3">
        <v>12368.39</v>
      </c>
      <c r="M370" s="3">
        <v>11131.55</v>
      </c>
      <c r="N370" s="3">
        <v>8657.8700000000008</v>
      </c>
      <c r="O370" s="3">
        <v>6184.2</v>
      </c>
      <c r="P370" s="3">
        <v>3710.52</v>
      </c>
      <c r="Q370" s="3">
        <v>488.77</v>
      </c>
      <c r="R370" s="3">
        <v>2100</v>
      </c>
      <c r="S370" s="3">
        <v>200</v>
      </c>
      <c r="T370" s="3">
        <v>91</v>
      </c>
      <c r="U370" s="15">
        <f t="shared" si="21"/>
        <v>0</v>
      </c>
      <c r="V370" s="15">
        <f t="shared" si="22"/>
        <v>0</v>
      </c>
      <c r="W370" s="16">
        <f t="shared" si="23"/>
        <v>0</v>
      </c>
    </row>
    <row r="371" spans="1:23" x14ac:dyDescent="0.25">
      <c r="A371" s="2">
        <v>182</v>
      </c>
      <c r="B371" s="6" t="s">
        <v>188</v>
      </c>
      <c r="C371" s="6" t="s">
        <v>20</v>
      </c>
      <c r="D371" s="2">
        <v>2025</v>
      </c>
      <c r="E371" s="3">
        <v>0</v>
      </c>
      <c r="F371" s="3">
        <v>0</v>
      </c>
      <c r="G371" s="3">
        <v>3.7</v>
      </c>
      <c r="H371" s="3">
        <v>0</v>
      </c>
      <c r="I371" s="3">
        <v>35</v>
      </c>
      <c r="J371" s="14">
        <v>2</v>
      </c>
      <c r="K371" s="16">
        <f t="shared" si="20"/>
        <v>38.700000000000003</v>
      </c>
      <c r="L371" s="3">
        <v>12368.39</v>
      </c>
      <c r="M371" s="3">
        <v>11131.55</v>
      </c>
      <c r="N371" s="3">
        <v>8657.8700000000008</v>
      </c>
      <c r="O371" s="3">
        <v>6184.2</v>
      </c>
      <c r="P371" s="3">
        <v>3710.52</v>
      </c>
      <c r="Q371" s="3">
        <v>488.77</v>
      </c>
      <c r="R371" s="3">
        <v>2100</v>
      </c>
      <c r="S371" s="3">
        <v>200</v>
      </c>
      <c r="T371" s="16">
        <v>90</v>
      </c>
      <c r="U371" s="16">
        <f t="shared" si="21"/>
        <v>174819.85900000003</v>
      </c>
      <c r="V371" s="16">
        <f t="shared" si="22"/>
        <v>157337.87310000003</v>
      </c>
      <c r="W371" s="16">
        <f t="shared" si="23"/>
        <v>17481.9859</v>
      </c>
    </row>
    <row r="372" spans="1:23" x14ac:dyDescent="0.25">
      <c r="A372" s="2">
        <v>183</v>
      </c>
      <c r="B372" s="6" t="s">
        <v>188</v>
      </c>
      <c r="C372" s="6" t="s">
        <v>9</v>
      </c>
      <c r="D372" s="2">
        <v>2025</v>
      </c>
      <c r="E372" s="3">
        <v>0</v>
      </c>
      <c r="F372" s="3">
        <v>16.7</v>
      </c>
      <c r="G372" s="3">
        <v>0</v>
      </c>
      <c r="H372" s="3">
        <v>0</v>
      </c>
      <c r="I372" s="3">
        <v>14.3</v>
      </c>
      <c r="J372" s="14">
        <v>6</v>
      </c>
      <c r="K372" s="16">
        <f t="shared" si="20"/>
        <v>31</v>
      </c>
      <c r="L372" s="3">
        <v>12368.39</v>
      </c>
      <c r="M372" s="3">
        <v>11131.55</v>
      </c>
      <c r="N372" s="3">
        <v>8657.8700000000008</v>
      </c>
      <c r="O372" s="3">
        <v>6184.2</v>
      </c>
      <c r="P372" s="3">
        <v>3710.52</v>
      </c>
      <c r="Q372" s="3">
        <v>488.77</v>
      </c>
      <c r="R372" s="3">
        <v>2100</v>
      </c>
      <c r="S372" s="3">
        <v>200</v>
      </c>
      <c r="T372" s="16">
        <v>89</v>
      </c>
      <c r="U372" s="16">
        <f t="shared" si="21"/>
        <v>260689.94099999999</v>
      </c>
      <c r="V372" s="16">
        <f t="shared" si="22"/>
        <v>232014.04748999997</v>
      </c>
      <c r="W372" s="16">
        <f t="shared" si="23"/>
        <v>28675.893510000024</v>
      </c>
    </row>
    <row r="373" spans="1:23" x14ac:dyDescent="0.25">
      <c r="A373" s="2">
        <v>184</v>
      </c>
      <c r="B373" s="6" t="s">
        <v>188</v>
      </c>
      <c r="C373" s="6" t="s">
        <v>13</v>
      </c>
      <c r="D373" s="2">
        <v>2025</v>
      </c>
      <c r="E373" s="3"/>
      <c r="F373" s="3"/>
      <c r="G373" s="3"/>
      <c r="H373" s="3"/>
      <c r="I373" s="3"/>
      <c r="J373" s="14"/>
      <c r="K373" s="15">
        <f t="shared" si="20"/>
        <v>0</v>
      </c>
      <c r="L373" s="3">
        <v>12368.39</v>
      </c>
      <c r="M373" s="3">
        <v>11131.55</v>
      </c>
      <c r="N373" s="3">
        <v>8657.8700000000008</v>
      </c>
      <c r="O373" s="3">
        <v>6184.2</v>
      </c>
      <c r="P373" s="3">
        <v>3710.52</v>
      </c>
      <c r="Q373" s="3">
        <v>488.77</v>
      </c>
      <c r="R373" s="3">
        <v>2100</v>
      </c>
      <c r="S373" s="3">
        <v>200</v>
      </c>
      <c r="T373" s="3">
        <v>87</v>
      </c>
      <c r="U373" s="15">
        <f t="shared" si="21"/>
        <v>0</v>
      </c>
      <c r="V373" s="15">
        <f t="shared" si="22"/>
        <v>0</v>
      </c>
      <c r="W373" s="16">
        <f t="shared" si="23"/>
        <v>0</v>
      </c>
    </row>
    <row r="374" spans="1:23" x14ac:dyDescent="0.25">
      <c r="A374" s="2">
        <v>185</v>
      </c>
      <c r="B374" s="6" t="s">
        <v>188</v>
      </c>
      <c r="C374" s="6" t="s">
        <v>101</v>
      </c>
      <c r="D374" s="2">
        <v>2025</v>
      </c>
      <c r="E374" s="3"/>
      <c r="F374" s="3"/>
      <c r="G374" s="3"/>
      <c r="H374" s="3"/>
      <c r="I374" s="3"/>
      <c r="J374" s="14"/>
      <c r="K374" s="15">
        <f t="shared" si="20"/>
        <v>0</v>
      </c>
      <c r="L374" s="3">
        <v>12368.39</v>
      </c>
      <c r="M374" s="3">
        <v>11131.55</v>
      </c>
      <c r="N374" s="3">
        <v>8657.8700000000008</v>
      </c>
      <c r="O374" s="3">
        <v>6184.2</v>
      </c>
      <c r="P374" s="3">
        <v>3710.52</v>
      </c>
      <c r="Q374" s="3">
        <v>488.77</v>
      </c>
      <c r="R374" s="3">
        <v>2100</v>
      </c>
      <c r="S374" s="3">
        <v>200</v>
      </c>
      <c r="T374" s="3">
        <v>88</v>
      </c>
      <c r="U374" s="15">
        <f t="shared" si="21"/>
        <v>0</v>
      </c>
      <c r="V374" s="15">
        <f t="shared" si="22"/>
        <v>0</v>
      </c>
      <c r="W374" s="16">
        <f t="shared" si="23"/>
        <v>0</v>
      </c>
    </row>
    <row r="375" spans="1:23" x14ac:dyDescent="0.25">
      <c r="A375" s="2">
        <v>186</v>
      </c>
      <c r="B375" s="6" t="s">
        <v>188</v>
      </c>
      <c r="C375" s="6" t="s">
        <v>87</v>
      </c>
      <c r="D375" s="2">
        <v>2025</v>
      </c>
      <c r="E375" s="3">
        <v>0</v>
      </c>
      <c r="F375" s="3">
        <v>4</v>
      </c>
      <c r="G375" s="3">
        <v>9.35</v>
      </c>
      <c r="H375" s="3">
        <v>5.9</v>
      </c>
      <c r="I375" s="3">
        <v>27.1</v>
      </c>
      <c r="J375" s="14">
        <v>3</v>
      </c>
      <c r="K375" s="16">
        <f t="shared" si="20"/>
        <v>46.35</v>
      </c>
      <c r="L375" s="3">
        <v>12368.39</v>
      </c>
      <c r="M375" s="3">
        <v>11131.55</v>
      </c>
      <c r="N375" s="3">
        <v>8657.8700000000008</v>
      </c>
      <c r="O375" s="3">
        <v>6184.2</v>
      </c>
      <c r="P375" s="3">
        <v>3710.52</v>
      </c>
      <c r="Q375" s="3">
        <v>488.77</v>
      </c>
      <c r="R375" s="3">
        <v>2100</v>
      </c>
      <c r="S375" s="3">
        <v>200</v>
      </c>
      <c r="T375" s="16">
        <v>71</v>
      </c>
      <c r="U375" s="16">
        <f t="shared" si="21"/>
        <v>279555.46649999998</v>
      </c>
      <c r="V375" s="16">
        <f t="shared" si="22"/>
        <v>198484.381215</v>
      </c>
      <c r="W375" s="16">
        <f t="shared" si="23"/>
        <v>81071.085284999979</v>
      </c>
    </row>
    <row r="376" spans="1:23" x14ac:dyDescent="0.25">
      <c r="A376" s="2">
        <v>187</v>
      </c>
      <c r="B376" s="6" t="s">
        <v>188</v>
      </c>
      <c r="C376" s="6" t="s">
        <v>86</v>
      </c>
      <c r="D376" s="2">
        <v>2025</v>
      </c>
      <c r="E376" s="3">
        <v>20</v>
      </c>
      <c r="F376" s="3">
        <v>10</v>
      </c>
      <c r="G376" s="3">
        <v>5</v>
      </c>
      <c r="H376" s="3">
        <v>5</v>
      </c>
      <c r="I376" s="3">
        <v>0</v>
      </c>
      <c r="J376" s="14">
        <v>6</v>
      </c>
      <c r="K376" s="16">
        <f t="shared" si="20"/>
        <v>40</v>
      </c>
      <c r="L376" s="3">
        <v>12368.39</v>
      </c>
      <c r="M376" s="3">
        <v>11131.55</v>
      </c>
      <c r="N376" s="3">
        <v>8657.8700000000008</v>
      </c>
      <c r="O376" s="3">
        <v>6184.2</v>
      </c>
      <c r="P376" s="3">
        <v>3710.52</v>
      </c>
      <c r="Q376" s="3">
        <v>488.77</v>
      </c>
      <c r="R376" s="3">
        <v>2100</v>
      </c>
      <c r="S376" s="3">
        <v>200</v>
      </c>
      <c r="T376" s="16">
        <v>91</v>
      </c>
      <c r="U376" s="16">
        <f t="shared" si="21"/>
        <v>456426.27</v>
      </c>
      <c r="V376" s="16">
        <f t="shared" si="22"/>
        <v>415347.9057</v>
      </c>
      <c r="W376" s="16">
        <f t="shared" si="23"/>
        <v>41078.364300000016</v>
      </c>
    </row>
    <row r="377" spans="1:23" x14ac:dyDescent="0.25">
      <c r="A377" s="2">
        <v>188</v>
      </c>
      <c r="B377" s="6" t="s">
        <v>188</v>
      </c>
      <c r="C377" s="6" t="s">
        <v>10</v>
      </c>
      <c r="D377" s="2">
        <v>2025</v>
      </c>
      <c r="E377" s="3">
        <v>0</v>
      </c>
      <c r="F377" s="3">
        <v>0</v>
      </c>
      <c r="G377" s="3">
        <v>0</v>
      </c>
      <c r="H377" s="3">
        <v>0.6</v>
      </c>
      <c r="I377" s="3">
        <v>0</v>
      </c>
      <c r="J377" s="14">
        <v>1</v>
      </c>
      <c r="K377" s="16">
        <f t="shared" si="20"/>
        <v>0.6</v>
      </c>
      <c r="L377" s="3">
        <v>12368.39</v>
      </c>
      <c r="M377" s="3">
        <v>11131.55</v>
      </c>
      <c r="N377" s="3">
        <v>8657.8700000000008</v>
      </c>
      <c r="O377" s="3">
        <v>6184.2</v>
      </c>
      <c r="P377" s="3">
        <v>3710.52</v>
      </c>
      <c r="Q377" s="3">
        <v>488.77</v>
      </c>
      <c r="R377" s="3">
        <v>2100</v>
      </c>
      <c r="S377" s="3">
        <v>200</v>
      </c>
      <c r="T377" s="16">
        <v>81</v>
      </c>
      <c r="U377" s="16">
        <f t="shared" si="21"/>
        <v>6419.2899999999991</v>
      </c>
      <c r="V377" s="16">
        <f t="shared" si="22"/>
        <v>5199.6248999999989</v>
      </c>
      <c r="W377" s="16">
        <f t="shared" si="23"/>
        <v>1219.6651000000002</v>
      </c>
    </row>
    <row r="378" spans="1:23" x14ac:dyDescent="0.25">
      <c r="A378" s="2">
        <v>1</v>
      </c>
      <c r="B378" s="6" t="s">
        <v>189</v>
      </c>
      <c r="C378" s="6" t="s">
        <v>97</v>
      </c>
      <c r="D378" s="2">
        <v>2026</v>
      </c>
      <c r="E378" s="3">
        <v>0</v>
      </c>
      <c r="F378" s="3">
        <v>0</v>
      </c>
      <c r="G378" s="3">
        <v>0</v>
      </c>
      <c r="H378" s="3">
        <v>2.42</v>
      </c>
      <c r="I378" s="3">
        <v>3.19</v>
      </c>
      <c r="J378" s="14">
        <v>2</v>
      </c>
      <c r="K378" s="16">
        <f t="shared" si="20"/>
        <v>5.6099999999999994</v>
      </c>
      <c r="L378" s="3">
        <v>12368.39</v>
      </c>
      <c r="M378" s="3">
        <v>11131.55</v>
      </c>
      <c r="N378" s="3">
        <v>8657.8700000000008</v>
      </c>
      <c r="O378" s="3">
        <v>6184.2</v>
      </c>
      <c r="P378" s="3">
        <v>3710.52</v>
      </c>
      <c r="Q378" s="3">
        <v>488.77</v>
      </c>
      <c r="R378" s="3">
        <v>2100</v>
      </c>
      <c r="S378" s="3">
        <v>200</v>
      </c>
      <c r="T378" s="16">
        <v>90</v>
      </c>
      <c r="U378" s="16">
        <f t="shared" si="21"/>
        <v>33101.862800000003</v>
      </c>
      <c r="V378" s="16">
        <f t="shared" si="22"/>
        <v>29791.676520000001</v>
      </c>
      <c r="W378" s="16">
        <f t="shared" si="23"/>
        <v>3310.1862800000017</v>
      </c>
    </row>
    <row r="379" spans="1:23" x14ac:dyDescent="0.25">
      <c r="A379" s="2">
        <v>2</v>
      </c>
      <c r="B379" s="6" t="s">
        <v>189</v>
      </c>
      <c r="C379" s="6" t="s">
        <v>15</v>
      </c>
      <c r="D379" s="2">
        <v>2026</v>
      </c>
      <c r="E379" s="3">
        <v>20</v>
      </c>
      <c r="F379" s="3">
        <v>0</v>
      </c>
      <c r="G379" s="3">
        <v>0</v>
      </c>
      <c r="H379" s="3">
        <v>17.5</v>
      </c>
      <c r="I379" s="3">
        <v>18.7</v>
      </c>
      <c r="J379" s="14">
        <v>7</v>
      </c>
      <c r="K379" s="16">
        <f t="shared" si="20"/>
        <v>56.2</v>
      </c>
      <c r="L379" s="3">
        <v>12368.39</v>
      </c>
      <c r="M379" s="3">
        <v>11131.55</v>
      </c>
      <c r="N379" s="3">
        <v>8657.8700000000008</v>
      </c>
      <c r="O379" s="3">
        <v>6184.2</v>
      </c>
      <c r="P379" s="3">
        <v>3710.52</v>
      </c>
      <c r="Q379" s="3">
        <v>488.77</v>
      </c>
      <c r="R379" s="3">
        <v>2100</v>
      </c>
      <c r="S379" s="3">
        <v>200</v>
      </c>
      <c r="T379" s="16">
        <v>90</v>
      </c>
      <c r="U379" s="16">
        <f t="shared" si="21"/>
        <v>454339.41399999999</v>
      </c>
      <c r="V379" s="16">
        <f t="shared" si="22"/>
        <v>408905.47259999998</v>
      </c>
      <c r="W379" s="16">
        <f t="shared" si="23"/>
        <v>45433.941400000011</v>
      </c>
    </row>
    <row r="380" spans="1:23" x14ac:dyDescent="0.25">
      <c r="A380" s="2">
        <v>3</v>
      </c>
      <c r="B380" s="6" t="s">
        <v>189</v>
      </c>
      <c r="C380" s="6" t="s">
        <v>74</v>
      </c>
      <c r="D380" s="2">
        <v>2026</v>
      </c>
      <c r="E380" s="3">
        <v>0</v>
      </c>
      <c r="F380" s="3">
        <v>0</v>
      </c>
      <c r="G380" s="3">
        <v>6</v>
      </c>
      <c r="H380" s="3">
        <v>5.0023179999999998</v>
      </c>
      <c r="I380" s="3">
        <v>32.997681999999998</v>
      </c>
      <c r="J380" s="14">
        <v>8</v>
      </c>
      <c r="K380" s="16">
        <f t="shared" si="20"/>
        <v>44</v>
      </c>
      <c r="L380" s="3">
        <v>12368.39</v>
      </c>
      <c r="M380" s="3">
        <v>11131.55</v>
      </c>
      <c r="N380" s="3">
        <v>8657.8700000000008</v>
      </c>
      <c r="O380" s="3">
        <v>6184.2</v>
      </c>
      <c r="P380" s="3">
        <v>3710.52</v>
      </c>
      <c r="Q380" s="3">
        <v>488.77</v>
      </c>
      <c r="R380" s="3">
        <v>2100</v>
      </c>
      <c r="S380" s="3">
        <v>200</v>
      </c>
      <c r="T380" s="16">
        <v>89</v>
      </c>
      <c r="U380" s="16">
        <f t="shared" si="21"/>
        <v>234831.27399023998</v>
      </c>
      <c r="V380" s="16">
        <f t="shared" si="22"/>
        <v>208999.8338513136</v>
      </c>
      <c r="W380" s="16">
        <f t="shared" si="23"/>
        <v>25831.44013892638</v>
      </c>
    </row>
    <row r="381" spans="1:23" x14ac:dyDescent="0.25">
      <c r="A381" s="2">
        <v>4</v>
      </c>
      <c r="B381" s="6" t="s">
        <v>189</v>
      </c>
      <c r="C381" s="6" t="s">
        <v>77</v>
      </c>
      <c r="D381" s="2">
        <v>2026</v>
      </c>
      <c r="E381" s="3">
        <v>0</v>
      </c>
      <c r="F381" s="3">
        <v>0</v>
      </c>
      <c r="G381" s="3">
        <v>3.5</v>
      </c>
      <c r="H381" s="3">
        <v>0</v>
      </c>
      <c r="I381" s="3">
        <v>0</v>
      </c>
      <c r="J381" s="14">
        <v>2</v>
      </c>
      <c r="K381" s="16">
        <f t="shared" si="20"/>
        <v>3.5</v>
      </c>
      <c r="L381" s="3">
        <v>12368.39</v>
      </c>
      <c r="M381" s="3">
        <v>11131.55</v>
      </c>
      <c r="N381" s="3">
        <v>8657.8700000000008</v>
      </c>
      <c r="O381" s="3">
        <v>6184.2</v>
      </c>
      <c r="P381" s="3">
        <v>3710.52</v>
      </c>
      <c r="Q381" s="3">
        <v>488.77</v>
      </c>
      <c r="R381" s="3">
        <v>2100</v>
      </c>
      <c r="S381" s="3">
        <v>200</v>
      </c>
      <c r="T381" s="16">
        <v>92</v>
      </c>
      <c r="U381" s="16">
        <f t="shared" si="21"/>
        <v>36180.085000000006</v>
      </c>
      <c r="V381" s="16">
        <f t="shared" si="22"/>
        <v>33285.678200000009</v>
      </c>
      <c r="W381" s="16">
        <f t="shared" si="23"/>
        <v>2894.406799999997</v>
      </c>
    </row>
    <row r="382" spans="1:23" x14ac:dyDescent="0.25">
      <c r="A382" s="2">
        <v>5</v>
      </c>
      <c r="B382" s="6" t="s">
        <v>189</v>
      </c>
      <c r="C382" s="6" t="s">
        <v>118</v>
      </c>
      <c r="D382" s="2">
        <v>2026</v>
      </c>
      <c r="E382" s="3"/>
      <c r="F382" s="3"/>
      <c r="G382" s="3"/>
      <c r="H382" s="3"/>
      <c r="I382" s="3"/>
      <c r="J382" s="14"/>
      <c r="K382" s="15">
        <f t="shared" si="20"/>
        <v>0</v>
      </c>
      <c r="L382" s="3">
        <v>12368.39</v>
      </c>
      <c r="M382" s="3">
        <v>11131.55</v>
      </c>
      <c r="N382" s="3">
        <v>8657.8700000000008</v>
      </c>
      <c r="O382" s="3">
        <v>6184.2</v>
      </c>
      <c r="P382" s="3">
        <v>3710.52</v>
      </c>
      <c r="Q382" s="3">
        <v>488.77</v>
      </c>
      <c r="R382" s="3">
        <v>2100</v>
      </c>
      <c r="S382" s="3">
        <v>200</v>
      </c>
      <c r="T382" s="3">
        <v>87</v>
      </c>
      <c r="U382" s="15">
        <f t="shared" si="21"/>
        <v>0</v>
      </c>
      <c r="V382" s="15">
        <f t="shared" si="22"/>
        <v>0</v>
      </c>
      <c r="W382" s="16">
        <f t="shared" si="23"/>
        <v>0</v>
      </c>
    </row>
    <row r="383" spans="1:23" x14ac:dyDescent="0.25">
      <c r="A383" s="2">
        <v>6</v>
      </c>
      <c r="B383" s="6" t="s">
        <v>189</v>
      </c>
      <c r="C383" s="6" t="s">
        <v>119</v>
      </c>
      <c r="D383" s="2">
        <v>2026</v>
      </c>
      <c r="E383" s="3"/>
      <c r="F383" s="3"/>
      <c r="G383" s="3"/>
      <c r="H383" s="3"/>
      <c r="I383" s="3"/>
      <c r="J383" s="14"/>
      <c r="K383" s="15">
        <f t="shared" si="20"/>
        <v>0</v>
      </c>
      <c r="L383" s="3">
        <v>12368.39</v>
      </c>
      <c r="M383" s="3">
        <v>11131.55</v>
      </c>
      <c r="N383" s="3">
        <v>8657.8700000000008</v>
      </c>
      <c r="O383" s="3">
        <v>6184.2</v>
      </c>
      <c r="P383" s="3">
        <v>3710.52</v>
      </c>
      <c r="Q383" s="3">
        <v>488.77</v>
      </c>
      <c r="R383" s="3">
        <v>2100</v>
      </c>
      <c r="S383" s="3">
        <v>200</v>
      </c>
      <c r="T383" s="3">
        <v>90</v>
      </c>
      <c r="U383" s="15">
        <f t="shared" si="21"/>
        <v>0</v>
      </c>
      <c r="V383" s="15">
        <f t="shared" si="22"/>
        <v>0</v>
      </c>
      <c r="W383" s="16">
        <f t="shared" si="23"/>
        <v>0</v>
      </c>
    </row>
    <row r="384" spans="1:23" x14ac:dyDescent="0.25">
      <c r="A384" s="2">
        <v>7</v>
      </c>
      <c r="B384" s="6" t="s">
        <v>189</v>
      </c>
      <c r="C384" s="6" t="s">
        <v>80</v>
      </c>
      <c r="D384" s="2">
        <v>2026</v>
      </c>
      <c r="E384" s="3">
        <v>0</v>
      </c>
      <c r="F384" s="3">
        <v>0</v>
      </c>
      <c r="G384" s="3">
        <v>0</v>
      </c>
      <c r="H384" s="3">
        <v>0</v>
      </c>
      <c r="I384" s="3">
        <v>29.3</v>
      </c>
      <c r="J384" s="14">
        <v>6</v>
      </c>
      <c r="K384" s="16">
        <f t="shared" si="20"/>
        <v>29.3</v>
      </c>
      <c r="L384" s="3">
        <v>12368.39</v>
      </c>
      <c r="M384" s="3">
        <v>11131.55</v>
      </c>
      <c r="N384" s="3">
        <v>8657.8700000000008</v>
      </c>
      <c r="O384" s="3">
        <v>6184.2</v>
      </c>
      <c r="P384" s="3">
        <v>3710.52</v>
      </c>
      <c r="Q384" s="3">
        <v>488.77</v>
      </c>
      <c r="R384" s="3">
        <v>2100</v>
      </c>
      <c r="S384" s="3">
        <v>200</v>
      </c>
      <c r="T384" s="16">
        <v>89</v>
      </c>
      <c r="U384" s="16">
        <f t="shared" si="21"/>
        <v>130110.856</v>
      </c>
      <c r="V384" s="16">
        <f t="shared" si="22"/>
        <v>115798.66184</v>
      </c>
      <c r="W384" s="16">
        <f t="shared" si="23"/>
        <v>14312.194159999999</v>
      </c>
    </row>
    <row r="385" spans="1:23" x14ac:dyDescent="0.25">
      <c r="A385" s="2">
        <v>8</v>
      </c>
      <c r="B385" s="6" t="s">
        <v>190</v>
      </c>
      <c r="C385" s="6" t="s">
        <v>73</v>
      </c>
      <c r="D385" s="2">
        <v>2026</v>
      </c>
      <c r="E385" s="3"/>
      <c r="F385" s="3"/>
      <c r="G385" s="3"/>
      <c r="H385" s="3"/>
      <c r="I385" s="3"/>
      <c r="J385" s="14"/>
      <c r="K385" s="15">
        <f t="shared" si="20"/>
        <v>0</v>
      </c>
      <c r="L385" s="3">
        <v>12368.39</v>
      </c>
      <c r="M385" s="3">
        <v>11131.55</v>
      </c>
      <c r="N385" s="3">
        <v>8657.8700000000008</v>
      </c>
      <c r="O385" s="3">
        <v>6184.2</v>
      </c>
      <c r="P385" s="3">
        <v>3710.52</v>
      </c>
      <c r="Q385" s="3">
        <v>488.77</v>
      </c>
      <c r="R385" s="3">
        <v>2100</v>
      </c>
      <c r="S385" s="3">
        <v>200</v>
      </c>
      <c r="T385" s="3">
        <v>89</v>
      </c>
      <c r="U385" s="15">
        <f t="shared" si="21"/>
        <v>0</v>
      </c>
      <c r="V385" s="15">
        <f t="shared" si="22"/>
        <v>0</v>
      </c>
      <c r="W385" s="16">
        <f t="shared" si="23"/>
        <v>0</v>
      </c>
    </row>
    <row r="386" spans="1:23" x14ac:dyDescent="0.25">
      <c r="A386" s="2">
        <v>9</v>
      </c>
      <c r="B386" s="6" t="s">
        <v>190</v>
      </c>
      <c r="C386" s="6" t="s">
        <v>62</v>
      </c>
      <c r="D386" s="2">
        <v>2026</v>
      </c>
      <c r="E386" s="3"/>
      <c r="F386" s="3"/>
      <c r="G386" s="3"/>
      <c r="H386" s="3"/>
      <c r="I386" s="3"/>
      <c r="J386" s="14"/>
      <c r="K386" s="15">
        <f t="shared" si="20"/>
        <v>0</v>
      </c>
      <c r="L386" s="3">
        <v>12368.39</v>
      </c>
      <c r="M386" s="3">
        <v>11131.55</v>
      </c>
      <c r="N386" s="3">
        <v>8657.8700000000008</v>
      </c>
      <c r="O386" s="3">
        <v>6184.2</v>
      </c>
      <c r="P386" s="3">
        <v>3710.52</v>
      </c>
      <c r="Q386" s="3">
        <v>488.77</v>
      </c>
      <c r="R386" s="3">
        <v>2100</v>
      </c>
      <c r="S386" s="3">
        <v>200</v>
      </c>
      <c r="T386" s="3">
        <v>90</v>
      </c>
      <c r="U386" s="15">
        <f t="shared" si="21"/>
        <v>0</v>
      </c>
      <c r="V386" s="15">
        <f t="shared" si="22"/>
        <v>0</v>
      </c>
      <c r="W386" s="16">
        <f t="shared" si="23"/>
        <v>0</v>
      </c>
    </row>
    <row r="387" spans="1:23" x14ac:dyDescent="0.25">
      <c r="A387" s="2">
        <v>10</v>
      </c>
      <c r="B387" s="6" t="s">
        <v>190</v>
      </c>
      <c r="C387" s="6" t="s">
        <v>120</v>
      </c>
      <c r="D387" s="2">
        <v>2026</v>
      </c>
      <c r="E387" s="3">
        <v>0</v>
      </c>
      <c r="F387" s="3">
        <v>0</v>
      </c>
      <c r="G387" s="3">
        <v>0</v>
      </c>
      <c r="H387" s="3">
        <v>170</v>
      </c>
      <c r="I387" s="3">
        <v>64.69</v>
      </c>
      <c r="J387" s="14">
        <v>2</v>
      </c>
      <c r="K387" s="16">
        <f t="shared" ref="K387:K450" si="24">E387+F387+G387+H387+I387</f>
        <v>234.69</v>
      </c>
      <c r="L387" s="3">
        <v>12368.39</v>
      </c>
      <c r="M387" s="3">
        <v>11131.55</v>
      </c>
      <c r="N387" s="3">
        <v>8657.8700000000008</v>
      </c>
      <c r="O387" s="3">
        <v>6184.2</v>
      </c>
      <c r="P387" s="3">
        <v>3710.52</v>
      </c>
      <c r="Q387" s="3">
        <v>488.77</v>
      </c>
      <c r="R387" s="3">
        <v>2100</v>
      </c>
      <c r="S387" s="3">
        <v>200</v>
      </c>
      <c r="T387" s="16">
        <v>91</v>
      </c>
      <c r="U387" s="16">
        <f t="shared" ref="U387:U450" si="25">(E387*L387+F387*M387+G387*N387+H387*O387+I387*P387)+Q387*J387+R387*J387+S387*(E387+F387+G387+H387+I387)</f>
        <v>1343463.0788</v>
      </c>
      <c r="V387" s="16">
        <f t="shared" ref="V387:V450" si="26">U387*T387/100</f>
        <v>1222551.4017080001</v>
      </c>
      <c r="W387" s="16">
        <f t="shared" ref="W387:W450" si="27">U387-V387</f>
        <v>120911.67709199991</v>
      </c>
    </row>
    <row r="388" spans="1:23" x14ac:dyDescent="0.25">
      <c r="A388" s="2">
        <v>11</v>
      </c>
      <c r="B388" s="6" t="s">
        <v>190</v>
      </c>
      <c r="C388" s="6" t="s">
        <v>35</v>
      </c>
      <c r="D388" s="2">
        <v>2026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14">
        <v>0</v>
      </c>
      <c r="K388" s="15">
        <f t="shared" si="24"/>
        <v>0</v>
      </c>
      <c r="L388" s="3">
        <v>12368.39</v>
      </c>
      <c r="M388" s="3">
        <v>11131.55</v>
      </c>
      <c r="N388" s="3">
        <v>8657.8700000000008</v>
      </c>
      <c r="O388" s="3">
        <v>6184.2</v>
      </c>
      <c r="P388" s="3">
        <v>3710.52</v>
      </c>
      <c r="Q388" s="3">
        <v>488.77</v>
      </c>
      <c r="R388" s="3">
        <v>2100</v>
      </c>
      <c r="S388" s="3">
        <v>200</v>
      </c>
      <c r="T388" s="3">
        <v>90</v>
      </c>
      <c r="U388" s="15">
        <f t="shared" si="25"/>
        <v>0</v>
      </c>
      <c r="V388" s="15">
        <f t="shared" si="26"/>
        <v>0</v>
      </c>
      <c r="W388" s="16">
        <f t="shared" si="27"/>
        <v>0</v>
      </c>
    </row>
    <row r="389" spans="1:23" x14ac:dyDescent="0.25">
      <c r="A389" s="2">
        <v>12</v>
      </c>
      <c r="B389" s="6" t="s">
        <v>190</v>
      </c>
      <c r="C389" s="6" t="s">
        <v>69</v>
      </c>
      <c r="D389" s="2">
        <v>2026</v>
      </c>
      <c r="E389" s="3">
        <v>0</v>
      </c>
      <c r="F389" s="3">
        <v>0</v>
      </c>
      <c r="G389" s="3">
        <v>10.199999999999999</v>
      </c>
      <c r="H389" s="3">
        <v>0</v>
      </c>
      <c r="I389" s="3">
        <v>0</v>
      </c>
      <c r="J389" s="14">
        <v>3</v>
      </c>
      <c r="K389" s="16">
        <f t="shared" si="24"/>
        <v>10.199999999999999</v>
      </c>
      <c r="L389" s="3">
        <v>12368.39</v>
      </c>
      <c r="M389" s="3">
        <v>11131.55</v>
      </c>
      <c r="N389" s="3">
        <v>8657.8700000000008</v>
      </c>
      <c r="O389" s="3">
        <v>6184.2</v>
      </c>
      <c r="P389" s="3">
        <v>3710.52</v>
      </c>
      <c r="Q389" s="3">
        <v>488.77</v>
      </c>
      <c r="R389" s="3">
        <v>2100</v>
      </c>
      <c r="S389" s="3">
        <v>200</v>
      </c>
      <c r="T389" s="16">
        <v>91</v>
      </c>
      <c r="U389" s="16">
        <f t="shared" si="25"/>
        <v>98116.584000000003</v>
      </c>
      <c r="V389" s="16">
        <f t="shared" si="26"/>
        <v>89286.091439999989</v>
      </c>
      <c r="W389" s="16">
        <f t="shared" si="27"/>
        <v>8830.4925600000133</v>
      </c>
    </row>
    <row r="390" spans="1:23" x14ac:dyDescent="0.25">
      <c r="A390" s="2">
        <v>13</v>
      </c>
      <c r="B390" s="6" t="s">
        <v>190</v>
      </c>
      <c r="C390" s="6" t="s">
        <v>32</v>
      </c>
      <c r="D390" s="2">
        <v>2026</v>
      </c>
      <c r="E390" s="3">
        <v>10</v>
      </c>
      <c r="F390" s="3">
        <v>20</v>
      </c>
      <c r="G390" s="3">
        <v>10</v>
      </c>
      <c r="H390" s="3">
        <v>10</v>
      </c>
      <c r="I390" s="3">
        <v>15</v>
      </c>
      <c r="J390" s="14">
        <v>8</v>
      </c>
      <c r="K390" s="16">
        <f t="shared" si="24"/>
        <v>65</v>
      </c>
      <c r="L390" s="3">
        <v>12368.39</v>
      </c>
      <c r="M390" s="3">
        <v>11131.55</v>
      </c>
      <c r="N390" s="3">
        <v>8657.8700000000008</v>
      </c>
      <c r="O390" s="3">
        <v>6184.2</v>
      </c>
      <c r="P390" s="3">
        <v>3710.52</v>
      </c>
      <c r="Q390" s="3">
        <v>488.77</v>
      </c>
      <c r="R390" s="3">
        <v>2100</v>
      </c>
      <c r="S390" s="3">
        <v>200</v>
      </c>
      <c r="T390" s="16">
        <v>91</v>
      </c>
      <c r="U390" s="16">
        <f t="shared" si="25"/>
        <v>584103.56000000006</v>
      </c>
      <c r="V390" s="16">
        <f t="shared" si="26"/>
        <v>531534.23960000009</v>
      </c>
      <c r="W390" s="16">
        <f t="shared" si="27"/>
        <v>52569.320399999968</v>
      </c>
    </row>
    <row r="391" spans="1:23" x14ac:dyDescent="0.25">
      <c r="A391" s="2">
        <v>14</v>
      </c>
      <c r="B391" s="6" t="s">
        <v>190</v>
      </c>
      <c r="C391" s="6" t="s">
        <v>92</v>
      </c>
      <c r="D391" s="2">
        <v>2026</v>
      </c>
      <c r="E391" s="3"/>
      <c r="F391" s="3"/>
      <c r="G391" s="3"/>
      <c r="H391" s="3"/>
      <c r="I391" s="3"/>
      <c r="J391" s="14"/>
      <c r="K391" s="15">
        <f t="shared" si="24"/>
        <v>0</v>
      </c>
      <c r="L391" s="3">
        <v>12368.39</v>
      </c>
      <c r="M391" s="3">
        <v>11131.55</v>
      </c>
      <c r="N391" s="3">
        <v>8657.8700000000008</v>
      </c>
      <c r="O391" s="3">
        <v>6184.2</v>
      </c>
      <c r="P391" s="3">
        <v>3710.52</v>
      </c>
      <c r="Q391" s="3">
        <v>488.77</v>
      </c>
      <c r="R391" s="3">
        <v>2100</v>
      </c>
      <c r="S391" s="3">
        <v>200</v>
      </c>
      <c r="T391" s="3">
        <v>89</v>
      </c>
      <c r="U391" s="15">
        <f t="shared" si="25"/>
        <v>0</v>
      </c>
      <c r="V391" s="15">
        <f t="shared" si="26"/>
        <v>0</v>
      </c>
      <c r="W391" s="16">
        <f t="shared" si="27"/>
        <v>0</v>
      </c>
    </row>
    <row r="392" spans="1:23" x14ac:dyDescent="0.25">
      <c r="A392" s="2">
        <v>15</v>
      </c>
      <c r="B392" s="6" t="s">
        <v>191</v>
      </c>
      <c r="C392" s="6" t="s">
        <v>79</v>
      </c>
      <c r="D392" s="2">
        <v>2026</v>
      </c>
      <c r="E392" s="3">
        <v>25.5</v>
      </c>
      <c r="F392" s="3">
        <v>0.5</v>
      </c>
      <c r="G392" s="3">
        <v>13.5</v>
      </c>
      <c r="H392" s="3">
        <v>6</v>
      </c>
      <c r="I392" s="3">
        <v>0</v>
      </c>
      <c r="J392" s="14">
        <v>7</v>
      </c>
      <c r="K392" s="16">
        <f t="shared" si="24"/>
        <v>45.5</v>
      </c>
      <c r="L392" s="3">
        <v>12368.39</v>
      </c>
      <c r="M392" s="3">
        <v>11131.55</v>
      </c>
      <c r="N392" s="3">
        <v>8657.8700000000008</v>
      </c>
      <c r="O392" s="3">
        <v>6184.2</v>
      </c>
      <c r="P392" s="3">
        <v>3710.52</v>
      </c>
      <c r="Q392" s="3">
        <v>488.77</v>
      </c>
      <c r="R392" s="3">
        <v>2100</v>
      </c>
      <c r="S392" s="3">
        <v>200</v>
      </c>
      <c r="T392" s="16">
        <v>83</v>
      </c>
      <c r="U392" s="16">
        <f t="shared" si="25"/>
        <v>502167.55500000005</v>
      </c>
      <c r="V392" s="16">
        <f t="shared" si="26"/>
        <v>416799.07065000007</v>
      </c>
      <c r="W392" s="16">
        <f t="shared" si="27"/>
        <v>85368.484349999984</v>
      </c>
    </row>
    <row r="393" spans="1:23" x14ac:dyDescent="0.25">
      <c r="A393" s="2">
        <v>16</v>
      </c>
      <c r="B393" s="6" t="s">
        <v>191</v>
      </c>
      <c r="C393" s="6" t="s">
        <v>121</v>
      </c>
      <c r="D393" s="2">
        <v>2026</v>
      </c>
      <c r="E393" s="3">
        <v>0</v>
      </c>
      <c r="F393" s="3">
        <v>0</v>
      </c>
      <c r="G393" s="3">
        <v>10</v>
      </c>
      <c r="H393" s="3">
        <v>30</v>
      </c>
      <c r="I393" s="3">
        <v>0</v>
      </c>
      <c r="J393" s="14">
        <v>1</v>
      </c>
      <c r="K393" s="16">
        <f t="shared" si="24"/>
        <v>40</v>
      </c>
      <c r="L393" s="3">
        <v>12368.39</v>
      </c>
      <c r="M393" s="3">
        <v>11131.55</v>
      </c>
      <c r="N393" s="3">
        <v>8657.8700000000008</v>
      </c>
      <c r="O393" s="3">
        <v>6184.2</v>
      </c>
      <c r="P393" s="3">
        <v>3710.52</v>
      </c>
      <c r="Q393" s="3">
        <v>488.77</v>
      </c>
      <c r="R393" s="3">
        <v>2100</v>
      </c>
      <c r="S393" s="3">
        <v>200</v>
      </c>
      <c r="T393" s="16">
        <v>88</v>
      </c>
      <c r="U393" s="16">
        <f t="shared" si="25"/>
        <v>282693.47000000003</v>
      </c>
      <c r="V393" s="16">
        <f t="shared" si="26"/>
        <v>248770.25360000003</v>
      </c>
      <c r="W393" s="16">
        <f t="shared" si="27"/>
        <v>33923.216400000005</v>
      </c>
    </row>
    <row r="394" spans="1:23" x14ac:dyDescent="0.25">
      <c r="A394" s="2">
        <v>17</v>
      </c>
      <c r="B394" s="6" t="s">
        <v>191</v>
      </c>
      <c r="C394" s="6" t="s">
        <v>34</v>
      </c>
      <c r="D394" s="2">
        <v>2026</v>
      </c>
      <c r="E394" s="3">
        <v>20</v>
      </c>
      <c r="F394" s="3">
        <v>2</v>
      </c>
      <c r="G394" s="3">
        <v>6</v>
      </c>
      <c r="H394" s="3">
        <v>2</v>
      </c>
      <c r="I394" s="3">
        <v>2</v>
      </c>
      <c r="J394" s="14">
        <v>4</v>
      </c>
      <c r="K394" s="16">
        <f t="shared" si="24"/>
        <v>32</v>
      </c>
      <c r="L394" s="3">
        <v>12368.39</v>
      </c>
      <c r="M394" s="3">
        <v>11131.55</v>
      </c>
      <c r="N394" s="3">
        <v>8657.8700000000008</v>
      </c>
      <c r="O394" s="3">
        <v>6184.2</v>
      </c>
      <c r="P394" s="3">
        <v>3710.52</v>
      </c>
      <c r="Q394" s="3">
        <v>488.77</v>
      </c>
      <c r="R394" s="3">
        <v>2100</v>
      </c>
      <c r="S394" s="3">
        <v>200</v>
      </c>
      <c r="T394" s="16">
        <v>90</v>
      </c>
      <c r="U394" s="16">
        <f t="shared" si="25"/>
        <v>358122.64</v>
      </c>
      <c r="V394" s="16">
        <f t="shared" si="26"/>
        <v>322310.37599999999</v>
      </c>
      <c r="W394" s="16">
        <f t="shared" si="27"/>
        <v>35812.264000000025</v>
      </c>
    </row>
    <row r="395" spans="1:23" x14ac:dyDescent="0.25">
      <c r="A395" s="2">
        <v>18</v>
      </c>
      <c r="B395" s="6" t="s">
        <v>191</v>
      </c>
      <c r="C395" s="6" t="s">
        <v>123</v>
      </c>
      <c r="D395" s="2">
        <v>2026</v>
      </c>
      <c r="E395" s="3"/>
      <c r="F395" s="3"/>
      <c r="G395" s="3"/>
      <c r="H395" s="3"/>
      <c r="I395" s="3"/>
      <c r="J395" s="14"/>
      <c r="K395" s="15">
        <f t="shared" si="24"/>
        <v>0</v>
      </c>
      <c r="L395" s="3">
        <v>12368.39</v>
      </c>
      <c r="M395" s="3">
        <v>11131.55</v>
      </c>
      <c r="N395" s="3">
        <v>8657.8700000000008</v>
      </c>
      <c r="O395" s="3">
        <v>6184.2</v>
      </c>
      <c r="P395" s="3">
        <v>3710.52</v>
      </c>
      <c r="Q395" s="3">
        <v>488.77</v>
      </c>
      <c r="R395" s="3">
        <v>2100</v>
      </c>
      <c r="S395" s="3">
        <v>200</v>
      </c>
      <c r="T395" s="3">
        <v>85</v>
      </c>
      <c r="U395" s="15">
        <f t="shared" si="25"/>
        <v>0</v>
      </c>
      <c r="V395" s="15">
        <f t="shared" si="26"/>
        <v>0</v>
      </c>
      <c r="W395" s="16">
        <f t="shared" si="27"/>
        <v>0</v>
      </c>
    </row>
    <row r="396" spans="1:23" x14ac:dyDescent="0.25">
      <c r="A396" s="2">
        <v>19</v>
      </c>
      <c r="B396" s="6" t="s">
        <v>191</v>
      </c>
      <c r="C396" s="6" t="s">
        <v>6</v>
      </c>
      <c r="D396" s="2">
        <v>2026</v>
      </c>
      <c r="E396" s="3">
        <v>5.0999999999999996</v>
      </c>
      <c r="F396" s="3">
        <v>5</v>
      </c>
      <c r="G396" s="3">
        <v>10.9</v>
      </c>
      <c r="H396" s="3">
        <v>21</v>
      </c>
      <c r="I396" s="3">
        <v>5</v>
      </c>
      <c r="J396" s="14">
        <v>2</v>
      </c>
      <c r="K396" s="16">
        <f t="shared" si="24"/>
        <v>47</v>
      </c>
      <c r="L396" s="3">
        <v>12368.39</v>
      </c>
      <c r="M396" s="3">
        <v>11131.55</v>
      </c>
      <c r="N396" s="3">
        <v>8657.8700000000008</v>
      </c>
      <c r="O396" s="3">
        <v>6184.2</v>
      </c>
      <c r="P396" s="3">
        <v>3710.52</v>
      </c>
      <c r="Q396" s="3">
        <v>488.77</v>
      </c>
      <c r="R396" s="3">
        <v>2100</v>
      </c>
      <c r="S396" s="3">
        <v>200</v>
      </c>
      <c r="T396" s="16">
        <v>83</v>
      </c>
      <c r="U396" s="16">
        <f t="shared" si="25"/>
        <v>376105.66199999995</v>
      </c>
      <c r="V396" s="16">
        <f t="shared" si="26"/>
        <v>312167.69945999997</v>
      </c>
      <c r="W396" s="16">
        <f t="shared" si="27"/>
        <v>63937.962539999979</v>
      </c>
    </row>
    <row r="397" spans="1:23" x14ac:dyDescent="0.25">
      <c r="A397" s="2">
        <v>20</v>
      </c>
      <c r="B397" s="6" t="s">
        <v>191</v>
      </c>
      <c r="C397" s="6" t="s">
        <v>124</v>
      </c>
      <c r="D397" s="2">
        <v>2026</v>
      </c>
      <c r="E397" s="3"/>
      <c r="F397" s="3"/>
      <c r="G397" s="3"/>
      <c r="H397" s="3"/>
      <c r="I397" s="3"/>
      <c r="J397" s="14"/>
      <c r="K397" s="15">
        <f t="shared" si="24"/>
        <v>0</v>
      </c>
      <c r="L397" s="3">
        <v>12368.39</v>
      </c>
      <c r="M397" s="3">
        <v>11131.55</v>
      </c>
      <c r="N397" s="3">
        <v>8657.8700000000008</v>
      </c>
      <c r="O397" s="3">
        <v>6184.2</v>
      </c>
      <c r="P397" s="3">
        <v>3710.52</v>
      </c>
      <c r="Q397" s="3">
        <v>488.77</v>
      </c>
      <c r="R397" s="3">
        <v>2100</v>
      </c>
      <c r="S397" s="3">
        <v>200</v>
      </c>
      <c r="T397" s="3">
        <v>90</v>
      </c>
      <c r="U397" s="15">
        <f t="shared" si="25"/>
        <v>0</v>
      </c>
      <c r="V397" s="15">
        <f t="shared" si="26"/>
        <v>0</v>
      </c>
      <c r="W397" s="16">
        <f t="shared" si="27"/>
        <v>0</v>
      </c>
    </row>
    <row r="398" spans="1:23" x14ac:dyDescent="0.25">
      <c r="A398" s="2">
        <v>21</v>
      </c>
      <c r="B398" s="6" t="s">
        <v>191</v>
      </c>
      <c r="C398" s="6" t="s">
        <v>122</v>
      </c>
      <c r="D398" s="2">
        <v>2026</v>
      </c>
      <c r="E398" s="3"/>
      <c r="F398" s="3"/>
      <c r="G398" s="3"/>
      <c r="H398" s="3"/>
      <c r="I398" s="3"/>
      <c r="J398" s="14"/>
      <c r="K398" s="15">
        <f t="shared" si="24"/>
        <v>0</v>
      </c>
      <c r="L398" s="3">
        <v>12368.39</v>
      </c>
      <c r="M398" s="3">
        <v>11131.55</v>
      </c>
      <c r="N398" s="3">
        <v>8657.8700000000008</v>
      </c>
      <c r="O398" s="3">
        <v>6184.2</v>
      </c>
      <c r="P398" s="3">
        <v>3710.52</v>
      </c>
      <c r="Q398" s="3">
        <v>488.77</v>
      </c>
      <c r="R398" s="3">
        <v>2100</v>
      </c>
      <c r="S398" s="3">
        <v>200</v>
      </c>
      <c r="T398" s="3">
        <v>88</v>
      </c>
      <c r="U398" s="15">
        <f t="shared" si="25"/>
        <v>0</v>
      </c>
      <c r="V398" s="15">
        <f t="shared" si="26"/>
        <v>0</v>
      </c>
      <c r="W398" s="16">
        <f t="shared" si="27"/>
        <v>0</v>
      </c>
    </row>
    <row r="399" spans="1:23" x14ac:dyDescent="0.25">
      <c r="A399" s="2">
        <v>22</v>
      </c>
      <c r="B399" s="6" t="s">
        <v>191</v>
      </c>
      <c r="C399" s="6" t="s">
        <v>30</v>
      </c>
      <c r="D399" s="2">
        <v>2026</v>
      </c>
      <c r="E399" s="3">
        <v>0</v>
      </c>
      <c r="F399" s="3">
        <v>0</v>
      </c>
      <c r="G399" s="3">
        <v>0</v>
      </c>
      <c r="H399" s="3">
        <v>20</v>
      </c>
      <c r="I399" s="3">
        <v>0</v>
      </c>
      <c r="J399" s="14">
        <v>8</v>
      </c>
      <c r="K399" s="16">
        <f t="shared" si="24"/>
        <v>20</v>
      </c>
      <c r="L399" s="3">
        <v>12368.39</v>
      </c>
      <c r="M399" s="3">
        <v>11131.55</v>
      </c>
      <c r="N399" s="3">
        <v>8657.8700000000008</v>
      </c>
      <c r="O399" s="3">
        <v>6184.2</v>
      </c>
      <c r="P399" s="3">
        <v>3710.52</v>
      </c>
      <c r="Q399" s="3">
        <v>488.77</v>
      </c>
      <c r="R399" s="3">
        <v>2100</v>
      </c>
      <c r="S399" s="3">
        <v>200</v>
      </c>
      <c r="T399" s="16">
        <v>89</v>
      </c>
      <c r="U399" s="16">
        <f t="shared" si="25"/>
        <v>148394.16</v>
      </c>
      <c r="V399" s="16">
        <f t="shared" si="26"/>
        <v>132070.80240000002</v>
      </c>
      <c r="W399" s="16">
        <f t="shared" si="27"/>
        <v>16323.357599999988</v>
      </c>
    </row>
    <row r="400" spans="1:23" x14ac:dyDescent="0.25">
      <c r="A400" s="2">
        <v>23</v>
      </c>
      <c r="B400" s="6" t="s">
        <v>191</v>
      </c>
      <c r="C400" s="6" t="s">
        <v>60</v>
      </c>
      <c r="D400" s="2">
        <v>2026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14">
        <v>0</v>
      </c>
      <c r="K400" s="15">
        <f t="shared" si="24"/>
        <v>0</v>
      </c>
      <c r="L400" s="3">
        <v>12368.39</v>
      </c>
      <c r="M400" s="3">
        <v>11131.55</v>
      </c>
      <c r="N400" s="3">
        <v>8657.8700000000008</v>
      </c>
      <c r="O400" s="3">
        <v>6184.2</v>
      </c>
      <c r="P400" s="3">
        <v>3710.52</v>
      </c>
      <c r="Q400" s="3">
        <v>488.77</v>
      </c>
      <c r="R400" s="3">
        <v>2100</v>
      </c>
      <c r="S400" s="3">
        <v>200</v>
      </c>
      <c r="T400" s="3">
        <v>88</v>
      </c>
      <c r="U400" s="15">
        <f t="shared" si="25"/>
        <v>0</v>
      </c>
      <c r="V400" s="15">
        <f t="shared" si="26"/>
        <v>0</v>
      </c>
      <c r="W400" s="16">
        <f t="shared" si="27"/>
        <v>0</v>
      </c>
    </row>
    <row r="401" spans="1:23" x14ac:dyDescent="0.25">
      <c r="A401" s="2">
        <v>24</v>
      </c>
      <c r="B401" s="6" t="s">
        <v>191</v>
      </c>
      <c r="C401" s="6" t="s">
        <v>125</v>
      </c>
      <c r="D401" s="2">
        <v>2026</v>
      </c>
      <c r="E401" s="3"/>
      <c r="F401" s="3"/>
      <c r="G401" s="3"/>
      <c r="H401" s="3"/>
      <c r="I401" s="3"/>
      <c r="J401" s="14"/>
      <c r="K401" s="15">
        <f t="shared" si="24"/>
        <v>0</v>
      </c>
      <c r="L401" s="3">
        <v>12368.39</v>
      </c>
      <c r="M401" s="3">
        <v>11131.55</v>
      </c>
      <c r="N401" s="3">
        <v>8657.8700000000008</v>
      </c>
      <c r="O401" s="3">
        <v>6184.2</v>
      </c>
      <c r="P401" s="3">
        <v>3710.52</v>
      </c>
      <c r="Q401" s="3">
        <v>488.77</v>
      </c>
      <c r="R401" s="3">
        <v>2100</v>
      </c>
      <c r="S401" s="3">
        <v>200</v>
      </c>
      <c r="T401" s="3">
        <v>88</v>
      </c>
      <c r="U401" s="15">
        <f t="shared" si="25"/>
        <v>0</v>
      </c>
      <c r="V401" s="15">
        <f t="shared" si="26"/>
        <v>0</v>
      </c>
      <c r="W401" s="16">
        <f t="shared" si="27"/>
        <v>0</v>
      </c>
    </row>
    <row r="402" spans="1:23" x14ac:dyDescent="0.25">
      <c r="A402" s="2">
        <v>25</v>
      </c>
      <c r="B402" s="6" t="s">
        <v>191</v>
      </c>
      <c r="C402" s="6" t="s">
        <v>126</v>
      </c>
      <c r="D402" s="2">
        <v>2026</v>
      </c>
      <c r="E402" s="3"/>
      <c r="F402" s="3"/>
      <c r="G402" s="3"/>
      <c r="H402" s="3"/>
      <c r="I402" s="3"/>
      <c r="J402" s="14"/>
      <c r="K402" s="15">
        <f t="shared" si="24"/>
        <v>0</v>
      </c>
      <c r="L402" s="3">
        <v>12368.39</v>
      </c>
      <c r="M402" s="3">
        <v>11131.55</v>
      </c>
      <c r="N402" s="3">
        <v>8657.8700000000008</v>
      </c>
      <c r="O402" s="3">
        <v>6184.2</v>
      </c>
      <c r="P402" s="3">
        <v>3710.52</v>
      </c>
      <c r="Q402" s="3">
        <v>488.77</v>
      </c>
      <c r="R402" s="3">
        <v>2100</v>
      </c>
      <c r="S402" s="3">
        <v>200</v>
      </c>
      <c r="T402" s="3">
        <v>90</v>
      </c>
      <c r="U402" s="15">
        <f t="shared" si="25"/>
        <v>0</v>
      </c>
      <c r="V402" s="15">
        <f t="shared" si="26"/>
        <v>0</v>
      </c>
      <c r="W402" s="16">
        <f t="shared" si="27"/>
        <v>0</v>
      </c>
    </row>
    <row r="403" spans="1:23" x14ac:dyDescent="0.25">
      <c r="A403" s="2">
        <v>26</v>
      </c>
      <c r="B403" s="6" t="s">
        <v>191</v>
      </c>
      <c r="C403" s="6" t="s">
        <v>44</v>
      </c>
      <c r="D403" s="2">
        <v>2026</v>
      </c>
      <c r="E403" s="3">
        <v>0</v>
      </c>
      <c r="F403" s="3">
        <v>0</v>
      </c>
      <c r="G403" s="3">
        <v>2</v>
      </c>
      <c r="H403" s="3">
        <v>0</v>
      </c>
      <c r="I403" s="3">
        <v>0</v>
      </c>
      <c r="J403" s="14">
        <v>1</v>
      </c>
      <c r="K403" s="16">
        <f t="shared" si="24"/>
        <v>2</v>
      </c>
      <c r="L403" s="3">
        <v>12368.39</v>
      </c>
      <c r="M403" s="3">
        <v>11131.55</v>
      </c>
      <c r="N403" s="3">
        <v>8657.8700000000008</v>
      </c>
      <c r="O403" s="3">
        <v>6184.2</v>
      </c>
      <c r="P403" s="3">
        <v>3710.52</v>
      </c>
      <c r="Q403" s="3">
        <v>488.77</v>
      </c>
      <c r="R403" s="3">
        <v>2100</v>
      </c>
      <c r="S403" s="3">
        <v>200</v>
      </c>
      <c r="T403" s="16">
        <v>90</v>
      </c>
      <c r="U403" s="16">
        <f t="shared" si="25"/>
        <v>20304.510000000002</v>
      </c>
      <c r="V403" s="16">
        <f t="shared" si="26"/>
        <v>18274.059000000001</v>
      </c>
      <c r="W403" s="16">
        <f t="shared" si="27"/>
        <v>2030.4510000000009</v>
      </c>
    </row>
    <row r="404" spans="1:23" x14ac:dyDescent="0.25">
      <c r="A404" s="2">
        <v>27</v>
      </c>
      <c r="B404" s="6" t="s">
        <v>191</v>
      </c>
      <c r="C404" s="6" t="s">
        <v>99</v>
      </c>
      <c r="D404" s="2">
        <v>2026</v>
      </c>
      <c r="E404" s="3">
        <v>0</v>
      </c>
      <c r="F404" s="3">
        <v>0</v>
      </c>
      <c r="G404" s="3">
        <v>0</v>
      </c>
      <c r="H404" s="3">
        <v>0</v>
      </c>
      <c r="I404" s="3">
        <v>1.87</v>
      </c>
      <c r="J404" s="14">
        <v>1</v>
      </c>
      <c r="K404" s="16">
        <f t="shared" si="24"/>
        <v>1.87</v>
      </c>
      <c r="L404" s="3">
        <v>12368.39</v>
      </c>
      <c r="M404" s="3">
        <v>11131.55</v>
      </c>
      <c r="N404" s="3">
        <v>8657.8700000000008</v>
      </c>
      <c r="O404" s="3">
        <v>6184.2</v>
      </c>
      <c r="P404" s="3">
        <v>3710.52</v>
      </c>
      <c r="Q404" s="3">
        <v>488.77</v>
      </c>
      <c r="R404" s="3">
        <v>2100</v>
      </c>
      <c r="S404" s="3">
        <v>200</v>
      </c>
      <c r="T404" s="16">
        <v>91</v>
      </c>
      <c r="U404" s="16">
        <f t="shared" si="25"/>
        <v>9901.4423999999999</v>
      </c>
      <c r="V404" s="16">
        <f t="shared" si="26"/>
        <v>9010.3125839999993</v>
      </c>
      <c r="W404" s="16">
        <f t="shared" si="27"/>
        <v>891.12981600000057</v>
      </c>
    </row>
    <row r="405" spans="1:23" x14ac:dyDescent="0.25">
      <c r="A405" s="2">
        <v>28</v>
      </c>
      <c r="B405" s="6" t="s">
        <v>191</v>
      </c>
      <c r="C405" s="6" t="s">
        <v>127</v>
      </c>
      <c r="D405" s="2">
        <v>2026</v>
      </c>
      <c r="E405" s="3"/>
      <c r="F405" s="3"/>
      <c r="G405" s="3"/>
      <c r="H405" s="3"/>
      <c r="I405" s="3"/>
      <c r="J405" s="14"/>
      <c r="K405" s="15">
        <f t="shared" si="24"/>
        <v>0</v>
      </c>
      <c r="L405" s="3">
        <v>12368.39</v>
      </c>
      <c r="M405" s="3">
        <v>11131.55</v>
      </c>
      <c r="N405" s="3">
        <v>8657.8700000000008</v>
      </c>
      <c r="O405" s="3">
        <v>6184.2</v>
      </c>
      <c r="P405" s="3">
        <v>3710.52</v>
      </c>
      <c r="Q405" s="3">
        <v>488.77</v>
      </c>
      <c r="R405" s="3">
        <v>2100</v>
      </c>
      <c r="S405" s="3">
        <v>200</v>
      </c>
      <c r="T405" s="3">
        <v>90</v>
      </c>
      <c r="U405" s="15">
        <f t="shared" si="25"/>
        <v>0</v>
      </c>
      <c r="V405" s="15">
        <f t="shared" si="26"/>
        <v>0</v>
      </c>
      <c r="W405" s="16">
        <f t="shared" si="27"/>
        <v>0</v>
      </c>
    </row>
    <row r="406" spans="1:23" x14ac:dyDescent="0.25">
      <c r="A406" s="2">
        <v>29</v>
      </c>
      <c r="B406" s="6" t="s">
        <v>191</v>
      </c>
      <c r="C406" s="6" t="s">
        <v>90</v>
      </c>
      <c r="D406" s="2">
        <v>2026</v>
      </c>
      <c r="E406" s="3">
        <v>2</v>
      </c>
      <c r="F406" s="3">
        <v>2</v>
      </c>
      <c r="G406" s="3">
        <v>2</v>
      </c>
      <c r="H406" s="3">
        <v>2</v>
      </c>
      <c r="I406" s="3">
        <v>2</v>
      </c>
      <c r="J406" s="14">
        <v>7</v>
      </c>
      <c r="K406" s="16">
        <f t="shared" si="24"/>
        <v>10</v>
      </c>
      <c r="L406" s="3">
        <v>12368.39</v>
      </c>
      <c r="M406" s="3">
        <v>11131.55</v>
      </c>
      <c r="N406" s="3">
        <v>8657.8700000000008</v>
      </c>
      <c r="O406" s="3">
        <v>6184.2</v>
      </c>
      <c r="P406" s="3">
        <v>3710.52</v>
      </c>
      <c r="Q406" s="3">
        <v>488.77</v>
      </c>
      <c r="R406" s="3">
        <v>2100</v>
      </c>
      <c r="S406" s="3">
        <v>200</v>
      </c>
      <c r="T406" s="16">
        <v>87</v>
      </c>
      <c r="U406" s="16">
        <f t="shared" si="25"/>
        <v>104226.44999999998</v>
      </c>
      <c r="V406" s="16">
        <f t="shared" si="26"/>
        <v>90677.011499999979</v>
      </c>
      <c r="W406" s="16">
        <f t="shared" si="27"/>
        <v>13549.438500000004</v>
      </c>
    </row>
    <row r="407" spans="1:23" x14ac:dyDescent="0.25">
      <c r="A407" s="2">
        <v>30</v>
      </c>
      <c r="B407" s="6" t="s">
        <v>192</v>
      </c>
      <c r="C407" s="6" t="s">
        <v>132</v>
      </c>
      <c r="D407" s="2">
        <v>2026</v>
      </c>
      <c r="E407" s="3"/>
      <c r="F407" s="3"/>
      <c r="G407" s="3"/>
      <c r="H407" s="3"/>
      <c r="I407" s="3"/>
      <c r="J407" s="14"/>
      <c r="K407" s="15">
        <f t="shared" si="24"/>
        <v>0</v>
      </c>
      <c r="L407" s="3">
        <v>12368.39</v>
      </c>
      <c r="M407" s="3">
        <v>11131.55</v>
      </c>
      <c r="N407" s="3">
        <v>8657.8700000000008</v>
      </c>
      <c r="O407" s="3">
        <v>6184.2</v>
      </c>
      <c r="P407" s="3">
        <v>3710.52</v>
      </c>
      <c r="Q407" s="3">
        <v>488.77</v>
      </c>
      <c r="R407" s="3">
        <v>2100</v>
      </c>
      <c r="S407" s="3">
        <v>200</v>
      </c>
      <c r="T407" s="3">
        <v>89</v>
      </c>
      <c r="U407" s="15">
        <f t="shared" si="25"/>
        <v>0</v>
      </c>
      <c r="V407" s="15">
        <f t="shared" si="26"/>
        <v>0</v>
      </c>
      <c r="W407" s="16">
        <f t="shared" si="27"/>
        <v>0</v>
      </c>
    </row>
    <row r="408" spans="1:23" x14ac:dyDescent="0.25">
      <c r="A408" s="2">
        <v>31</v>
      </c>
      <c r="B408" s="6" t="s">
        <v>192</v>
      </c>
      <c r="C408" s="6" t="s">
        <v>41</v>
      </c>
      <c r="D408" s="2">
        <v>2026</v>
      </c>
      <c r="E408" s="3">
        <v>0</v>
      </c>
      <c r="F408" s="3">
        <v>0</v>
      </c>
      <c r="G408" s="3">
        <v>21</v>
      </c>
      <c r="H408" s="3">
        <v>0</v>
      </c>
      <c r="I408" s="3">
        <v>0</v>
      </c>
      <c r="J408" s="14">
        <v>7</v>
      </c>
      <c r="K408" s="16">
        <f t="shared" si="24"/>
        <v>21</v>
      </c>
      <c r="L408" s="3">
        <v>12368.39</v>
      </c>
      <c r="M408" s="3">
        <v>11131.55</v>
      </c>
      <c r="N408" s="3">
        <v>8657.8700000000008</v>
      </c>
      <c r="O408" s="3">
        <v>6184.2</v>
      </c>
      <c r="P408" s="3">
        <v>3710.52</v>
      </c>
      <c r="Q408" s="3">
        <v>488.77</v>
      </c>
      <c r="R408" s="3">
        <v>2100</v>
      </c>
      <c r="S408" s="3">
        <v>200</v>
      </c>
      <c r="T408" s="16">
        <v>87</v>
      </c>
      <c r="U408" s="16">
        <f t="shared" si="25"/>
        <v>204136.66000000003</v>
      </c>
      <c r="V408" s="16">
        <f t="shared" si="26"/>
        <v>177598.89420000001</v>
      </c>
      <c r="W408" s="16">
        <f t="shared" si="27"/>
        <v>26537.765800000023</v>
      </c>
    </row>
    <row r="409" spans="1:23" x14ac:dyDescent="0.25">
      <c r="A409" s="2">
        <v>32</v>
      </c>
      <c r="B409" s="6" t="s">
        <v>192</v>
      </c>
      <c r="C409" s="6" t="s">
        <v>108</v>
      </c>
      <c r="D409" s="2">
        <v>2026</v>
      </c>
      <c r="E409" s="3"/>
      <c r="F409" s="3"/>
      <c r="G409" s="3"/>
      <c r="H409" s="3"/>
      <c r="I409" s="3"/>
      <c r="J409" s="14"/>
      <c r="K409" s="15">
        <f t="shared" si="24"/>
        <v>0</v>
      </c>
      <c r="L409" s="3">
        <v>12368.39</v>
      </c>
      <c r="M409" s="3">
        <v>11131.55</v>
      </c>
      <c r="N409" s="3">
        <v>8657.8700000000008</v>
      </c>
      <c r="O409" s="3">
        <v>6184.2</v>
      </c>
      <c r="P409" s="3">
        <v>3710.52</v>
      </c>
      <c r="Q409" s="3">
        <v>488.77</v>
      </c>
      <c r="R409" s="3">
        <v>2100</v>
      </c>
      <c r="S409" s="3">
        <v>200</v>
      </c>
      <c r="T409" s="3">
        <v>85</v>
      </c>
      <c r="U409" s="15">
        <f t="shared" si="25"/>
        <v>0</v>
      </c>
      <c r="V409" s="15">
        <f t="shared" si="26"/>
        <v>0</v>
      </c>
      <c r="W409" s="16">
        <f t="shared" si="27"/>
        <v>0</v>
      </c>
    </row>
    <row r="410" spans="1:23" x14ac:dyDescent="0.25">
      <c r="A410" s="2">
        <v>33</v>
      </c>
      <c r="B410" s="6" t="s">
        <v>192</v>
      </c>
      <c r="C410" s="6" t="s">
        <v>93</v>
      </c>
      <c r="D410" s="2">
        <v>2026</v>
      </c>
      <c r="E410" s="3"/>
      <c r="F410" s="3"/>
      <c r="G410" s="3"/>
      <c r="H410" s="3"/>
      <c r="I410" s="3"/>
      <c r="J410" s="14"/>
      <c r="K410" s="15">
        <f t="shared" si="24"/>
        <v>0</v>
      </c>
      <c r="L410" s="3">
        <v>12368.39</v>
      </c>
      <c r="M410" s="3">
        <v>11131.55</v>
      </c>
      <c r="N410" s="3">
        <v>8657.8700000000008</v>
      </c>
      <c r="O410" s="3">
        <v>6184.2</v>
      </c>
      <c r="P410" s="3">
        <v>3710.52</v>
      </c>
      <c r="Q410" s="3">
        <v>488.77</v>
      </c>
      <c r="R410" s="3">
        <v>2100</v>
      </c>
      <c r="S410" s="3">
        <v>200</v>
      </c>
      <c r="T410" s="3">
        <v>90</v>
      </c>
      <c r="U410" s="15">
        <f t="shared" si="25"/>
        <v>0</v>
      </c>
      <c r="V410" s="15">
        <f t="shared" si="26"/>
        <v>0</v>
      </c>
      <c r="W410" s="16">
        <f t="shared" si="27"/>
        <v>0</v>
      </c>
    </row>
    <row r="411" spans="1:23" x14ac:dyDescent="0.25">
      <c r="A411" s="2">
        <v>34</v>
      </c>
      <c r="B411" s="6" t="s">
        <v>192</v>
      </c>
      <c r="C411" s="6" t="s">
        <v>128</v>
      </c>
      <c r="D411" s="2">
        <v>2026</v>
      </c>
      <c r="E411" s="3"/>
      <c r="F411" s="3"/>
      <c r="G411" s="3"/>
      <c r="H411" s="3"/>
      <c r="I411" s="3"/>
      <c r="J411" s="14"/>
      <c r="K411" s="15">
        <f t="shared" si="24"/>
        <v>0</v>
      </c>
      <c r="L411" s="3">
        <v>12368.39</v>
      </c>
      <c r="M411" s="3">
        <v>11131.55</v>
      </c>
      <c r="N411" s="3">
        <v>8657.8700000000008</v>
      </c>
      <c r="O411" s="3">
        <v>6184.2</v>
      </c>
      <c r="P411" s="3">
        <v>3710.52</v>
      </c>
      <c r="Q411" s="3">
        <v>488.77</v>
      </c>
      <c r="R411" s="3">
        <v>2100</v>
      </c>
      <c r="S411" s="3">
        <v>200</v>
      </c>
      <c r="T411" s="3">
        <v>92</v>
      </c>
      <c r="U411" s="15">
        <f t="shared" si="25"/>
        <v>0</v>
      </c>
      <c r="V411" s="15">
        <f t="shared" si="26"/>
        <v>0</v>
      </c>
      <c r="W411" s="16">
        <f t="shared" si="27"/>
        <v>0</v>
      </c>
    </row>
    <row r="412" spans="1:23" x14ac:dyDescent="0.25">
      <c r="A412" s="2">
        <v>35</v>
      </c>
      <c r="B412" s="6" t="s">
        <v>192</v>
      </c>
      <c r="C412" s="6" t="s">
        <v>67</v>
      </c>
      <c r="D412" s="2">
        <v>2026</v>
      </c>
      <c r="E412" s="3"/>
      <c r="F412" s="3"/>
      <c r="G412" s="3"/>
      <c r="H412" s="3"/>
      <c r="I412" s="3"/>
      <c r="J412" s="14"/>
      <c r="K412" s="15">
        <f t="shared" si="24"/>
        <v>0</v>
      </c>
      <c r="L412" s="3">
        <v>12368.39</v>
      </c>
      <c r="M412" s="3">
        <v>11131.55</v>
      </c>
      <c r="N412" s="3">
        <v>8657.8700000000008</v>
      </c>
      <c r="O412" s="3">
        <v>6184.2</v>
      </c>
      <c r="P412" s="3">
        <v>3710.52</v>
      </c>
      <c r="Q412" s="3">
        <v>488.77</v>
      </c>
      <c r="R412" s="3">
        <v>2100</v>
      </c>
      <c r="S412" s="3">
        <v>200</v>
      </c>
      <c r="T412" s="3">
        <v>88</v>
      </c>
      <c r="U412" s="15">
        <f t="shared" si="25"/>
        <v>0</v>
      </c>
      <c r="V412" s="15">
        <f t="shared" si="26"/>
        <v>0</v>
      </c>
      <c r="W412" s="16">
        <f t="shared" si="27"/>
        <v>0</v>
      </c>
    </row>
    <row r="413" spans="1:23" x14ac:dyDescent="0.25">
      <c r="A413" s="2">
        <v>36</v>
      </c>
      <c r="B413" s="6" t="s">
        <v>192</v>
      </c>
      <c r="C413" s="6" t="s">
        <v>129</v>
      </c>
      <c r="D413" s="2">
        <v>2026</v>
      </c>
      <c r="E413" s="3"/>
      <c r="F413" s="3"/>
      <c r="G413" s="3"/>
      <c r="H413" s="3"/>
      <c r="I413" s="3"/>
      <c r="J413" s="14"/>
      <c r="K413" s="15">
        <f t="shared" si="24"/>
        <v>0</v>
      </c>
      <c r="L413" s="3">
        <v>12368.39</v>
      </c>
      <c r="M413" s="3">
        <v>11131.55</v>
      </c>
      <c r="N413" s="3">
        <v>8657.8700000000008</v>
      </c>
      <c r="O413" s="3">
        <v>6184.2</v>
      </c>
      <c r="P413" s="3">
        <v>3710.52</v>
      </c>
      <c r="Q413" s="3">
        <v>488.77</v>
      </c>
      <c r="R413" s="3">
        <v>2100</v>
      </c>
      <c r="S413" s="3">
        <v>200</v>
      </c>
      <c r="T413" s="3">
        <v>86</v>
      </c>
      <c r="U413" s="15">
        <f t="shared" si="25"/>
        <v>0</v>
      </c>
      <c r="V413" s="15">
        <f t="shared" si="26"/>
        <v>0</v>
      </c>
      <c r="W413" s="16">
        <f t="shared" si="27"/>
        <v>0</v>
      </c>
    </row>
    <row r="414" spans="1:23" x14ac:dyDescent="0.25">
      <c r="A414" s="2">
        <v>37</v>
      </c>
      <c r="B414" s="6" t="s">
        <v>192</v>
      </c>
      <c r="C414" s="6" t="s">
        <v>31</v>
      </c>
      <c r="D414" s="2">
        <v>2026</v>
      </c>
      <c r="E414" s="3"/>
      <c r="F414" s="3"/>
      <c r="G414" s="3"/>
      <c r="H414" s="3"/>
      <c r="I414" s="3"/>
      <c r="J414" s="14"/>
      <c r="K414" s="15">
        <f t="shared" si="24"/>
        <v>0</v>
      </c>
      <c r="L414" s="3">
        <v>12368.39</v>
      </c>
      <c r="M414" s="3">
        <v>11131.55</v>
      </c>
      <c r="N414" s="3">
        <v>8657.8700000000008</v>
      </c>
      <c r="O414" s="3">
        <v>6184.2</v>
      </c>
      <c r="P414" s="3">
        <v>3710.52</v>
      </c>
      <c r="Q414" s="3">
        <v>488.77</v>
      </c>
      <c r="R414" s="3">
        <v>2100</v>
      </c>
      <c r="S414" s="3">
        <v>200</v>
      </c>
      <c r="T414" s="3">
        <v>89</v>
      </c>
      <c r="U414" s="15">
        <f t="shared" si="25"/>
        <v>0</v>
      </c>
      <c r="V414" s="15">
        <f t="shared" si="26"/>
        <v>0</v>
      </c>
      <c r="W414" s="16">
        <f t="shared" si="27"/>
        <v>0</v>
      </c>
    </row>
    <row r="415" spans="1:23" x14ac:dyDescent="0.25">
      <c r="A415" s="2">
        <v>38</v>
      </c>
      <c r="B415" s="6" t="s">
        <v>192</v>
      </c>
      <c r="C415" s="6" t="s">
        <v>1</v>
      </c>
      <c r="D415" s="2">
        <v>2026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14">
        <v>0</v>
      </c>
      <c r="K415" s="15">
        <f t="shared" si="24"/>
        <v>0</v>
      </c>
      <c r="L415" s="3">
        <v>12368.39</v>
      </c>
      <c r="M415" s="3">
        <v>11131.55</v>
      </c>
      <c r="N415" s="3">
        <v>8657.8700000000008</v>
      </c>
      <c r="O415" s="3">
        <v>6184.2</v>
      </c>
      <c r="P415" s="3">
        <v>3710.52</v>
      </c>
      <c r="Q415" s="3">
        <v>488.77</v>
      </c>
      <c r="R415" s="3">
        <v>2100</v>
      </c>
      <c r="S415" s="3">
        <v>200</v>
      </c>
      <c r="T415" s="3">
        <v>87</v>
      </c>
      <c r="U415" s="15">
        <f t="shared" si="25"/>
        <v>0</v>
      </c>
      <c r="V415" s="15">
        <f t="shared" si="26"/>
        <v>0</v>
      </c>
      <c r="W415" s="16">
        <f t="shared" si="27"/>
        <v>0</v>
      </c>
    </row>
    <row r="416" spans="1:23" x14ac:dyDescent="0.25">
      <c r="A416" s="2">
        <v>39</v>
      </c>
      <c r="B416" s="6" t="s">
        <v>192</v>
      </c>
      <c r="C416" s="6" t="s">
        <v>111</v>
      </c>
      <c r="D416" s="2">
        <v>2026</v>
      </c>
      <c r="E416" s="3"/>
      <c r="F416" s="3"/>
      <c r="G416" s="3"/>
      <c r="H416" s="3"/>
      <c r="I416" s="3"/>
      <c r="J416" s="14"/>
      <c r="K416" s="15">
        <f t="shared" si="24"/>
        <v>0</v>
      </c>
      <c r="L416" s="3">
        <v>12368.39</v>
      </c>
      <c r="M416" s="3">
        <v>11131.55</v>
      </c>
      <c r="N416" s="3">
        <v>8657.8700000000008</v>
      </c>
      <c r="O416" s="3">
        <v>6184.2</v>
      </c>
      <c r="P416" s="3">
        <v>3710.52</v>
      </c>
      <c r="Q416" s="3">
        <v>488.77</v>
      </c>
      <c r="R416" s="3">
        <v>2100</v>
      </c>
      <c r="S416" s="3">
        <v>200</v>
      </c>
      <c r="T416" s="3">
        <v>88</v>
      </c>
      <c r="U416" s="15">
        <f t="shared" si="25"/>
        <v>0</v>
      </c>
      <c r="V416" s="15">
        <f t="shared" si="26"/>
        <v>0</v>
      </c>
      <c r="W416" s="16">
        <f t="shared" si="27"/>
        <v>0</v>
      </c>
    </row>
    <row r="417" spans="1:23" x14ac:dyDescent="0.25">
      <c r="A417" s="2">
        <v>40</v>
      </c>
      <c r="B417" s="6" t="s">
        <v>192</v>
      </c>
      <c r="C417" s="6" t="s">
        <v>14</v>
      </c>
      <c r="D417" s="2">
        <v>2026</v>
      </c>
      <c r="E417" s="3">
        <v>0</v>
      </c>
      <c r="F417" s="3">
        <v>24</v>
      </c>
      <c r="G417" s="3">
        <v>19</v>
      </c>
      <c r="H417" s="3">
        <v>0</v>
      </c>
      <c r="I417" s="3">
        <v>0</v>
      </c>
      <c r="J417" s="14">
        <v>2</v>
      </c>
      <c r="K417" s="16">
        <f t="shared" si="24"/>
        <v>43</v>
      </c>
      <c r="L417" s="3">
        <v>12368.39</v>
      </c>
      <c r="M417" s="3">
        <v>11131.55</v>
      </c>
      <c r="N417" s="3">
        <v>8657.8700000000008</v>
      </c>
      <c r="O417" s="3">
        <v>6184.2</v>
      </c>
      <c r="P417" s="3">
        <v>3710.52</v>
      </c>
      <c r="Q417" s="3">
        <v>488.77</v>
      </c>
      <c r="R417" s="3">
        <v>2100</v>
      </c>
      <c r="S417" s="3">
        <v>200</v>
      </c>
      <c r="T417" s="16">
        <v>93</v>
      </c>
      <c r="U417" s="16">
        <f t="shared" si="25"/>
        <v>445434.26999999996</v>
      </c>
      <c r="V417" s="16">
        <f t="shared" si="26"/>
        <v>414253.87109999999</v>
      </c>
      <c r="W417" s="16">
        <f t="shared" si="27"/>
        <v>31180.398899999971</v>
      </c>
    </row>
    <row r="418" spans="1:23" x14ac:dyDescent="0.25">
      <c r="A418" s="2">
        <v>41</v>
      </c>
      <c r="B418" s="6" t="s">
        <v>192</v>
      </c>
      <c r="C418" s="6" t="s">
        <v>33</v>
      </c>
      <c r="D418" s="2">
        <v>2026</v>
      </c>
      <c r="E418" s="3"/>
      <c r="F418" s="3"/>
      <c r="G418" s="3"/>
      <c r="H418" s="3"/>
      <c r="I418" s="3"/>
      <c r="J418" s="14"/>
      <c r="K418" s="15">
        <f t="shared" si="24"/>
        <v>0</v>
      </c>
      <c r="L418" s="3">
        <v>12368.39</v>
      </c>
      <c r="M418" s="3">
        <v>11131.55</v>
      </c>
      <c r="N418" s="3">
        <v>8657.8700000000008</v>
      </c>
      <c r="O418" s="3">
        <v>6184.2</v>
      </c>
      <c r="P418" s="3">
        <v>3710.52</v>
      </c>
      <c r="Q418" s="3">
        <v>488.77</v>
      </c>
      <c r="R418" s="3">
        <v>2100</v>
      </c>
      <c r="S418" s="3">
        <v>200</v>
      </c>
      <c r="T418" s="3">
        <v>93</v>
      </c>
      <c r="U418" s="15">
        <f t="shared" si="25"/>
        <v>0</v>
      </c>
      <c r="V418" s="15">
        <f t="shared" si="26"/>
        <v>0</v>
      </c>
      <c r="W418" s="16">
        <f t="shared" si="27"/>
        <v>0</v>
      </c>
    </row>
    <row r="419" spans="1:23" x14ac:dyDescent="0.25">
      <c r="A419" s="2">
        <v>42</v>
      </c>
      <c r="B419" s="6" t="s">
        <v>192</v>
      </c>
      <c r="C419" s="6" t="s">
        <v>130</v>
      </c>
      <c r="D419" s="2">
        <v>2026</v>
      </c>
      <c r="E419" s="3"/>
      <c r="F419" s="3"/>
      <c r="G419" s="3"/>
      <c r="H419" s="3"/>
      <c r="I419" s="3"/>
      <c r="J419" s="14"/>
      <c r="K419" s="15">
        <f t="shared" si="24"/>
        <v>0</v>
      </c>
      <c r="L419" s="3">
        <v>12368.39</v>
      </c>
      <c r="M419" s="3">
        <v>11131.55</v>
      </c>
      <c r="N419" s="3">
        <v>8657.8700000000008</v>
      </c>
      <c r="O419" s="3">
        <v>6184.2</v>
      </c>
      <c r="P419" s="3">
        <v>3710.52</v>
      </c>
      <c r="Q419" s="3">
        <v>488.77</v>
      </c>
      <c r="R419" s="3">
        <v>2100</v>
      </c>
      <c r="S419" s="3">
        <v>200</v>
      </c>
      <c r="T419" s="3">
        <v>89</v>
      </c>
      <c r="U419" s="15">
        <f t="shared" si="25"/>
        <v>0</v>
      </c>
      <c r="V419" s="15">
        <f t="shared" si="26"/>
        <v>0</v>
      </c>
      <c r="W419" s="16">
        <f t="shared" si="27"/>
        <v>0</v>
      </c>
    </row>
    <row r="420" spans="1:23" x14ac:dyDescent="0.25">
      <c r="A420" s="2">
        <v>43</v>
      </c>
      <c r="B420" s="6" t="s">
        <v>192</v>
      </c>
      <c r="C420" s="6" t="s">
        <v>133</v>
      </c>
      <c r="D420" s="2">
        <v>2026</v>
      </c>
      <c r="E420" s="3"/>
      <c r="F420" s="3"/>
      <c r="G420" s="3"/>
      <c r="H420" s="3"/>
      <c r="I420" s="3"/>
      <c r="J420" s="14"/>
      <c r="K420" s="15">
        <f t="shared" si="24"/>
        <v>0</v>
      </c>
      <c r="L420" s="3">
        <v>12368.39</v>
      </c>
      <c r="M420" s="3">
        <v>11131.55</v>
      </c>
      <c r="N420" s="3">
        <v>8657.8700000000008</v>
      </c>
      <c r="O420" s="3">
        <v>6184.2</v>
      </c>
      <c r="P420" s="3">
        <v>3710.52</v>
      </c>
      <c r="Q420" s="3">
        <v>488.77</v>
      </c>
      <c r="R420" s="3">
        <v>2100</v>
      </c>
      <c r="S420" s="3">
        <v>200</v>
      </c>
      <c r="T420" s="3">
        <v>91</v>
      </c>
      <c r="U420" s="15">
        <f t="shared" si="25"/>
        <v>0</v>
      </c>
      <c r="V420" s="15">
        <f t="shared" si="26"/>
        <v>0</v>
      </c>
      <c r="W420" s="16">
        <f t="shared" si="27"/>
        <v>0</v>
      </c>
    </row>
    <row r="421" spans="1:23" x14ac:dyDescent="0.25">
      <c r="A421" s="2">
        <v>44</v>
      </c>
      <c r="B421" s="6" t="s">
        <v>192</v>
      </c>
      <c r="C421" s="6" t="s">
        <v>107</v>
      </c>
      <c r="D421" s="2">
        <v>2026</v>
      </c>
      <c r="E421" s="3"/>
      <c r="F421" s="3"/>
      <c r="G421" s="3"/>
      <c r="H421" s="3"/>
      <c r="I421" s="3"/>
      <c r="J421" s="14"/>
      <c r="K421" s="15">
        <f t="shared" si="24"/>
        <v>0</v>
      </c>
      <c r="L421" s="3">
        <v>12368.39</v>
      </c>
      <c r="M421" s="3">
        <v>11131.55</v>
      </c>
      <c r="N421" s="3">
        <v>8657.8700000000008</v>
      </c>
      <c r="O421" s="3">
        <v>6184.2</v>
      </c>
      <c r="P421" s="3">
        <v>3710.52</v>
      </c>
      <c r="Q421" s="3">
        <v>488.77</v>
      </c>
      <c r="R421" s="3">
        <v>2100</v>
      </c>
      <c r="S421" s="3">
        <v>200</v>
      </c>
      <c r="T421" s="3">
        <v>71</v>
      </c>
      <c r="U421" s="15">
        <f t="shared" si="25"/>
        <v>0</v>
      </c>
      <c r="V421" s="15">
        <f t="shared" si="26"/>
        <v>0</v>
      </c>
      <c r="W421" s="16">
        <f t="shared" si="27"/>
        <v>0</v>
      </c>
    </row>
    <row r="422" spans="1:23" x14ac:dyDescent="0.25">
      <c r="A422" s="2">
        <v>45</v>
      </c>
      <c r="B422" s="6" t="s">
        <v>192</v>
      </c>
      <c r="C422" s="6" t="s">
        <v>131</v>
      </c>
      <c r="D422" s="2">
        <v>2026</v>
      </c>
      <c r="E422" s="3"/>
      <c r="F422" s="3"/>
      <c r="G422" s="3"/>
      <c r="H422" s="3"/>
      <c r="I422" s="3"/>
      <c r="J422" s="14"/>
      <c r="K422" s="15">
        <f t="shared" si="24"/>
        <v>0</v>
      </c>
      <c r="L422" s="3">
        <v>12368.39</v>
      </c>
      <c r="M422" s="3">
        <v>11131.55</v>
      </c>
      <c r="N422" s="3">
        <v>8657.8700000000008</v>
      </c>
      <c r="O422" s="3">
        <v>6184.2</v>
      </c>
      <c r="P422" s="3">
        <v>3710.52</v>
      </c>
      <c r="Q422" s="3">
        <v>488.77</v>
      </c>
      <c r="R422" s="3">
        <v>2100</v>
      </c>
      <c r="S422" s="3">
        <v>200</v>
      </c>
      <c r="T422" s="3">
        <v>94</v>
      </c>
      <c r="U422" s="15">
        <f t="shared" si="25"/>
        <v>0</v>
      </c>
      <c r="V422" s="15">
        <f t="shared" si="26"/>
        <v>0</v>
      </c>
      <c r="W422" s="16">
        <f t="shared" si="27"/>
        <v>0</v>
      </c>
    </row>
    <row r="423" spans="1:23" x14ac:dyDescent="0.25">
      <c r="A423" s="2">
        <v>46</v>
      </c>
      <c r="B423" s="6" t="s">
        <v>192</v>
      </c>
      <c r="C423" s="6" t="s">
        <v>68</v>
      </c>
      <c r="D423" s="2">
        <v>2026</v>
      </c>
      <c r="E423" s="3"/>
      <c r="F423" s="3"/>
      <c r="G423" s="3"/>
      <c r="H423" s="3"/>
      <c r="I423" s="3"/>
      <c r="J423" s="14"/>
      <c r="K423" s="15">
        <f t="shared" si="24"/>
        <v>0</v>
      </c>
      <c r="L423" s="3">
        <v>12368.39</v>
      </c>
      <c r="M423" s="3">
        <v>11131.55</v>
      </c>
      <c r="N423" s="3">
        <v>8657.8700000000008</v>
      </c>
      <c r="O423" s="3">
        <v>6184.2</v>
      </c>
      <c r="P423" s="3">
        <v>3710.52</v>
      </c>
      <c r="Q423" s="3">
        <v>488.77</v>
      </c>
      <c r="R423" s="3">
        <v>2100</v>
      </c>
      <c r="S423" s="3">
        <v>200</v>
      </c>
      <c r="T423" s="3">
        <v>81</v>
      </c>
      <c r="U423" s="15">
        <f t="shared" si="25"/>
        <v>0</v>
      </c>
      <c r="V423" s="15">
        <f t="shared" si="26"/>
        <v>0</v>
      </c>
      <c r="W423" s="16">
        <f t="shared" si="27"/>
        <v>0</v>
      </c>
    </row>
    <row r="424" spans="1:23" x14ac:dyDescent="0.25">
      <c r="A424" s="2">
        <v>47</v>
      </c>
      <c r="B424" s="6" t="s">
        <v>192</v>
      </c>
      <c r="C424" s="6" t="s">
        <v>25</v>
      </c>
      <c r="D424" s="2">
        <v>2026</v>
      </c>
      <c r="E424" s="3">
        <v>0</v>
      </c>
      <c r="F424" s="3">
        <v>0</v>
      </c>
      <c r="G424" s="3">
        <v>4.0999999999999996</v>
      </c>
      <c r="H424" s="3">
        <v>0</v>
      </c>
      <c r="I424" s="3">
        <v>0</v>
      </c>
      <c r="J424" s="14">
        <v>2</v>
      </c>
      <c r="K424" s="16">
        <f t="shared" si="24"/>
        <v>4.0999999999999996</v>
      </c>
      <c r="L424" s="3">
        <v>12368.39</v>
      </c>
      <c r="M424" s="3">
        <v>11131.55</v>
      </c>
      <c r="N424" s="3">
        <v>8657.8700000000008</v>
      </c>
      <c r="O424" s="3">
        <v>6184.2</v>
      </c>
      <c r="P424" s="3">
        <v>3710.52</v>
      </c>
      <c r="Q424" s="3">
        <v>488.77</v>
      </c>
      <c r="R424" s="3">
        <v>2100</v>
      </c>
      <c r="S424" s="3">
        <v>200</v>
      </c>
      <c r="T424" s="16">
        <v>91</v>
      </c>
      <c r="U424" s="16">
        <f t="shared" si="25"/>
        <v>41494.807000000001</v>
      </c>
      <c r="V424" s="16">
        <f t="shared" si="26"/>
        <v>37760.274369999999</v>
      </c>
      <c r="W424" s="16">
        <f t="shared" si="27"/>
        <v>3734.5326300000015</v>
      </c>
    </row>
    <row r="425" spans="1:23" x14ac:dyDescent="0.25">
      <c r="A425" s="2">
        <v>48</v>
      </c>
      <c r="B425" s="6" t="s">
        <v>192</v>
      </c>
      <c r="C425" s="6" t="s">
        <v>134</v>
      </c>
      <c r="D425" s="2">
        <v>2026</v>
      </c>
      <c r="E425" s="3">
        <v>0</v>
      </c>
      <c r="F425" s="3">
        <v>0</v>
      </c>
      <c r="G425" s="3">
        <v>0</v>
      </c>
      <c r="H425" s="3">
        <v>17.11</v>
      </c>
      <c r="I425" s="3">
        <v>5</v>
      </c>
      <c r="J425" s="14">
        <v>4</v>
      </c>
      <c r="K425" s="16">
        <f t="shared" si="24"/>
        <v>22.11</v>
      </c>
      <c r="L425" s="3">
        <v>12368.39</v>
      </c>
      <c r="M425" s="3">
        <v>11131.55</v>
      </c>
      <c r="N425" s="3">
        <v>8657.8700000000008</v>
      </c>
      <c r="O425" s="3">
        <v>6184.2</v>
      </c>
      <c r="P425" s="3">
        <v>3710.52</v>
      </c>
      <c r="Q425" s="3">
        <v>488.77</v>
      </c>
      <c r="R425" s="3">
        <v>2100</v>
      </c>
      <c r="S425" s="3">
        <v>200</v>
      </c>
      <c r="T425" s="16">
        <v>87</v>
      </c>
      <c r="U425" s="16">
        <f t="shared" si="25"/>
        <v>139141.342</v>
      </c>
      <c r="V425" s="16">
        <f t="shared" si="26"/>
        <v>121052.96754000001</v>
      </c>
      <c r="W425" s="16">
        <f t="shared" si="27"/>
        <v>18088.374459999992</v>
      </c>
    </row>
    <row r="426" spans="1:23" x14ac:dyDescent="0.25">
      <c r="A426" s="2">
        <v>49</v>
      </c>
      <c r="B426" s="6" t="s">
        <v>194</v>
      </c>
      <c r="C426" s="6" t="s">
        <v>135</v>
      </c>
      <c r="D426" s="2">
        <v>2026</v>
      </c>
      <c r="E426" s="3"/>
      <c r="F426" s="3"/>
      <c r="G426" s="3"/>
      <c r="H426" s="3"/>
      <c r="I426" s="3"/>
      <c r="J426" s="14"/>
      <c r="K426" s="15">
        <f t="shared" si="24"/>
        <v>0</v>
      </c>
      <c r="L426" s="3">
        <v>12368.39</v>
      </c>
      <c r="M426" s="3">
        <v>11131.55</v>
      </c>
      <c r="N426" s="3">
        <v>8657.8700000000008</v>
      </c>
      <c r="O426" s="3">
        <v>6184.2</v>
      </c>
      <c r="P426" s="3">
        <v>3710.52</v>
      </c>
      <c r="Q426" s="3">
        <v>488.77</v>
      </c>
      <c r="R426" s="3">
        <v>2100</v>
      </c>
      <c r="S426" s="3">
        <v>200</v>
      </c>
      <c r="T426" s="3">
        <v>88</v>
      </c>
      <c r="U426" s="15">
        <f t="shared" si="25"/>
        <v>0</v>
      </c>
      <c r="V426" s="15">
        <f t="shared" si="26"/>
        <v>0</v>
      </c>
      <c r="W426" s="16">
        <f t="shared" si="27"/>
        <v>0</v>
      </c>
    </row>
    <row r="427" spans="1:23" x14ac:dyDescent="0.25">
      <c r="A427" s="2">
        <v>50</v>
      </c>
      <c r="B427" s="6" t="s">
        <v>194</v>
      </c>
      <c r="C427" s="6" t="s">
        <v>136</v>
      </c>
      <c r="D427" s="2">
        <v>2026</v>
      </c>
      <c r="E427" s="3"/>
      <c r="F427" s="3"/>
      <c r="G427" s="3"/>
      <c r="H427" s="3"/>
      <c r="I427" s="3"/>
      <c r="J427" s="14"/>
      <c r="K427" s="15">
        <f t="shared" si="24"/>
        <v>0</v>
      </c>
      <c r="L427" s="3">
        <v>12368.39</v>
      </c>
      <c r="M427" s="3">
        <v>11131.55</v>
      </c>
      <c r="N427" s="3">
        <v>8657.8700000000008</v>
      </c>
      <c r="O427" s="3">
        <v>6184.2</v>
      </c>
      <c r="P427" s="3">
        <v>3710.52</v>
      </c>
      <c r="Q427" s="3">
        <v>488.77</v>
      </c>
      <c r="R427" s="3">
        <v>2100</v>
      </c>
      <c r="S427" s="3">
        <v>200</v>
      </c>
      <c r="T427" s="3">
        <v>71</v>
      </c>
      <c r="U427" s="15">
        <f t="shared" si="25"/>
        <v>0</v>
      </c>
      <c r="V427" s="15">
        <f t="shared" si="26"/>
        <v>0</v>
      </c>
      <c r="W427" s="16">
        <f t="shared" si="27"/>
        <v>0</v>
      </c>
    </row>
    <row r="428" spans="1:23" x14ac:dyDescent="0.25">
      <c r="A428" s="2">
        <v>51</v>
      </c>
      <c r="B428" s="6" t="s">
        <v>194</v>
      </c>
      <c r="C428" s="6" t="s">
        <v>24</v>
      </c>
      <c r="D428" s="2">
        <v>2026</v>
      </c>
      <c r="E428" s="3"/>
      <c r="F428" s="3"/>
      <c r="G428" s="3"/>
      <c r="H428" s="3"/>
      <c r="I428" s="3"/>
      <c r="J428" s="14"/>
      <c r="K428" s="15">
        <f t="shared" si="24"/>
        <v>0</v>
      </c>
      <c r="L428" s="3">
        <v>12368.39</v>
      </c>
      <c r="M428" s="3">
        <v>11131.55</v>
      </c>
      <c r="N428" s="3">
        <v>8657.8700000000008</v>
      </c>
      <c r="O428" s="3">
        <v>6184.2</v>
      </c>
      <c r="P428" s="3">
        <v>3710.52</v>
      </c>
      <c r="Q428" s="3">
        <v>488.77</v>
      </c>
      <c r="R428" s="3">
        <v>2100</v>
      </c>
      <c r="S428" s="3">
        <v>200</v>
      </c>
      <c r="T428" s="3">
        <v>91</v>
      </c>
      <c r="U428" s="15">
        <f t="shared" si="25"/>
        <v>0</v>
      </c>
      <c r="V428" s="15">
        <f t="shared" si="26"/>
        <v>0</v>
      </c>
      <c r="W428" s="16">
        <f t="shared" si="27"/>
        <v>0</v>
      </c>
    </row>
    <row r="429" spans="1:23" x14ac:dyDescent="0.25">
      <c r="A429" s="2">
        <v>52</v>
      </c>
      <c r="B429" s="6" t="s">
        <v>194</v>
      </c>
      <c r="C429" s="6" t="s">
        <v>72</v>
      </c>
      <c r="D429" s="2">
        <v>2026</v>
      </c>
      <c r="E429" s="3"/>
      <c r="F429" s="3"/>
      <c r="G429" s="3"/>
      <c r="H429" s="3"/>
      <c r="I429" s="3"/>
      <c r="J429" s="14"/>
      <c r="K429" s="15">
        <f t="shared" si="24"/>
        <v>0</v>
      </c>
      <c r="L429" s="3">
        <v>12368.39</v>
      </c>
      <c r="M429" s="3">
        <v>11131.55</v>
      </c>
      <c r="N429" s="3">
        <v>8657.8700000000008</v>
      </c>
      <c r="O429" s="3">
        <v>6184.2</v>
      </c>
      <c r="P429" s="3">
        <v>3710.52</v>
      </c>
      <c r="Q429" s="3">
        <v>488.77</v>
      </c>
      <c r="R429" s="3">
        <v>2100</v>
      </c>
      <c r="S429" s="3">
        <v>200</v>
      </c>
      <c r="T429" s="3">
        <v>91</v>
      </c>
      <c r="U429" s="15">
        <f t="shared" si="25"/>
        <v>0</v>
      </c>
      <c r="V429" s="15">
        <f t="shared" si="26"/>
        <v>0</v>
      </c>
      <c r="W429" s="16">
        <f t="shared" si="27"/>
        <v>0</v>
      </c>
    </row>
    <row r="430" spans="1:23" x14ac:dyDescent="0.25">
      <c r="A430" s="2">
        <v>53</v>
      </c>
      <c r="B430" s="6" t="s">
        <v>194</v>
      </c>
      <c r="C430" s="6" t="s">
        <v>42</v>
      </c>
      <c r="D430" s="2">
        <v>2026</v>
      </c>
      <c r="E430" s="3">
        <v>0</v>
      </c>
      <c r="F430" s="3">
        <v>0</v>
      </c>
      <c r="G430" s="3">
        <v>0</v>
      </c>
      <c r="H430" s="3">
        <v>0</v>
      </c>
      <c r="I430" s="3">
        <v>10</v>
      </c>
      <c r="J430" s="14">
        <v>2</v>
      </c>
      <c r="K430" s="16">
        <f t="shared" si="24"/>
        <v>10</v>
      </c>
      <c r="L430" s="3">
        <v>12368.39</v>
      </c>
      <c r="M430" s="3">
        <v>11131.55</v>
      </c>
      <c r="N430" s="3">
        <v>8657.8700000000008</v>
      </c>
      <c r="O430" s="3">
        <v>6184.2</v>
      </c>
      <c r="P430" s="3">
        <v>3710.52</v>
      </c>
      <c r="Q430" s="3">
        <v>488.77</v>
      </c>
      <c r="R430" s="3">
        <v>2100</v>
      </c>
      <c r="S430" s="3">
        <v>200</v>
      </c>
      <c r="T430" s="16">
        <v>93</v>
      </c>
      <c r="U430" s="16">
        <f t="shared" si="25"/>
        <v>44282.74</v>
      </c>
      <c r="V430" s="16">
        <f t="shared" si="26"/>
        <v>41182.948199999999</v>
      </c>
      <c r="W430" s="16">
        <f t="shared" si="27"/>
        <v>3099.7917999999991</v>
      </c>
    </row>
    <row r="431" spans="1:23" x14ac:dyDescent="0.25">
      <c r="A431" s="2">
        <v>54</v>
      </c>
      <c r="B431" s="6" t="s">
        <v>194</v>
      </c>
      <c r="C431" s="6" t="s">
        <v>36</v>
      </c>
      <c r="D431" s="2">
        <v>2026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14">
        <v>0</v>
      </c>
      <c r="K431" s="15">
        <f t="shared" si="24"/>
        <v>0</v>
      </c>
      <c r="L431" s="3">
        <v>12368.39</v>
      </c>
      <c r="M431" s="3">
        <v>11131.55</v>
      </c>
      <c r="N431" s="3">
        <v>8657.8700000000008</v>
      </c>
      <c r="O431" s="3">
        <v>6184.2</v>
      </c>
      <c r="P431" s="3">
        <v>3710.52</v>
      </c>
      <c r="Q431" s="3">
        <v>488.77</v>
      </c>
      <c r="R431" s="3">
        <v>2100</v>
      </c>
      <c r="S431" s="3">
        <v>200</v>
      </c>
      <c r="T431" s="3">
        <v>84</v>
      </c>
      <c r="U431" s="15">
        <f t="shared" si="25"/>
        <v>0</v>
      </c>
      <c r="V431" s="15">
        <f t="shared" si="26"/>
        <v>0</v>
      </c>
      <c r="W431" s="16">
        <f t="shared" si="27"/>
        <v>0</v>
      </c>
    </row>
    <row r="432" spans="1:23" x14ac:dyDescent="0.25">
      <c r="A432" s="2">
        <v>55</v>
      </c>
      <c r="B432" s="6" t="s">
        <v>194</v>
      </c>
      <c r="C432" s="6" t="s">
        <v>39</v>
      </c>
      <c r="D432" s="2">
        <v>2026</v>
      </c>
      <c r="E432" s="3">
        <v>0</v>
      </c>
      <c r="F432" s="3">
        <v>0</v>
      </c>
      <c r="G432" s="3">
        <v>0</v>
      </c>
      <c r="H432" s="3">
        <v>6.0782999999999996</v>
      </c>
      <c r="I432" s="3">
        <v>0</v>
      </c>
      <c r="J432" s="14">
        <v>3</v>
      </c>
      <c r="K432" s="16">
        <f t="shared" si="24"/>
        <v>6.0782999999999996</v>
      </c>
      <c r="L432" s="3">
        <v>12368.39</v>
      </c>
      <c r="M432" s="3">
        <v>11131.55</v>
      </c>
      <c r="N432" s="3">
        <v>8657.8700000000008</v>
      </c>
      <c r="O432" s="3">
        <v>6184.2</v>
      </c>
      <c r="P432" s="3">
        <v>3710.52</v>
      </c>
      <c r="Q432" s="3">
        <v>488.77</v>
      </c>
      <c r="R432" s="3">
        <v>2100</v>
      </c>
      <c r="S432" s="3">
        <v>200</v>
      </c>
      <c r="T432" s="16">
        <v>88</v>
      </c>
      <c r="U432" s="16">
        <f t="shared" si="25"/>
        <v>46571.392859999993</v>
      </c>
      <c r="V432" s="16">
        <f t="shared" si="26"/>
        <v>40982.825716799991</v>
      </c>
      <c r="W432" s="16">
        <f t="shared" si="27"/>
        <v>5588.5671432000017</v>
      </c>
    </row>
    <row r="433" spans="1:23" x14ac:dyDescent="0.25">
      <c r="A433" s="2">
        <v>56</v>
      </c>
      <c r="B433" s="6" t="s">
        <v>194</v>
      </c>
      <c r="C433" s="6" t="s">
        <v>52</v>
      </c>
      <c r="D433" s="2">
        <v>2026</v>
      </c>
      <c r="E433" s="3">
        <v>0</v>
      </c>
      <c r="F433" s="3">
        <v>0</v>
      </c>
      <c r="G433" s="3">
        <v>0</v>
      </c>
      <c r="H433" s="3">
        <v>7.6</v>
      </c>
      <c r="I433" s="3">
        <v>0</v>
      </c>
      <c r="J433" s="14">
        <v>5</v>
      </c>
      <c r="K433" s="16">
        <f t="shared" si="24"/>
        <v>7.6</v>
      </c>
      <c r="L433" s="3">
        <v>12368.39</v>
      </c>
      <c r="M433" s="3">
        <v>11131.55</v>
      </c>
      <c r="N433" s="3">
        <v>8657.8700000000008</v>
      </c>
      <c r="O433" s="3">
        <v>6184.2</v>
      </c>
      <c r="P433" s="3">
        <v>3710.52</v>
      </c>
      <c r="Q433" s="3">
        <v>488.77</v>
      </c>
      <c r="R433" s="3">
        <v>2100</v>
      </c>
      <c r="S433" s="3">
        <v>200</v>
      </c>
      <c r="T433" s="16">
        <v>87</v>
      </c>
      <c r="U433" s="16">
        <f t="shared" si="25"/>
        <v>61463.77</v>
      </c>
      <c r="V433" s="16">
        <f t="shared" si="26"/>
        <v>53473.479899999991</v>
      </c>
      <c r="W433" s="16">
        <f t="shared" si="27"/>
        <v>7990.2901000000056</v>
      </c>
    </row>
    <row r="434" spans="1:23" x14ac:dyDescent="0.25">
      <c r="A434" s="2">
        <v>57</v>
      </c>
      <c r="B434" s="6" t="s">
        <v>194</v>
      </c>
      <c r="C434" s="6" t="s">
        <v>70</v>
      </c>
      <c r="D434" s="2">
        <v>2026</v>
      </c>
      <c r="E434" s="3"/>
      <c r="F434" s="3"/>
      <c r="G434" s="3"/>
      <c r="H434" s="3"/>
      <c r="I434" s="3"/>
      <c r="J434" s="14"/>
      <c r="K434" s="15">
        <f t="shared" si="24"/>
        <v>0</v>
      </c>
      <c r="L434" s="3">
        <v>12368.39</v>
      </c>
      <c r="M434" s="3">
        <v>11131.55</v>
      </c>
      <c r="N434" s="3">
        <v>8657.8700000000008</v>
      </c>
      <c r="O434" s="3">
        <v>6184.2</v>
      </c>
      <c r="P434" s="3">
        <v>3710.52</v>
      </c>
      <c r="Q434" s="3">
        <v>488.77</v>
      </c>
      <c r="R434" s="3">
        <v>2100</v>
      </c>
      <c r="S434" s="3">
        <v>200</v>
      </c>
      <c r="T434" s="3">
        <v>91</v>
      </c>
      <c r="U434" s="15">
        <f t="shared" si="25"/>
        <v>0</v>
      </c>
      <c r="V434" s="15">
        <f t="shared" si="26"/>
        <v>0</v>
      </c>
      <c r="W434" s="16">
        <f t="shared" si="27"/>
        <v>0</v>
      </c>
    </row>
    <row r="435" spans="1:23" x14ac:dyDescent="0.25">
      <c r="A435" s="2">
        <v>58</v>
      </c>
      <c r="B435" s="6" t="s">
        <v>194</v>
      </c>
      <c r="C435" s="6" t="s">
        <v>117</v>
      </c>
      <c r="D435" s="2">
        <v>2026</v>
      </c>
      <c r="E435" s="3"/>
      <c r="F435" s="3"/>
      <c r="G435" s="3"/>
      <c r="H435" s="3"/>
      <c r="I435" s="3"/>
      <c r="J435" s="14"/>
      <c r="K435" s="15">
        <f t="shared" si="24"/>
        <v>0</v>
      </c>
      <c r="L435" s="3">
        <v>12368.39</v>
      </c>
      <c r="M435" s="3">
        <v>11131.55</v>
      </c>
      <c r="N435" s="3">
        <v>8657.8700000000008</v>
      </c>
      <c r="O435" s="3">
        <v>6184.2</v>
      </c>
      <c r="P435" s="3">
        <v>3710.52</v>
      </c>
      <c r="Q435" s="3">
        <v>488.77</v>
      </c>
      <c r="R435" s="3">
        <v>2100</v>
      </c>
      <c r="S435" s="3">
        <v>200</v>
      </c>
      <c r="T435" s="3">
        <v>89</v>
      </c>
      <c r="U435" s="15">
        <f t="shared" si="25"/>
        <v>0</v>
      </c>
      <c r="V435" s="15">
        <f t="shared" si="26"/>
        <v>0</v>
      </c>
      <c r="W435" s="16">
        <f t="shared" si="27"/>
        <v>0</v>
      </c>
    </row>
    <row r="436" spans="1:23" x14ac:dyDescent="0.25">
      <c r="A436" s="2">
        <v>59</v>
      </c>
      <c r="B436" s="6" t="s">
        <v>194</v>
      </c>
      <c r="C436" s="6" t="s">
        <v>137</v>
      </c>
      <c r="D436" s="2">
        <v>2026</v>
      </c>
      <c r="E436" s="3"/>
      <c r="F436" s="3"/>
      <c r="G436" s="3"/>
      <c r="H436" s="3"/>
      <c r="I436" s="3"/>
      <c r="J436" s="14"/>
      <c r="K436" s="15">
        <f t="shared" si="24"/>
        <v>0</v>
      </c>
      <c r="L436" s="3">
        <v>12368.39</v>
      </c>
      <c r="M436" s="3">
        <v>11131.55</v>
      </c>
      <c r="N436" s="3">
        <v>8657.8700000000008</v>
      </c>
      <c r="O436" s="3">
        <v>6184.2</v>
      </c>
      <c r="P436" s="3">
        <v>3710.52</v>
      </c>
      <c r="Q436" s="3">
        <v>488.77</v>
      </c>
      <c r="R436" s="3">
        <v>2100</v>
      </c>
      <c r="S436" s="3">
        <v>200</v>
      </c>
      <c r="T436" s="3">
        <v>91</v>
      </c>
      <c r="U436" s="15">
        <f t="shared" si="25"/>
        <v>0</v>
      </c>
      <c r="V436" s="15">
        <f t="shared" si="26"/>
        <v>0</v>
      </c>
      <c r="W436" s="16">
        <f t="shared" si="27"/>
        <v>0</v>
      </c>
    </row>
    <row r="437" spans="1:23" x14ac:dyDescent="0.25">
      <c r="A437" s="2">
        <v>60</v>
      </c>
      <c r="B437" s="6" t="s">
        <v>194</v>
      </c>
      <c r="C437" s="6" t="s">
        <v>57</v>
      </c>
      <c r="D437" s="2">
        <v>2026</v>
      </c>
      <c r="E437" s="3">
        <v>30</v>
      </c>
      <c r="F437" s="3">
        <v>0</v>
      </c>
      <c r="G437" s="3">
        <v>0</v>
      </c>
      <c r="H437" s="3">
        <v>11</v>
      </c>
      <c r="I437" s="3">
        <v>0</v>
      </c>
      <c r="J437" s="14">
        <v>2</v>
      </c>
      <c r="K437" s="16">
        <f t="shared" si="24"/>
        <v>41</v>
      </c>
      <c r="L437" s="3">
        <v>12368.39</v>
      </c>
      <c r="M437" s="3">
        <v>11131.55</v>
      </c>
      <c r="N437" s="3">
        <v>8657.8700000000008</v>
      </c>
      <c r="O437" s="3">
        <v>6184.2</v>
      </c>
      <c r="P437" s="3">
        <v>3710.52</v>
      </c>
      <c r="Q437" s="3">
        <v>488.77</v>
      </c>
      <c r="R437" s="3">
        <v>2100</v>
      </c>
      <c r="S437" s="3">
        <v>200</v>
      </c>
      <c r="T437" s="16">
        <v>90</v>
      </c>
      <c r="U437" s="16">
        <f t="shared" si="25"/>
        <v>452455.43999999994</v>
      </c>
      <c r="V437" s="16">
        <f t="shared" si="26"/>
        <v>407209.89599999995</v>
      </c>
      <c r="W437" s="16">
        <f t="shared" si="27"/>
        <v>45245.543999999994</v>
      </c>
    </row>
    <row r="438" spans="1:23" x14ac:dyDescent="0.25">
      <c r="A438" s="2">
        <v>61</v>
      </c>
      <c r="B438" s="6" t="s">
        <v>195</v>
      </c>
      <c r="C438" s="6" t="s">
        <v>22</v>
      </c>
      <c r="D438" s="2">
        <v>2026</v>
      </c>
      <c r="E438" s="3">
        <v>10.4</v>
      </c>
      <c r="F438" s="3">
        <v>9.44</v>
      </c>
      <c r="G438" s="3">
        <v>7.45</v>
      </c>
      <c r="H438" s="3">
        <v>44.4</v>
      </c>
      <c r="I438" s="3">
        <v>18.809999999999999</v>
      </c>
      <c r="J438" s="14">
        <v>13</v>
      </c>
      <c r="K438" s="16">
        <f t="shared" si="24"/>
        <v>90.5</v>
      </c>
      <c r="L438" s="3">
        <v>12368.39</v>
      </c>
      <c r="M438" s="3">
        <v>11131.55</v>
      </c>
      <c r="N438" s="3">
        <v>8657.8700000000008</v>
      </c>
      <c r="O438" s="3">
        <v>6184.2</v>
      </c>
      <c r="P438" s="3">
        <v>3710.52</v>
      </c>
      <c r="Q438" s="3">
        <v>488.77</v>
      </c>
      <c r="R438" s="3">
        <v>2100</v>
      </c>
      <c r="S438" s="3">
        <v>200</v>
      </c>
      <c r="T438" s="16">
        <v>91</v>
      </c>
      <c r="U438" s="16">
        <f t="shared" si="25"/>
        <v>694341.59069999994</v>
      </c>
      <c r="V438" s="16">
        <f t="shared" si="26"/>
        <v>631850.84753699997</v>
      </c>
      <c r="W438" s="16">
        <f t="shared" si="27"/>
        <v>62490.743162999977</v>
      </c>
    </row>
    <row r="439" spans="1:23" x14ac:dyDescent="0.25">
      <c r="A439" s="2">
        <v>62</v>
      </c>
      <c r="B439" s="6" t="s">
        <v>195</v>
      </c>
      <c r="C439" s="6" t="s">
        <v>114</v>
      </c>
      <c r="D439" s="2">
        <v>2026</v>
      </c>
      <c r="E439" s="3"/>
      <c r="F439" s="3"/>
      <c r="G439" s="3"/>
      <c r="H439" s="3"/>
      <c r="I439" s="3"/>
      <c r="J439" s="14"/>
      <c r="K439" s="15">
        <f t="shared" si="24"/>
        <v>0</v>
      </c>
      <c r="L439" s="3">
        <v>12368.39</v>
      </c>
      <c r="M439" s="3">
        <v>11131.55</v>
      </c>
      <c r="N439" s="3">
        <v>8657.8700000000008</v>
      </c>
      <c r="O439" s="3">
        <v>6184.2</v>
      </c>
      <c r="P439" s="3">
        <v>3710.52</v>
      </c>
      <c r="Q439" s="3">
        <v>488.77</v>
      </c>
      <c r="R439" s="3">
        <v>2100</v>
      </c>
      <c r="S439" s="3">
        <v>200</v>
      </c>
      <c r="T439" s="3">
        <v>93</v>
      </c>
      <c r="U439" s="15">
        <f t="shared" si="25"/>
        <v>0</v>
      </c>
      <c r="V439" s="15">
        <f t="shared" si="26"/>
        <v>0</v>
      </c>
      <c r="W439" s="16">
        <f t="shared" si="27"/>
        <v>0</v>
      </c>
    </row>
    <row r="440" spans="1:23" x14ac:dyDescent="0.25">
      <c r="A440" s="2">
        <v>63</v>
      </c>
      <c r="B440" s="6" t="s">
        <v>195</v>
      </c>
      <c r="C440" s="6" t="s">
        <v>71</v>
      </c>
      <c r="D440" s="2">
        <v>2026</v>
      </c>
      <c r="E440" s="3">
        <v>9</v>
      </c>
      <c r="F440" s="3">
        <v>18</v>
      </c>
      <c r="G440" s="3">
        <v>10</v>
      </c>
      <c r="H440" s="3">
        <v>37</v>
      </c>
      <c r="I440" s="3">
        <v>66.099999999999994</v>
      </c>
      <c r="J440" s="14">
        <v>5</v>
      </c>
      <c r="K440" s="16">
        <f t="shared" si="24"/>
        <v>140.1</v>
      </c>
      <c r="L440" s="3">
        <v>12368.39</v>
      </c>
      <c r="M440" s="3">
        <v>11131.55</v>
      </c>
      <c r="N440" s="3">
        <v>8657.8700000000008</v>
      </c>
      <c r="O440" s="3">
        <v>6184.2</v>
      </c>
      <c r="P440" s="3">
        <v>3710.52</v>
      </c>
      <c r="Q440" s="3">
        <v>488.77</v>
      </c>
      <c r="R440" s="3">
        <v>2100</v>
      </c>
      <c r="S440" s="3">
        <v>200</v>
      </c>
      <c r="T440" s="16">
        <v>92</v>
      </c>
      <c r="U440" s="16">
        <f t="shared" si="25"/>
        <v>913306.73199999996</v>
      </c>
      <c r="V440" s="16">
        <f t="shared" si="26"/>
        <v>840242.19343999994</v>
      </c>
      <c r="W440" s="16">
        <f t="shared" si="27"/>
        <v>73064.538560000015</v>
      </c>
    </row>
    <row r="441" spans="1:23" x14ac:dyDescent="0.25">
      <c r="A441" s="2">
        <v>64</v>
      </c>
      <c r="B441" s="6" t="s">
        <v>195</v>
      </c>
      <c r="C441" s="6" t="s">
        <v>56</v>
      </c>
      <c r="D441" s="2">
        <v>2026</v>
      </c>
      <c r="E441" s="3">
        <v>0</v>
      </c>
      <c r="F441" s="3">
        <v>0</v>
      </c>
      <c r="G441" s="3">
        <v>1.31</v>
      </c>
      <c r="H441" s="3">
        <v>0</v>
      </c>
      <c r="I441" s="3">
        <v>0</v>
      </c>
      <c r="J441" s="14">
        <v>3</v>
      </c>
      <c r="K441" s="16">
        <f t="shared" si="24"/>
        <v>1.31</v>
      </c>
      <c r="L441" s="3">
        <v>12368.39</v>
      </c>
      <c r="M441" s="3">
        <v>11131.55</v>
      </c>
      <c r="N441" s="3">
        <v>8657.8700000000008</v>
      </c>
      <c r="O441" s="3">
        <v>6184.2</v>
      </c>
      <c r="P441" s="3">
        <v>3710.52</v>
      </c>
      <c r="Q441" s="3">
        <v>488.77</v>
      </c>
      <c r="R441" s="3">
        <v>2100</v>
      </c>
      <c r="S441" s="3">
        <v>200</v>
      </c>
      <c r="T441" s="16">
        <v>92</v>
      </c>
      <c r="U441" s="16">
        <f t="shared" si="25"/>
        <v>19370.119700000003</v>
      </c>
      <c r="V441" s="16">
        <f t="shared" si="26"/>
        <v>17820.510124000004</v>
      </c>
      <c r="W441" s="16">
        <f t="shared" si="27"/>
        <v>1549.6095759999989</v>
      </c>
    </row>
    <row r="442" spans="1:23" x14ac:dyDescent="0.25">
      <c r="A442" s="2">
        <v>65</v>
      </c>
      <c r="B442" s="6" t="s">
        <v>195</v>
      </c>
      <c r="C442" s="6" t="s">
        <v>138</v>
      </c>
      <c r="D442" s="2">
        <v>2026</v>
      </c>
      <c r="E442" s="3"/>
      <c r="F442" s="3"/>
      <c r="G442" s="3"/>
      <c r="H442" s="3"/>
      <c r="I442" s="3"/>
      <c r="J442" s="14"/>
      <c r="K442" s="15">
        <f t="shared" si="24"/>
        <v>0</v>
      </c>
      <c r="L442" s="3">
        <v>12368.39</v>
      </c>
      <c r="M442" s="3">
        <v>11131.55</v>
      </c>
      <c r="N442" s="3">
        <v>8657.8700000000008</v>
      </c>
      <c r="O442" s="3">
        <v>6184.2</v>
      </c>
      <c r="P442" s="3">
        <v>3710.52</v>
      </c>
      <c r="Q442" s="3">
        <v>488.77</v>
      </c>
      <c r="R442" s="3">
        <v>2100</v>
      </c>
      <c r="S442" s="3">
        <v>200</v>
      </c>
      <c r="T442" s="3">
        <v>88</v>
      </c>
      <c r="U442" s="15">
        <f t="shared" si="25"/>
        <v>0</v>
      </c>
      <c r="V442" s="15">
        <f t="shared" si="26"/>
        <v>0</v>
      </c>
      <c r="W442" s="16">
        <f t="shared" si="27"/>
        <v>0</v>
      </c>
    </row>
    <row r="443" spans="1:23" x14ac:dyDescent="0.25">
      <c r="A443" s="2">
        <v>66</v>
      </c>
      <c r="B443" s="6" t="s">
        <v>195</v>
      </c>
      <c r="C443" s="6" t="s">
        <v>139</v>
      </c>
      <c r="D443" s="2">
        <v>2026</v>
      </c>
      <c r="E443" s="3"/>
      <c r="F443" s="3"/>
      <c r="G443" s="3"/>
      <c r="H443" s="3"/>
      <c r="I443" s="3"/>
      <c r="J443" s="14"/>
      <c r="K443" s="15">
        <f t="shared" si="24"/>
        <v>0</v>
      </c>
      <c r="L443" s="3">
        <v>12368.39</v>
      </c>
      <c r="M443" s="3">
        <v>11131.55</v>
      </c>
      <c r="N443" s="3">
        <v>8657.8700000000008</v>
      </c>
      <c r="O443" s="3">
        <v>6184.2</v>
      </c>
      <c r="P443" s="3">
        <v>3710.52</v>
      </c>
      <c r="Q443" s="3">
        <v>488.77</v>
      </c>
      <c r="R443" s="3">
        <v>2100</v>
      </c>
      <c r="S443" s="3">
        <v>200</v>
      </c>
      <c r="T443" s="3">
        <v>92</v>
      </c>
      <c r="U443" s="15">
        <f t="shared" si="25"/>
        <v>0</v>
      </c>
      <c r="V443" s="15">
        <f t="shared" si="26"/>
        <v>0</v>
      </c>
      <c r="W443" s="16">
        <f t="shared" si="27"/>
        <v>0</v>
      </c>
    </row>
    <row r="444" spans="1:23" x14ac:dyDescent="0.25">
      <c r="A444" s="2">
        <v>67</v>
      </c>
      <c r="B444" s="6" t="s">
        <v>195</v>
      </c>
      <c r="C444" s="6" t="s">
        <v>38</v>
      </c>
      <c r="D444" s="2">
        <v>2026</v>
      </c>
      <c r="E444" s="3">
        <v>0</v>
      </c>
      <c r="F444" s="3">
        <v>0</v>
      </c>
      <c r="G444" s="3">
        <v>0</v>
      </c>
      <c r="H444" s="3">
        <v>32.4</v>
      </c>
      <c r="I444" s="3">
        <v>144.1</v>
      </c>
      <c r="J444" s="14">
        <v>16</v>
      </c>
      <c r="K444" s="16">
        <f t="shared" si="24"/>
        <v>176.5</v>
      </c>
      <c r="L444" s="3">
        <v>12368.39</v>
      </c>
      <c r="M444" s="3">
        <v>11131.55</v>
      </c>
      <c r="N444" s="3">
        <v>8657.8700000000008</v>
      </c>
      <c r="O444" s="3">
        <v>6184.2</v>
      </c>
      <c r="P444" s="3">
        <v>3710.52</v>
      </c>
      <c r="Q444" s="3">
        <v>488.77</v>
      </c>
      <c r="R444" s="3">
        <v>2100</v>
      </c>
      <c r="S444" s="3">
        <v>200</v>
      </c>
      <c r="T444" s="16">
        <v>92</v>
      </c>
      <c r="U444" s="16">
        <f t="shared" si="25"/>
        <v>811774.33199999994</v>
      </c>
      <c r="V444" s="16">
        <f t="shared" si="26"/>
        <v>746832.38543999998</v>
      </c>
      <c r="W444" s="16">
        <f t="shared" si="27"/>
        <v>64941.946559999953</v>
      </c>
    </row>
    <row r="445" spans="1:23" x14ac:dyDescent="0.25">
      <c r="A445" s="2">
        <v>68</v>
      </c>
      <c r="B445" s="6" t="s">
        <v>195</v>
      </c>
      <c r="C445" s="6" t="s">
        <v>46</v>
      </c>
      <c r="D445" s="2">
        <v>2026</v>
      </c>
      <c r="E445" s="3">
        <v>2</v>
      </c>
      <c r="F445" s="3">
        <v>11.54</v>
      </c>
      <c r="G445" s="3">
        <v>4.8099999999999996</v>
      </c>
      <c r="H445" s="3">
        <v>2</v>
      </c>
      <c r="I445" s="3">
        <v>11.33</v>
      </c>
      <c r="J445" s="14">
        <v>5</v>
      </c>
      <c r="K445" s="16">
        <f t="shared" si="24"/>
        <v>31.68</v>
      </c>
      <c r="L445" s="3">
        <v>12368.39</v>
      </c>
      <c r="M445" s="3">
        <v>11131.55</v>
      </c>
      <c r="N445" s="3">
        <v>8657.8700000000008</v>
      </c>
      <c r="O445" s="3">
        <v>6184.2</v>
      </c>
      <c r="P445" s="3">
        <v>3710.52</v>
      </c>
      <c r="Q445" s="3">
        <v>488.77</v>
      </c>
      <c r="R445" s="3">
        <v>2100</v>
      </c>
      <c r="S445" s="3">
        <v>200</v>
      </c>
      <c r="T445" s="16">
        <v>91</v>
      </c>
      <c r="U445" s="16">
        <f t="shared" si="25"/>
        <v>268527.66329999996</v>
      </c>
      <c r="V445" s="16">
        <f t="shared" si="26"/>
        <v>244360.17360299997</v>
      </c>
      <c r="W445" s="16">
        <f t="shared" si="27"/>
        <v>24167.489696999983</v>
      </c>
    </row>
    <row r="446" spans="1:23" x14ac:dyDescent="0.25">
      <c r="A446" s="2">
        <v>69</v>
      </c>
      <c r="B446" s="6" t="s">
        <v>195</v>
      </c>
      <c r="C446" s="6" t="s">
        <v>106</v>
      </c>
      <c r="D446" s="2">
        <v>2026</v>
      </c>
      <c r="E446" s="3"/>
      <c r="F446" s="3"/>
      <c r="G446" s="3"/>
      <c r="H446" s="3"/>
      <c r="I446" s="3"/>
      <c r="J446" s="14"/>
      <c r="K446" s="15">
        <f t="shared" si="24"/>
        <v>0</v>
      </c>
      <c r="L446" s="3">
        <v>12368.39</v>
      </c>
      <c r="M446" s="3">
        <v>11131.55</v>
      </c>
      <c r="N446" s="3">
        <v>8657.8700000000008</v>
      </c>
      <c r="O446" s="3">
        <v>6184.2</v>
      </c>
      <c r="P446" s="3">
        <v>3710.52</v>
      </c>
      <c r="Q446" s="3">
        <v>488.77</v>
      </c>
      <c r="R446" s="3">
        <v>2100</v>
      </c>
      <c r="S446" s="3">
        <v>200</v>
      </c>
      <c r="T446" s="3">
        <v>92</v>
      </c>
      <c r="U446" s="15">
        <f t="shared" si="25"/>
        <v>0</v>
      </c>
      <c r="V446" s="15">
        <f t="shared" si="26"/>
        <v>0</v>
      </c>
      <c r="W446" s="16">
        <f t="shared" si="27"/>
        <v>0</v>
      </c>
    </row>
    <row r="447" spans="1:23" x14ac:dyDescent="0.25">
      <c r="A447" s="2">
        <v>70</v>
      </c>
      <c r="B447" s="6" t="s">
        <v>195</v>
      </c>
      <c r="C447" s="6" t="s">
        <v>43</v>
      </c>
      <c r="D447" s="2">
        <v>2026</v>
      </c>
      <c r="E447" s="3">
        <v>25</v>
      </c>
      <c r="F447" s="3">
        <v>15</v>
      </c>
      <c r="G447" s="3">
        <v>15</v>
      </c>
      <c r="H447" s="3">
        <v>25</v>
      </c>
      <c r="I447" s="3">
        <v>17</v>
      </c>
      <c r="J447" s="14">
        <v>7</v>
      </c>
      <c r="K447" s="16">
        <f t="shared" si="24"/>
        <v>97</v>
      </c>
      <c r="L447" s="3">
        <v>12368.39</v>
      </c>
      <c r="M447" s="3">
        <v>11131.55</v>
      </c>
      <c r="N447" s="3">
        <v>8657.8700000000008</v>
      </c>
      <c r="O447" s="3">
        <v>6184.2</v>
      </c>
      <c r="P447" s="3">
        <v>3710.52</v>
      </c>
      <c r="Q447" s="3">
        <v>488.77</v>
      </c>
      <c r="R447" s="3">
        <v>2100</v>
      </c>
      <c r="S447" s="3">
        <v>200</v>
      </c>
      <c r="T447" s="16">
        <v>92</v>
      </c>
      <c r="U447" s="16">
        <f t="shared" si="25"/>
        <v>861256.28</v>
      </c>
      <c r="V447" s="16">
        <f t="shared" si="26"/>
        <v>792355.77760000003</v>
      </c>
      <c r="W447" s="16">
        <f t="shared" si="27"/>
        <v>68900.502399999998</v>
      </c>
    </row>
    <row r="448" spans="1:23" x14ac:dyDescent="0.25">
      <c r="A448" s="2">
        <v>71</v>
      </c>
      <c r="B448" s="6" t="s">
        <v>195</v>
      </c>
      <c r="C448" s="6" t="s">
        <v>4</v>
      </c>
      <c r="D448" s="2">
        <v>2026</v>
      </c>
      <c r="E448" s="3">
        <v>0</v>
      </c>
      <c r="F448" s="3">
        <v>0</v>
      </c>
      <c r="G448" s="3">
        <v>14</v>
      </c>
      <c r="H448" s="3">
        <v>0</v>
      </c>
      <c r="I448" s="3">
        <v>0</v>
      </c>
      <c r="J448" s="14">
        <v>14</v>
      </c>
      <c r="K448" s="16">
        <f t="shared" si="24"/>
        <v>14</v>
      </c>
      <c r="L448" s="3">
        <v>12368.39</v>
      </c>
      <c r="M448" s="3">
        <v>11131.55</v>
      </c>
      <c r="N448" s="3">
        <v>8657.8700000000008</v>
      </c>
      <c r="O448" s="3">
        <v>6184.2</v>
      </c>
      <c r="P448" s="3">
        <v>3710.52</v>
      </c>
      <c r="Q448" s="3">
        <v>488.77</v>
      </c>
      <c r="R448" s="3">
        <v>2100</v>
      </c>
      <c r="S448" s="3">
        <v>200</v>
      </c>
      <c r="T448" s="16">
        <v>92</v>
      </c>
      <c r="U448" s="16">
        <f t="shared" si="25"/>
        <v>160252.96000000002</v>
      </c>
      <c r="V448" s="16">
        <f t="shared" si="26"/>
        <v>147432.72320000001</v>
      </c>
      <c r="W448" s="16">
        <f t="shared" si="27"/>
        <v>12820.236800000013</v>
      </c>
    </row>
    <row r="449" spans="1:23" x14ac:dyDescent="0.25">
      <c r="A449" s="2">
        <v>72</v>
      </c>
      <c r="B449" s="6" t="s">
        <v>195</v>
      </c>
      <c r="C449" s="6" t="s">
        <v>29</v>
      </c>
      <c r="D449" s="2">
        <v>2026</v>
      </c>
      <c r="E449" s="3">
        <v>0</v>
      </c>
      <c r="F449" s="3">
        <v>0</v>
      </c>
      <c r="G449" s="3">
        <v>4</v>
      </c>
      <c r="H449" s="3">
        <v>15</v>
      </c>
      <c r="I449" s="3">
        <v>0</v>
      </c>
      <c r="J449" s="14">
        <v>8</v>
      </c>
      <c r="K449" s="16">
        <f t="shared" si="24"/>
        <v>19</v>
      </c>
      <c r="L449" s="3">
        <v>12368.39</v>
      </c>
      <c r="M449" s="3">
        <v>11131.55</v>
      </c>
      <c r="N449" s="3">
        <v>8657.8700000000008</v>
      </c>
      <c r="O449" s="3">
        <v>6184.2</v>
      </c>
      <c r="P449" s="3">
        <v>3710.52</v>
      </c>
      <c r="Q449" s="3">
        <v>488.77</v>
      </c>
      <c r="R449" s="3">
        <v>2100</v>
      </c>
      <c r="S449" s="3">
        <v>200</v>
      </c>
      <c r="T449" s="16">
        <v>93</v>
      </c>
      <c r="U449" s="16">
        <f t="shared" si="25"/>
        <v>151904.64000000001</v>
      </c>
      <c r="V449" s="16">
        <f t="shared" si="26"/>
        <v>141271.31520000001</v>
      </c>
      <c r="W449" s="16">
        <f t="shared" si="27"/>
        <v>10633.324800000002</v>
      </c>
    </row>
    <row r="450" spans="1:23" x14ac:dyDescent="0.25">
      <c r="A450" s="2">
        <v>73</v>
      </c>
      <c r="B450" s="6" t="s">
        <v>195</v>
      </c>
      <c r="C450" s="6" t="s">
        <v>27</v>
      </c>
      <c r="D450" s="2">
        <v>2026</v>
      </c>
      <c r="E450" s="3">
        <v>0</v>
      </c>
      <c r="F450" s="3">
        <v>0</v>
      </c>
      <c r="G450" s="3">
        <v>0.6</v>
      </c>
      <c r="H450" s="3">
        <v>0</v>
      </c>
      <c r="I450" s="3">
        <v>0</v>
      </c>
      <c r="J450" s="14">
        <v>5</v>
      </c>
      <c r="K450" s="16">
        <f t="shared" si="24"/>
        <v>0.6</v>
      </c>
      <c r="L450" s="3">
        <v>12368.39</v>
      </c>
      <c r="M450" s="3">
        <v>11131.55</v>
      </c>
      <c r="N450" s="3">
        <v>8657.8700000000008</v>
      </c>
      <c r="O450" s="3">
        <v>6184.2</v>
      </c>
      <c r="P450" s="3">
        <v>3710.52</v>
      </c>
      <c r="Q450" s="3">
        <v>488.77</v>
      </c>
      <c r="R450" s="3">
        <v>2100</v>
      </c>
      <c r="S450" s="3">
        <v>200</v>
      </c>
      <c r="T450" s="16">
        <v>93</v>
      </c>
      <c r="U450" s="16">
        <f t="shared" si="25"/>
        <v>18258.572</v>
      </c>
      <c r="V450" s="16">
        <f t="shared" si="26"/>
        <v>16980.471959999999</v>
      </c>
      <c r="W450" s="16">
        <f t="shared" si="27"/>
        <v>1278.1000400000012</v>
      </c>
    </row>
    <row r="451" spans="1:23" x14ac:dyDescent="0.25">
      <c r="A451" s="2">
        <v>74</v>
      </c>
      <c r="B451" s="6" t="s">
        <v>195</v>
      </c>
      <c r="C451" s="6" t="s">
        <v>45</v>
      </c>
      <c r="D451" s="2">
        <v>2026</v>
      </c>
      <c r="E451" s="3">
        <v>0</v>
      </c>
      <c r="F451" s="3">
        <v>0</v>
      </c>
      <c r="G451" s="3">
        <v>0</v>
      </c>
      <c r="H451" s="3">
        <v>0</v>
      </c>
      <c r="I451" s="3">
        <v>23.65</v>
      </c>
      <c r="J451" s="14">
        <v>5</v>
      </c>
      <c r="K451" s="16">
        <f t="shared" ref="K451:K514" si="28">E451+F451+G451+H451+I451</f>
        <v>23.65</v>
      </c>
      <c r="L451" s="3">
        <v>12368.39</v>
      </c>
      <c r="M451" s="3">
        <v>11131.55</v>
      </c>
      <c r="N451" s="3">
        <v>8657.8700000000008</v>
      </c>
      <c r="O451" s="3">
        <v>6184.2</v>
      </c>
      <c r="P451" s="3">
        <v>3710.52</v>
      </c>
      <c r="Q451" s="3">
        <v>488.77</v>
      </c>
      <c r="R451" s="3">
        <v>2100</v>
      </c>
      <c r="S451" s="3">
        <v>200</v>
      </c>
      <c r="T451" s="16">
        <v>90</v>
      </c>
      <c r="U451" s="16">
        <f t="shared" ref="U451:U514" si="29">(E451*L451+F451*M451+G451*N451+H451*O451+I451*P451)+Q451*J451+R451*J451+S451*(E451+F451+G451+H451+I451)</f>
        <v>105427.648</v>
      </c>
      <c r="V451" s="16">
        <f t="shared" ref="V451:V514" si="30">U451*T451/100</f>
        <v>94884.883199999997</v>
      </c>
      <c r="W451" s="16">
        <f t="shared" ref="W451:W514" si="31">U451-V451</f>
        <v>10542.764800000004</v>
      </c>
    </row>
    <row r="452" spans="1:23" x14ac:dyDescent="0.25">
      <c r="A452" s="2">
        <v>75</v>
      </c>
      <c r="B452" s="6" t="s">
        <v>195</v>
      </c>
      <c r="C452" s="6" t="s">
        <v>28</v>
      </c>
      <c r="D452" s="2">
        <v>2026</v>
      </c>
      <c r="E452" s="3">
        <v>0</v>
      </c>
      <c r="F452" s="3">
        <v>0</v>
      </c>
      <c r="G452" s="3">
        <v>1</v>
      </c>
      <c r="H452" s="3">
        <v>2</v>
      </c>
      <c r="I452" s="3">
        <v>13</v>
      </c>
      <c r="J452" s="14">
        <v>5</v>
      </c>
      <c r="K452" s="16">
        <f t="shared" si="28"/>
        <v>16</v>
      </c>
      <c r="L452" s="3">
        <v>12368.39</v>
      </c>
      <c r="M452" s="3">
        <v>11131.55</v>
      </c>
      <c r="N452" s="3">
        <v>8657.8700000000008</v>
      </c>
      <c r="O452" s="3">
        <v>6184.2</v>
      </c>
      <c r="P452" s="3">
        <v>3710.52</v>
      </c>
      <c r="Q452" s="3">
        <v>488.77</v>
      </c>
      <c r="R452" s="3">
        <v>2100</v>
      </c>
      <c r="S452" s="3">
        <v>200</v>
      </c>
      <c r="T452" s="16">
        <v>90</v>
      </c>
      <c r="U452" s="16">
        <f t="shared" si="29"/>
        <v>85406.88</v>
      </c>
      <c r="V452" s="16">
        <f t="shared" si="30"/>
        <v>76866.191999999995</v>
      </c>
      <c r="W452" s="16">
        <f t="shared" si="31"/>
        <v>8540.6880000000092</v>
      </c>
    </row>
    <row r="453" spans="1:23" x14ac:dyDescent="0.25">
      <c r="A453" s="2">
        <v>76</v>
      </c>
      <c r="B453" s="6" t="s">
        <v>195</v>
      </c>
      <c r="C453" s="6" t="s">
        <v>21</v>
      </c>
      <c r="D453" s="2">
        <v>2026</v>
      </c>
      <c r="E453" s="3">
        <v>14.1</v>
      </c>
      <c r="F453" s="3">
        <v>2.7</v>
      </c>
      <c r="G453" s="3">
        <v>2.5</v>
      </c>
      <c r="H453" s="3">
        <v>4</v>
      </c>
      <c r="I453" s="3">
        <v>8.4</v>
      </c>
      <c r="J453" s="14">
        <v>6</v>
      </c>
      <c r="K453" s="16">
        <f t="shared" si="28"/>
        <v>31.700000000000003</v>
      </c>
      <c r="L453" s="3">
        <v>12368.39</v>
      </c>
      <c r="M453" s="3">
        <v>11131.55</v>
      </c>
      <c r="N453" s="3">
        <v>8657.8700000000008</v>
      </c>
      <c r="O453" s="3">
        <v>6184.2</v>
      </c>
      <c r="P453" s="3">
        <v>3710.52</v>
      </c>
      <c r="Q453" s="3">
        <v>488.77</v>
      </c>
      <c r="R453" s="3">
        <v>2100</v>
      </c>
      <c r="S453" s="3">
        <v>200</v>
      </c>
      <c r="T453" s="16">
        <v>94</v>
      </c>
      <c r="U453" s="16">
        <f t="shared" si="29"/>
        <v>303871.94699999999</v>
      </c>
      <c r="V453" s="16">
        <f t="shared" si="30"/>
        <v>285639.63017999998</v>
      </c>
      <c r="W453" s="16">
        <f t="shared" si="31"/>
        <v>18232.316820000007</v>
      </c>
    </row>
    <row r="454" spans="1:23" x14ac:dyDescent="0.25">
      <c r="A454" s="2">
        <v>77</v>
      </c>
      <c r="B454" s="6" t="s">
        <v>195</v>
      </c>
      <c r="C454" s="6" t="s">
        <v>140</v>
      </c>
      <c r="D454" s="2">
        <v>2026</v>
      </c>
      <c r="E454" s="3"/>
      <c r="F454" s="3"/>
      <c r="G454" s="3"/>
      <c r="H454" s="3"/>
      <c r="I454" s="3"/>
      <c r="J454" s="14"/>
      <c r="K454" s="15">
        <f t="shared" si="28"/>
        <v>0</v>
      </c>
      <c r="L454" s="3">
        <v>12368.39</v>
      </c>
      <c r="M454" s="3">
        <v>11131.55</v>
      </c>
      <c r="N454" s="3">
        <v>8657.8700000000008</v>
      </c>
      <c r="O454" s="3">
        <v>6184.2</v>
      </c>
      <c r="P454" s="3">
        <v>3710.52</v>
      </c>
      <c r="Q454" s="3">
        <v>488.77</v>
      </c>
      <c r="R454" s="3">
        <v>2100</v>
      </c>
      <c r="S454" s="3">
        <v>200</v>
      </c>
      <c r="T454" s="3">
        <v>93</v>
      </c>
      <c r="U454" s="15">
        <f t="shared" si="29"/>
        <v>0</v>
      </c>
      <c r="V454" s="15">
        <f t="shared" si="30"/>
        <v>0</v>
      </c>
      <c r="W454" s="16">
        <f t="shared" si="31"/>
        <v>0</v>
      </c>
    </row>
    <row r="455" spans="1:23" x14ac:dyDescent="0.25">
      <c r="A455" s="2">
        <v>78</v>
      </c>
      <c r="B455" s="6" t="s">
        <v>196</v>
      </c>
      <c r="C455" s="6" t="s">
        <v>59</v>
      </c>
      <c r="D455" s="2">
        <v>2026</v>
      </c>
      <c r="E455" s="3">
        <v>7.9</v>
      </c>
      <c r="F455" s="3">
        <v>15.8</v>
      </c>
      <c r="G455" s="3">
        <v>4.0999999999999996</v>
      </c>
      <c r="H455" s="3">
        <v>7.7</v>
      </c>
      <c r="I455" s="3">
        <v>2</v>
      </c>
      <c r="J455" s="14">
        <v>13</v>
      </c>
      <c r="K455" s="16">
        <f t="shared" si="28"/>
        <v>37.500000000000007</v>
      </c>
      <c r="L455" s="3">
        <v>12368.39</v>
      </c>
      <c r="M455" s="3">
        <v>11131.55</v>
      </c>
      <c r="N455" s="3">
        <v>8657.8700000000008</v>
      </c>
      <c r="O455" s="3">
        <v>6184.2</v>
      </c>
      <c r="P455" s="3">
        <v>3710.52</v>
      </c>
      <c r="Q455" s="3">
        <v>488.77</v>
      </c>
      <c r="R455" s="3">
        <v>2100</v>
      </c>
      <c r="S455" s="3">
        <v>200</v>
      </c>
      <c r="T455" s="16">
        <v>84</v>
      </c>
      <c r="U455" s="16">
        <f t="shared" si="29"/>
        <v>405279.42800000001</v>
      </c>
      <c r="V455" s="16">
        <f t="shared" si="30"/>
        <v>340434.71951999998</v>
      </c>
      <c r="W455" s="16">
        <f t="shared" si="31"/>
        <v>64844.70848000003</v>
      </c>
    </row>
    <row r="456" spans="1:23" x14ac:dyDescent="0.25">
      <c r="A456" s="2">
        <v>79</v>
      </c>
      <c r="B456" s="6" t="s">
        <v>196</v>
      </c>
      <c r="C456" s="6" t="s">
        <v>142</v>
      </c>
      <c r="D456" s="2">
        <v>2026</v>
      </c>
      <c r="E456" s="3"/>
      <c r="F456" s="3"/>
      <c r="G456" s="3"/>
      <c r="H456" s="3"/>
      <c r="I456" s="3"/>
      <c r="J456" s="14"/>
      <c r="K456" s="15">
        <f t="shared" si="28"/>
        <v>0</v>
      </c>
      <c r="L456" s="3">
        <v>12368.39</v>
      </c>
      <c r="M456" s="3">
        <v>11131.55</v>
      </c>
      <c r="N456" s="3">
        <v>8657.8700000000008</v>
      </c>
      <c r="O456" s="3">
        <v>6184.2</v>
      </c>
      <c r="P456" s="3">
        <v>3710.52</v>
      </c>
      <c r="Q456" s="3">
        <v>488.77</v>
      </c>
      <c r="R456" s="3">
        <v>2100</v>
      </c>
      <c r="S456" s="3">
        <v>200</v>
      </c>
      <c r="T456" s="3">
        <v>71</v>
      </c>
      <c r="U456" s="15">
        <f t="shared" si="29"/>
        <v>0</v>
      </c>
      <c r="V456" s="15">
        <f t="shared" si="30"/>
        <v>0</v>
      </c>
      <c r="W456" s="16">
        <f t="shared" si="31"/>
        <v>0</v>
      </c>
    </row>
    <row r="457" spans="1:23" x14ac:dyDescent="0.25">
      <c r="A457" s="2">
        <v>80</v>
      </c>
      <c r="B457" s="6" t="s">
        <v>196</v>
      </c>
      <c r="C457" s="6" t="s">
        <v>47</v>
      </c>
      <c r="D457" s="2">
        <v>2026</v>
      </c>
      <c r="E457" s="3">
        <v>0</v>
      </c>
      <c r="F457" s="3">
        <v>0</v>
      </c>
      <c r="G457" s="3">
        <v>0</v>
      </c>
      <c r="H457" s="3">
        <v>0</v>
      </c>
      <c r="I457" s="3">
        <v>14.5</v>
      </c>
      <c r="J457" s="14">
        <v>1</v>
      </c>
      <c r="K457" s="16">
        <f t="shared" si="28"/>
        <v>14.5</v>
      </c>
      <c r="L457" s="3">
        <v>12368.39</v>
      </c>
      <c r="M457" s="3">
        <v>11131.55</v>
      </c>
      <c r="N457" s="3">
        <v>8657.8700000000008</v>
      </c>
      <c r="O457" s="3">
        <v>6184.2</v>
      </c>
      <c r="P457" s="3">
        <v>3710.52</v>
      </c>
      <c r="Q457" s="3">
        <v>488.77</v>
      </c>
      <c r="R457" s="3">
        <v>2100</v>
      </c>
      <c r="S457" s="3">
        <v>200</v>
      </c>
      <c r="T457" s="16">
        <v>90</v>
      </c>
      <c r="U457" s="16">
        <f t="shared" si="29"/>
        <v>59291.31</v>
      </c>
      <c r="V457" s="16">
        <f t="shared" si="30"/>
        <v>53362.178999999996</v>
      </c>
      <c r="W457" s="16">
        <f t="shared" si="31"/>
        <v>5929.1310000000012</v>
      </c>
    </row>
    <row r="458" spans="1:23" x14ac:dyDescent="0.25">
      <c r="A458" s="2">
        <v>81</v>
      </c>
      <c r="B458" s="6" t="s">
        <v>196</v>
      </c>
      <c r="C458" s="6" t="s">
        <v>141</v>
      </c>
      <c r="D458" s="2">
        <v>2026</v>
      </c>
      <c r="E458" s="3"/>
      <c r="F458" s="3"/>
      <c r="G458" s="3"/>
      <c r="H458" s="3"/>
      <c r="I458" s="3"/>
      <c r="J458" s="14"/>
      <c r="K458" s="15">
        <f t="shared" si="28"/>
        <v>0</v>
      </c>
      <c r="L458" s="3">
        <v>12368.39</v>
      </c>
      <c r="M458" s="3">
        <v>11131.55</v>
      </c>
      <c r="N458" s="3">
        <v>8657.8700000000008</v>
      </c>
      <c r="O458" s="3">
        <v>6184.2</v>
      </c>
      <c r="P458" s="3">
        <v>3710.52</v>
      </c>
      <c r="Q458" s="3">
        <v>488.77</v>
      </c>
      <c r="R458" s="3">
        <v>2100</v>
      </c>
      <c r="S458" s="3">
        <v>200</v>
      </c>
      <c r="T458" s="3">
        <v>91</v>
      </c>
      <c r="U458" s="15">
        <f t="shared" si="29"/>
        <v>0</v>
      </c>
      <c r="V458" s="15">
        <f t="shared" si="30"/>
        <v>0</v>
      </c>
      <c r="W458" s="16">
        <f t="shared" si="31"/>
        <v>0</v>
      </c>
    </row>
    <row r="459" spans="1:23" x14ac:dyDescent="0.25">
      <c r="A459" s="2">
        <v>82</v>
      </c>
      <c r="B459" s="6" t="s">
        <v>196</v>
      </c>
      <c r="C459" s="6" t="s">
        <v>143</v>
      </c>
      <c r="D459" s="2">
        <v>2026</v>
      </c>
      <c r="E459" s="3"/>
      <c r="F459" s="3"/>
      <c r="G459" s="3"/>
      <c r="H459" s="3"/>
      <c r="I459" s="3"/>
      <c r="J459" s="14"/>
      <c r="K459" s="15">
        <f t="shared" si="28"/>
        <v>0</v>
      </c>
      <c r="L459" s="3">
        <v>12368.39</v>
      </c>
      <c r="M459" s="3">
        <v>11131.55</v>
      </c>
      <c r="N459" s="3">
        <v>8657.8700000000008</v>
      </c>
      <c r="O459" s="3">
        <v>6184.2</v>
      </c>
      <c r="P459" s="3">
        <v>3710.52</v>
      </c>
      <c r="Q459" s="3">
        <v>488.77</v>
      </c>
      <c r="R459" s="3">
        <v>2100</v>
      </c>
      <c r="S459" s="3">
        <v>200</v>
      </c>
      <c r="T459" s="3">
        <v>87</v>
      </c>
      <c r="U459" s="15">
        <f t="shared" si="29"/>
        <v>0</v>
      </c>
      <c r="V459" s="15">
        <f t="shared" si="30"/>
        <v>0</v>
      </c>
      <c r="W459" s="16">
        <f t="shared" si="31"/>
        <v>0</v>
      </c>
    </row>
    <row r="460" spans="1:23" x14ac:dyDescent="0.25">
      <c r="A460" s="2">
        <v>83</v>
      </c>
      <c r="B460" s="6" t="s">
        <v>196</v>
      </c>
      <c r="C460" s="6" t="s">
        <v>105</v>
      </c>
      <c r="D460" s="2">
        <v>2026</v>
      </c>
      <c r="E460" s="3"/>
      <c r="F460" s="3"/>
      <c r="G460" s="3"/>
      <c r="H460" s="3"/>
      <c r="I460" s="3"/>
      <c r="J460" s="14"/>
      <c r="K460" s="15">
        <f t="shared" si="28"/>
        <v>0</v>
      </c>
      <c r="L460" s="3">
        <v>12368.39</v>
      </c>
      <c r="M460" s="3">
        <v>11131.55</v>
      </c>
      <c r="N460" s="3">
        <v>8657.8700000000008</v>
      </c>
      <c r="O460" s="3">
        <v>6184.2</v>
      </c>
      <c r="P460" s="3">
        <v>3710.52</v>
      </c>
      <c r="Q460" s="3">
        <v>488.77</v>
      </c>
      <c r="R460" s="3">
        <v>2100</v>
      </c>
      <c r="S460" s="3">
        <v>200</v>
      </c>
      <c r="T460" s="3">
        <v>84</v>
      </c>
      <c r="U460" s="15">
        <f t="shared" si="29"/>
        <v>0</v>
      </c>
      <c r="V460" s="15">
        <f t="shared" si="30"/>
        <v>0</v>
      </c>
      <c r="W460" s="16">
        <f t="shared" si="31"/>
        <v>0</v>
      </c>
    </row>
    <row r="461" spans="1:23" x14ac:dyDescent="0.25">
      <c r="A461" s="2">
        <v>84</v>
      </c>
      <c r="B461" s="6" t="s">
        <v>196</v>
      </c>
      <c r="C461" s="6" t="s">
        <v>58</v>
      </c>
      <c r="D461" s="2">
        <v>2026</v>
      </c>
      <c r="E461" s="3"/>
      <c r="F461" s="3"/>
      <c r="G461" s="3"/>
      <c r="H461" s="3"/>
      <c r="I461" s="3"/>
      <c r="J461" s="14"/>
      <c r="K461" s="15">
        <f t="shared" si="28"/>
        <v>0</v>
      </c>
      <c r="L461" s="3">
        <v>12368.39</v>
      </c>
      <c r="M461" s="3">
        <v>11131.55</v>
      </c>
      <c r="N461" s="3">
        <v>8657.8700000000008</v>
      </c>
      <c r="O461" s="3">
        <v>6184.2</v>
      </c>
      <c r="P461" s="3">
        <v>3710.52</v>
      </c>
      <c r="Q461" s="3">
        <v>488.77</v>
      </c>
      <c r="R461" s="3">
        <v>2100</v>
      </c>
      <c r="S461" s="3">
        <v>200</v>
      </c>
      <c r="T461" s="3">
        <v>90</v>
      </c>
      <c r="U461" s="15">
        <f t="shared" si="29"/>
        <v>0</v>
      </c>
      <c r="V461" s="15">
        <f t="shared" si="30"/>
        <v>0</v>
      </c>
      <c r="W461" s="16">
        <f t="shared" si="31"/>
        <v>0</v>
      </c>
    </row>
    <row r="462" spans="1:23" x14ac:dyDescent="0.25">
      <c r="A462" s="2">
        <v>85</v>
      </c>
      <c r="B462" s="6" t="s">
        <v>196</v>
      </c>
      <c r="C462" s="6" t="s">
        <v>94</v>
      </c>
      <c r="D462" s="2">
        <v>2026</v>
      </c>
      <c r="E462" s="3"/>
      <c r="F462" s="3"/>
      <c r="G462" s="3"/>
      <c r="H462" s="3"/>
      <c r="I462" s="3"/>
      <c r="J462" s="14"/>
      <c r="K462" s="15">
        <f t="shared" si="28"/>
        <v>0</v>
      </c>
      <c r="L462" s="3">
        <v>12368.39</v>
      </c>
      <c r="M462" s="3">
        <v>11131.55</v>
      </c>
      <c r="N462" s="3">
        <v>8657.8700000000008</v>
      </c>
      <c r="O462" s="3">
        <v>6184.2</v>
      </c>
      <c r="P462" s="3">
        <v>3710.52</v>
      </c>
      <c r="Q462" s="3">
        <v>488.77</v>
      </c>
      <c r="R462" s="3">
        <v>2100</v>
      </c>
      <c r="S462" s="3">
        <v>200</v>
      </c>
      <c r="T462" s="3">
        <v>89</v>
      </c>
      <c r="U462" s="15">
        <f t="shared" si="29"/>
        <v>0</v>
      </c>
      <c r="V462" s="15">
        <f t="shared" si="30"/>
        <v>0</v>
      </c>
      <c r="W462" s="16">
        <f t="shared" si="31"/>
        <v>0</v>
      </c>
    </row>
    <row r="463" spans="1:23" x14ac:dyDescent="0.25">
      <c r="A463" s="2">
        <v>86</v>
      </c>
      <c r="B463" s="6" t="s">
        <v>196</v>
      </c>
      <c r="C463" s="6" t="s">
        <v>2</v>
      </c>
      <c r="D463" s="2">
        <v>2026</v>
      </c>
      <c r="E463" s="3"/>
      <c r="F463" s="3"/>
      <c r="G463" s="3"/>
      <c r="H463" s="3"/>
      <c r="I463" s="3"/>
      <c r="J463" s="14"/>
      <c r="K463" s="15">
        <f t="shared" si="28"/>
        <v>0</v>
      </c>
      <c r="L463" s="3">
        <v>12368.39</v>
      </c>
      <c r="M463" s="3">
        <v>11131.55</v>
      </c>
      <c r="N463" s="3">
        <v>8657.8700000000008</v>
      </c>
      <c r="O463" s="3">
        <v>6184.2</v>
      </c>
      <c r="P463" s="3">
        <v>3710.52</v>
      </c>
      <c r="Q463" s="3">
        <v>488.77</v>
      </c>
      <c r="R463" s="3">
        <v>2100</v>
      </c>
      <c r="S463" s="3">
        <v>200</v>
      </c>
      <c r="T463" s="3">
        <v>94</v>
      </c>
      <c r="U463" s="15">
        <f t="shared" si="29"/>
        <v>0</v>
      </c>
      <c r="V463" s="15">
        <f t="shared" si="30"/>
        <v>0</v>
      </c>
      <c r="W463" s="16">
        <f t="shared" si="31"/>
        <v>0</v>
      </c>
    </row>
    <row r="464" spans="1:23" x14ac:dyDescent="0.25">
      <c r="A464" s="2">
        <v>87</v>
      </c>
      <c r="B464" s="6" t="s">
        <v>196</v>
      </c>
      <c r="C464" s="6" t="s">
        <v>144</v>
      </c>
      <c r="D464" s="2">
        <v>2026</v>
      </c>
      <c r="E464" s="3"/>
      <c r="F464" s="3"/>
      <c r="G464" s="3"/>
      <c r="H464" s="3"/>
      <c r="I464" s="3"/>
      <c r="J464" s="14"/>
      <c r="K464" s="15">
        <f t="shared" si="28"/>
        <v>0</v>
      </c>
      <c r="L464" s="3">
        <v>12368.39</v>
      </c>
      <c r="M464" s="3">
        <v>11131.55</v>
      </c>
      <c r="N464" s="3">
        <v>8657.8700000000008</v>
      </c>
      <c r="O464" s="3">
        <v>6184.2</v>
      </c>
      <c r="P464" s="3">
        <v>3710.52</v>
      </c>
      <c r="Q464" s="3">
        <v>488.77</v>
      </c>
      <c r="R464" s="3">
        <v>2100</v>
      </c>
      <c r="S464" s="3">
        <v>200</v>
      </c>
      <c r="T464" s="3">
        <v>71</v>
      </c>
      <c r="U464" s="15">
        <f t="shared" si="29"/>
        <v>0</v>
      </c>
      <c r="V464" s="15">
        <f t="shared" si="30"/>
        <v>0</v>
      </c>
      <c r="W464" s="16">
        <f t="shared" si="31"/>
        <v>0</v>
      </c>
    </row>
    <row r="465" spans="1:23" x14ac:dyDescent="0.25">
      <c r="A465" s="2">
        <v>88</v>
      </c>
      <c r="B465" s="6" t="s">
        <v>196</v>
      </c>
      <c r="C465" s="6" t="s">
        <v>5</v>
      </c>
      <c r="D465" s="2">
        <v>2026</v>
      </c>
      <c r="E465" s="3">
        <v>0</v>
      </c>
      <c r="F465" s="3">
        <v>0</v>
      </c>
      <c r="G465" s="3">
        <v>0</v>
      </c>
      <c r="H465" s="3">
        <v>0</v>
      </c>
      <c r="I465" s="3">
        <v>69.72</v>
      </c>
      <c r="J465" s="14">
        <v>27</v>
      </c>
      <c r="K465" s="16">
        <f t="shared" si="28"/>
        <v>69.72</v>
      </c>
      <c r="L465" s="3">
        <v>12368.39</v>
      </c>
      <c r="M465" s="3">
        <v>11131.55</v>
      </c>
      <c r="N465" s="3">
        <v>8657.8700000000008</v>
      </c>
      <c r="O465" s="3">
        <v>6184.2</v>
      </c>
      <c r="P465" s="3">
        <v>3710.52</v>
      </c>
      <c r="Q465" s="3">
        <v>488.77</v>
      </c>
      <c r="R465" s="3">
        <v>2100</v>
      </c>
      <c r="S465" s="3">
        <v>200</v>
      </c>
      <c r="T465" s="16">
        <v>91</v>
      </c>
      <c r="U465" s="16">
        <f t="shared" si="29"/>
        <v>342538.24439999997</v>
      </c>
      <c r="V465" s="16">
        <f t="shared" si="30"/>
        <v>311709.80240399996</v>
      </c>
      <c r="W465" s="16">
        <f t="shared" si="31"/>
        <v>30828.441996000009</v>
      </c>
    </row>
    <row r="466" spans="1:23" x14ac:dyDescent="0.25">
      <c r="A466" s="2">
        <v>89</v>
      </c>
      <c r="B466" s="6" t="s">
        <v>197</v>
      </c>
      <c r="C466" s="6" t="s">
        <v>75</v>
      </c>
      <c r="D466" s="2">
        <v>2026</v>
      </c>
      <c r="E466" s="3">
        <v>0</v>
      </c>
      <c r="F466" s="3">
        <v>0</v>
      </c>
      <c r="G466" s="3">
        <v>0</v>
      </c>
      <c r="H466" s="3">
        <v>10.3</v>
      </c>
      <c r="I466" s="3">
        <v>0</v>
      </c>
      <c r="J466" s="14">
        <v>2</v>
      </c>
      <c r="K466" s="16">
        <f t="shared" si="28"/>
        <v>10.3</v>
      </c>
      <c r="L466" s="3">
        <v>12368.39</v>
      </c>
      <c r="M466" s="3">
        <v>11131.55</v>
      </c>
      <c r="N466" s="3">
        <v>8657.8700000000008</v>
      </c>
      <c r="O466" s="3">
        <v>6184.2</v>
      </c>
      <c r="P466" s="3">
        <v>3710.52</v>
      </c>
      <c r="Q466" s="3">
        <v>488.77</v>
      </c>
      <c r="R466" s="3">
        <v>2100</v>
      </c>
      <c r="S466" s="3">
        <v>200</v>
      </c>
      <c r="T466" s="16">
        <v>82</v>
      </c>
      <c r="U466" s="16">
        <f t="shared" si="29"/>
        <v>70934.8</v>
      </c>
      <c r="V466" s="16">
        <f t="shared" si="30"/>
        <v>58166.536000000007</v>
      </c>
      <c r="W466" s="16">
        <f t="shared" si="31"/>
        <v>12768.263999999996</v>
      </c>
    </row>
    <row r="467" spans="1:23" x14ac:dyDescent="0.25">
      <c r="A467" s="2">
        <v>90</v>
      </c>
      <c r="B467" s="6" t="s">
        <v>197</v>
      </c>
      <c r="C467" s="6" t="s">
        <v>55</v>
      </c>
      <c r="D467" s="2">
        <v>2026</v>
      </c>
      <c r="E467" s="3">
        <v>0</v>
      </c>
      <c r="F467" s="3">
        <v>0</v>
      </c>
      <c r="G467" s="3">
        <v>0</v>
      </c>
      <c r="H467" s="3">
        <v>0</v>
      </c>
      <c r="I467" s="3">
        <v>14.56</v>
      </c>
      <c r="J467" s="14">
        <v>6</v>
      </c>
      <c r="K467" s="16">
        <f t="shared" si="28"/>
        <v>14.56</v>
      </c>
      <c r="L467" s="3">
        <v>12368.39</v>
      </c>
      <c r="M467" s="3">
        <v>11131.55</v>
      </c>
      <c r="N467" s="3">
        <v>8657.8700000000008</v>
      </c>
      <c r="O467" s="3">
        <v>6184.2</v>
      </c>
      <c r="P467" s="3">
        <v>3710.52</v>
      </c>
      <c r="Q467" s="3">
        <v>488.77</v>
      </c>
      <c r="R467" s="3">
        <v>2100</v>
      </c>
      <c r="S467" s="3">
        <v>200</v>
      </c>
      <c r="T467" s="16">
        <v>91</v>
      </c>
      <c r="U467" s="16">
        <f t="shared" si="29"/>
        <v>72469.791200000007</v>
      </c>
      <c r="V467" s="16">
        <f t="shared" si="30"/>
        <v>65947.509992000007</v>
      </c>
      <c r="W467" s="16">
        <f t="shared" si="31"/>
        <v>6522.2812080000003</v>
      </c>
    </row>
    <row r="468" spans="1:23" x14ac:dyDescent="0.25">
      <c r="A468" s="2">
        <v>91</v>
      </c>
      <c r="B468" s="6" t="s">
        <v>197</v>
      </c>
      <c r="C468" s="6" t="s">
        <v>145</v>
      </c>
      <c r="D468" s="2">
        <v>2026</v>
      </c>
      <c r="E468" s="3"/>
      <c r="F468" s="3"/>
      <c r="G468" s="3"/>
      <c r="H468" s="3"/>
      <c r="I468" s="3"/>
      <c r="J468" s="14"/>
      <c r="K468" s="15">
        <f t="shared" si="28"/>
        <v>0</v>
      </c>
      <c r="L468" s="3">
        <v>12368.39</v>
      </c>
      <c r="M468" s="3">
        <v>11131.55</v>
      </c>
      <c r="N468" s="3">
        <v>8657.8700000000008</v>
      </c>
      <c r="O468" s="3">
        <v>6184.2</v>
      </c>
      <c r="P468" s="3">
        <v>3710.52</v>
      </c>
      <c r="Q468" s="3">
        <v>488.77</v>
      </c>
      <c r="R468" s="3">
        <v>2100</v>
      </c>
      <c r="S468" s="3">
        <v>200</v>
      </c>
      <c r="T468" s="3">
        <v>85</v>
      </c>
      <c r="U468" s="15">
        <f t="shared" si="29"/>
        <v>0</v>
      </c>
      <c r="V468" s="15">
        <f t="shared" si="30"/>
        <v>0</v>
      </c>
      <c r="W468" s="16">
        <f t="shared" si="31"/>
        <v>0</v>
      </c>
    </row>
    <row r="469" spans="1:23" x14ac:dyDescent="0.25">
      <c r="A469" s="2">
        <v>92</v>
      </c>
      <c r="B469" s="6" t="s">
        <v>197</v>
      </c>
      <c r="C469" s="6" t="s">
        <v>37</v>
      </c>
      <c r="D469" s="2">
        <v>2026</v>
      </c>
      <c r="E469" s="3">
        <v>0</v>
      </c>
      <c r="F469" s="3">
        <v>0</v>
      </c>
      <c r="G469" s="3">
        <v>19.2</v>
      </c>
      <c r="H469" s="3">
        <v>4</v>
      </c>
      <c r="I469" s="3">
        <v>2.5</v>
      </c>
      <c r="J469" s="14">
        <v>2</v>
      </c>
      <c r="K469" s="16">
        <f t="shared" si="28"/>
        <v>25.7</v>
      </c>
      <c r="L469" s="3">
        <v>12368.39</v>
      </c>
      <c r="M469" s="3">
        <v>11131.55</v>
      </c>
      <c r="N469" s="3">
        <v>8657.8700000000008</v>
      </c>
      <c r="O469" s="3">
        <v>6184.2</v>
      </c>
      <c r="P469" s="3">
        <v>3710.52</v>
      </c>
      <c r="Q469" s="3">
        <v>488.77</v>
      </c>
      <c r="R469" s="3">
        <v>2100</v>
      </c>
      <c r="S469" s="3">
        <v>200</v>
      </c>
      <c r="T469" s="16">
        <v>84</v>
      </c>
      <c r="U469" s="16">
        <f t="shared" si="29"/>
        <v>210561.74400000001</v>
      </c>
      <c r="V469" s="16">
        <f t="shared" si="30"/>
        <v>176871.86496000001</v>
      </c>
      <c r="W469" s="16">
        <f t="shared" si="31"/>
        <v>33689.87904</v>
      </c>
    </row>
    <row r="470" spans="1:23" x14ac:dyDescent="0.25">
      <c r="A470" s="2">
        <v>93</v>
      </c>
      <c r="B470" s="6" t="s">
        <v>197</v>
      </c>
      <c r="C470" s="6" t="s">
        <v>146</v>
      </c>
      <c r="D470" s="2">
        <v>2026</v>
      </c>
      <c r="E470" s="3">
        <v>0</v>
      </c>
      <c r="F470" s="3">
        <v>0</v>
      </c>
      <c r="G470" s="3">
        <v>3.7</v>
      </c>
      <c r="H470" s="3">
        <v>7</v>
      </c>
      <c r="I470" s="3">
        <v>0</v>
      </c>
      <c r="J470" s="14">
        <v>5</v>
      </c>
      <c r="K470" s="16">
        <f t="shared" si="28"/>
        <v>10.7</v>
      </c>
      <c r="L470" s="3">
        <v>12368.39</v>
      </c>
      <c r="M470" s="3">
        <v>11131.55</v>
      </c>
      <c r="N470" s="3">
        <v>8657.8700000000008</v>
      </c>
      <c r="O470" s="3">
        <v>6184.2</v>
      </c>
      <c r="P470" s="3">
        <v>3710.52</v>
      </c>
      <c r="Q470" s="3">
        <v>488.77</v>
      </c>
      <c r="R470" s="3">
        <v>2100</v>
      </c>
      <c r="S470" s="3">
        <v>200</v>
      </c>
      <c r="T470" s="16">
        <v>91</v>
      </c>
      <c r="U470" s="16">
        <f t="shared" si="29"/>
        <v>90407.369000000006</v>
      </c>
      <c r="V470" s="16">
        <f t="shared" si="30"/>
        <v>82270.705790000007</v>
      </c>
      <c r="W470" s="16">
        <f t="shared" si="31"/>
        <v>8136.6632099999988</v>
      </c>
    </row>
    <row r="471" spans="1:23" x14ac:dyDescent="0.25">
      <c r="A471" s="2">
        <v>94</v>
      </c>
      <c r="B471" s="6" t="s">
        <v>197</v>
      </c>
      <c r="C471" s="6" t="s">
        <v>26</v>
      </c>
      <c r="D471" s="2">
        <v>2026</v>
      </c>
      <c r="E471" s="3">
        <v>0</v>
      </c>
      <c r="F471" s="3">
        <v>0</v>
      </c>
      <c r="G471" s="3">
        <v>14.45</v>
      </c>
      <c r="H471" s="3">
        <v>5</v>
      </c>
      <c r="I471" s="3">
        <v>5</v>
      </c>
      <c r="J471" s="14">
        <v>3</v>
      </c>
      <c r="K471" s="16">
        <f t="shared" si="28"/>
        <v>24.45</v>
      </c>
      <c r="L471" s="3">
        <v>12368.39</v>
      </c>
      <c r="M471" s="3">
        <v>11131.55</v>
      </c>
      <c r="N471" s="3">
        <v>8657.8700000000008</v>
      </c>
      <c r="O471" s="3">
        <v>6184.2</v>
      </c>
      <c r="P471" s="3">
        <v>3710.52</v>
      </c>
      <c r="Q471" s="3">
        <v>488.77</v>
      </c>
      <c r="R471" s="3">
        <v>2100</v>
      </c>
      <c r="S471" s="3">
        <v>200</v>
      </c>
      <c r="T471" s="16">
        <v>88</v>
      </c>
      <c r="U471" s="16">
        <f t="shared" si="29"/>
        <v>187236.13149999999</v>
      </c>
      <c r="V471" s="16">
        <f t="shared" si="30"/>
        <v>164767.79571999999</v>
      </c>
      <c r="W471" s="16">
        <f t="shared" si="31"/>
        <v>22468.335779999994</v>
      </c>
    </row>
    <row r="472" spans="1:23" x14ac:dyDescent="0.25">
      <c r="A472" s="2">
        <v>95</v>
      </c>
      <c r="B472" s="6" t="s">
        <v>198</v>
      </c>
      <c r="C472" s="6" t="s">
        <v>78</v>
      </c>
      <c r="D472" s="2">
        <v>2026</v>
      </c>
      <c r="E472" s="3"/>
      <c r="F472" s="3"/>
      <c r="G472" s="3"/>
      <c r="H472" s="3"/>
      <c r="I472" s="3"/>
      <c r="J472" s="14"/>
      <c r="K472" s="15">
        <f t="shared" si="28"/>
        <v>0</v>
      </c>
      <c r="L472" s="3">
        <v>12368.39</v>
      </c>
      <c r="M472" s="3">
        <v>11131.55</v>
      </c>
      <c r="N472" s="3">
        <v>8657.8700000000008</v>
      </c>
      <c r="O472" s="3">
        <v>6184.2</v>
      </c>
      <c r="P472" s="3">
        <v>3710.52</v>
      </c>
      <c r="Q472" s="3">
        <v>488.77</v>
      </c>
      <c r="R472" s="3">
        <v>2100</v>
      </c>
      <c r="S472" s="3">
        <v>200</v>
      </c>
      <c r="T472" s="3">
        <v>90</v>
      </c>
      <c r="U472" s="15">
        <f t="shared" si="29"/>
        <v>0</v>
      </c>
      <c r="V472" s="15">
        <f t="shared" si="30"/>
        <v>0</v>
      </c>
      <c r="W472" s="16">
        <f t="shared" si="31"/>
        <v>0</v>
      </c>
    </row>
    <row r="473" spans="1:23" x14ac:dyDescent="0.25">
      <c r="A473" s="2">
        <v>96</v>
      </c>
      <c r="B473" s="6" t="s">
        <v>198</v>
      </c>
      <c r="C473" s="6" t="s">
        <v>91</v>
      </c>
      <c r="D473" s="2">
        <v>2026</v>
      </c>
      <c r="E473" s="3"/>
      <c r="F473" s="3"/>
      <c r="G473" s="3"/>
      <c r="H473" s="3"/>
      <c r="I473" s="3"/>
      <c r="J473" s="14"/>
      <c r="K473" s="15">
        <f t="shared" si="28"/>
        <v>0</v>
      </c>
      <c r="L473" s="3">
        <v>12368.39</v>
      </c>
      <c r="M473" s="3">
        <v>11131.55</v>
      </c>
      <c r="N473" s="3">
        <v>8657.8700000000008</v>
      </c>
      <c r="O473" s="3">
        <v>6184.2</v>
      </c>
      <c r="P473" s="3">
        <v>3710.52</v>
      </c>
      <c r="Q473" s="3">
        <v>488.77</v>
      </c>
      <c r="R473" s="3">
        <v>2100</v>
      </c>
      <c r="S473" s="3">
        <v>200</v>
      </c>
      <c r="T473" s="3">
        <v>91</v>
      </c>
      <c r="U473" s="15">
        <f t="shared" si="29"/>
        <v>0</v>
      </c>
      <c r="V473" s="15">
        <f t="shared" si="30"/>
        <v>0</v>
      </c>
      <c r="W473" s="16">
        <f t="shared" si="31"/>
        <v>0</v>
      </c>
    </row>
    <row r="474" spans="1:23" x14ac:dyDescent="0.25">
      <c r="A474" s="2">
        <v>97</v>
      </c>
      <c r="B474" s="6" t="s">
        <v>198</v>
      </c>
      <c r="C474" s="6" t="s">
        <v>147</v>
      </c>
      <c r="D474" s="2">
        <v>2026</v>
      </c>
      <c r="E474" s="3"/>
      <c r="F474" s="3"/>
      <c r="G474" s="3"/>
      <c r="H474" s="3"/>
      <c r="I474" s="3"/>
      <c r="J474" s="14"/>
      <c r="K474" s="15">
        <f t="shared" si="28"/>
        <v>0</v>
      </c>
      <c r="L474" s="3">
        <v>12368.39</v>
      </c>
      <c r="M474" s="3">
        <v>11131.55</v>
      </c>
      <c r="N474" s="3">
        <v>8657.8700000000008</v>
      </c>
      <c r="O474" s="3">
        <v>6184.2</v>
      </c>
      <c r="P474" s="3">
        <v>3710.52</v>
      </c>
      <c r="Q474" s="3">
        <v>488.77</v>
      </c>
      <c r="R474" s="3">
        <v>2100</v>
      </c>
      <c r="S474" s="3">
        <v>200</v>
      </c>
      <c r="T474" s="3">
        <v>92</v>
      </c>
      <c r="U474" s="15">
        <f t="shared" si="29"/>
        <v>0</v>
      </c>
      <c r="V474" s="15">
        <f t="shared" si="30"/>
        <v>0</v>
      </c>
      <c r="W474" s="16">
        <f t="shared" si="31"/>
        <v>0</v>
      </c>
    </row>
    <row r="475" spans="1:23" x14ac:dyDescent="0.25">
      <c r="A475" s="2">
        <v>98</v>
      </c>
      <c r="B475" s="6" t="s">
        <v>198</v>
      </c>
      <c r="C475" s="6" t="s">
        <v>148</v>
      </c>
      <c r="D475" s="2">
        <v>2026</v>
      </c>
      <c r="E475" s="3"/>
      <c r="F475" s="3"/>
      <c r="G475" s="3"/>
      <c r="H475" s="3"/>
      <c r="I475" s="3"/>
      <c r="J475" s="14"/>
      <c r="K475" s="15">
        <f t="shared" si="28"/>
        <v>0</v>
      </c>
      <c r="L475" s="3">
        <v>12368.39</v>
      </c>
      <c r="M475" s="3">
        <v>11131.55</v>
      </c>
      <c r="N475" s="3">
        <v>8657.8700000000008</v>
      </c>
      <c r="O475" s="3">
        <v>6184.2</v>
      </c>
      <c r="P475" s="3">
        <v>3710.52</v>
      </c>
      <c r="Q475" s="3">
        <v>488.77</v>
      </c>
      <c r="R475" s="3">
        <v>2100</v>
      </c>
      <c r="S475" s="3">
        <v>200</v>
      </c>
      <c r="T475" s="3">
        <v>91</v>
      </c>
      <c r="U475" s="15">
        <f t="shared" si="29"/>
        <v>0</v>
      </c>
      <c r="V475" s="15">
        <f t="shared" si="30"/>
        <v>0</v>
      </c>
      <c r="W475" s="16">
        <f t="shared" si="31"/>
        <v>0</v>
      </c>
    </row>
    <row r="476" spans="1:23" x14ac:dyDescent="0.25">
      <c r="A476" s="2">
        <v>99</v>
      </c>
      <c r="B476" s="6" t="s">
        <v>198</v>
      </c>
      <c r="C476" s="6" t="s">
        <v>149</v>
      </c>
      <c r="D476" s="2">
        <v>2026</v>
      </c>
      <c r="E476" s="3"/>
      <c r="F476" s="3"/>
      <c r="G476" s="3"/>
      <c r="H476" s="3"/>
      <c r="I476" s="3"/>
      <c r="J476" s="14"/>
      <c r="K476" s="15">
        <f t="shared" si="28"/>
        <v>0</v>
      </c>
      <c r="L476" s="3">
        <v>12368.39</v>
      </c>
      <c r="M476" s="3">
        <v>11131.55</v>
      </c>
      <c r="N476" s="3">
        <v>8657.8700000000008</v>
      </c>
      <c r="O476" s="3">
        <v>6184.2</v>
      </c>
      <c r="P476" s="3">
        <v>3710.52</v>
      </c>
      <c r="Q476" s="3">
        <v>488.77</v>
      </c>
      <c r="R476" s="3">
        <v>2100</v>
      </c>
      <c r="S476" s="3">
        <v>200</v>
      </c>
      <c r="T476" s="3">
        <v>91</v>
      </c>
      <c r="U476" s="15">
        <f t="shared" si="29"/>
        <v>0</v>
      </c>
      <c r="V476" s="15">
        <f t="shared" si="30"/>
        <v>0</v>
      </c>
      <c r="W476" s="16">
        <f t="shared" si="31"/>
        <v>0</v>
      </c>
    </row>
    <row r="477" spans="1:23" x14ac:dyDescent="0.25">
      <c r="A477" s="2">
        <v>100</v>
      </c>
      <c r="B477" s="6" t="s">
        <v>198</v>
      </c>
      <c r="C477" s="6" t="s">
        <v>150</v>
      </c>
      <c r="D477" s="2">
        <v>2026</v>
      </c>
      <c r="E477" s="3"/>
      <c r="F477" s="3"/>
      <c r="G477" s="3"/>
      <c r="H477" s="3"/>
      <c r="I477" s="3"/>
      <c r="J477" s="14"/>
      <c r="K477" s="15">
        <f t="shared" si="28"/>
        <v>0</v>
      </c>
      <c r="L477" s="3">
        <v>12368.39</v>
      </c>
      <c r="M477" s="3">
        <v>11131.55</v>
      </c>
      <c r="N477" s="3">
        <v>8657.8700000000008</v>
      </c>
      <c r="O477" s="3">
        <v>6184.2</v>
      </c>
      <c r="P477" s="3">
        <v>3710.52</v>
      </c>
      <c r="Q477" s="3">
        <v>488.77</v>
      </c>
      <c r="R477" s="3">
        <v>2100</v>
      </c>
      <c r="S477" s="3">
        <v>200</v>
      </c>
      <c r="T477" s="3">
        <v>93</v>
      </c>
      <c r="U477" s="15">
        <f t="shared" si="29"/>
        <v>0</v>
      </c>
      <c r="V477" s="15">
        <f t="shared" si="30"/>
        <v>0</v>
      </c>
      <c r="W477" s="16">
        <f t="shared" si="31"/>
        <v>0</v>
      </c>
    </row>
    <row r="478" spans="1:23" x14ac:dyDescent="0.25">
      <c r="A478" s="2">
        <v>101</v>
      </c>
      <c r="B478" s="6" t="s">
        <v>198</v>
      </c>
      <c r="C478" s="6" t="s">
        <v>153</v>
      </c>
      <c r="D478" s="2">
        <v>2026</v>
      </c>
      <c r="E478" s="3"/>
      <c r="F478" s="3"/>
      <c r="G478" s="3"/>
      <c r="H478" s="3"/>
      <c r="I478" s="3"/>
      <c r="J478" s="14"/>
      <c r="K478" s="15">
        <f t="shared" si="28"/>
        <v>0</v>
      </c>
      <c r="L478" s="3">
        <v>12368.39</v>
      </c>
      <c r="M478" s="3">
        <v>11131.55</v>
      </c>
      <c r="N478" s="3">
        <v>8657.8700000000008</v>
      </c>
      <c r="O478" s="3">
        <v>6184.2</v>
      </c>
      <c r="P478" s="3">
        <v>3710.52</v>
      </c>
      <c r="Q478" s="3">
        <v>488.77</v>
      </c>
      <c r="R478" s="3">
        <v>2100</v>
      </c>
      <c r="S478" s="3">
        <v>200</v>
      </c>
      <c r="T478" s="3">
        <v>91</v>
      </c>
      <c r="U478" s="15">
        <f t="shared" si="29"/>
        <v>0</v>
      </c>
      <c r="V478" s="15">
        <f t="shared" si="30"/>
        <v>0</v>
      </c>
      <c r="W478" s="16">
        <f t="shared" si="31"/>
        <v>0</v>
      </c>
    </row>
    <row r="479" spans="1:23" x14ac:dyDescent="0.25">
      <c r="A479" s="2">
        <v>102</v>
      </c>
      <c r="B479" s="6" t="s">
        <v>198</v>
      </c>
      <c r="C479" s="6" t="s">
        <v>151</v>
      </c>
      <c r="D479" s="2">
        <v>2026</v>
      </c>
      <c r="E479" s="3"/>
      <c r="F479" s="3"/>
      <c r="G479" s="3"/>
      <c r="H479" s="3"/>
      <c r="I479" s="3"/>
      <c r="J479" s="14"/>
      <c r="K479" s="15">
        <f t="shared" si="28"/>
        <v>0</v>
      </c>
      <c r="L479" s="3">
        <v>12368.39</v>
      </c>
      <c r="M479" s="3">
        <v>11131.55</v>
      </c>
      <c r="N479" s="3">
        <v>8657.8700000000008</v>
      </c>
      <c r="O479" s="3">
        <v>6184.2</v>
      </c>
      <c r="P479" s="3">
        <v>3710.52</v>
      </c>
      <c r="Q479" s="3">
        <v>488.77</v>
      </c>
      <c r="R479" s="3">
        <v>2100</v>
      </c>
      <c r="S479" s="3">
        <v>200</v>
      </c>
      <c r="T479" s="3">
        <v>80</v>
      </c>
      <c r="U479" s="15">
        <f t="shared" si="29"/>
        <v>0</v>
      </c>
      <c r="V479" s="15">
        <f t="shared" si="30"/>
        <v>0</v>
      </c>
      <c r="W479" s="16">
        <f t="shared" si="31"/>
        <v>0</v>
      </c>
    </row>
    <row r="480" spans="1:23" x14ac:dyDescent="0.25">
      <c r="A480" s="2">
        <v>103</v>
      </c>
      <c r="B480" s="6" t="s">
        <v>198</v>
      </c>
      <c r="C480" s="6" t="s">
        <v>84</v>
      </c>
      <c r="D480" s="2">
        <v>2026</v>
      </c>
      <c r="E480" s="3"/>
      <c r="F480" s="3"/>
      <c r="G480" s="3"/>
      <c r="H480" s="3"/>
      <c r="I480" s="3"/>
      <c r="J480" s="14"/>
      <c r="K480" s="15">
        <f t="shared" si="28"/>
        <v>0</v>
      </c>
      <c r="L480" s="3">
        <v>12368.39</v>
      </c>
      <c r="M480" s="3">
        <v>11131.55</v>
      </c>
      <c r="N480" s="3">
        <v>8657.8700000000008</v>
      </c>
      <c r="O480" s="3">
        <v>6184.2</v>
      </c>
      <c r="P480" s="3">
        <v>3710.52</v>
      </c>
      <c r="Q480" s="3">
        <v>488.77</v>
      </c>
      <c r="R480" s="3">
        <v>2100</v>
      </c>
      <c r="S480" s="3">
        <v>200</v>
      </c>
      <c r="T480" s="3">
        <v>91</v>
      </c>
      <c r="U480" s="15">
        <f t="shared" si="29"/>
        <v>0</v>
      </c>
      <c r="V480" s="15">
        <f t="shared" si="30"/>
        <v>0</v>
      </c>
      <c r="W480" s="16">
        <f t="shared" si="31"/>
        <v>0</v>
      </c>
    </row>
    <row r="481" spans="1:23" x14ac:dyDescent="0.25">
      <c r="A481" s="2">
        <v>104</v>
      </c>
      <c r="B481" s="6" t="s">
        <v>198</v>
      </c>
      <c r="C481" s="6" t="s">
        <v>152</v>
      </c>
      <c r="D481" s="2">
        <v>2026</v>
      </c>
      <c r="E481" s="3"/>
      <c r="F481" s="3"/>
      <c r="G481" s="3"/>
      <c r="H481" s="3"/>
      <c r="I481" s="3"/>
      <c r="J481" s="14"/>
      <c r="K481" s="15">
        <f t="shared" si="28"/>
        <v>0</v>
      </c>
      <c r="L481" s="3">
        <v>12368.39</v>
      </c>
      <c r="M481" s="3">
        <v>11131.55</v>
      </c>
      <c r="N481" s="3">
        <v>8657.8700000000008</v>
      </c>
      <c r="O481" s="3">
        <v>6184.2</v>
      </c>
      <c r="P481" s="3">
        <v>3710.52</v>
      </c>
      <c r="Q481" s="3">
        <v>488.77</v>
      </c>
      <c r="R481" s="3">
        <v>2100</v>
      </c>
      <c r="S481" s="3">
        <v>200</v>
      </c>
      <c r="T481" s="3">
        <v>90</v>
      </c>
      <c r="U481" s="15">
        <f t="shared" si="29"/>
        <v>0</v>
      </c>
      <c r="V481" s="15">
        <f t="shared" si="30"/>
        <v>0</v>
      </c>
      <c r="W481" s="16">
        <f t="shared" si="31"/>
        <v>0</v>
      </c>
    </row>
    <row r="482" spans="1:23" x14ac:dyDescent="0.25">
      <c r="A482" s="2">
        <v>105</v>
      </c>
      <c r="B482" s="6" t="s">
        <v>198</v>
      </c>
      <c r="C482" s="6" t="s">
        <v>95</v>
      </c>
      <c r="D482" s="2">
        <v>2026</v>
      </c>
      <c r="E482" s="3"/>
      <c r="F482" s="3"/>
      <c r="G482" s="3"/>
      <c r="H482" s="3"/>
      <c r="I482" s="3"/>
      <c r="J482" s="14"/>
      <c r="K482" s="15">
        <f t="shared" si="28"/>
        <v>0</v>
      </c>
      <c r="L482" s="3">
        <v>12368.39</v>
      </c>
      <c r="M482" s="3">
        <v>11131.55</v>
      </c>
      <c r="N482" s="3">
        <v>8657.8700000000008</v>
      </c>
      <c r="O482" s="3">
        <v>6184.2</v>
      </c>
      <c r="P482" s="3">
        <v>3710.52</v>
      </c>
      <c r="Q482" s="3">
        <v>488.77</v>
      </c>
      <c r="R482" s="3">
        <v>2100</v>
      </c>
      <c r="S482" s="3">
        <v>200</v>
      </c>
      <c r="T482" s="3">
        <v>90</v>
      </c>
      <c r="U482" s="15">
        <f t="shared" si="29"/>
        <v>0</v>
      </c>
      <c r="V482" s="15">
        <f t="shared" si="30"/>
        <v>0</v>
      </c>
      <c r="W482" s="16">
        <f t="shared" si="31"/>
        <v>0</v>
      </c>
    </row>
    <row r="483" spans="1:23" x14ac:dyDescent="0.25">
      <c r="A483" s="2">
        <v>106</v>
      </c>
      <c r="B483" s="6" t="s">
        <v>199</v>
      </c>
      <c r="C483" s="6" t="s">
        <v>156</v>
      </c>
      <c r="D483" s="2">
        <v>2026</v>
      </c>
      <c r="E483" s="3">
        <v>0</v>
      </c>
      <c r="F483" s="3">
        <v>0</v>
      </c>
      <c r="G483" s="3">
        <v>23.5</v>
      </c>
      <c r="H483" s="3">
        <v>18.87</v>
      </c>
      <c r="I483" s="3">
        <v>1.03</v>
      </c>
      <c r="J483" s="14">
        <v>21</v>
      </c>
      <c r="K483" s="16">
        <f t="shared" si="28"/>
        <v>43.400000000000006</v>
      </c>
      <c r="L483" s="3">
        <v>12368.39</v>
      </c>
      <c r="M483" s="3">
        <v>11131.55</v>
      </c>
      <c r="N483" s="3">
        <v>8657.8700000000008</v>
      </c>
      <c r="O483" s="3">
        <v>6184.2</v>
      </c>
      <c r="P483" s="3">
        <v>3710.52</v>
      </c>
      <c r="Q483" s="3">
        <v>488.77</v>
      </c>
      <c r="R483" s="3">
        <v>2100</v>
      </c>
      <c r="S483" s="3">
        <v>200</v>
      </c>
      <c r="T483" s="16">
        <v>85</v>
      </c>
      <c r="U483" s="16">
        <f t="shared" si="29"/>
        <v>387021.80459999997</v>
      </c>
      <c r="V483" s="16">
        <f t="shared" si="30"/>
        <v>328968.53391</v>
      </c>
      <c r="W483" s="16">
        <f t="shared" si="31"/>
        <v>58053.270689999976</v>
      </c>
    </row>
    <row r="484" spans="1:23" x14ac:dyDescent="0.25">
      <c r="A484" s="2">
        <v>107</v>
      </c>
      <c r="B484" s="6" t="s">
        <v>199</v>
      </c>
      <c r="C484" s="6" t="s">
        <v>19</v>
      </c>
      <c r="D484" s="2">
        <v>2026</v>
      </c>
      <c r="E484" s="3">
        <v>6</v>
      </c>
      <c r="F484" s="3">
        <v>0</v>
      </c>
      <c r="G484" s="3">
        <v>2</v>
      </c>
      <c r="H484" s="3">
        <v>3</v>
      </c>
      <c r="I484" s="3">
        <v>4</v>
      </c>
      <c r="J484" s="14">
        <v>3</v>
      </c>
      <c r="K484" s="16">
        <f t="shared" si="28"/>
        <v>15</v>
      </c>
      <c r="L484" s="3">
        <v>12368.39</v>
      </c>
      <c r="M484" s="3">
        <v>11131.55</v>
      </c>
      <c r="N484" s="3">
        <v>8657.8700000000008</v>
      </c>
      <c r="O484" s="3">
        <v>6184.2</v>
      </c>
      <c r="P484" s="3">
        <v>3710.52</v>
      </c>
      <c r="Q484" s="3">
        <v>488.77</v>
      </c>
      <c r="R484" s="3">
        <v>2100</v>
      </c>
      <c r="S484" s="3">
        <v>200</v>
      </c>
      <c r="T484" s="16">
        <v>88</v>
      </c>
      <c r="U484" s="16">
        <f t="shared" si="29"/>
        <v>135687.07</v>
      </c>
      <c r="V484" s="16">
        <f t="shared" si="30"/>
        <v>119404.6216</v>
      </c>
      <c r="W484" s="16">
        <f t="shared" si="31"/>
        <v>16282.448400000008</v>
      </c>
    </row>
    <row r="485" spans="1:23" x14ac:dyDescent="0.25">
      <c r="A485" s="2">
        <v>108</v>
      </c>
      <c r="B485" s="6" t="s">
        <v>199</v>
      </c>
      <c r="C485" s="6" t="s">
        <v>154</v>
      </c>
      <c r="D485" s="2">
        <v>2026</v>
      </c>
      <c r="E485" s="3"/>
      <c r="F485" s="3"/>
      <c r="G485" s="3"/>
      <c r="H485" s="3"/>
      <c r="I485" s="3"/>
      <c r="J485" s="14"/>
      <c r="K485" s="15">
        <f t="shared" si="28"/>
        <v>0</v>
      </c>
      <c r="L485" s="3">
        <v>12368.39</v>
      </c>
      <c r="M485" s="3">
        <v>11131.55</v>
      </c>
      <c r="N485" s="3">
        <v>8657.8700000000008</v>
      </c>
      <c r="O485" s="3">
        <v>6184.2</v>
      </c>
      <c r="P485" s="3">
        <v>3710.52</v>
      </c>
      <c r="Q485" s="3">
        <v>488.77</v>
      </c>
      <c r="R485" s="3">
        <v>2100</v>
      </c>
      <c r="S485" s="3">
        <v>200</v>
      </c>
      <c r="T485" s="3">
        <v>90</v>
      </c>
      <c r="U485" s="15">
        <f t="shared" si="29"/>
        <v>0</v>
      </c>
      <c r="V485" s="15">
        <f t="shared" si="30"/>
        <v>0</v>
      </c>
      <c r="W485" s="16">
        <f t="shared" si="31"/>
        <v>0</v>
      </c>
    </row>
    <row r="486" spans="1:23" x14ac:dyDescent="0.25">
      <c r="A486" s="2">
        <v>109</v>
      </c>
      <c r="B486" s="6" t="s">
        <v>199</v>
      </c>
      <c r="C486" s="6" t="s">
        <v>155</v>
      </c>
      <c r="D486" s="2">
        <v>2026</v>
      </c>
      <c r="E486" s="3"/>
      <c r="F486" s="3"/>
      <c r="G486" s="3"/>
      <c r="H486" s="3"/>
      <c r="I486" s="3"/>
      <c r="J486" s="14"/>
      <c r="K486" s="15">
        <f t="shared" si="28"/>
        <v>0</v>
      </c>
      <c r="L486" s="3">
        <v>12368.39</v>
      </c>
      <c r="M486" s="3">
        <v>11131.55</v>
      </c>
      <c r="N486" s="3">
        <v>8657.8700000000008</v>
      </c>
      <c r="O486" s="3">
        <v>6184.2</v>
      </c>
      <c r="P486" s="3">
        <v>3710.52</v>
      </c>
      <c r="Q486" s="3">
        <v>488.77</v>
      </c>
      <c r="R486" s="3">
        <v>2100</v>
      </c>
      <c r="S486" s="3">
        <v>200</v>
      </c>
      <c r="T486" s="3">
        <v>90</v>
      </c>
      <c r="U486" s="15">
        <f t="shared" si="29"/>
        <v>0</v>
      </c>
      <c r="V486" s="15">
        <f t="shared" si="30"/>
        <v>0</v>
      </c>
      <c r="W486" s="16">
        <f t="shared" si="31"/>
        <v>0</v>
      </c>
    </row>
    <row r="487" spans="1:23" x14ac:dyDescent="0.25">
      <c r="A487" s="2">
        <v>110</v>
      </c>
      <c r="B487" s="6" t="s">
        <v>199</v>
      </c>
      <c r="C487" s="6" t="s">
        <v>88</v>
      </c>
      <c r="D487" s="2">
        <v>2026</v>
      </c>
      <c r="E487" s="3"/>
      <c r="F487" s="3"/>
      <c r="G487" s="3"/>
      <c r="H487" s="3"/>
      <c r="I487" s="3"/>
      <c r="J487" s="14"/>
      <c r="K487" s="15">
        <f t="shared" si="28"/>
        <v>0</v>
      </c>
      <c r="L487" s="3">
        <v>12368.39</v>
      </c>
      <c r="M487" s="3">
        <v>11131.55</v>
      </c>
      <c r="N487" s="3">
        <v>8657.8700000000008</v>
      </c>
      <c r="O487" s="3">
        <v>6184.2</v>
      </c>
      <c r="P487" s="3">
        <v>3710.52</v>
      </c>
      <c r="Q487" s="3">
        <v>488.77</v>
      </c>
      <c r="R487" s="3">
        <v>2100</v>
      </c>
      <c r="S487" s="3">
        <v>200</v>
      </c>
      <c r="T487" s="3">
        <v>83</v>
      </c>
      <c r="U487" s="15">
        <f t="shared" si="29"/>
        <v>0</v>
      </c>
      <c r="V487" s="15">
        <f t="shared" si="30"/>
        <v>0</v>
      </c>
      <c r="W487" s="16">
        <f t="shared" si="31"/>
        <v>0</v>
      </c>
    </row>
    <row r="488" spans="1:23" x14ac:dyDescent="0.25">
      <c r="A488" s="2">
        <v>111</v>
      </c>
      <c r="B488" s="6" t="s">
        <v>200</v>
      </c>
      <c r="C488" s="6" t="s">
        <v>157</v>
      </c>
      <c r="D488" s="2">
        <v>2026</v>
      </c>
      <c r="E488" s="3"/>
      <c r="F488" s="3"/>
      <c r="G488" s="3"/>
      <c r="H488" s="3"/>
      <c r="I488" s="3"/>
      <c r="J488" s="14"/>
      <c r="K488" s="15">
        <f t="shared" si="28"/>
        <v>0</v>
      </c>
      <c r="L488" s="3">
        <v>12368.39</v>
      </c>
      <c r="M488" s="3">
        <v>11131.55</v>
      </c>
      <c r="N488" s="3">
        <v>8657.8700000000008</v>
      </c>
      <c r="O488" s="3">
        <v>6184.2</v>
      </c>
      <c r="P488" s="3">
        <v>3710.52</v>
      </c>
      <c r="Q488" s="3">
        <v>488.77</v>
      </c>
      <c r="R488" s="3">
        <v>2100</v>
      </c>
      <c r="S488" s="3">
        <v>200</v>
      </c>
      <c r="T488" s="3">
        <v>85</v>
      </c>
      <c r="U488" s="15">
        <f t="shared" si="29"/>
        <v>0</v>
      </c>
      <c r="V488" s="15">
        <f t="shared" si="30"/>
        <v>0</v>
      </c>
      <c r="W488" s="16">
        <f t="shared" si="31"/>
        <v>0</v>
      </c>
    </row>
    <row r="489" spans="1:23" x14ac:dyDescent="0.25">
      <c r="A489" s="2">
        <v>112</v>
      </c>
      <c r="B489" s="6" t="s">
        <v>200</v>
      </c>
      <c r="C489" s="6" t="s">
        <v>158</v>
      </c>
      <c r="D489" s="2">
        <v>2026</v>
      </c>
      <c r="E489" s="3"/>
      <c r="F489" s="3"/>
      <c r="G489" s="3"/>
      <c r="H489" s="3"/>
      <c r="I489" s="3"/>
      <c r="J489" s="14"/>
      <c r="K489" s="15">
        <f t="shared" si="28"/>
        <v>0</v>
      </c>
      <c r="L489" s="3">
        <v>12368.39</v>
      </c>
      <c r="M489" s="3">
        <v>11131.55</v>
      </c>
      <c r="N489" s="3">
        <v>8657.8700000000008</v>
      </c>
      <c r="O489" s="3">
        <v>6184.2</v>
      </c>
      <c r="P489" s="3">
        <v>3710.52</v>
      </c>
      <c r="Q489" s="3">
        <v>488.77</v>
      </c>
      <c r="R489" s="3">
        <v>2100</v>
      </c>
      <c r="S489" s="3">
        <v>200</v>
      </c>
      <c r="T489" s="3">
        <v>86</v>
      </c>
      <c r="U489" s="15">
        <f t="shared" si="29"/>
        <v>0</v>
      </c>
      <c r="V489" s="15">
        <f t="shared" si="30"/>
        <v>0</v>
      </c>
      <c r="W489" s="16">
        <f t="shared" si="31"/>
        <v>0</v>
      </c>
    </row>
    <row r="490" spans="1:23" x14ac:dyDescent="0.25">
      <c r="A490" s="2">
        <v>113</v>
      </c>
      <c r="B490" s="6" t="s">
        <v>200</v>
      </c>
      <c r="C490" s="6" t="s">
        <v>7</v>
      </c>
      <c r="D490" s="2">
        <v>2026</v>
      </c>
      <c r="E490" s="3">
        <v>0</v>
      </c>
      <c r="F490" s="3">
        <v>0</v>
      </c>
      <c r="G490" s="3">
        <v>0</v>
      </c>
      <c r="H490" s="3">
        <v>18.96</v>
      </c>
      <c r="I490" s="3">
        <v>16.87</v>
      </c>
      <c r="J490" s="14">
        <v>3</v>
      </c>
      <c r="K490" s="16">
        <f t="shared" si="28"/>
        <v>35.83</v>
      </c>
      <c r="L490" s="3">
        <v>12368.39</v>
      </c>
      <c r="M490" s="3">
        <v>11131.55</v>
      </c>
      <c r="N490" s="3">
        <v>8657.8700000000008</v>
      </c>
      <c r="O490" s="3">
        <v>6184.2</v>
      </c>
      <c r="P490" s="3">
        <v>3710.52</v>
      </c>
      <c r="Q490" s="3">
        <v>488.77</v>
      </c>
      <c r="R490" s="3">
        <v>2100</v>
      </c>
      <c r="S490" s="3">
        <v>200</v>
      </c>
      <c r="T490" s="16">
        <v>71</v>
      </c>
      <c r="U490" s="16">
        <f t="shared" si="29"/>
        <v>194781.2144</v>
      </c>
      <c r="V490" s="16">
        <f t="shared" si="30"/>
        <v>138294.662224</v>
      </c>
      <c r="W490" s="16">
        <f t="shared" si="31"/>
        <v>56486.552175999997</v>
      </c>
    </row>
    <row r="491" spans="1:23" x14ac:dyDescent="0.25">
      <c r="A491" s="2">
        <v>114</v>
      </c>
      <c r="B491" s="6" t="s">
        <v>200</v>
      </c>
      <c r="C491" s="6" t="s">
        <v>104</v>
      </c>
      <c r="D491" s="2">
        <v>2026</v>
      </c>
      <c r="E491" s="3">
        <v>0</v>
      </c>
      <c r="F491" s="3">
        <v>0</v>
      </c>
      <c r="G491" s="3">
        <v>1</v>
      </c>
      <c r="H491" s="3">
        <v>0</v>
      </c>
      <c r="I491" s="3">
        <v>0</v>
      </c>
      <c r="J491" s="14">
        <v>2</v>
      </c>
      <c r="K491" s="16">
        <f t="shared" si="28"/>
        <v>1</v>
      </c>
      <c r="L491" s="3">
        <v>12368.39</v>
      </c>
      <c r="M491" s="3">
        <v>11131.55</v>
      </c>
      <c r="N491" s="3">
        <v>8657.8700000000008</v>
      </c>
      <c r="O491" s="3">
        <v>6184.2</v>
      </c>
      <c r="P491" s="3">
        <v>3710.52</v>
      </c>
      <c r="Q491" s="3">
        <v>488.77</v>
      </c>
      <c r="R491" s="3">
        <v>2100</v>
      </c>
      <c r="S491" s="3">
        <v>200</v>
      </c>
      <c r="T491" s="16">
        <v>88</v>
      </c>
      <c r="U491" s="16">
        <f t="shared" si="29"/>
        <v>14035.41</v>
      </c>
      <c r="V491" s="16">
        <f t="shared" si="30"/>
        <v>12351.160800000001</v>
      </c>
      <c r="W491" s="16">
        <f t="shared" si="31"/>
        <v>1684.2491999999984</v>
      </c>
    </row>
    <row r="492" spans="1:23" x14ac:dyDescent="0.25">
      <c r="A492" s="2">
        <v>115</v>
      </c>
      <c r="B492" s="6" t="s">
        <v>200</v>
      </c>
      <c r="C492" s="6" t="s">
        <v>53</v>
      </c>
      <c r="D492" s="2">
        <v>2026</v>
      </c>
      <c r="E492" s="3">
        <v>11.7</v>
      </c>
      <c r="F492" s="3">
        <v>4.3</v>
      </c>
      <c r="G492" s="3">
        <v>0</v>
      </c>
      <c r="H492" s="3">
        <v>11.2</v>
      </c>
      <c r="I492" s="3">
        <v>19.100000000000001</v>
      </c>
      <c r="J492" s="14">
        <v>3</v>
      </c>
      <c r="K492" s="16">
        <f t="shared" si="28"/>
        <v>46.3</v>
      </c>
      <c r="L492" s="3">
        <v>12368.39</v>
      </c>
      <c r="M492" s="3">
        <v>11131.55</v>
      </c>
      <c r="N492" s="3">
        <v>8657.8700000000008</v>
      </c>
      <c r="O492" s="3">
        <v>6184.2</v>
      </c>
      <c r="P492" s="3">
        <v>3710.52</v>
      </c>
      <c r="Q492" s="3">
        <v>488.77</v>
      </c>
      <c r="R492" s="3">
        <v>2100</v>
      </c>
      <c r="S492" s="3">
        <v>200</v>
      </c>
      <c r="T492" s="16">
        <v>92</v>
      </c>
      <c r="U492" s="16">
        <f t="shared" si="29"/>
        <v>349736.10999999993</v>
      </c>
      <c r="V492" s="16">
        <f t="shared" si="30"/>
        <v>321757.22119999991</v>
      </c>
      <c r="W492" s="16">
        <f t="shared" si="31"/>
        <v>27978.888800000015</v>
      </c>
    </row>
    <row r="493" spans="1:23" x14ac:dyDescent="0.25">
      <c r="A493" s="2">
        <v>116</v>
      </c>
      <c r="B493" s="6" t="s">
        <v>200</v>
      </c>
      <c r="C493" s="6" t="s">
        <v>23</v>
      </c>
      <c r="D493" s="2">
        <v>2026</v>
      </c>
      <c r="E493" s="3"/>
      <c r="F493" s="3"/>
      <c r="G493" s="3"/>
      <c r="H493" s="3"/>
      <c r="I493" s="3"/>
      <c r="J493" s="14"/>
      <c r="K493" s="15">
        <f t="shared" si="28"/>
        <v>0</v>
      </c>
      <c r="L493" s="3">
        <v>12368.39</v>
      </c>
      <c r="M493" s="3">
        <v>11131.55</v>
      </c>
      <c r="N493" s="3">
        <v>8657.8700000000008</v>
      </c>
      <c r="O493" s="3">
        <v>6184.2</v>
      </c>
      <c r="P493" s="3">
        <v>3710.52</v>
      </c>
      <c r="Q493" s="3">
        <v>488.77</v>
      </c>
      <c r="R493" s="3">
        <v>2100</v>
      </c>
      <c r="S493" s="3">
        <v>200</v>
      </c>
      <c r="T493" s="3">
        <v>92</v>
      </c>
      <c r="U493" s="15">
        <f t="shared" si="29"/>
        <v>0</v>
      </c>
      <c r="V493" s="15">
        <f t="shared" si="30"/>
        <v>0</v>
      </c>
      <c r="W493" s="16">
        <f t="shared" si="31"/>
        <v>0</v>
      </c>
    </row>
    <row r="494" spans="1:23" x14ac:dyDescent="0.25">
      <c r="A494" s="2">
        <v>117</v>
      </c>
      <c r="B494" s="6" t="s">
        <v>200</v>
      </c>
      <c r="C494" s="6" t="s">
        <v>17</v>
      </c>
      <c r="D494" s="2">
        <v>2026</v>
      </c>
      <c r="E494" s="3">
        <v>0</v>
      </c>
      <c r="F494" s="3">
        <v>0</v>
      </c>
      <c r="G494" s="3">
        <v>0</v>
      </c>
      <c r="H494" s="3">
        <v>27.5</v>
      </c>
      <c r="I494" s="3">
        <v>0</v>
      </c>
      <c r="J494" s="14">
        <v>3</v>
      </c>
      <c r="K494" s="16">
        <f t="shared" si="28"/>
        <v>27.5</v>
      </c>
      <c r="L494" s="3">
        <v>12368.39</v>
      </c>
      <c r="M494" s="3">
        <v>11131.55</v>
      </c>
      <c r="N494" s="3">
        <v>8657.8700000000008</v>
      </c>
      <c r="O494" s="3">
        <v>6184.2</v>
      </c>
      <c r="P494" s="3">
        <v>3710.52</v>
      </c>
      <c r="Q494" s="3">
        <v>488.77</v>
      </c>
      <c r="R494" s="3">
        <v>2100</v>
      </c>
      <c r="S494" s="3">
        <v>200</v>
      </c>
      <c r="T494" s="16">
        <v>91</v>
      </c>
      <c r="U494" s="16">
        <f t="shared" si="29"/>
        <v>183331.81</v>
      </c>
      <c r="V494" s="16">
        <f t="shared" si="30"/>
        <v>166831.94709999999</v>
      </c>
      <c r="W494" s="16">
        <f t="shared" si="31"/>
        <v>16499.862900000007</v>
      </c>
    </row>
    <row r="495" spans="1:23" x14ac:dyDescent="0.25">
      <c r="A495" s="2">
        <v>118</v>
      </c>
      <c r="B495" s="6" t="s">
        <v>200</v>
      </c>
      <c r="C495" s="6" t="s">
        <v>110</v>
      </c>
      <c r="D495" s="2">
        <v>2026</v>
      </c>
      <c r="E495" s="3"/>
      <c r="F495" s="3"/>
      <c r="G495" s="3"/>
      <c r="H495" s="3"/>
      <c r="I495" s="3"/>
      <c r="J495" s="14"/>
      <c r="K495" s="15">
        <f t="shared" si="28"/>
        <v>0</v>
      </c>
      <c r="L495" s="3">
        <v>12368.39</v>
      </c>
      <c r="M495" s="3">
        <v>11131.55</v>
      </c>
      <c r="N495" s="3">
        <v>8657.8700000000008</v>
      </c>
      <c r="O495" s="3">
        <v>6184.2</v>
      </c>
      <c r="P495" s="3">
        <v>3710.52</v>
      </c>
      <c r="Q495" s="3">
        <v>488.77</v>
      </c>
      <c r="R495" s="3">
        <v>2100</v>
      </c>
      <c r="S495" s="3">
        <v>200</v>
      </c>
      <c r="T495" s="3">
        <v>83</v>
      </c>
      <c r="U495" s="15">
        <f t="shared" si="29"/>
        <v>0</v>
      </c>
      <c r="V495" s="15">
        <f t="shared" si="30"/>
        <v>0</v>
      </c>
      <c r="W495" s="16">
        <f t="shared" si="31"/>
        <v>0</v>
      </c>
    </row>
    <row r="496" spans="1:23" x14ac:dyDescent="0.25">
      <c r="A496" s="2">
        <v>119</v>
      </c>
      <c r="B496" s="6" t="s">
        <v>200</v>
      </c>
      <c r="C496" s="6" t="s">
        <v>103</v>
      </c>
      <c r="D496" s="2">
        <v>2026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14">
        <v>0</v>
      </c>
      <c r="K496" s="15">
        <f t="shared" si="28"/>
        <v>0</v>
      </c>
      <c r="L496" s="3">
        <v>12368.39</v>
      </c>
      <c r="M496" s="3">
        <v>11131.55</v>
      </c>
      <c r="N496" s="3">
        <v>8657.8700000000008</v>
      </c>
      <c r="O496" s="3">
        <v>6184.2</v>
      </c>
      <c r="P496" s="3">
        <v>3710.52</v>
      </c>
      <c r="Q496" s="3">
        <v>488.77</v>
      </c>
      <c r="R496" s="3">
        <v>2100</v>
      </c>
      <c r="S496" s="3">
        <v>200</v>
      </c>
      <c r="T496" s="3">
        <v>90</v>
      </c>
      <c r="U496" s="15">
        <f t="shared" si="29"/>
        <v>0</v>
      </c>
      <c r="V496" s="15">
        <f t="shared" si="30"/>
        <v>0</v>
      </c>
      <c r="W496" s="16">
        <f t="shared" si="31"/>
        <v>0</v>
      </c>
    </row>
    <row r="497" spans="1:23" x14ac:dyDescent="0.25">
      <c r="A497" s="2">
        <v>120</v>
      </c>
      <c r="B497" s="6" t="s">
        <v>200</v>
      </c>
      <c r="C497" s="6" t="s">
        <v>109</v>
      </c>
      <c r="D497" s="2">
        <v>2026</v>
      </c>
      <c r="E497" s="3"/>
      <c r="F497" s="3"/>
      <c r="G497" s="3"/>
      <c r="H497" s="3"/>
      <c r="I497" s="3"/>
      <c r="J497" s="14"/>
      <c r="K497" s="15">
        <f t="shared" si="28"/>
        <v>0</v>
      </c>
      <c r="L497" s="3">
        <v>12368.39</v>
      </c>
      <c r="M497" s="3">
        <v>11131.55</v>
      </c>
      <c r="N497" s="3">
        <v>8657.8700000000008</v>
      </c>
      <c r="O497" s="3">
        <v>6184.2</v>
      </c>
      <c r="P497" s="3">
        <v>3710.52</v>
      </c>
      <c r="Q497" s="3">
        <v>488.77</v>
      </c>
      <c r="R497" s="3">
        <v>2100</v>
      </c>
      <c r="S497" s="3">
        <v>200</v>
      </c>
      <c r="T497" s="3">
        <v>85</v>
      </c>
      <c r="U497" s="15">
        <f t="shared" si="29"/>
        <v>0</v>
      </c>
      <c r="V497" s="15">
        <f t="shared" si="30"/>
        <v>0</v>
      </c>
      <c r="W497" s="16">
        <f t="shared" si="31"/>
        <v>0</v>
      </c>
    </row>
    <row r="498" spans="1:23" x14ac:dyDescent="0.25">
      <c r="A498" s="2">
        <v>121</v>
      </c>
      <c r="B498" s="6" t="s">
        <v>200</v>
      </c>
      <c r="C498" s="6" t="s">
        <v>159</v>
      </c>
      <c r="D498" s="2">
        <v>2026</v>
      </c>
      <c r="E498" s="3"/>
      <c r="F498" s="3"/>
      <c r="G498" s="3"/>
      <c r="H498" s="3"/>
      <c r="I498" s="3"/>
      <c r="J498" s="14"/>
      <c r="K498" s="15">
        <f t="shared" si="28"/>
        <v>0</v>
      </c>
      <c r="L498" s="3">
        <v>12368.39</v>
      </c>
      <c r="M498" s="3">
        <v>11131.55</v>
      </c>
      <c r="N498" s="3">
        <v>8657.8700000000008</v>
      </c>
      <c r="O498" s="3">
        <v>6184.2</v>
      </c>
      <c r="P498" s="3">
        <v>3710.52</v>
      </c>
      <c r="Q498" s="3">
        <v>488.77</v>
      </c>
      <c r="R498" s="3">
        <v>2100</v>
      </c>
      <c r="S498" s="3">
        <v>200</v>
      </c>
      <c r="T498" s="3">
        <v>73</v>
      </c>
      <c r="U498" s="15">
        <f t="shared" si="29"/>
        <v>0</v>
      </c>
      <c r="V498" s="15">
        <f t="shared" si="30"/>
        <v>0</v>
      </c>
      <c r="W498" s="16">
        <f t="shared" si="31"/>
        <v>0</v>
      </c>
    </row>
    <row r="499" spans="1:23" x14ac:dyDescent="0.25">
      <c r="A499" s="2">
        <v>122</v>
      </c>
      <c r="B499" s="6" t="s">
        <v>200</v>
      </c>
      <c r="C499" s="6" t="s">
        <v>112</v>
      </c>
      <c r="D499" s="2">
        <v>2026</v>
      </c>
      <c r="E499" s="3"/>
      <c r="F499" s="3"/>
      <c r="G499" s="3"/>
      <c r="H499" s="3"/>
      <c r="I499" s="3"/>
      <c r="J499" s="14"/>
      <c r="K499" s="15">
        <f t="shared" si="28"/>
        <v>0</v>
      </c>
      <c r="L499" s="3">
        <v>12368.39</v>
      </c>
      <c r="M499" s="3">
        <v>11131.55</v>
      </c>
      <c r="N499" s="3">
        <v>8657.8700000000008</v>
      </c>
      <c r="O499" s="3">
        <v>6184.2</v>
      </c>
      <c r="P499" s="3">
        <v>3710.52</v>
      </c>
      <c r="Q499" s="3">
        <v>488.77</v>
      </c>
      <c r="R499" s="3">
        <v>2100</v>
      </c>
      <c r="S499" s="3">
        <v>200</v>
      </c>
      <c r="T499" s="3">
        <v>89</v>
      </c>
      <c r="U499" s="15">
        <f t="shared" si="29"/>
        <v>0</v>
      </c>
      <c r="V499" s="15">
        <f t="shared" si="30"/>
        <v>0</v>
      </c>
      <c r="W499" s="16">
        <f t="shared" si="31"/>
        <v>0</v>
      </c>
    </row>
    <row r="500" spans="1:23" x14ac:dyDescent="0.25">
      <c r="A500" s="2">
        <v>123</v>
      </c>
      <c r="B500" s="6" t="s">
        <v>200</v>
      </c>
      <c r="C500" s="6" t="s">
        <v>160</v>
      </c>
      <c r="D500" s="2">
        <v>2026</v>
      </c>
      <c r="E500" s="3"/>
      <c r="F500" s="3"/>
      <c r="G500" s="3"/>
      <c r="H500" s="3"/>
      <c r="I500" s="3"/>
      <c r="J500" s="14"/>
      <c r="K500" s="15">
        <f t="shared" si="28"/>
        <v>0</v>
      </c>
      <c r="L500" s="3">
        <v>12368.39</v>
      </c>
      <c r="M500" s="3">
        <v>11131.55</v>
      </c>
      <c r="N500" s="3">
        <v>8657.8700000000008</v>
      </c>
      <c r="O500" s="3">
        <v>6184.2</v>
      </c>
      <c r="P500" s="3">
        <v>3710.52</v>
      </c>
      <c r="Q500" s="3">
        <v>488.77</v>
      </c>
      <c r="R500" s="3">
        <v>2100</v>
      </c>
      <c r="S500" s="3">
        <v>200</v>
      </c>
      <c r="T500" s="3">
        <v>81</v>
      </c>
      <c r="U500" s="15">
        <f t="shared" si="29"/>
        <v>0</v>
      </c>
      <c r="V500" s="15">
        <f t="shared" si="30"/>
        <v>0</v>
      </c>
      <c r="W500" s="16">
        <f t="shared" si="31"/>
        <v>0</v>
      </c>
    </row>
    <row r="501" spans="1:23" x14ac:dyDescent="0.25">
      <c r="A501" s="2">
        <v>124</v>
      </c>
      <c r="B501" s="6" t="s">
        <v>200</v>
      </c>
      <c r="C501" s="6" t="s">
        <v>8</v>
      </c>
      <c r="D501" s="2">
        <v>2026</v>
      </c>
      <c r="E501" s="3"/>
      <c r="F501" s="3"/>
      <c r="G501" s="3"/>
      <c r="H501" s="3"/>
      <c r="I501" s="3"/>
      <c r="J501" s="14"/>
      <c r="K501" s="15">
        <f t="shared" si="28"/>
        <v>0</v>
      </c>
      <c r="L501" s="3">
        <v>12368.39</v>
      </c>
      <c r="M501" s="3">
        <v>11131.55</v>
      </c>
      <c r="N501" s="3">
        <v>8657.8700000000008</v>
      </c>
      <c r="O501" s="3">
        <v>6184.2</v>
      </c>
      <c r="P501" s="3">
        <v>3710.52</v>
      </c>
      <c r="Q501" s="3">
        <v>488.77</v>
      </c>
      <c r="R501" s="3">
        <v>2100</v>
      </c>
      <c r="S501" s="3">
        <v>200</v>
      </c>
      <c r="T501" s="3">
        <v>88</v>
      </c>
      <c r="U501" s="15">
        <f t="shared" si="29"/>
        <v>0</v>
      </c>
      <c r="V501" s="15">
        <f t="shared" si="30"/>
        <v>0</v>
      </c>
      <c r="W501" s="16">
        <f t="shared" si="31"/>
        <v>0</v>
      </c>
    </row>
    <row r="502" spans="1:23" x14ac:dyDescent="0.25">
      <c r="A502" s="2">
        <v>125</v>
      </c>
      <c r="B502" s="6" t="s">
        <v>200</v>
      </c>
      <c r="C502" s="6" t="s">
        <v>96</v>
      </c>
      <c r="D502" s="2">
        <v>2026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14">
        <v>0</v>
      </c>
      <c r="K502" s="15">
        <f t="shared" si="28"/>
        <v>0</v>
      </c>
      <c r="L502" s="3">
        <v>12368.39</v>
      </c>
      <c r="M502" s="3">
        <v>11131.55</v>
      </c>
      <c r="N502" s="3">
        <v>8657.8700000000008</v>
      </c>
      <c r="O502" s="3">
        <v>6184.2</v>
      </c>
      <c r="P502" s="3">
        <v>3710.52</v>
      </c>
      <c r="Q502" s="3">
        <v>488.77</v>
      </c>
      <c r="R502" s="3">
        <v>2100</v>
      </c>
      <c r="S502" s="3">
        <v>200</v>
      </c>
      <c r="T502" s="3">
        <v>92</v>
      </c>
      <c r="U502" s="15">
        <f t="shared" si="29"/>
        <v>0</v>
      </c>
      <c r="V502" s="15">
        <f t="shared" si="30"/>
        <v>0</v>
      </c>
      <c r="W502" s="16">
        <f t="shared" si="31"/>
        <v>0</v>
      </c>
    </row>
    <row r="503" spans="1:23" x14ac:dyDescent="0.25">
      <c r="A503" s="2">
        <v>126</v>
      </c>
      <c r="B503" s="6" t="s">
        <v>201</v>
      </c>
      <c r="C503" s="6" t="s">
        <v>76</v>
      </c>
      <c r="D503" s="2">
        <v>2026</v>
      </c>
      <c r="E503" s="3">
        <v>0</v>
      </c>
      <c r="F503" s="3">
        <v>0</v>
      </c>
      <c r="G503" s="3">
        <v>5</v>
      </c>
      <c r="H503" s="3">
        <v>0</v>
      </c>
      <c r="I503" s="3">
        <v>0</v>
      </c>
      <c r="J503" s="14">
        <v>3</v>
      </c>
      <c r="K503" s="16">
        <f t="shared" si="28"/>
        <v>5</v>
      </c>
      <c r="L503" s="3">
        <v>12368.39</v>
      </c>
      <c r="M503" s="3">
        <v>11131.55</v>
      </c>
      <c r="N503" s="3">
        <v>8657.8700000000008</v>
      </c>
      <c r="O503" s="3">
        <v>6184.2</v>
      </c>
      <c r="P503" s="3">
        <v>3710.52</v>
      </c>
      <c r="Q503" s="3">
        <v>488.77</v>
      </c>
      <c r="R503" s="3">
        <v>2100</v>
      </c>
      <c r="S503" s="3">
        <v>200</v>
      </c>
      <c r="T503" s="16">
        <v>90</v>
      </c>
      <c r="U503" s="16">
        <f t="shared" si="29"/>
        <v>52055.66</v>
      </c>
      <c r="V503" s="16">
        <f t="shared" si="30"/>
        <v>46850.094000000005</v>
      </c>
      <c r="W503" s="16">
        <f t="shared" si="31"/>
        <v>5205.5659999999989</v>
      </c>
    </row>
    <row r="504" spans="1:23" x14ac:dyDescent="0.25">
      <c r="A504" s="2">
        <v>127</v>
      </c>
      <c r="B504" s="6" t="s">
        <v>201</v>
      </c>
      <c r="C504" s="6" t="s">
        <v>48</v>
      </c>
      <c r="D504" s="2">
        <v>2026</v>
      </c>
      <c r="E504" s="3"/>
      <c r="F504" s="3"/>
      <c r="G504" s="3"/>
      <c r="H504" s="3"/>
      <c r="I504" s="3"/>
      <c r="J504" s="14"/>
      <c r="K504" s="15">
        <f t="shared" si="28"/>
        <v>0</v>
      </c>
      <c r="L504" s="3">
        <v>12368.39</v>
      </c>
      <c r="M504" s="3">
        <v>11131.55</v>
      </c>
      <c r="N504" s="3">
        <v>8657.8700000000008</v>
      </c>
      <c r="O504" s="3">
        <v>6184.2</v>
      </c>
      <c r="P504" s="3">
        <v>3710.52</v>
      </c>
      <c r="Q504" s="3">
        <v>488.77</v>
      </c>
      <c r="R504" s="3">
        <v>2100</v>
      </c>
      <c r="S504" s="3">
        <v>200</v>
      </c>
      <c r="T504" s="3">
        <v>90</v>
      </c>
      <c r="U504" s="15">
        <f t="shared" si="29"/>
        <v>0</v>
      </c>
      <c r="V504" s="15">
        <f t="shared" si="30"/>
        <v>0</v>
      </c>
      <c r="W504" s="16">
        <f t="shared" si="31"/>
        <v>0</v>
      </c>
    </row>
    <row r="505" spans="1:23" x14ac:dyDescent="0.25">
      <c r="A505" s="2">
        <v>128</v>
      </c>
      <c r="B505" s="6" t="s">
        <v>201</v>
      </c>
      <c r="C505" s="6" t="s">
        <v>51</v>
      </c>
      <c r="D505" s="2">
        <v>2026</v>
      </c>
      <c r="E505" s="3">
        <v>31.8</v>
      </c>
      <c r="F505" s="3">
        <v>4.5999999999999996</v>
      </c>
      <c r="G505" s="3">
        <v>5.3</v>
      </c>
      <c r="H505" s="3">
        <v>4.2</v>
      </c>
      <c r="I505" s="3">
        <v>18.7</v>
      </c>
      <c r="J505" s="14">
        <v>14</v>
      </c>
      <c r="K505" s="16">
        <f t="shared" si="28"/>
        <v>64.599999999999994</v>
      </c>
      <c r="L505" s="3">
        <v>12368.39</v>
      </c>
      <c r="M505" s="3">
        <v>11131.55</v>
      </c>
      <c r="N505" s="3">
        <v>8657.8700000000008</v>
      </c>
      <c r="O505" s="3">
        <v>6184.2</v>
      </c>
      <c r="P505" s="3">
        <v>3710.52</v>
      </c>
      <c r="Q505" s="3">
        <v>488.77</v>
      </c>
      <c r="R505" s="3">
        <v>2100</v>
      </c>
      <c r="S505" s="3">
        <v>200</v>
      </c>
      <c r="T505" s="16">
        <v>89</v>
      </c>
      <c r="U505" s="16">
        <f t="shared" si="29"/>
        <v>634929.78700000001</v>
      </c>
      <c r="V505" s="16">
        <f t="shared" si="30"/>
        <v>565087.51043000002</v>
      </c>
      <c r="W505" s="16">
        <f t="shared" si="31"/>
        <v>69842.276569999987</v>
      </c>
    </row>
    <row r="506" spans="1:23" x14ac:dyDescent="0.25">
      <c r="A506" s="2">
        <v>129</v>
      </c>
      <c r="B506" s="6" t="s">
        <v>201</v>
      </c>
      <c r="C506" s="6" t="s">
        <v>64</v>
      </c>
      <c r="D506" s="2">
        <v>2026</v>
      </c>
      <c r="E506" s="3">
        <v>0</v>
      </c>
      <c r="F506" s="3">
        <v>0</v>
      </c>
      <c r="G506" s="3">
        <v>9.5</v>
      </c>
      <c r="H506" s="3">
        <v>14.6</v>
      </c>
      <c r="I506" s="3">
        <v>25.1</v>
      </c>
      <c r="J506" s="14">
        <v>21</v>
      </c>
      <c r="K506" s="16">
        <f t="shared" si="28"/>
        <v>49.2</v>
      </c>
      <c r="L506" s="3">
        <v>12368.39</v>
      </c>
      <c r="M506" s="3">
        <v>11131.55</v>
      </c>
      <c r="N506" s="3">
        <v>8657.8700000000008</v>
      </c>
      <c r="O506" s="3">
        <v>6184.2</v>
      </c>
      <c r="P506" s="3">
        <v>3710.52</v>
      </c>
      <c r="Q506" s="3">
        <v>488.77</v>
      </c>
      <c r="R506" s="3">
        <v>2100</v>
      </c>
      <c r="S506" s="3">
        <v>200</v>
      </c>
      <c r="T506" s="16">
        <v>90</v>
      </c>
      <c r="U506" s="16">
        <f t="shared" si="29"/>
        <v>329877.30700000003</v>
      </c>
      <c r="V506" s="16">
        <f t="shared" si="30"/>
        <v>296889.57630000002</v>
      </c>
      <c r="W506" s="16">
        <f t="shared" si="31"/>
        <v>32987.730700000015</v>
      </c>
    </row>
    <row r="507" spans="1:23" x14ac:dyDescent="0.25">
      <c r="A507" s="2">
        <v>130</v>
      </c>
      <c r="B507" s="6" t="s">
        <v>201</v>
      </c>
      <c r="C507" s="6" t="s">
        <v>116</v>
      </c>
      <c r="D507" s="2">
        <v>2026</v>
      </c>
      <c r="E507" s="3">
        <v>0</v>
      </c>
      <c r="F507" s="3">
        <v>0</v>
      </c>
      <c r="G507" s="3">
        <v>2</v>
      </c>
      <c r="H507" s="3">
        <v>6.8</v>
      </c>
      <c r="I507" s="3">
        <v>0</v>
      </c>
      <c r="J507" s="14">
        <v>1</v>
      </c>
      <c r="K507" s="16">
        <f t="shared" si="28"/>
        <v>8.8000000000000007</v>
      </c>
      <c r="L507" s="3">
        <v>12368.39</v>
      </c>
      <c r="M507" s="3">
        <v>11131.55</v>
      </c>
      <c r="N507" s="3">
        <v>8657.8700000000008</v>
      </c>
      <c r="O507" s="3">
        <v>6184.2</v>
      </c>
      <c r="P507" s="3">
        <v>3710.52</v>
      </c>
      <c r="Q507" s="3">
        <v>488.77</v>
      </c>
      <c r="R507" s="3">
        <v>2100</v>
      </c>
      <c r="S507" s="3">
        <v>200</v>
      </c>
      <c r="T507" s="16">
        <v>90</v>
      </c>
      <c r="U507" s="16">
        <f t="shared" si="29"/>
        <v>63717.07</v>
      </c>
      <c r="V507" s="16">
        <f t="shared" si="30"/>
        <v>57345.362999999998</v>
      </c>
      <c r="W507" s="16">
        <f t="shared" si="31"/>
        <v>6371.7070000000022</v>
      </c>
    </row>
    <row r="508" spans="1:23" x14ac:dyDescent="0.25">
      <c r="A508" s="2">
        <v>131</v>
      </c>
      <c r="B508" s="6" t="s">
        <v>201</v>
      </c>
      <c r="C508" s="6" t="s">
        <v>50</v>
      </c>
      <c r="D508" s="2">
        <v>2026</v>
      </c>
      <c r="E508" s="3">
        <v>0</v>
      </c>
      <c r="F508" s="3">
        <v>0</v>
      </c>
      <c r="G508" s="3">
        <v>10</v>
      </c>
      <c r="H508" s="3">
        <v>0</v>
      </c>
      <c r="I508" s="3">
        <v>20</v>
      </c>
      <c r="J508" s="14">
        <v>5</v>
      </c>
      <c r="K508" s="16">
        <f t="shared" si="28"/>
        <v>30</v>
      </c>
      <c r="L508" s="3">
        <v>12368.39</v>
      </c>
      <c r="M508" s="3">
        <v>11131.55</v>
      </c>
      <c r="N508" s="3">
        <v>8657.8700000000008</v>
      </c>
      <c r="O508" s="3">
        <v>6184.2</v>
      </c>
      <c r="P508" s="3">
        <v>3710.52</v>
      </c>
      <c r="Q508" s="3">
        <v>488.77</v>
      </c>
      <c r="R508" s="3">
        <v>2100</v>
      </c>
      <c r="S508" s="3">
        <v>200</v>
      </c>
      <c r="T508" s="16">
        <v>89</v>
      </c>
      <c r="U508" s="16">
        <f t="shared" si="29"/>
        <v>179732.95</v>
      </c>
      <c r="V508" s="16">
        <f t="shared" si="30"/>
        <v>159962.32550000001</v>
      </c>
      <c r="W508" s="16">
        <f t="shared" si="31"/>
        <v>19770.624500000005</v>
      </c>
    </row>
    <row r="509" spans="1:23" x14ac:dyDescent="0.25">
      <c r="A509" s="2">
        <v>132</v>
      </c>
      <c r="B509" s="6" t="s">
        <v>201</v>
      </c>
      <c r="C509" s="6" t="s">
        <v>61</v>
      </c>
      <c r="D509" s="2">
        <v>2026</v>
      </c>
      <c r="E509" s="3">
        <v>108.9</v>
      </c>
      <c r="F509" s="3">
        <v>54.4</v>
      </c>
      <c r="G509" s="3">
        <v>8.9</v>
      </c>
      <c r="H509" s="3">
        <v>34</v>
      </c>
      <c r="I509" s="3">
        <v>93.2</v>
      </c>
      <c r="J509" s="14">
        <v>20</v>
      </c>
      <c r="K509" s="16">
        <f t="shared" si="28"/>
        <v>299.40000000000003</v>
      </c>
      <c r="L509" s="3">
        <v>12368.39</v>
      </c>
      <c r="M509" s="3">
        <v>11131.55</v>
      </c>
      <c r="N509" s="3">
        <v>8657.8700000000008</v>
      </c>
      <c r="O509" s="3">
        <v>6184.2</v>
      </c>
      <c r="P509" s="3">
        <v>3710.52</v>
      </c>
      <c r="Q509" s="3">
        <v>488.77</v>
      </c>
      <c r="R509" s="3">
        <v>2100</v>
      </c>
      <c r="S509" s="3">
        <v>200</v>
      </c>
      <c r="T509" s="16">
        <v>90</v>
      </c>
      <c r="U509" s="16">
        <f t="shared" si="29"/>
        <v>2697267.6979999999</v>
      </c>
      <c r="V509" s="16">
        <f t="shared" si="30"/>
        <v>2427540.9282</v>
      </c>
      <c r="W509" s="16">
        <f t="shared" si="31"/>
        <v>269726.76979999989</v>
      </c>
    </row>
    <row r="510" spans="1:23" x14ac:dyDescent="0.25">
      <c r="A510" s="2">
        <v>133</v>
      </c>
      <c r="B510" s="6" t="s">
        <v>201</v>
      </c>
      <c r="C510" s="6" t="s">
        <v>40</v>
      </c>
      <c r="D510" s="2">
        <v>2026</v>
      </c>
      <c r="E510" s="3">
        <v>12</v>
      </c>
      <c r="F510" s="3">
        <v>5</v>
      </c>
      <c r="G510" s="3">
        <v>5</v>
      </c>
      <c r="H510" s="3">
        <v>10</v>
      </c>
      <c r="I510" s="3">
        <v>31.3</v>
      </c>
      <c r="J510" s="14">
        <v>5</v>
      </c>
      <c r="K510" s="16">
        <f t="shared" si="28"/>
        <v>63.3</v>
      </c>
      <c r="L510" s="3">
        <v>12368.39</v>
      </c>
      <c r="M510" s="3">
        <v>11131.55</v>
      </c>
      <c r="N510" s="3">
        <v>8657.8700000000008</v>
      </c>
      <c r="O510" s="3">
        <v>6184.2</v>
      </c>
      <c r="P510" s="3">
        <v>3710.52</v>
      </c>
      <c r="Q510" s="3">
        <v>488.77</v>
      </c>
      <c r="R510" s="3">
        <v>2100</v>
      </c>
      <c r="S510" s="3">
        <v>200</v>
      </c>
      <c r="T510" s="16">
        <v>87</v>
      </c>
      <c r="U510" s="16">
        <f t="shared" si="29"/>
        <v>450952.90600000002</v>
      </c>
      <c r="V510" s="16">
        <f t="shared" si="30"/>
        <v>392329.02822000004</v>
      </c>
      <c r="W510" s="16">
        <f t="shared" si="31"/>
        <v>58623.877779999981</v>
      </c>
    </row>
    <row r="511" spans="1:23" x14ac:dyDescent="0.25">
      <c r="A511" s="2">
        <v>134</v>
      </c>
      <c r="B511" s="6" t="s">
        <v>201</v>
      </c>
      <c r="C511" s="6" t="s">
        <v>18</v>
      </c>
      <c r="D511" s="2">
        <v>2026</v>
      </c>
      <c r="E511" s="3">
        <v>2</v>
      </c>
      <c r="F511" s="3">
        <v>2</v>
      </c>
      <c r="G511" s="3">
        <v>9.9</v>
      </c>
      <c r="H511" s="3">
        <v>6</v>
      </c>
      <c r="I511" s="3">
        <v>8</v>
      </c>
      <c r="J511" s="14">
        <v>6</v>
      </c>
      <c r="K511" s="16">
        <f t="shared" si="28"/>
        <v>27.9</v>
      </c>
      <c r="L511" s="3">
        <v>12368.39</v>
      </c>
      <c r="M511" s="3">
        <v>11131.55</v>
      </c>
      <c r="N511" s="3">
        <v>8657.8700000000008</v>
      </c>
      <c r="O511" s="3">
        <v>6184.2</v>
      </c>
      <c r="P511" s="3">
        <v>3710.52</v>
      </c>
      <c r="Q511" s="3">
        <v>488.77</v>
      </c>
      <c r="R511" s="3">
        <v>2100</v>
      </c>
      <c r="S511" s="3">
        <v>200</v>
      </c>
      <c r="T511" s="16">
        <v>90</v>
      </c>
      <c r="U511" s="16">
        <f t="shared" si="29"/>
        <v>220614.77300000002</v>
      </c>
      <c r="V511" s="16">
        <f t="shared" si="30"/>
        <v>198553.29570000002</v>
      </c>
      <c r="W511" s="16">
        <f t="shared" si="31"/>
        <v>22061.477299999999</v>
      </c>
    </row>
    <row r="512" spans="1:23" x14ac:dyDescent="0.25">
      <c r="A512" s="2">
        <v>135</v>
      </c>
      <c r="B512" s="6" t="s">
        <v>201</v>
      </c>
      <c r="C512" s="6" t="s">
        <v>49</v>
      </c>
      <c r="D512" s="2">
        <v>2026</v>
      </c>
      <c r="E512" s="3">
        <v>36</v>
      </c>
      <c r="F512" s="3">
        <v>5</v>
      </c>
      <c r="G512" s="3">
        <v>28</v>
      </c>
      <c r="H512" s="3">
        <v>25.02</v>
      </c>
      <c r="I512" s="3">
        <v>22.68</v>
      </c>
      <c r="J512" s="14">
        <v>11</v>
      </c>
      <c r="K512" s="16">
        <f t="shared" si="28"/>
        <v>116.69999999999999</v>
      </c>
      <c r="L512" s="3">
        <v>12368.39</v>
      </c>
      <c r="M512" s="3">
        <v>11131.55</v>
      </c>
      <c r="N512" s="3">
        <v>8657.8700000000008</v>
      </c>
      <c r="O512" s="3">
        <v>6184.2</v>
      </c>
      <c r="P512" s="3">
        <v>3710.52</v>
      </c>
      <c r="Q512" s="3">
        <v>488.77</v>
      </c>
      <c r="R512" s="3">
        <v>2100</v>
      </c>
      <c r="S512" s="3">
        <v>200</v>
      </c>
      <c r="T512" s="16">
        <v>90</v>
      </c>
      <c r="U512" s="16">
        <f t="shared" si="29"/>
        <v>1034039.8976</v>
      </c>
      <c r="V512" s="16">
        <f t="shared" si="30"/>
        <v>930635.90784000012</v>
      </c>
      <c r="W512" s="16">
        <f t="shared" si="31"/>
        <v>103403.98975999991</v>
      </c>
    </row>
    <row r="513" spans="1:23" x14ac:dyDescent="0.25">
      <c r="A513" s="2">
        <v>136</v>
      </c>
      <c r="B513" s="6" t="s">
        <v>201</v>
      </c>
      <c r="C513" s="6" t="s">
        <v>81</v>
      </c>
      <c r="D513" s="2">
        <v>2026</v>
      </c>
      <c r="E513" s="3">
        <v>30</v>
      </c>
      <c r="F513" s="3">
        <v>0</v>
      </c>
      <c r="G513" s="3">
        <v>0</v>
      </c>
      <c r="H513" s="3">
        <v>10</v>
      </c>
      <c r="I513" s="3">
        <v>30</v>
      </c>
      <c r="J513" s="14">
        <v>25</v>
      </c>
      <c r="K513" s="16">
        <f t="shared" si="28"/>
        <v>70</v>
      </c>
      <c r="L513" s="3">
        <v>12368.39</v>
      </c>
      <c r="M513" s="3">
        <v>11131.55</v>
      </c>
      <c r="N513" s="3">
        <v>8657.8700000000008</v>
      </c>
      <c r="O513" s="3">
        <v>6184.2</v>
      </c>
      <c r="P513" s="3">
        <v>3710.52</v>
      </c>
      <c r="Q513" s="3">
        <v>488.77</v>
      </c>
      <c r="R513" s="3">
        <v>2100</v>
      </c>
      <c r="S513" s="3">
        <v>200</v>
      </c>
      <c r="T513" s="16">
        <v>89</v>
      </c>
      <c r="U513" s="16">
        <f t="shared" si="29"/>
        <v>622928.54999999993</v>
      </c>
      <c r="V513" s="16">
        <f t="shared" si="30"/>
        <v>554406.40949999995</v>
      </c>
      <c r="W513" s="16">
        <f t="shared" si="31"/>
        <v>68522.14049999998</v>
      </c>
    </row>
    <row r="514" spans="1:23" x14ac:dyDescent="0.25">
      <c r="A514" s="2">
        <v>137</v>
      </c>
      <c r="B514" s="6" t="s">
        <v>201</v>
      </c>
      <c r="C514" s="6" t="s">
        <v>85</v>
      </c>
      <c r="D514" s="2">
        <v>2026</v>
      </c>
      <c r="E514" s="3">
        <v>0</v>
      </c>
      <c r="F514" s="3">
        <v>0</v>
      </c>
      <c r="G514" s="3">
        <v>0</v>
      </c>
      <c r="H514" s="3">
        <v>9</v>
      </c>
      <c r="I514" s="3">
        <v>13.58</v>
      </c>
      <c r="J514" s="14">
        <v>3</v>
      </c>
      <c r="K514" s="16">
        <f t="shared" si="28"/>
        <v>22.58</v>
      </c>
      <c r="L514" s="3">
        <v>12368.39</v>
      </c>
      <c r="M514" s="3">
        <v>11131.55</v>
      </c>
      <c r="N514" s="3">
        <v>8657.8700000000008</v>
      </c>
      <c r="O514" s="3">
        <v>6184.2</v>
      </c>
      <c r="P514" s="3">
        <v>3710.52</v>
      </c>
      <c r="Q514" s="3">
        <v>488.77</v>
      </c>
      <c r="R514" s="3">
        <v>2100</v>
      </c>
      <c r="S514" s="3">
        <v>200</v>
      </c>
      <c r="T514" s="16">
        <v>91</v>
      </c>
      <c r="U514" s="16">
        <f t="shared" si="29"/>
        <v>118328.97159999999</v>
      </c>
      <c r="V514" s="16">
        <f t="shared" si="30"/>
        <v>107679.364156</v>
      </c>
      <c r="W514" s="16">
        <f t="shared" si="31"/>
        <v>10649.607443999994</v>
      </c>
    </row>
    <row r="515" spans="1:23" x14ac:dyDescent="0.25">
      <c r="A515" s="2">
        <v>138</v>
      </c>
      <c r="B515" s="6" t="s">
        <v>201</v>
      </c>
      <c r="C515" s="6" t="s">
        <v>161</v>
      </c>
      <c r="D515" s="2">
        <v>2026</v>
      </c>
      <c r="E515" s="3"/>
      <c r="F515" s="3"/>
      <c r="G515" s="3"/>
      <c r="H515" s="3"/>
      <c r="I515" s="3"/>
      <c r="J515" s="14"/>
      <c r="K515" s="15">
        <f t="shared" ref="K515:K565" si="32">E515+F515+G515+H515+I515</f>
        <v>0</v>
      </c>
      <c r="L515" s="3">
        <v>12368.39</v>
      </c>
      <c r="M515" s="3">
        <v>11131.55</v>
      </c>
      <c r="N515" s="3">
        <v>8657.8700000000008</v>
      </c>
      <c r="O515" s="3">
        <v>6184.2</v>
      </c>
      <c r="P515" s="3">
        <v>3710.52</v>
      </c>
      <c r="Q515" s="3">
        <v>488.77</v>
      </c>
      <c r="R515" s="3">
        <v>2100</v>
      </c>
      <c r="S515" s="3">
        <v>200</v>
      </c>
      <c r="T515" s="3">
        <v>91</v>
      </c>
      <c r="U515" s="15">
        <f t="shared" ref="U515:U565" si="33">(E515*L515+F515*M515+G515*N515+H515*O515+I515*P515)+Q515*J515+R515*J515+S515*(E515+F515+G515+H515+I515)</f>
        <v>0</v>
      </c>
      <c r="V515" s="15">
        <f t="shared" ref="V515:V565" si="34">U515*T515/100</f>
        <v>0</v>
      </c>
      <c r="W515" s="16">
        <f t="shared" ref="W515:W565" si="35">U515-V515</f>
        <v>0</v>
      </c>
    </row>
    <row r="516" spans="1:23" x14ac:dyDescent="0.25">
      <c r="A516" s="2">
        <v>139</v>
      </c>
      <c r="B516" s="6" t="s">
        <v>201</v>
      </c>
      <c r="C516" s="6" t="s">
        <v>162</v>
      </c>
      <c r="D516" s="2">
        <v>2026</v>
      </c>
      <c r="E516" s="3">
        <v>0</v>
      </c>
      <c r="F516" s="3">
        <v>0</v>
      </c>
      <c r="G516" s="3">
        <v>28</v>
      </c>
      <c r="H516" s="3">
        <v>19.399999999999999</v>
      </c>
      <c r="I516" s="3">
        <v>49.1</v>
      </c>
      <c r="J516" s="14">
        <v>16</v>
      </c>
      <c r="K516" s="16">
        <f t="shared" si="32"/>
        <v>96.5</v>
      </c>
      <c r="L516" s="3">
        <v>12368.39</v>
      </c>
      <c r="M516" s="3">
        <v>11131.55</v>
      </c>
      <c r="N516" s="3">
        <v>8657.8700000000008</v>
      </c>
      <c r="O516" s="3">
        <v>6184.2</v>
      </c>
      <c r="P516" s="3">
        <v>3710.52</v>
      </c>
      <c r="Q516" s="3">
        <v>488.77</v>
      </c>
      <c r="R516" s="3">
        <v>2100</v>
      </c>
      <c r="S516" s="3">
        <v>200</v>
      </c>
      <c r="T516" s="16">
        <v>89</v>
      </c>
      <c r="U516" s="16">
        <f t="shared" si="33"/>
        <v>605300.69199999992</v>
      </c>
      <c r="V516" s="16">
        <f t="shared" si="34"/>
        <v>538717.61587999994</v>
      </c>
      <c r="W516" s="16">
        <f t="shared" si="35"/>
        <v>66583.076119999983</v>
      </c>
    </row>
    <row r="517" spans="1:23" x14ac:dyDescent="0.25">
      <c r="A517" s="2">
        <v>140</v>
      </c>
      <c r="B517" s="6" t="s">
        <v>202</v>
      </c>
      <c r="C517" s="6" t="s">
        <v>170</v>
      </c>
      <c r="D517" s="2">
        <v>2026</v>
      </c>
      <c r="E517" s="3"/>
      <c r="F517" s="3"/>
      <c r="G517" s="3"/>
      <c r="H517" s="3"/>
      <c r="I517" s="3"/>
      <c r="J517" s="14"/>
      <c r="K517" s="15">
        <f t="shared" si="32"/>
        <v>0</v>
      </c>
      <c r="L517" s="3">
        <v>12368.39</v>
      </c>
      <c r="M517" s="3">
        <v>11131.55</v>
      </c>
      <c r="N517" s="3">
        <v>8657.8700000000008</v>
      </c>
      <c r="O517" s="3">
        <v>6184.2</v>
      </c>
      <c r="P517" s="3">
        <v>3710.52</v>
      </c>
      <c r="Q517" s="3">
        <v>488.77</v>
      </c>
      <c r="R517" s="3">
        <v>2100</v>
      </c>
      <c r="S517" s="3">
        <v>200</v>
      </c>
      <c r="T517" s="3">
        <v>88</v>
      </c>
      <c r="U517" s="15">
        <f t="shared" si="33"/>
        <v>0</v>
      </c>
      <c r="V517" s="15">
        <f t="shared" si="34"/>
        <v>0</v>
      </c>
      <c r="W517" s="16">
        <f t="shared" si="35"/>
        <v>0</v>
      </c>
    </row>
    <row r="518" spans="1:23" x14ac:dyDescent="0.25">
      <c r="A518" s="2">
        <v>141</v>
      </c>
      <c r="B518" s="6" t="s">
        <v>202</v>
      </c>
      <c r="C518" s="6" t="s">
        <v>173</v>
      </c>
      <c r="D518" s="2">
        <v>2026</v>
      </c>
      <c r="E518" s="3"/>
      <c r="F518" s="3"/>
      <c r="G518" s="3"/>
      <c r="H518" s="3"/>
      <c r="I518" s="3"/>
      <c r="J518" s="14"/>
      <c r="K518" s="15">
        <f t="shared" si="32"/>
        <v>0</v>
      </c>
      <c r="L518" s="3">
        <v>12368.39</v>
      </c>
      <c r="M518" s="3">
        <v>11131.55</v>
      </c>
      <c r="N518" s="3">
        <v>8657.8700000000008</v>
      </c>
      <c r="O518" s="3">
        <v>6184.2</v>
      </c>
      <c r="P518" s="3">
        <v>3710.52</v>
      </c>
      <c r="Q518" s="3">
        <v>488.77</v>
      </c>
      <c r="R518" s="3">
        <v>2100</v>
      </c>
      <c r="S518" s="3">
        <v>200</v>
      </c>
      <c r="T518" s="3">
        <v>71</v>
      </c>
      <c r="U518" s="15">
        <f t="shared" si="33"/>
        <v>0</v>
      </c>
      <c r="V518" s="15">
        <f t="shared" si="34"/>
        <v>0</v>
      </c>
      <c r="W518" s="16">
        <f t="shared" si="35"/>
        <v>0</v>
      </c>
    </row>
    <row r="519" spans="1:23" x14ac:dyDescent="0.25">
      <c r="A519" s="2">
        <v>142</v>
      </c>
      <c r="B519" s="6" t="s">
        <v>202</v>
      </c>
      <c r="C519" s="6" t="s">
        <v>171</v>
      </c>
      <c r="D519" s="2">
        <v>2026</v>
      </c>
      <c r="E519" s="3"/>
      <c r="F519" s="3"/>
      <c r="G519" s="3"/>
      <c r="H519" s="3"/>
      <c r="I519" s="3"/>
      <c r="J519" s="14"/>
      <c r="K519" s="15">
        <f t="shared" si="32"/>
        <v>0</v>
      </c>
      <c r="L519" s="3">
        <v>12368.39</v>
      </c>
      <c r="M519" s="3">
        <v>11131.55</v>
      </c>
      <c r="N519" s="3">
        <v>8657.8700000000008</v>
      </c>
      <c r="O519" s="3">
        <v>6184.2</v>
      </c>
      <c r="P519" s="3">
        <v>3710.52</v>
      </c>
      <c r="Q519" s="3">
        <v>488.77</v>
      </c>
      <c r="R519" s="3">
        <v>2100</v>
      </c>
      <c r="S519" s="3">
        <v>200</v>
      </c>
      <c r="T519" s="3">
        <v>84</v>
      </c>
      <c r="U519" s="15">
        <f t="shared" si="33"/>
        <v>0</v>
      </c>
      <c r="V519" s="15">
        <f t="shared" si="34"/>
        <v>0</v>
      </c>
      <c r="W519" s="16">
        <f t="shared" si="35"/>
        <v>0</v>
      </c>
    </row>
    <row r="520" spans="1:23" x14ac:dyDescent="0.25">
      <c r="A520" s="2">
        <v>143</v>
      </c>
      <c r="B520" s="6" t="s">
        <v>202</v>
      </c>
      <c r="C520" s="6" t="s">
        <v>3</v>
      </c>
      <c r="D520" s="2">
        <v>2026</v>
      </c>
      <c r="E520" s="3"/>
      <c r="F520" s="3"/>
      <c r="G520" s="3"/>
      <c r="H520" s="3"/>
      <c r="I520" s="3"/>
      <c r="J520" s="14"/>
      <c r="K520" s="15">
        <f t="shared" si="32"/>
        <v>0</v>
      </c>
      <c r="L520" s="3">
        <v>12368.39</v>
      </c>
      <c r="M520" s="3">
        <v>11131.55</v>
      </c>
      <c r="N520" s="3">
        <v>8657.8700000000008</v>
      </c>
      <c r="O520" s="3">
        <v>6184.2</v>
      </c>
      <c r="P520" s="3">
        <v>3710.52</v>
      </c>
      <c r="Q520" s="3">
        <v>488.77</v>
      </c>
      <c r="R520" s="3">
        <v>2100</v>
      </c>
      <c r="S520" s="3">
        <v>200</v>
      </c>
      <c r="T520" s="3">
        <v>86</v>
      </c>
      <c r="U520" s="15">
        <f t="shared" si="33"/>
        <v>0</v>
      </c>
      <c r="V520" s="15">
        <f t="shared" si="34"/>
        <v>0</v>
      </c>
      <c r="W520" s="16">
        <f t="shared" si="35"/>
        <v>0</v>
      </c>
    </row>
    <row r="521" spans="1:23" x14ac:dyDescent="0.25">
      <c r="A521" s="2">
        <v>144</v>
      </c>
      <c r="B521" s="6" t="s">
        <v>202</v>
      </c>
      <c r="C521" s="6" t="s">
        <v>172</v>
      </c>
      <c r="D521" s="2">
        <v>2026</v>
      </c>
      <c r="E521" s="3"/>
      <c r="F521" s="3"/>
      <c r="G521" s="3"/>
      <c r="H521" s="3"/>
      <c r="I521" s="3"/>
      <c r="J521" s="14"/>
      <c r="K521" s="15">
        <f t="shared" si="32"/>
        <v>0</v>
      </c>
      <c r="L521" s="3">
        <v>12368.39</v>
      </c>
      <c r="M521" s="3">
        <v>11131.55</v>
      </c>
      <c r="N521" s="3">
        <v>8657.8700000000008</v>
      </c>
      <c r="O521" s="3">
        <v>6184.2</v>
      </c>
      <c r="P521" s="3">
        <v>3710.52</v>
      </c>
      <c r="Q521" s="3">
        <v>488.77</v>
      </c>
      <c r="R521" s="3">
        <v>2100</v>
      </c>
      <c r="S521" s="3">
        <v>200</v>
      </c>
      <c r="T521" s="3">
        <v>86</v>
      </c>
      <c r="U521" s="15">
        <f t="shared" si="33"/>
        <v>0</v>
      </c>
      <c r="V521" s="15">
        <f t="shared" si="34"/>
        <v>0</v>
      </c>
      <c r="W521" s="16">
        <f t="shared" si="35"/>
        <v>0</v>
      </c>
    </row>
    <row r="522" spans="1:23" x14ac:dyDescent="0.25">
      <c r="A522" s="2">
        <v>145</v>
      </c>
      <c r="B522" s="6" t="s">
        <v>203</v>
      </c>
      <c r="C522" s="6" t="s">
        <v>16</v>
      </c>
      <c r="D522" s="2">
        <v>2026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14">
        <v>0</v>
      </c>
      <c r="K522" s="15">
        <f t="shared" si="32"/>
        <v>0</v>
      </c>
      <c r="L522" s="3">
        <v>12368.39</v>
      </c>
      <c r="M522" s="3">
        <v>11131.55</v>
      </c>
      <c r="N522" s="3">
        <v>8657.8700000000008</v>
      </c>
      <c r="O522" s="3">
        <v>6184.2</v>
      </c>
      <c r="P522" s="3">
        <v>3710.52</v>
      </c>
      <c r="Q522" s="3">
        <v>488.77</v>
      </c>
      <c r="R522" s="3">
        <v>2100</v>
      </c>
      <c r="S522" s="3">
        <v>200</v>
      </c>
      <c r="T522" s="3">
        <v>84</v>
      </c>
      <c r="U522" s="15">
        <f t="shared" si="33"/>
        <v>0</v>
      </c>
      <c r="V522" s="15">
        <f t="shared" si="34"/>
        <v>0</v>
      </c>
      <c r="W522" s="16">
        <f t="shared" si="35"/>
        <v>0</v>
      </c>
    </row>
    <row r="523" spans="1:23" x14ac:dyDescent="0.25">
      <c r="A523" s="2">
        <v>146</v>
      </c>
      <c r="B523" s="6" t="s">
        <v>203</v>
      </c>
      <c r="C523" s="6" t="s">
        <v>165</v>
      </c>
      <c r="D523" s="2">
        <v>2026</v>
      </c>
      <c r="E523" s="3"/>
      <c r="F523" s="3"/>
      <c r="G523" s="3"/>
      <c r="H523" s="3"/>
      <c r="I523" s="3"/>
      <c r="J523" s="14"/>
      <c r="K523" s="15">
        <f t="shared" si="32"/>
        <v>0</v>
      </c>
      <c r="L523" s="3">
        <v>12368.39</v>
      </c>
      <c r="M523" s="3">
        <v>11131.55</v>
      </c>
      <c r="N523" s="3">
        <v>8657.8700000000008</v>
      </c>
      <c r="O523" s="3">
        <v>6184.2</v>
      </c>
      <c r="P523" s="3">
        <v>3710.52</v>
      </c>
      <c r="Q523" s="3">
        <v>488.77</v>
      </c>
      <c r="R523" s="3">
        <v>2100</v>
      </c>
      <c r="S523" s="3">
        <v>200</v>
      </c>
      <c r="T523" s="3">
        <v>89</v>
      </c>
      <c r="U523" s="15">
        <f t="shared" si="33"/>
        <v>0</v>
      </c>
      <c r="V523" s="15">
        <f t="shared" si="34"/>
        <v>0</v>
      </c>
      <c r="W523" s="16">
        <f t="shared" si="35"/>
        <v>0</v>
      </c>
    </row>
    <row r="524" spans="1:23" x14ac:dyDescent="0.25">
      <c r="A524" s="2">
        <v>147</v>
      </c>
      <c r="B524" s="6" t="s">
        <v>203</v>
      </c>
      <c r="C524" s="6" t="s">
        <v>166</v>
      </c>
      <c r="D524" s="2">
        <v>2026</v>
      </c>
      <c r="E524" s="3"/>
      <c r="F524" s="3"/>
      <c r="G524" s="3"/>
      <c r="H524" s="3"/>
      <c r="I524" s="3"/>
      <c r="J524" s="14"/>
      <c r="K524" s="15">
        <f t="shared" si="32"/>
        <v>0</v>
      </c>
      <c r="L524" s="3">
        <v>12368.39</v>
      </c>
      <c r="M524" s="3">
        <v>11131.55</v>
      </c>
      <c r="N524" s="3">
        <v>8657.8700000000008</v>
      </c>
      <c r="O524" s="3">
        <v>6184.2</v>
      </c>
      <c r="P524" s="3">
        <v>3710.52</v>
      </c>
      <c r="Q524" s="3">
        <v>488.77</v>
      </c>
      <c r="R524" s="3">
        <v>2100</v>
      </c>
      <c r="S524" s="3">
        <v>200</v>
      </c>
      <c r="T524" s="3">
        <v>81</v>
      </c>
      <c r="U524" s="15">
        <f t="shared" si="33"/>
        <v>0</v>
      </c>
      <c r="V524" s="15">
        <f t="shared" si="34"/>
        <v>0</v>
      </c>
      <c r="W524" s="16">
        <f t="shared" si="35"/>
        <v>0</v>
      </c>
    </row>
    <row r="525" spans="1:23" x14ac:dyDescent="0.25">
      <c r="A525" s="2">
        <v>148</v>
      </c>
      <c r="B525" s="6" t="s">
        <v>203</v>
      </c>
      <c r="C525" s="6" t="s">
        <v>163</v>
      </c>
      <c r="D525" s="2">
        <v>2026</v>
      </c>
      <c r="E525" s="3"/>
      <c r="F525" s="3"/>
      <c r="G525" s="3"/>
      <c r="H525" s="3"/>
      <c r="I525" s="3"/>
      <c r="J525" s="14"/>
      <c r="K525" s="15">
        <f t="shared" si="32"/>
        <v>0</v>
      </c>
      <c r="L525" s="3">
        <v>12368.39</v>
      </c>
      <c r="M525" s="3">
        <v>11131.55</v>
      </c>
      <c r="N525" s="3">
        <v>8657.8700000000008</v>
      </c>
      <c r="O525" s="3">
        <v>6184.2</v>
      </c>
      <c r="P525" s="3">
        <v>3710.52</v>
      </c>
      <c r="Q525" s="3">
        <v>488.77</v>
      </c>
      <c r="R525" s="3">
        <v>2100</v>
      </c>
      <c r="S525" s="3">
        <v>200</v>
      </c>
      <c r="T525" s="3">
        <v>85</v>
      </c>
      <c r="U525" s="15">
        <f t="shared" si="33"/>
        <v>0</v>
      </c>
      <c r="V525" s="15">
        <f t="shared" si="34"/>
        <v>0</v>
      </c>
      <c r="W525" s="16">
        <f t="shared" si="35"/>
        <v>0</v>
      </c>
    </row>
    <row r="526" spans="1:23" x14ac:dyDescent="0.25">
      <c r="A526" s="2">
        <v>149</v>
      </c>
      <c r="B526" s="6" t="s">
        <v>203</v>
      </c>
      <c r="C526" s="6" t="s">
        <v>89</v>
      </c>
      <c r="D526" s="2">
        <v>2026</v>
      </c>
      <c r="E526" s="3"/>
      <c r="F526" s="3"/>
      <c r="G526" s="3"/>
      <c r="H526" s="3"/>
      <c r="I526" s="3"/>
      <c r="J526" s="14"/>
      <c r="K526" s="15">
        <f t="shared" si="32"/>
        <v>0</v>
      </c>
      <c r="L526" s="3">
        <v>12368.39</v>
      </c>
      <c r="M526" s="3">
        <v>11131.55</v>
      </c>
      <c r="N526" s="3">
        <v>8657.8700000000008</v>
      </c>
      <c r="O526" s="3">
        <v>6184.2</v>
      </c>
      <c r="P526" s="3">
        <v>3710.52</v>
      </c>
      <c r="Q526" s="3">
        <v>488.77</v>
      </c>
      <c r="R526" s="3">
        <v>2100</v>
      </c>
      <c r="S526" s="3">
        <v>200</v>
      </c>
      <c r="T526" s="3">
        <v>87</v>
      </c>
      <c r="U526" s="15">
        <f t="shared" si="33"/>
        <v>0</v>
      </c>
      <c r="V526" s="15">
        <f t="shared" si="34"/>
        <v>0</v>
      </c>
      <c r="W526" s="16">
        <f t="shared" si="35"/>
        <v>0</v>
      </c>
    </row>
    <row r="527" spans="1:23" x14ac:dyDescent="0.25">
      <c r="A527" s="2">
        <v>150</v>
      </c>
      <c r="B527" s="6" t="s">
        <v>203</v>
      </c>
      <c r="C527" s="6" t="s">
        <v>102</v>
      </c>
      <c r="D527" s="2">
        <v>2026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14">
        <v>2</v>
      </c>
      <c r="K527" s="16">
        <f t="shared" si="32"/>
        <v>15</v>
      </c>
      <c r="L527" s="3">
        <v>12368.39</v>
      </c>
      <c r="M527" s="3">
        <v>11131.55</v>
      </c>
      <c r="N527" s="3">
        <v>8657.8700000000008</v>
      </c>
      <c r="O527" s="3">
        <v>6184.2</v>
      </c>
      <c r="P527" s="3">
        <v>3710.52</v>
      </c>
      <c r="Q527" s="3">
        <v>488.77</v>
      </c>
      <c r="R527" s="3">
        <v>2100</v>
      </c>
      <c r="S527" s="3">
        <v>200</v>
      </c>
      <c r="T527" s="16">
        <v>89</v>
      </c>
      <c r="U527" s="16">
        <f t="shared" si="33"/>
        <v>100940.54</v>
      </c>
      <c r="V527" s="16">
        <f t="shared" si="34"/>
        <v>89837.080599999987</v>
      </c>
      <c r="W527" s="16">
        <f t="shared" si="35"/>
        <v>11103.459400000007</v>
      </c>
    </row>
    <row r="528" spans="1:23" x14ac:dyDescent="0.25">
      <c r="A528" s="2">
        <v>151</v>
      </c>
      <c r="B528" s="6" t="s">
        <v>203</v>
      </c>
      <c r="C528" s="6" t="s">
        <v>167</v>
      </c>
      <c r="D528" s="2">
        <v>2026</v>
      </c>
      <c r="E528" s="3"/>
      <c r="F528" s="3"/>
      <c r="G528" s="3"/>
      <c r="H528" s="3"/>
      <c r="I528" s="3"/>
      <c r="J528" s="14"/>
      <c r="K528" s="15">
        <f t="shared" si="32"/>
        <v>0</v>
      </c>
      <c r="L528" s="3">
        <v>12368.39</v>
      </c>
      <c r="M528" s="3">
        <v>11131.55</v>
      </c>
      <c r="N528" s="3">
        <v>8657.8700000000008</v>
      </c>
      <c r="O528" s="3">
        <v>6184.2</v>
      </c>
      <c r="P528" s="3">
        <v>3710.52</v>
      </c>
      <c r="Q528" s="3">
        <v>488.77</v>
      </c>
      <c r="R528" s="3">
        <v>2100</v>
      </c>
      <c r="S528" s="3">
        <v>200</v>
      </c>
      <c r="T528" s="3">
        <v>91</v>
      </c>
      <c r="U528" s="15">
        <f t="shared" si="33"/>
        <v>0</v>
      </c>
      <c r="V528" s="15">
        <f t="shared" si="34"/>
        <v>0</v>
      </c>
      <c r="W528" s="16">
        <f t="shared" si="35"/>
        <v>0</v>
      </c>
    </row>
    <row r="529" spans="1:23" x14ac:dyDescent="0.25">
      <c r="A529" s="2">
        <v>152</v>
      </c>
      <c r="B529" s="6" t="s">
        <v>203</v>
      </c>
      <c r="C529" s="6" t="s">
        <v>113</v>
      </c>
      <c r="D529" s="2">
        <v>2026</v>
      </c>
      <c r="E529" s="3">
        <v>0</v>
      </c>
      <c r="F529" s="3">
        <v>0</v>
      </c>
      <c r="G529" s="3">
        <v>5.5</v>
      </c>
      <c r="H529" s="3">
        <v>0</v>
      </c>
      <c r="I529" s="3">
        <v>0</v>
      </c>
      <c r="J529" s="14">
        <v>2</v>
      </c>
      <c r="K529" s="16">
        <f t="shared" si="32"/>
        <v>5.5</v>
      </c>
      <c r="L529" s="3">
        <v>12368.39</v>
      </c>
      <c r="M529" s="3">
        <v>11131.55</v>
      </c>
      <c r="N529" s="3">
        <v>8657.8700000000008</v>
      </c>
      <c r="O529" s="3">
        <v>6184.2</v>
      </c>
      <c r="P529" s="3">
        <v>3710.52</v>
      </c>
      <c r="Q529" s="3">
        <v>488.77</v>
      </c>
      <c r="R529" s="3">
        <v>2100</v>
      </c>
      <c r="S529" s="3">
        <v>200</v>
      </c>
      <c r="T529" s="16">
        <v>81</v>
      </c>
      <c r="U529" s="16">
        <f t="shared" si="33"/>
        <v>53895.825000000004</v>
      </c>
      <c r="V529" s="16">
        <f t="shared" si="34"/>
        <v>43655.61825</v>
      </c>
      <c r="W529" s="16">
        <f t="shared" si="35"/>
        <v>10240.206750000005</v>
      </c>
    </row>
    <row r="530" spans="1:23" x14ac:dyDescent="0.25">
      <c r="A530" s="2">
        <v>153</v>
      </c>
      <c r="B530" s="6" t="s">
        <v>203</v>
      </c>
      <c r="C530" s="6" t="s">
        <v>11</v>
      </c>
      <c r="D530" s="2">
        <v>2026</v>
      </c>
      <c r="E530" s="3">
        <v>0</v>
      </c>
      <c r="F530" s="3">
        <v>0</v>
      </c>
      <c r="G530" s="3">
        <v>0</v>
      </c>
      <c r="H530" s="3">
        <v>42</v>
      </c>
      <c r="I530" s="3">
        <v>0</v>
      </c>
      <c r="J530" s="14">
        <v>7</v>
      </c>
      <c r="K530" s="16">
        <f t="shared" si="32"/>
        <v>42</v>
      </c>
      <c r="L530" s="3">
        <v>12368.39</v>
      </c>
      <c r="M530" s="3">
        <v>11131.55</v>
      </c>
      <c r="N530" s="3">
        <v>8657.8700000000008</v>
      </c>
      <c r="O530" s="3">
        <v>6184.2</v>
      </c>
      <c r="P530" s="3">
        <v>3710.52</v>
      </c>
      <c r="Q530" s="3">
        <v>488.77</v>
      </c>
      <c r="R530" s="3">
        <v>2100</v>
      </c>
      <c r="S530" s="3">
        <v>200</v>
      </c>
      <c r="T530" s="16">
        <v>90</v>
      </c>
      <c r="U530" s="16">
        <f t="shared" si="33"/>
        <v>286257.78999999998</v>
      </c>
      <c r="V530" s="16">
        <f t="shared" si="34"/>
        <v>257632.01099999997</v>
      </c>
      <c r="W530" s="16">
        <f t="shared" si="35"/>
        <v>28625.77900000001</v>
      </c>
    </row>
    <row r="531" spans="1:23" x14ac:dyDescent="0.25">
      <c r="A531" s="2">
        <v>154</v>
      </c>
      <c r="B531" s="6" t="s">
        <v>203</v>
      </c>
      <c r="C531" s="6" t="s">
        <v>164</v>
      </c>
      <c r="D531" s="2">
        <v>2026</v>
      </c>
      <c r="E531" s="3"/>
      <c r="F531" s="3"/>
      <c r="G531" s="3"/>
      <c r="H531" s="3"/>
      <c r="I531" s="3"/>
      <c r="J531" s="14"/>
      <c r="K531" s="15">
        <f t="shared" si="32"/>
        <v>0</v>
      </c>
      <c r="L531" s="3">
        <v>12368.39</v>
      </c>
      <c r="M531" s="3">
        <v>11131.55</v>
      </c>
      <c r="N531" s="3">
        <v>8657.8700000000008</v>
      </c>
      <c r="O531" s="3">
        <v>6184.2</v>
      </c>
      <c r="P531" s="3">
        <v>3710.52</v>
      </c>
      <c r="Q531" s="3">
        <v>488.77</v>
      </c>
      <c r="R531" s="3">
        <v>2100</v>
      </c>
      <c r="S531" s="3">
        <v>200</v>
      </c>
      <c r="T531" s="3">
        <v>92</v>
      </c>
      <c r="U531" s="15">
        <f t="shared" si="33"/>
        <v>0</v>
      </c>
      <c r="V531" s="15">
        <f t="shared" si="34"/>
        <v>0</v>
      </c>
      <c r="W531" s="16">
        <f t="shared" si="35"/>
        <v>0</v>
      </c>
    </row>
    <row r="532" spans="1:23" x14ac:dyDescent="0.25">
      <c r="A532" s="2">
        <v>155</v>
      </c>
      <c r="B532" s="6" t="s">
        <v>203</v>
      </c>
      <c r="C532" s="6" t="s">
        <v>66</v>
      </c>
      <c r="D532" s="2">
        <v>2026</v>
      </c>
      <c r="E532" s="3">
        <v>0.2</v>
      </c>
      <c r="F532" s="3">
        <v>0.2</v>
      </c>
      <c r="G532" s="3">
        <v>0.8</v>
      </c>
      <c r="H532" s="3">
        <v>0.2</v>
      </c>
      <c r="I532" s="3">
        <v>0</v>
      </c>
      <c r="J532" s="14">
        <v>1</v>
      </c>
      <c r="K532" s="16">
        <f t="shared" si="32"/>
        <v>1.4000000000000001</v>
      </c>
      <c r="L532" s="3">
        <v>12368.39</v>
      </c>
      <c r="M532" s="3">
        <v>11131.55</v>
      </c>
      <c r="N532" s="3">
        <v>8657.8700000000008</v>
      </c>
      <c r="O532" s="3">
        <v>6184.2</v>
      </c>
      <c r="P532" s="3">
        <v>3710.52</v>
      </c>
      <c r="Q532" s="3">
        <v>488.77</v>
      </c>
      <c r="R532" s="3">
        <v>2100</v>
      </c>
      <c r="S532" s="3">
        <v>200</v>
      </c>
      <c r="T532" s="16">
        <v>88</v>
      </c>
      <c r="U532" s="16">
        <f t="shared" si="33"/>
        <v>15731.894</v>
      </c>
      <c r="V532" s="16">
        <f t="shared" si="34"/>
        <v>13844.066720000001</v>
      </c>
      <c r="W532" s="16">
        <f t="shared" si="35"/>
        <v>1887.8272799999995</v>
      </c>
    </row>
    <row r="533" spans="1:23" x14ac:dyDescent="0.25">
      <c r="A533" s="2">
        <v>156</v>
      </c>
      <c r="B533" s="6" t="s">
        <v>203</v>
      </c>
      <c r="C533" s="6" t="s">
        <v>168</v>
      </c>
      <c r="D533" s="2">
        <v>2026</v>
      </c>
      <c r="E533" s="3"/>
      <c r="F533" s="3"/>
      <c r="G533" s="3"/>
      <c r="H533" s="3"/>
      <c r="I533" s="3"/>
      <c r="J533" s="14"/>
      <c r="K533" s="15">
        <f t="shared" si="32"/>
        <v>0</v>
      </c>
      <c r="L533" s="3">
        <v>12368.39</v>
      </c>
      <c r="M533" s="3">
        <v>11131.55</v>
      </c>
      <c r="N533" s="3">
        <v>8657.8700000000008</v>
      </c>
      <c r="O533" s="3">
        <v>6184.2</v>
      </c>
      <c r="P533" s="3">
        <v>3710.52</v>
      </c>
      <c r="Q533" s="3">
        <v>488.77</v>
      </c>
      <c r="R533" s="3">
        <v>2100</v>
      </c>
      <c r="S533" s="3">
        <v>200</v>
      </c>
      <c r="T533" s="3">
        <v>91</v>
      </c>
      <c r="U533" s="15">
        <f t="shared" si="33"/>
        <v>0</v>
      </c>
      <c r="V533" s="15">
        <f t="shared" si="34"/>
        <v>0</v>
      </c>
      <c r="W533" s="16">
        <f t="shared" si="35"/>
        <v>0</v>
      </c>
    </row>
    <row r="534" spans="1:23" x14ac:dyDescent="0.25">
      <c r="A534" s="2">
        <v>157</v>
      </c>
      <c r="B534" s="6" t="s">
        <v>203</v>
      </c>
      <c r="C534" s="6" t="s">
        <v>169</v>
      </c>
      <c r="D534" s="2">
        <v>2026</v>
      </c>
      <c r="E534" s="3"/>
      <c r="F534" s="3"/>
      <c r="G534" s="3"/>
      <c r="H534" s="3"/>
      <c r="I534" s="3"/>
      <c r="J534" s="14"/>
      <c r="K534" s="15">
        <f t="shared" si="32"/>
        <v>0</v>
      </c>
      <c r="L534" s="3">
        <v>12368.39</v>
      </c>
      <c r="M534" s="3">
        <v>11131.55</v>
      </c>
      <c r="N534" s="3">
        <v>8657.8700000000008</v>
      </c>
      <c r="O534" s="3">
        <v>6184.2</v>
      </c>
      <c r="P534" s="3">
        <v>3710.52</v>
      </c>
      <c r="Q534" s="3">
        <v>488.77</v>
      </c>
      <c r="R534" s="3">
        <v>2100</v>
      </c>
      <c r="S534" s="3">
        <v>200</v>
      </c>
      <c r="T534" s="3">
        <v>89</v>
      </c>
      <c r="U534" s="15">
        <f t="shared" si="33"/>
        <v>0</v>
      </c>
      <c r="V534" s="15">
        <f t="shared" si="34"/>
        <v>0</v>
      </c>
      <c r="W534" s="16">
        <f t="shared" si="35"/>
        <v>0</v>
      </c>
    </row>
    <row r="535" spans="1:23" x14ac:dyDescent="0.25">
      <c r="A535" s="2">
        <v>158</v>
      </c>
      <c r="B535" s="6" t="s">
        <v>203</v>
      </c>
      <c r="C535" s="6" t="s">
        <v>82</v>
      </c>
      <c r="D535" s="2">
        <v>2026</v>
      </c>
      <c r="E535" s="3"/>
      <c r="F535" s="3"/>
      <c r="G535" s="3"/>
      <c r="H535" s="3"/>
      <c r="I535" s="3"/>
      <c r="J535" s="14"/>
      <c r="K535" s="15">
        <f t="shared" si="32"/>
        <v>0</v>
      </c>
      <c r="L535" s="3">
        <v>12368.39</v>
      </c>
      <c r="M535" s="3">
        <v>11131.55</v>
      </c>
      <c r="N535" s="3">
        <v>8657.8700000000008</v>
      </c>
      <c r="O535" s="3">
        <v>6184.2</v>
      </c>
      <c r="P535" s="3">
        <v>3710.52</v>
      </c>
      <c r="Q535" s="3">
        <v>488.77</v>
      </c>
      <c r="R535" s="3">
        <v>2100</v>
      </c>
      <c r="S535" s="3">
        <v>200</v>
      </c>
      <c r="T535" s="3">
        <v>84</v>
      </c>
      <c r="U535" s="15">
        <f t="shared" si="33"/>
        <v>0</v>
      </c>
      <c r="V535" s="15">
        <f t="shared" si="34"/>
        <v>0</v>
      </c>
      <c r="W535" s="16">
        <f t="shared" si="35"/>
        <v>0</v>
      </c>
    </row>
    <row r="536" spans="1:23" x14ac:dyDescent="0.25">
      <c r="A536" s="2">
        <v>159</v>
      </c>
      <c r="B536" s="6" t="s">
        <v>204</v>
      </c>
      <c r="C536" s="6" t="s">
        <v>175</v>
      </c>
      <c r="D536" s="2">
        <v>2026</v>
      </c>
      <c r="E536" s="3">
        <v>0</v>
      </c>
      <c r="F536" s="3">
        <v>0</v>
      </c>
      <c r="G536" s="3">
        <v>18.5</v>
      </c>
      <c r="H536" s="3">
        <v>0</v>
      </c>
      <c r="I536" s="3">
        <v>0</v>
      </c>
      <c r="J536" s="14">
        <v>11</v>
      </c>
      <c r="K536" s="16">
        <f t="shared" si="32"/>
        <v>18.5</v>
      </c>
      <c r="L536" s="3">
        <v>12368.39</v>
      </c>
      <c r="M536" s="3">
        <v>11131.55</v>
      </c>
      <c r="N536" s="3">
        <v>8657.8700000000008</v>
      </c>
      <c r="O536" s="3">
        <v>6184.2</v>
      </c>
      <c r="P536" s="3">
        <v>3710.52</v>
      </c>
      <c r="Q536" s="3">
        <v>488.77</v>
      </c>
      <c r="R536" s="3">
        <v>2100</v>
      </c>
      <c r="S536" s="3">
        <v>200</v>
      </c>
      <c r="T536" s="16">
        <v>90</v>
      </c>
      <c r="U536" s="16">
        <f t="shared" si="33"/>
        <v>192347.065</v>
      </c>
      <c r="V536" s="16">
        <f t="shared" si="34"/>
        <v>173112.3585</v>
      </c>
      <c r="W536" s="16">
        <f t="shared" si="35"/>
        <v>19234.7065</v>
      </c>
    </row>
    <row r="537" spans="1:23" x14ac:dyDescent="0.25">
      <c r="A537" s="2">
        <v>160</v>
      </c>
      <c r="B537" s="6" t="s">
        <v>204</v>
      </c>
      <c r="C537" s="6" t="s">
        <v>176</v>
      </c>
      <c r="D537" s="2">
        <v>2026</v>
      </c>
      <c r="E537" s="3"/>
      <c r="F537" s="3"/>
      <c r="G537" s="3"/>
      <c r="H537" s="3"/>
      <c r="I537" s="3"/>
      <c r="J537" s="14"/>
      <c r="K537" s="15">
        <f t="shared" si="32"/>
        <v>0</v>
      </c>
      <c r="L537" s="3">
        <v>12368.39</v>
      </c>
      <c r="M537" s="3">
        <v>11131.55</v>
      </c>
      <c r="N537" s="3">
        <v>8657.8700000000008</v>
      </c>
      <c r="O537" s="3">
        <v>6184.2</v>
      </c>
      <c r="P537" s="3">
        <v>3710.52</v>
      </c>
      <c r="Q537" s="3">
        <v>488.77</v>
      </c>
      <c r="R537" s="3">
        <v>2100</v>
      </c>
      <c r="S537" s="3">
        <v>200</v>
      </c>
      <c r="T537" s="3">
        <v>89</v>
      </c>
      <c r="U537" s="15">
        <f t="shared" si="33"/>
        <v>0</v>
      </c>
      <c r="V537" s="15">
        <f t="shared" si="34"/>
        <v>0</v>
      </c>
      <c r="W537" s="16">
        <f t="shared" si="35"/>
        <v>0</v>
      </c>
    </row>
    <row r="538" spans="1:23" x14ac:dyDescent="0.25">
      <c r="A538" s="2">
        <v>161</v>
      </c>
      <c r="B538" s="6" t="s">
        <v>204</v>
      </c>
      <c r="C538" s="6" t="s">
        <v>65</v>
      </c>
      <c r="D538" s="2">
        <v>2026</v>
      </c>
      <c r="E538" s="3">
        <v>0</v>
      </c>
      <c r="F538" s="3">
        <v>0</v>
      </c>
      <c r="G538" s="3">
        <v>6</v>
      </c>
      <c r="H538" s="3">
        <v>0</v>
      </c>
      <c r="I538" s="3">
        <v>0</v>
      </c>
      <c r="J538" s="14">
        <v>9</v>
      </c>
      <c r="K538" s="16">
        <f t="shared" si="32"/>
        <v>6</v>
      </c>
      <c r="L538" s="3">
        <v>12368.39</v>
      </c>
      <c r="M538" s="3">
        <v>11131.55</v>
      </c>
      <c r="N538" s="3">
        <v>8657.8700000000008</v>
      </c>
      <c r="O538" s="3">
        <v>6184.2</v>
      </c>
      <c r="P538" s="3">
        <v>3710.52</v>
      </c>
      <c r="Q538" s="3">
        <v>488.77</v>
      </c>
      <c r="R538" s="3">
        <v>2100</v>
      </c>
      <c r="S538" s="3">
        <v>200</v>
      </c>
      <c r="T538" s="16">
        <v>87</v>
      </c>
      <c r="U538" s="16">
        <f t="shared" si="33"/>
        <v>76446.149999999994</v>
      </c>
      <c r="V538" s="16">
        <f t="shared" si="34"/>
        <v>66508.150500000003</v>
      </c>
      <c r="W538" s="16">
        <f t="shared" si="35"/>
        <v>9937.9994999999908</v>
      </c>
    </row>
    <row r="539" spans="1:23" x14ac:dyDescent="0.25">
      <c r="A539" s="2">
        <v>162</v>
      </c>
      <c r="B539" s="6" t="s">
        <v>204</v>
      </c>
      <c r="C539" s="6" t="s">
        <v>54</v>
      </c>
      <c r="D539" s="2">
        <v>2026</v>
      </c>
      <c r="E539" s="3">
        <v>0</v>
      </c>
      <c r="F539" s="3">
        <v>0</v>
      </c>
      <c r="G539" s="3">
        <v>0</v>
      </c>
      <c r="H539" s="3">
        <v>0</v>
      </c>
      <c r="I539" s="3">
        <v>50</v>
      </c>
      <c r="J539" s="14">
        <v>7</v>
      </c>
      <c r="K539" s="16">
        <f t="shared" si="32"/>
        <v>50</v>
      </c>
      <c r="L539" s="3">
        <v>12368.39</v>
      </c>
      <c r="M539" s="3">
        <v>11131.55</v>
      </c>
      <c r="N539" s="3">
        <v>8657.8700000000008</v>
      </c>
      <c r="O539" s="3">
        <v>6184.2</v>
      </c>
      <c r="P539" s="3">
        <v>3710.52</v>
      </c>
      <c r="Q539" s="3">
        <v>488.77</v>
      </c>
      <c r="R539" s="3">
        <v>2100</v>
      </c>
      <c r="S539" s="3">
        <v>200</v>
      </c>
      <c r="T539" s="16">
        <v>88</v>
      </c>
      <c r="U539" s="16">
        <f t="shared" si="33"/>
        <v>213647.39</v>
      </c>
      <c r="V539" s="16">
        <f t="shared" si="34"/>
        <v>188009.70319999999</v>
      </c>
      <c r="W539" s="16">
        <f t="shared" si="35"/>
        <v>25637.686800000025</v>
      </c>
    </row>
    <row r="540" spans="1:23" x14ac:dyDescent="0.25">
      <c r="A540" s="2">
        <v>163</v>
      </c>
      <c r="B540" s="6" t="s">
        <v>204</v>
      </c>
      <c r="C540" s="6" t="s">
        <v>174</v>
      </c>
      <c r="D540" s="2">
        <v>2026</v>
      </c>
      <c r="E540" s="3"/>
      <c r="F540" s="3"/>
      <c r="G540" s="3"/>
      <c r="H540" s="3"/>
      <c r="I540" s="3"/>
      <c r="J540" s="14"/>
      <c r="K540" s="15">
        <f t="shared" si="32"/>
        <v>0</v>
      </c>
      <c r="L540" s="3">
        <v>12368.39</v>
      </c>
      <c r="M540" s="3">
        <v>11131.55</v>
      </c>
      <c r="N540" s="3">
        <v>8657.8700000000008</v>
      </c>
      <c r="O540" s="3">
        <v>6184.2</v>
      </c>
      <c r="P540" s="3">
        <v>3710.52</v>
      </c>
      <c r="Q540" s="3">
        <v>488.77</v>
      </c>
      <c r="R540" s="3">
        <v>2100</v>
      </c>
      <c r="S540" s="3">
        <v>200</v>
      </c>
      <c r="T540" s="3">
        <v>91</v>
      </c>
      <c r="U540" s="15">
        <f t="shared" si="33"/>
        <v>0</v>
      </c>
      <c r="V540" s="15">
        <f t="shared" si="34"/>
        <v>0</v>
      </c>
      <c r="W540" s="16">
        <f t="shared" si="35"/>
        <v>0</v>
      </c>
    </row>
    <row r="541" spans="1:23" x14ac:dyDescent="0.25">
      <c r="A541" s="2">
        <v>164</v>
      </c>
      <c r="B541" s="6" t="s">
        <v>204</v>
      </c>
      <c r="C541" s="6" t="s">
        <v>83</v>
      </c>
      <c r="D541" s="2">
        <v>2026</v>
      </c>
      <c r="E541" s="3">
        <v>0</v>
      </c>
      <c r="F541" s="3">
        <v>0</v>
      </c>
      <c r="G541" s="3">
        <v>0</v>
      </c>
      <c r="H541" s="3">
        <v>14.99</v>
      </c>
      <c r="I541" s="3">
        <v>4.6070000000000002</v>
      </c>
      <c r="J541" s="14">
        <v>27</v>
      </c>
      <c r="K541" s="16">
        <f t="shared" si="32"/>
        <v>19.597000000000001</v>
      </c>
      <c r="L541" s="3">
        <v>12368.39</v>
      </c>
      <c r="M541" s="3">
        <v>11131.55</v>
      </c>
      <c r="N541" s="3">
        <v>8657.8700000000008</v>
      </c>
      <c r="O541" s="3">
        <v>6184.2</v>
      </c>
      <c r="P541" s="3">
        <v>3710.52</v>
      </c>
      <c r="Q541" s="3">
        <v>488.77</v>
      </c>
      <c r="R541" s="3">
        <v>2100</v>
      </c>
      <c r="S541" s="3">
        <v>200</v>
      </c>
      <c r="T541" s="16">
        <v>88</v>
      </c>
      <c r="U541" s="16">
        <f t="shared" si="33"/>
        <v>183611.71364</v>
      </c>
      <c r="V541" s="16">
        <f t="shared" si="34"/>
        <v>161578.30800319999</v>
      </c>
      <c r="W541" s="16">
        <f t="shared" si="35"/>
        <v>22033.405636800017</v>
      </c>
    </row>
    <row r="542" spans="1:23" x14ac:dyDescent="0.25">
      <c r="A542" s="2">
        <v>165</v>
      </c>
      <c r="B542" s="6" t="s">
        <v>204</v>
      </c>
      <c r="C542" s="6" t="s">
        <v>177</v>
      </c>
      <c r="D542" s="2">
        <v>2026</v>
      </c>
      <c r="E542" s="3"/>
      <c r="F542" s="3"/>
      <c r="G542" s="3"/>
      <c r="H542" s="3"/>
      <c r="I542" s="3"/>
      <c r="J542" s="14"/>
      <c r="K542" s="15">
        <f t="shared" si="32"/>
        <v>0</v>
      </c>
      <c r="L542" s="3">
        <v>12368.39</v>
      </c>
      <c r="M542" s="3">
        <v>11131.55</v>
      </c>
      <c r="N542" s="3">
        <v>8657.8700000000008</v>
      </c>
      <c r="O542" s="3">
        <v>6184.2</v>
      </c>
      <c r="P542" s="3">
        <v>3710.52</v>
      </c>
      <c r="Q542" s="3">
        <v>488.77</v>
      </c>
      <c r="R542" s="3">
        <v>2100</v>
      </c>
      <c r="S542" s="3">
        <v>200</v>
      </c>
      <c r="T542" s="3">
        <v>89</v>
      </c>
      <c r="U542" s="15">
        <f t="shared" si="33"/>
        <v>0</v>
      </c>
      <c r="V542" s="15">
        <f t="shared" si="34"/>
        <v>0</v>
      </c>
      <c r="W542" s="16">
        <f t="shared" si="35"/>
        <v>0</v>
      </c>
    </row>
    <row r="543" spans="1:23" ht="30" x14ac:dyDescent="0.25">
      <c r="A543" s="2">
        <v>166</v>
      </c>
      <c r="B543" s="6" t="s">
        <v>100</v>
      </c>
      <c r="C543" s="6" t="s">
        <v>100</v>
      </c>
      <c r="D543" s="2">
        <v>2026</v>
      </c>
      <c r="E543" s="3"/>
      <c r="F543" s="3"/>
      <c r="G543" s="3"/>
      <c r="H543" s="3"/>
      <c r="I543" s="3"/>
      <c r="J543" s="14"/>
      <c r="K543" s="15">
        <f t="shared" si="32"/>
        <v>0</v>
      </c>
      <c r="L543" s="3">
        <v>12368.39</v>
      </c>
      <c r="M543" s="3">
        <v>11131.55</v>
      </c>
      <c r="N543" s="3">
        <v>8657.8700000000008</v>
      </c>
      <c r="O543" s="3">
        <v>6184.2</v>
      </c>
      <c r="P543" s="3">
        <v>3710.52</v>
      </c>
      <c r="Q543" s="3">
        <v>488.77</v>
      </c>
      <c r="R543" s="3">
        <v>2100</v>
      </c>
      <c r="S543" s="3">
        <v>200</v>
      </c>
      <c r="T543" s="3">
        <v>79</v>
      </c>
      <c r="U543" s="15">
        <f t="shared" si="33"/>
        <v>0</v>
      </c>
      <c r="V543" s="15">
        <f t="shared" si="34"/>
        <v>0</v>
      </c>
      <c r="W543" s="16">
        <f t="shared" si="35"/>
        <v>0</v>
      </c>
    </row>
    <row r="544" spans="1:23" x14ac:dyDescent="0.25">
      <c r="A544" s="2">
        <v>167</v>
      </c>
      <c r="B544" s="6" t="s">
        <v>205</v>
      </c>
      <c r="C544" s="6" t="s">
        <v>74</v>
      </c>
      <c r="D544" s="2">
        <v>2026</v>
      </c>
      <c r="E544" s="3">
        <v>0</v>
      </c>
      <c r="F544" s="3">
        <v>0</v>
      </c>
      <c r="G544" s="3">
        <v>7.5</v>
      </c>
      <c r="H544" s="3">
        <v>0</v>
      </c>
      <c r="I544" s="3">
        <v>0</v>
      </c>
      <c r="J544" s="14">
        <v>3</v>
      </c>
      <c r="K544" s="16">
        <f t="shared" si="32"/>
        <v>7.5</v>
      </c>
      <c r="L544" s="3">
        <v>12368.39</v>
      </c>
      <c r="M544" s="3">
        <v>11131.55</v>
      </c>
      <c r="N544" s="3">
        <v>8657.8700000000008</v>
      </c>
      <c r="O544" s="3">
        <v>6184.2</v>
      </c>
      <c r="P544" s="3">
        <v>3710.52</v>
      </c>
      <c r="Q544" s="3">
        <v>488.77</v>
      </c>
      <c r="R544" s="3">
        <v>2100</v>
      </c>
      <c r="S544" s="3">
        <v>200</v>
      </c>
      <c r="T544" s="16">
        <v>91</v>
      </c>
      <c r="U544" s="16">
        <f t="shared" si="33"/>
        <v>74200.335000000006</v>
      </c>
      <c r="V544" s="16">
        <f t="shared" si="34"/>
        <v>67522.30485</v>
      </c>
      <c r="W544" s="16">
        <f t="shared" si="35"/>
        <v>6678.030150000006</v>
      </c>
    </row>
    <row r="545" spans="1:23" x14ac:dyDescent="0.25">
      <c r="A545" s="2">
        <v>168</v>
      </c>
      <c r="B545" s="6" t="s">
        <v>205</v>
      </c>
      <c r="C545" s="6" t="s">
        <v>179</v>
      </c>
      <c r="D545" s="2">
        <v>2026</v>
      </c>
      <c r="E545" s="3"/>
      <c r="F545" s="3"/>
      <c r="G545" s="3"/>
      <c r="H545" s="3"/>
      <c r="I545" s="3"/>
      <c r="J545" s="14"/>
      <c r="K545" s="15">
        <f t="shared" si="32"/>
        <v>0</v>
      </c>
      <c r="L545" s="3">
        <v>12368.39</v>
      </c>
      <c r="M545" s="3">
        <v>11131.55</v>
      </c>
      <c r="N545" s="3">
        <v>8657.8700000000008</v>
      </c>
      <c r="O545" s="3">
        <v>6184.2</v>
      </c>
      <c r="P545" s="3">
        <v>3710.52</v>
      </c>
      <c r="Q545" s="3">
        <v>488.77</v>
      </c>
      <c r="R545" s="3">
        <v>2100</v>
      </c>
      <c r="S545" s="3">
        <v>200</v>
      </c>
      <c r="T545" s="3">
        <v>84</v>
      </c>
      <c r="U545" s="15">
        <f t="shared" si="33"/>
        <v>0</v>
      </c>
      <c r="V545" s="15">
        <f t="shared" si="34"/>
        <v>0</v>
      </c>
      <c r="W545" s="16">
        <f t="shared" si="35"/>
        <v>0</v>
      </c>
    </row>
    <row r="546" spans="1:23" x14ac:dyDescent="0.25">
      <c r="A546" s="2">
        <v>169</v>
      </c>
      <c r="B546" s="6" t="s">
        <v>205</v>
      </c>
      <c r="C546" s="6" t="s">
        <v>180</v>
      </c>
      <c r="D546" s="2">
        <v>2026</v>
      </c>
      <c r="E546" s="3"/>
      <c r="F546" s="3"/>
      <c r="G546" s="3"/>
      <c r="H546" s="3"/>
      <c r="I546" s="3"/>
      <c r="J546" s="14"/>
      <c r="K546" s="15">
        <f t="shared" si="32"/>
        <v>0</v>
      </c>
      <c r="L546" s="3">
        <v>12368.39</v>
      </c>
      <c r="M546" s="3">
        <v>11131.55</v>
      </c>
      <c r="N546" s="3">
        <v>8657.8700000000008</v>
      </c>
      <c r="O546" s="3">
        <v>6184.2</v>
      </c>
      <c r="P546" s="3">
        <v>3710.52</v>
      </c>
      <c r="Q546" s="3">
        <v>488.77</v>
      </c>
      <c r="R546" s="3">
        <v>2100</v>
      </c>
      <c r="S546" s="3">
        <v>200</v>
      </c>
      <c r="T546" s="3">
        <v>87</v>
      </c>
      <c r="U546" s="15">
        <f t="shared" si="33"/>
        <v>0</v>
      </c>
      <c r="V546" s="15">
        <f t="shared" si="34"/>
        <v>0</v>
      </c>
      <c r="W546" s="16">
        <f t="shared" si="35"/>
        <v>0</v>
      </c>
    </row>
    <row r="547" spans="1:23" x14ac:dyDescent="0.25">
      <c r="A547" s="2">
        <v>170</v>
      </c>
      <c r="B547" s="6" t="s">
        <v>205</v>
      </c>
      <c r="C547" s="6" t="s">
        <v>181</v>
      </c>
      <c r="D547" s="2">
        <v>2026</v>
      </c>
      <c r="E547" s="3"/>
      <c r="F547" s="3"/>
      <c r="G547" s="3"/>
      <c r="H547" s="3"/>
      <c r="I547" s="3"/>
      <c r="J547" s="14"/>
      <c r="K547" s="15">
        <f t="shared" si="32"/>
        <v>0</v>
      </c>
      <c r="L547" s="3">
        <v>12368.39</v>
      </c>
      <c r="M547" s="3">
        <v>11131.55</v>
      </c>
      <c r="N547" s="3">
        <v>8657.8700000000008</v>
      </c>
      <c r="O547" s="3">
        <v>6184.2</v>
      </c>
      <c r="P547" s="3">
        <v>3710.52</v>
      </c>
      <c r="Q547" s="3">
        <v>488.77</v>
      </c>
      <c r="R547" s="3">
        <v>2100</v>
      </c>
      <c r="S547" s="3">
        <v>200</v>
      </c>
      <c r="T547" s="3">
        <v>87</v>
      </c>
      <c r="U547" s="15">
        <f t="shared" si="33"/>
        <v>0</v>
      </c>
      <c r="V547" s="15">
        <f t="shared" si="34"/>
        <v>0</v>
      </c>
      <c r="W547" s="16">
        <f t="shared" si="35"/>
        <v>0</v>
      </c>
    </row>
    <row r="548" spans="1:23" x14ac:dyDescent="0.25">
      <c r="A548" s="2">
        <v>171</v>
      </c>
      <c r="B548" s="6" t="s">
        <v>205</v>
      </c>
      <c r="C548" s="6" t="s">
        <v>182</v>
      </c>
      <c r="D548" s="2">
        <v>2026</v>
      </c>
      <c r="E548" s="3">
        <v>0</v>
      </c>
      <c r="F548" s="3">
        <v>0</v>
      </c>
      <c r="G548" s="3">
        <v>7</v>
      </c>
      <c r="H548" s="3">
        <v>0</v>
      </c>
      <c r="I548" s="3">
        <v>0</v>
      </c>
      <c r="J548" s="14">
        <v>1</v>
      </c>
      <c r="K548" s="16">
        <f t="shared" si="32"/>
        <v>7</v>
      </c>
      <c r="L548" s="3">
        <v>12368.39</v>
      </c>
      <c r="M548" s="3">
        <v>11131.55</v>
      </c>
      <c r="N548" s="3">
        <v>8657.8700000000008</v>
      </c>
      <c r="O548" s="3">
        <v>6184.2</v>
      </c>
      <c r="P548" s="3">
        <v>3710.52</v>
      </c>
      <c r="Q548" s="3">
        <v>488.77</v>
      </c>
      <c r="R548" s="3">
        <v>2100</v>
      </c>
      <c r="S548" s="3">
        <v>200</v>
      </c>
      <c r="T548" s="16">
        <v>87</v>
      </c>
      <c r="U548" s="16">
        <f t="shared" si="33"/>
        <v>64593.86</v>
      </c>
      <c r="V548" s="16">
        <f t="shared" si="34"/>
        <v>56196.658200000005</v>
      </c>
      <c r="W548" s="16">
        <f t="shared" si="35"/>
        <v>8397.2017999999953</v>
      </c>
    </row>
    <row r="549" spans="1:23" x14ac:dyDescent="0.25">
      <c r="A549" s="2">
        <v>172</v>
      </c>
      <c r="B549" s="6" t="s">
        <v>205</v>
      </c>
      <c r="C549" s="6" t="s">
        <v>183</v>
      </c>
      <c r="D549" s="2">
        <v>2026</v>
      </c>
      <c r="E549" s="3"/>
      <c r="F549" s="3"/>
      <c r="G549" s="3"/>
      <c r="H549" s="3"/>
      <c r="I549" s="3"/>
      <c r="J549" s="14"/>
      <c r="K549" s="15">
        <f t="shared" si="32"/>
        <v>0</v>
      </c>
      <c r="L549" s="3">
        <v>12368.39</v>
      </c>
      <c r="M549" s="3">
        <v>11131.55</v>
      </c>
      <c r="N549" s="3">
        <v>8657.8700000000008</v>
      </c>
      <c r="O549" s="3">
        <v>6184.2</v>
      </c>
      <c r="P549" s="3">
        <v>3710.52</v>
      </c>
      <c r="Q549" s="3">
        <v>488.77</v>
      </c>
      <c r="R549" s="3">
        <v>2100</v>
      </c>
      <c r="S549" s="3">
        <v>200</v>
      </c>
      <c r="T549" s="3">
        <v>87</v>
      </c>
      <c r="U549" s="15">
        <f t="shared" si="33"/>
        <v>0</v>
      </c>
      <c r="V549" s="15">
        <f t="shared" si="34"/>
        <v>0</v>
      </c>
      <c r="W549" s="16">
        <f t="shared" si="35"/>
        <v>0</v>
      </c>
    </row>
    <row r="550" spans="1:23" x14ac:dyDescent="0.25">
      <c r="A550" s="2">
        <v>173</v>
      </c>
      <c r="B550" s="6" t="s">
        <v>205</v>
      </c>
      <c r="C550" s="6" t="s">
        <v>178</v>
      </c>
      <c r="D550" s="2">
        <v>2026</v>
      </c>
      <c r="E550" s="3"/>
      <c r="F550" s="3"/>
      <c r="G550" s="3"/>
      <c r="H550" s="3"/>
      <c r="I550" s="3"/>
      <c r="J550" s="14"/>
      <c r="K550" s="15">
        <f t="shared" si="32"/>
        <v>0</v>
      </c>
      <c r="L550" s="3">
        <v>12368.39</v>
      </c>
      <c r="M550" s="3">
        <v>11131.55</v>
      </c>
      <c r="N550" s="3">
        <v>8657.8700000000008</v>
      </c>
      <c r="O550" s="3">
        <v>6184.2</v>
      </c>
      <c r="P550" s="3">
        <v>3710.52</v>
      </c>
      <c r="Q550" s="3">
        <v>488.77</v>
      </c>
      <c r="R550" s="3">
        <v>2100</v>
      </c>
      <c r="S550" s="3">
        <v>200</v>
      </c>
      <c r="T550" s="3">
        <v>92</v>
      </c>
      <c r="U550" s="15">
        <f t="shared" si="33"/>
        <v>0</v>
      </c>
      <c r="V550" s="15">
        <f t="shared" si="34"/>
        <v>0</v>
      </c>
      <c r="W550" s="16">
        <f t="shared" si="35"/>
        <v>0</v>
      </c>
    </row>
    <row r="551" spans="1:23" x14ac:dyDescent="0.25">
      <c r="A551" s="2">
        <v>174</v>
      </c>
      <c r="B551" s="6" t="s">
        <v>205</v>
      </c>
      <c r="C551" s="6" t="s">
        <v>184</v>
      </c>
      <c r="D551" s="2">
        <v>2026</v>
      </c>
      <c r="E551" s="3">
        <v>0</v>
      </c>
      <c r="F551" s="3">
        <v>0</v>
      </c>
      <c r="G551" s="3">
        <v>40</v>
      </c>
      <c r="H551" s="3">
        <v>0</v>
      </c>
      <c r="I551" s="3">
        <v>20</v>
      </c>
      <c r="J551" s="14">
        <v>16</v>
      </c>
      <c r="K551" s="16">
        <f t="shared" si="32"/>
        <v>60</v>
      </c>
      <c r="L551" s="3">
        <v>12368.39</v>
      </c>
      <c r="M551" s="3">
        <v>11131.55</v>
      </c>
      <c r="N551" s="3">
        <v>8657.8700000000008</v>
      </c>
      <c r="O551" s="3">
        <v>6184.2</v>
      </c>
      <c r="P551" s="3">
        <v>3710.52</v>
      </c>
      <c r="Q551" s="3">
        <v>488.77</v>
      </c>
      <c r="R551" s="3">
        <v>2100</v>
      </c>
      <c r="S551" s="3">
        <v>200</v>
      </c>
      <c r="T551" s="16">
        <v>88</v>
      </c>
      <c r="U551" s="16">
        <f t="shared" si="33"/>
        <v>473945.52000000008</v>
      </c>
      <c r="V551" s="16">
        <f t="shared" si="34"/>
        <v>417072.05760000006</v>
      </c>
      <c r="W551" s="16">
        <f t="shared" si="35"/>
        <v>56873.462400000019</v>
      </c>
    </row>
    <row r="552" spans="1:23" x14ac:dyDescent="0.25">
      <c r="A552" s="2">
        <v>175</v>
      </c>
      <c r="B552" s="6" t="s">
        <v>205</v>
      </c>
      <c r="C552" s="6" t="s">
        <v>185</v>
      </c>
      <c r="D552" s="2">
        <v>2026</v>
      </c>
      <c r="E552" s="3">
        <v>0</v>
      </c>
      <c r="F552" s="3">
        <v>21.94</v>
      </c>
      <c r="G552" s="3">
        <v>35.33</v>
      </c>
      <c r="H552" s="3">
        <v>13.42</v>
      </c>
      <c r="I552" s="3">
        <v>16.329999999999998</v>
      </c>
      <c r="J552" s="14">
        <v>5</v>
      </c>
      <c r="K552" s="16">
        <f t="shared" si="32"/>
        <v>87.02</v>
      </c>
      <c r="L552" s="3">
        <v>12368.39</v>
      </c>
      <c r="M552" s="3">
        <v>11131.55</v>
      </c>
      <c r="N552" s="3">
        <v>8657.8700000000008</v>
      </c>
      <c r="O552" s="3">
        <v>6184.2</v>
      </c>
      <c r="P552" s="3">
        <v>3710.52</v>
      </c>
      <c r="Q552" s="3">
        <v>488.77</v>
      </c>
      <c r="R552" s="3">
        <v>2100</v>
      </c>
      <c r="S552" s="3">
        <v>200</v>
      </c>
      <c r="T552" s="16">
        <v>87</v>
      </c>
      <c r="U552" s="16">
        <f t="shared" si="33"/>
        <v>724041.35970000003</v>
      </c>
      <c r="V552" s="16">
        <f t="shared" si="34"/>
        <v>629915.98293900001</v>
      </c>
      <c r="W552" s="16">
        <f t="shared" si="35"/>
        <v>94125.376761000021</v>
      </c>
    </row>
    <row r="553" spans="1:23" x14ac:dyDescent="0.25">
      <c r="A553" s="2">
        <v>176</v>
      </c>
      <c r="B553" s="6" t="s">
        <v>188</v>
      </c>
      <c r="C553" s="6" t="s">
        <v>98</v>
      </c>
      <c r="D553" s="2">
        <v>2026</v>
      </c>
      <c r="E553" s="3">
        <v>1</v>
      </c>
      <c r="F553" s="3">
        <v>0.5</v>
      </c>
      <c r="G553" s="3">
        <v>0</v>
      </c>
      <c r="H553" s="3">
        <v>2.5</v>
      </c>
      <c r="I553" s="3">
        <v>0.5</v>
      </c>
      <c r="J553" s="14">
        <v>1</v>
      </c>
      <c r="K553" s="16">
        <f t="shared" si="32"/>
        <v>4.5</v>
      </c>
      <c r="L553" s="3">
        <v>12368.39</v>
      </c>
      <c r="M553" s="3">
        <v>11131.55</v>
      </c>
      <c r="N553" s="3">
        <v>8657.8700000000008</v>
      </c>
      <c r="O553" s="3">
        <v>6184.2</v>
      </c>
      <c r="P553" s="3">
        <v>3710.52</v>
      </c>
      <c r="Q553" s="3">
        <v>488.77</v>
      </c>
      <c r="R553" s="3">
        <v>2100</v>
      </c>
      <c r="S553" s="3">
        <v>200</v>
      </c>
      <c r="T553" s="16">
        <v>81</v>
      </c>
      <c r="U553" s="16">
        <f t="shared" si="33"/>
        <v>38738.695</v>
      </c>
      <c r="V553" s="16">
        <f t="shared" si="34"/>
        <v>31378.342949999998</v>
      </c>
      <c r="W553" s="16">
        <f t="shared" si="35"/>
        <v>7360.3520500000013</v>
      </c>
    </row>
    <row r="554" spans="1:23" x14ac:dyDescent="0.25">
      <c r="A554" s="2">
        <v>177</v>
      </c>
      <c r="B554" s="6" t="s">
        <v>188</v>
      </c>
      <c r="C554" s="6" t="s">
        <v>186</v>
      </c>
      <c r="D554" s="2">
        <v>2026</v>
      </c>
      <c r="E554" s="3"/>
      <c r="F554" s="3"/>
      <c r="G554" s="3"/>
      <c r="H554" s="3"/>
      <c r="I554" s="3"/>
      <c r="J554" s="14"/>
      <c r="K554" s="15">
        <f t="shared" si="32"/>
        <v>0</v>
      </c>
      <c r="L554" s="3">
        <v>12368.39</v>
      </c>
      <c r="M554" s="3">
        <v>11131.55</v>
      </c>
      <c r="N554" s="3">
        <v>8657.8700000000008</v>
      </c>
      <c r="O554" s="3">
        <v>6184.2</v>
      </c>
      <c r="P554" s="3">
        <v>3710.52</v>
      </c>
      <c r="Q554" s="3">
        <v>488.77</v>
      </c>
      <c r="R554" s="3">
        <v>2100</v>
      </c>
      <c r="S554" s="3">
        <v>200</v>
      </c>
      <c r="T554" s="3">
        <v>90</v>
      </c>
      <c r="U554" s="15">
        <f t="shared" si="33"/>
        <v>0</v>
      </c>
      <c r="V554" s="15">
        <f t="shared" si="34"/>
        <v>0</v>
      </c>
      <c r="W554" s="16">
        <f t="shared" si="35"/>
        <v>0</v>
      </c>
    </row>
    <row r="555" spans="1:23" x14ac:dyDescent="0.25">
      <c r="A555" s="2">
        <v>178</v>
      </c>
      <c r="B555" s="6" t="s">
        <v>188</v>
      </c>
      <c r="C555" s="6" t="s">
        <v>12</v>
      </c>
      <c r="D555" s="2">
        <v>2026</v>
      </c>
      <c r="E555" s="3">
        <v>0</v>
      </c>
      <c r="F555" s="3">
        <v>0</v>
      </c>
      <c r="G555" s="3">
        <v>0</v>
      </c>
      <c r="H555" s="3">
        <v>67.83</v>
      </c>
      <c r="I555" s="3">
        <v>26.96</v>
      </c>
      <c r="J555" s="14">
        <v>14</v>
      </c>
      <c r="K555" s="16">
        <f t="shared" si="32"/>
        <v>94.789999999999992</v>
      </c>
      <c r="L555" s="3">
        <v>12368.39</v>
      </c>
      <c r="M555" s="3">
        <v>11131.55</v>
      </c>
      <c r="N555" s="3">
        <v>8657.8700000000008</v>
      </c>
      <c r="O555" s="3">
        <v>6184.2</v>
      </c>
      <c r="P555" s="3">
        <v>3710.52</v>
      </c>
      <c r="Q555" s="3">
        <v>488.77</v>
      </c>
      <c r="R555" s="3">
        <v>2100</v>
      </c>
      <c r="S555" s="3">
        <v>200</v>
      </c>
      <c r="T555" s="16">
        <v>91</v>
      </c>
      <c r="U555" s="16">
        <f t="shared" si="33"/>
        <v>574710.68519999995</v>
      </c>
      <c r="V555" s="16">
        <f t="shared" si="34"/>
        <v>522986.72353199997</v>
      </c>
      <c r="W555" s="16">
        <f t="shared" si="35"/>
        <v>51723.961667999974</v>
      </c>
    </row>
    <row r="556" spans="1:23" x14ac:dyDescent="0.25">
      <c r="A556" s="2">
        <v>179</v>
      </c>
      <c r="B556" s="6" t="s">
        <v>188</v>
      </c>
      <c r="C556" s="6" t="s">
        <v>3</v>
      </c>
      <c r="D556" s="2">
        <v>2026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14">
        <v>0</v>
      </c>
      <c r="K556" s="15">
        <f t="shared" si="32"/>
        <v>0</v>
      </c>
      <c r="L556" s="3">
        <v>12368.39</v>
      </c>
      <c r="M556" s="3">
        <v>11131.55</v>
      </c>
      <c r="N556" s="3">
        <v>8657.8700000000008</v>
      </c>
      <c r="O556" s="3">
        <v>6184.2</v>
      </c>
      <c r="P556" s="3">
        <v>3710.52</v>
      </c>
      <c r="Q556" s="3">
        <v>488.77</v>
      </c>
      <c r="R556" s="3">
        <v>2100</v>
      </c>
      <c r="S556" s="3">
        <v>200</v>
      </c>
      <c r="T556" s="3">
        <v>93</v>
      </c>
      <c r="U556" s="15">
        <f t="shared" si="33"/>
        <v>0</v>
      </c>
      <c r="V556" s="15">
        <f t="shared" si="34"/>
        <v>0</v>
      </c>
      <c r="W556" s="16">
        <f t="shared" si="35"/>
        <v>0</v>
      </c>
    </row>
    <row r="557" spans="1:23" x14ac:dyDescent="0.25">
      <c r="A557" s="2">
        <v>180</v>
      </c>
      <c r="B557" s="6" t="s">
        <v>188</v>
      </c>
      <c r="C557" s="6" t="s">
        <v>187</v>
      </c>
      <c r="D557" s="2">
        <v>2026</v>
      </c>
      <c r="E557" s="3"/>
      <c r="F557" s="3"/>
      <c r="G557" s="3"/>
      <c r="H557" s="3"/>
      <c r="I557" s="3"/>
      <c r="J557" s="14"/>
      <c r="K557" s="15">
        <f t="shared" si="32"/>
        <v>0</v>
      </c>
      <c r="L557" s="3">
        <v>12368.39</v>
      </c>
      <c r="M557" s="3">
        <v>11131.55</v>
      </c>
      <c r="N557" s="3">
        <v>8657.8700000000008</v>
      </c>
      <c r="O557" s="3">
        <v>6184.2</v>
      </c>
      <c r="P557" s="3">
        <v>3710.52</v>
      </c>
      <c r="Q557" s="3">
        <v>488.77</v>
      </c>
      <c r="R557" s="3">
        <v>2100</v>
      </c>
      <c r="S557" s="3">
        <v>200</v>
      </c>
      <c r="T557" s="3">
        <v>92</v>
      </c>
      <c r="U557" s="15">
        <f t="shared" si="33"/>
        <v>0</v>
      </c>
      <c r="V557" s="15">
        <f t="shared" si="34"/>
        <v>0</v>
      </c>
      <c r="W557" s="16">
        <f t="shared" si="35"/>
        <v>0</v>
      </c>
    </row>
    <row r="558" spans="1:23" x14ac:dyDescent="0.25">
      <c r="A558" s="2">
        <v>181</v>
      </c>
      <c r="B558" s="6" t="s">
        <v>188</v>
      </c>
      <c r="C558" s="6" t="s">
        <v>63</v>
      </c>
      <c r="D558" s="2">
        <v>2026</v>
      </c>
      <c r="E558" s="3"/>
      <c r="F558" s="3"/>
      <c r="G558" s="3"/>
      <c r="H558" s="3"/>
      <c r="I558" s="3"/>
      <c r="J558" s="14"/>
      <c r="K558" s="15">
        <f t="shared" si="32"/>
        <v>0</v>
      </c>
      <c r="L558" s="3">
        <v>12368.39</v>
      </c>
      <c r="M558" s="3">
        <v>11131.55</v>
      </c>
      <c r="N558" s="3">
        <v>8657.8700000000008</v>
      </c>
      <c r="O558" s="3">
        <v>6184.2</v>
      </c>
      <c r="P558" s="3">
        <v>3710.52</v>
      </c>
      <c r="Q558" s="3">
        <v>488.77</v>
      </c>
      <c r="R558" s="3">
        <v>2100</v>
      </c>
      <c r="S558" s="3">
        <v>200</v>
      </c>
      <c r="T558" s="3">
        <v>90</v>
      </c>
      <c r="U558" s="15">
        <f t="shared" si="33"/>
        <v>0</v>
      </c>
      <c r="V558" s="15">
        <f t="shared" si="34"/>
        <v>0</v>
      </c>
      <c r="W558" s="16">
        <f t="shared" si="35"/>
        <v>0</v>
      </c>
    </row>
    <row r="559" spans="1:23" x14ac:dyDescent="0.25">
      <c r="A559" s="2">
        <v>182</v>
      </c>
      <c r="B559" s="6" t="s">
        <v>188</v>
      </c>
      <c r="C559" s="6" t="s">
        <v>20</v>
      </c>
      <c r="D559" s="2">
        <v>2026</v>
      </c>
      <c r="E559" s="3">
        <v>0</v>
      </c>
      <c r="F559" s="3">
        <v>0</v>
      </c>
      <c r="G559" s="3">
        <v>0</v>
      </c>
      <c r="H559" s="3">
        <v>3.7</v>
      </c>
      <c r="I559" s="3">
        <v>0</v>
      </c>
      <c r="J559" s="14">
        <v>2</v>
      </c>
      <c r="K559" s="16">
        <f t="shared" si="32"/>
        <v>3.7</v>
      </c>
      <c r="L559" s="3">
        <v>12368.39</v>
      </c>
      <c r="M559" s="3">
        <v>11131.55</v>
      </c>
      <c r="N559" s="3">
        <v>8657.8700000000008</v>
      </c>
      <c r="O559" s="3">
        <v>6184.2</v>
      </c>
      <c r="P559" s="3">
        <v>3710.52</v>
      </c>
      <c r="Q559" s="3">
        <v>488.77</v>
      </c>
      <c r="R559" s="3">
        <v>2100</v>
      </c>
      <c r="S559" s="3">
        <v>200</v>
      </c>
      <c r="T559" s="16">
        <v>95</v>
      </c>
      <c r="U559" s="16">
        <f t="shared" si="33"/>
        <v>28799.08</v>
      </c>
      <c r="V559" s="16">
        <f t="shared" si="34"/>
        <v>27359.126</v>
      </c>
      <c r="W559" s="16">
        <f t="shared" si="35"/>
        <v>1439.9540000000015</v>
      </c>
    </row>
    <row r="560" spans="1:23" x14ac:dyDescent="0.25">
      <c r="A560" s="2">
        <v>183</v>
      </c>
      <c r="B560" s="6" t="s">
        <v>188</v>
      </c>
      <c r="C560" s="6" t="s">
        <v>9</v>
      </c>
      <c r="D560" s="2">
        <v>2026</v>
      </c>
      <c r="E560" s="3">
        <v>0</v>
      </c>
      <c r="F560" s="3">
        <v>0</v>
      </c>
      <c r="G560" s="3">
        <v>16.7</v>
      </c>
      <c r="H560" s="3">
        <v>0</v>
      </c>
      <c r="I560" s="3">
        <v>0</v>
      </c>
      <c r="J560" s="14">
        <v>6</v>
      </c>
      <c r="K560" s="16">
        <f t="shared" si="32"/>
        <v>16.7</v>
      </c>
      <c r="L560" s="3">
        <v>12368.39</v>
      </c>
      <c r="M560" s="3">
        <v>11131.55</v>
      </c>
      <c r="N560" s="3">
        <v>8657.8700000000008</v>
      </c>
      <c r="O560" s="3">
        <v>6184.2</v>
      </c>
      <c r="P560" s="3">
        <v>3710.52</v>
      </c>
      <c r="Q560" s="3">
        <v>488.77</v>
      </c>
      <c r="R560" s="3">
        <v>2100</v>
      </c>
      <c r="S560" s="3">
        <v>200</v>
      </c>
      <c r="T560" s="16">
        <v>90</v>
      </c>
      <c r="U560" s="16">
        <f t="shared" si="33"/>
        <v>163459.049</v>
      </c>
      <c r="V560" s="16">
        <f t="shared" si="34"/>
        <v>147113.1441</v>
      </c>
      <c r="W560" s="16">
        <f t="shared" si="35"/>
        <v>16345.904899999994</v>
      </c>
    </row>
    <row r="561" spans="1:23" x14ac:dyDescent="0.25">
      <c r="A561" s="2">
        <v>184</v>
      </c>
      <c r="B561" s="6" t="s">
        <v>188</v>
      </c>
      <c r="C561" s="6" t="s">
        <v>13</v>
      </c>
      <c r="D561" s="2">
        <v>2026</v>
      </c>
      <c r="E561" s="3"/>
      <c r="F561" s="3"/>
      <c r="G561" s="3"/>
      <c r="H561" s="3"/>
      <c r="I561" s="3"/>
      <c r="J561" s="14"/>
      <c r="K561" s="15">
        <f t="shared" si="32"/>
        <v>0</v>
      </c>
      <c r="L561" s="3">
        <v>12368.39</v>
      </c>
      <c r="M561" s="3">
        <v>11131.55</v>
      </c>
      <c r="N561" s="3">
        <v>8657.8700000000008</v>
      </c>
      <c r="O561" s="3">
        <v>6184.2</v>
      </c>
      <c r="P561" s="3">
        <v>3710.52</v>
      </c>
      <c r="Q561" s="3">
        <v>488.77</v>
      </c>
      <c r="R561" s="3">
        <v>2100</v>
      </c>
      <c r="S561" s="3">
        <v>200</v>
      </c>
      <c r="T561" s="3">
        <v>89</v>
      </c>
      <c r="U561" s="15">
        <f t="shared" si="33"/>
        <v>0</v>
      </c>
      <c r="V561" s="15">
        <f t="shared" si="34"/>
        <v>0</v>
      </c>
      <c r="W561" s="16">
        <f t="shared" si="35"/>
        <v>0</v>
      </c>
    </row>
    <row r="562" spans="1:23" x14ac:dyDescent="0.25">
      <c r="A562" s="2">
        <v>185</v>
      </c>
      <c r="B562" s="6" t="s">
        <v>188</v>
      </c>
      <c r="C562" s="6" t="s">
        <v>101</v>
      </c>
      <c r="D562" s="2">
        <v>2026</v>
      </c>
      <c r="E562" s="3"/>
      <c r="F562" s="3"/>
      <c r="G562" s="3"/>
      <c r="H562" s="3"/>
      <c r="I562" s="3"/>
      <c r="J562" s="14"/>
      <c r="K562" s="15">
        <f t="shared" si="32"/>
        <v>0</v>
      </c>
      <c r="L562" s="3">
        <v>12368.39</v>
      </c>
      <c r="M562" s="3">
        <v>11131.55</v>
      </c>
      <c r="N562" s="3">
        <v>8657.8700000000008</v>
      </c>
      <c r="O562" s="3">
        <v>6184.2</v>
      </c>
      <c r="P562" s="3">
        <v>3710.52</v>
      </c>
      <c r="Q562" s="3">
        <v>488.77</v>
      </c>
      <c r="R562" s="3">
        <v>2100</v>
      </c>
      <c r="S562" s="3">
        <v>200</v>
      </c>
      <c r="T562" s="3">
        <v>87</v>
      </c>
      <c r="U562" s="15">
        <f t="shared" si="33"/>
        <v>0</v>
      </c>
      <c r="V562" s="15">
        <f t="shared" si="34"/>
        <v>0</v>
      </c>
      <c r="W562" s="16">
        <f t="shared" si="35"/>
        <v>0</v>
      </c>
    </row>
    <row r="563" spans="1:23" x14ac:dyDescent="0.25">
      <c r="A563" s="2">
        <v>186</v>
      </c>
      <c r="B563" s="6" t="s">
        <v>188</v>
      </c>
      <c r="C563" s="6" t="s">
        <v>87</v>
      </c>
      <c r="D563" s="2">
        <v>2026</v>
      </c>
      <c r="E563" s="3">
        <v>0</v>
      </c>
      <c r="F563" s="3">
        <v>0</v>
      </c>
      <c r="G563" s="3">
        <v>4</v>
      </c>
      <c r="H563" s="3">
        <v>9.35</v>
      </c>
      <c r="I563" s="3">
        <v>5.9</v>
      </c>
      <c r="J563" s="14">
        <v>3</v>
      </c>
      <c r="K563" s="16">
        <f t="shared" si="32"/>
        <v>19.25</v>
      </c>
      <c r="L563" s="3">
        <v>12368.39</v>
      </c>
      <c r="M563" s="3">
        <v>11131.55</v>
      </c>
      <c r="N563" s="3">
        <v>8657.8700000000008</v>
      </c>
      <c r="O563" s="3">
        <v>6184.2</v>
      </c>
      <c r="P563" s="3">
        <v>3710.52</v>
      </c>
      <c r="Q563" s="3">
        <v>488.77</v>
      </c>
      <c r="R563" s="3">
        <v>2100</v>
      </c>
      <c r="S563" s="3">
        <v>200</v>
      </c>
      <c r="T563" s="16">
        <v>72</v>
      </c>
      <c r="U563" s="16">
        <f t="shared" si="33"/>
        <v>125962.128</v>
      </c>
      <c r="V563" s="16">
        <f t="shared" si="34"/>
        <v>90692.73216</v>
      </c>
      <c r="W563" s="16">
        <f t="shared" si="35"/>
        <v>35269.395839999997</v>
      </c>
    </row>
    <row r="564" spans="1:23" x14ac:dyDescent="0.25">
      <c r="A564" s="2">
        <v>187</v>
      </c>
      <c r="B564" s="6" t="s">
        <v>188</v>
      </c>
      <c r="C564" s="6" t="s">
        <v>86</v>
      </c>
      <c r="D564" s="2">
        <v>2026</v>
      </c>
      <c r="E564" s="3">
        <v>0</v>
      </c>
      <c r="F564" s="3">
        <v>20</v>
      </c>
      <c r="G564" s="3">
        <v>10</v>
      </c>
      <c r="H564" s="3">
        <v>5</v>
      </c>
      <c r="I564" s="3">
        <v>5</v>
      </c>
      <c r="J564" s="14">
        <v>6</v>
      </c>
      <c r="K564" s="16">
        <f t="shared" si="32"/>
        <v>40</v>
      </c>
      <c r="L564" s="3">
        <v>12368.39</v>
      </c>
      <c r="M564" s="3">
        <v>11131.55</v>
      </c>
      <c r="N564" s="3">
        <v>8657.8700000000008</v>
      </c>
      <c r="O564" s="3">
        <v>6184.2</v>
      </c>
      <c r="P564" s="3">
        <v>3710.52</v>
      </c>
      <c r="Q564" s="3">
        <v>488.77</v>
      </c>
      <c r="R564" s="3">
        <v>2100</v>
      </c>
      <c r="S564" s="3">
        <v>200</v>
      </c>
      <c r="T564" s="16">
        <v>88</v>
      </c>
      <c r="U564" s="16">
        <f t="shared" si="33"/>
        <v>382215.92</v>
      </c>
      <c r="V564" s="16">
        <f t="shared" si="34"/>
        <v>336350.00959999999</v>
      </c>
      <c r="W564" s="16">
        <f t="shared" si="35"/>
        <v>45865.910399999993</v>
      </c>
    </row>
    <row r="565" spans="1:23" x14ac:dyDescent="0.25">
      <c r="A565" s="2">
        <v>188</v>
      </c>
      <c r="B565" s="6" t="s">
        <v>188</v>
      </c>
      <c r="C565" s="6" t="s">
        <v>10</v>
      </c>
      <c r="D565" s="2">
        <v>2026</v>
      </c>
      <c r="E565" s="3"/>
      <c r="F565" s="3"/>
      <c r="G565" s="3"/>
      <c r="H565" s="3"/>
      <c r="I565" s="3"/>
      <c r="J565" s="14"/>
      <c r="K565" s="15">
        <f t="shared" si="32"/>
        <v>0</v>
      </c>
      <c r="L565" s="3">
        <v>12368.39</v>
      </c>
      <c r="M565" s="3">
        <v>11131.55</v>
      </c>
      <c r="N565" s="3">
        <v>8657.8700000000008</v>
      </c>
      <c r="O565" s="3">
        <v>6184.2</v>
      </c>
      <c r="P565" s="3">
        <v>3710.52</v>
      </c>
      <c r="Q565" s="3">
        <v>488.77</v>
      </c>
      <c r="R565" s="3">
        <v>2100</v>
      </c>
      <c r="S565" s="3">
        <v>200</v>
      </c>
      <c r="T565" s="3">
        <v>87</v>
      </c>
      <c r="U565" s="15">
        <f t="shared" si="33"/>
        <v>0</v>
      </c>
      <c r="V565" s="15">
        <f t="shared" si="34"/>
        <v>0</v>
      </c>
      <c r="W565" s="16">
        <f t="shared" si="35"/>
        <v>0</v>
      </c>
    </row>
    <row r="566" spans="1:23" x14ac:dyDescent="0.25">
      <c r="A566" s="71" t="s">
        <v>225</v>
      </c>
      <c r="B566" s="71"/>
      <c r="C566" s="71"/>
      <c r="D566" s="71"/>
      <c r="E566" s="4">
        <f>SUM(E2:E189)</f>
        <v>559.66</v>
      </c>
      <c r="F566" s="4">
        <f t="shared" ref="F566:J566" si="36">SUM(F2:F189)</f>
        <v>1015.6296180000002</v>
      </c>
      <c r="G566" s="4">
        <f t="shared" si="36"/>
        <v>1226.5646819999997</v>
      </c>
      <c r="H566" s="4">
        <f t="shared" si="36"/>
        <v>1457.22</v>
      </c>
      <c r="I566" s="4">
        <f t="shared" si="36"/>
        <v>578.34999999999991</v>
      </c>
      <c r="J566" s="13">
        <f t="shared" si="36"/>
        <v>721</v>
      </c>
      <c r="K566" s="4">
        <f>SUM(K2:K189)</f>
        <v>4837.4242999999997</v>
      </c>
      <c r="L566" s="6"/>
      <c r="M566" s="6"/>
      <c r="N566" s="6"/>
      <c r="O566" s="6"/>
      <c r="P566" s="6"/>
      <c r="Q566" s="6"/>
      <c r="R566" s="6"/>
      <c r="S566" s="6"/>
      <c r="T566" s="6"/>
      <c r="U566" s="4">
        <f t="shared" ref="U566" si="37">SUM(U2:U189)</f>
        <v>42838769.780995242</v>
      </c>
      <c r="V566" s="4">
        <f>SUM(V2:V189)</f>
        <v>38066312.738360107</v>
      </c>
      <c r="W566" s="4">
        <f>SUM(W2:W189)</f>
        <v>4772457.0426351251</v>
      </c>
    </row>
    <row r="567" spans="1:23" x14ac:dyDescent="0.25">
      <c r="A567" s="71" t="s">
        <v>226</v>
      </c>
      <c r="B567" s="71"/>
      <c r="C567" s="71"/>
      <c r="D567" s="71"/>
      <c r="E567" s="4">
        <f>SUM(E190:E377)</f>
        <v>305.91999999999996</v>
      </c>
      <c r="F567" s="4">
        <f t="shared" ref="F567:J567" si="38">SUM(F190:F377)</f>
        <v>553.66</v>
      </c>
      <c r="G567" s="4">
        <f t="shared" si="38"/>
        <v>1051.1396180000002</v>
      </c>
      <c r="H567" s="4">
        <f t="shared" si="38"/>
        <v>1205.3646819999999</v>
      </c>
      <c r="I567" s="4">
        <f t="shared" si="38"/>
        <v>1442.92</v>
      </c>
      <c r="J567" s="13">
        <f t="shared" si="38"/>
        <v>696</v>
      </c>
      <c r="K567" s="4">
        <f>SUM(K190:K377)</f>
        <v>4559.0043000000005</v>
      </c>
      <c r="L567" s="6"/>
      <c r="M567" s="6"/>
      <c r="N567" s="6"/>
      <c r="O567" s="6"/>
      <c r="P567" s="6"/>
      <c r="Q567" s="6"/>
      <c r="R567" s="6"/>
      <c r="S567" s="6"/>
      <c r="T567" s="6"/>
      <c r="U567" s="4">
        <f t="shared" ref="U567:W567" si="39">SUM(U190:U377)</f>
        <v>34569246.571118072</v>
      </c>
      <c r="V567" s="4">
        <f t="shared" si="39"/>
        <v>30788719.552878186</v>
      </c>
      <c r="W567" s="4">
        <f t="shared" si="39"/>
        <v>3780527.0182398865</v>
      </c>
    </row>
    <row r="568" spans="1:23" x14ac:dyDescent="0.25">
      <c r="A568" s="71" t="s">
        <v>227</v>
      </c>
      <c r="B568" s="71"/>
      <c r="C568" s="71"/>
      <c r="D568" s="71"/>
      <c r="E568" s="4">
        <f>SUM(E378:E565)</f>
        <v>420.59999999999997</v>
      </c>
      <c r="F568" s="4">
        <f t="shared" ref="F568:J568" si="40">SUM(F378:F565)</f>
        <v>243.92</v>
      </c>
      <c r="G568" s="4">
        <f t="shared" si="40"/>
        <v>509.74999999999989</v>
      </c>
      <c r="H568" s="4">
        <f t="shared" si="40"/>
        <v>916.05061800000021</v>
      </c>
      <c r="I568" s="4">
        <f t="shared" si="40"/>
        <v>1082.3746820000001</v>
      </c>
      <c r="J568" s="13">
        <f t="shared" si="40"/>
        <v>535</v>
      </c>
      <c r="K568" s="4">
        <f>SUM(K378:K565)</f>
        <v>3172.6952999999999</v>
      </c>
      <c r="L568" s="6"/>
      <c r="M568" s="6"/>
      <c r="N568" s="6"/>
      <c r="O568" s="6"/>
      <c r="P568" s="6"/>
      <c r="Q568" s="6"/>
      <c r="R568" s="6"/>
      <c r="S568" s="6"/>
      <c r="T568" s="6"/>
      <c r="U568" s="4">
        <f t="shared" ref="U568:W568" si="41">SUM(U378:U565)</f>
        <v>24031445.889390245</v>
      </c>
      <c r="V568" s="4">
        <f t="shared" si="41"/>
        <v>21458185.959114313</v>
      </c>
      <c r="W568" s="4">
        <f t="shared" si="41"/>
        <v>2573259.9302759259</v>
      </c>
    </row>
  </sheetData>
  <autoFilter ref="A1:W568"/>
  <mergeCells count="3">
    <mergeCell ref="A566:D566"/>
    <mergeCell ref="A567:D567"/>
    <mergeCell ref="A568:D568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2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95"/>
  <sheetViews>
    <sheetView zoomScale="80" zoomScaleNormal="80" workbookViewId="0">
      <pane xSplit="3" ySplit="1" topLeftCell="D189" activePane="bottomRight" state="frozen"/>
      <selection activeCell="D118" sqref="D118"/>
      <selection pane="topRight" activeCell="D118" sqref="D118"/>
      <selection pane="bottomLeft" activeCell="D118" sqref="D118"/>
      <selection pane="bottomRight" activeCell="J190" sqref="J190"/>
    </sheetView>
  </sheetViews>
  <sheetFormatPr defaultColWidth="45.7109375" defaultRowHeight="15" x14ac:dyDescent="0.25"/>
  <cols>
    <col min="1" max="1" width="6.42578125" style="7" customWidth="1"/>
    <col min="2" max="2" width="27.85546875" style="7" customWidth="1"/>
    <col min="3" max="3" width="41.140625" style="7" customWidth="1"/>
    <col min="4" max="4" width="22.28515625" style="7" customWidth="1"/>
    <col min="5" max="5" width="20.5703125" style="9" customWidth="1"/>
    <col min="6" max="6" width="20.85546875" style="7" customWidth="1"/>
    <col min="7" max="7" width="19.5703125" style="7" customWidth="1"/>
    <col min="8" max="8" width="20.5703125" style="7" customWidth="1"/>
    <col min="9" max="9" width="19.85546875" style="7" customWidth="1"/>
    <col min="10" max="10" width="23.85546875" style="5" customWidth="1"/>
    <col min="11" max="11" width="23.85546875" style="7" customWidth="1"/>
    <col min="12" max="12" width="20.7109375" style="7" customWidth="1"/>
    <col min="13" max="13" width="21.42578125" style="7" customWidth="1"/>
    <col min="14" max="14" width="21.140625" style="7" customWidth="1"/>
    <col min="15" max="15" width="20.7109375" style="7" customWidth="1"/>
    <col min="16" max="16" width="21" style="7" customWidth="1"/>
    <col min="17" max="17" width="22.42578125" style="7" customWidth="1"/>
    <col min="18" max="18" width="20.42578125" style="7" customWidth="1"/>
    <col min="19" max="19" width="19.85546875" style="7" customWidth="1"/>
    <col min="20" max="20" width="18.28515625" style="7" customWidth="1"/>
    <col min="21" max="21" width="21.140625" style="10" customWidth="1"/>
    <col min="22" max="22" width="25.42578125" style="10" customWidth="1"/>
    <col min="23" max="16384" width="45.7109375" style="7"/>
  </cols>
  <sheetData>
    <row r="1" spans="1:22" s="11" customFormat="1" ht="38.25" customHeight="1" x14ac:dyDescent="0.25">
      <c r="A1" s="17" t="s">
        <v>0</v>
      </c>
      <c r="B1" s="17" t="s">
        <v>193</v>
      </c>
      <c r="C1" s="17" t="s">
        <v>115</v>
      </c>
      <c r="D1" s="17" t="s">
        <v>206</v>
      </c>
      <c r="E1" s="8" t="s">
        <v>207</v>
      </c>
      <c r="F1" s="8" t="s">
        <v>208</v>
      </c>
      <c r="G1" s="8" t="s">
        <v>209</v>
      </c>
      <c r="H1" s="8" t="s">
        <v>210</v>
      </c>
      <c r="I1" s="8" t="s">
        <v>211</v>
      </c>
      <c r="J1" s="13" t="s">
        <v>212</v>
      </c>
      <c r="K1" s="12" t="s">
        <v>224</v>
      </c>
      <c r="L1" s="12" t="s">
        <v>213</v>
      </c>
      <c r="M1" s="12" t="s">
        <v>214</v>
      </c>
      <c r="N1" s="12" t="s">
        <v>215</v>
      </c>
      <c r="O1" s="12" t="s">
        <v>216</v>
      </c>
      <c r="P1" s="12" t="s">
        <v>217</v>
      </c>
      <c r="Q1" s="12" t="s">
        <v>218</v>
      </c>
      <c r="R1" s="12" t="s">
        <v>219</v>
      </c>
      <c r="S1" s="12" t="s">
        <v>220</v>
      </c>
      <c r="T1" s="17" t="s">
        <v>221</v>
      </c>
      <c r="U1" s="12" t="s">
        <v>222</v>
      </c>
      <c r="V1" s="12" t="s">
        <v>223</v>
      </c>
    </row>
    <row r="2" spans="1:22" x14ac:dyDescent="0.25">
      <c r="A2" s="2">
        <v>1</v>
      </c>
      <c r="B2" s="6" t="s">
        <v>189</v>
      </c>
      <c r="C2" s="6" t="s">
        <v>97</v>
      </c>
      <c r="D2" s="2">
        <v>2024</v>
      </c>
      <c r="E2" s="3"/>
      <c r="F2" s="3"/>
      <c r="G2" s="3"/>
      <c r="H2" s="3"/>
      <c r="I2" s="3"/>
      <c r="J2" s="14"/>
      <c r="K2" s="18">
        <f>E2+F2+G2+H2+I2</f>
        <v>0</v>
      </c>
      <c r="L2" s="19">
        <v>12368.39</v>
      </c>
      <c r="M2" s="19">
        <v>11131.55</v>
      </c>
      <c r="N2" s="19">
        <v>8657.8700000000008</v>
      </c>
      <c r="O2" s="19">
        <v>6184.2</v>
      </c>
      <c r="P2" s="19">
        <v>3710.52</v>
      </c>
      <c r="Q2" s="19">
        <v>488.77</v>
      </c>
      <c r="R2" s="19">
        <v>2100</v>
      </c>
      <c r="S2" s="19">
        <v>200</v>
      </c>
      <c r="T2" s="20">
        <v>89</v>
      </c>
      <c r="U2" s="18">
        <f>(E2*L2+F2*M2+G2*N2+H2*O2+I2*P2)+Q2*J2+R2*J2+S2*(E2+F2+G2+H2+I2)</f>
        <v>0</v>
      </c>
      <c r="V2" s="18">
        <f>U2*T2/100</f>
        <v>0</v>
      </c>
    </row>
    <row r="3" spans="1:22" x14ac:dyDescent="0.25">
      <c r="A3" s="2">
        <v>2</v>
      </c>
      <c r="B3" s="6" t="s">
        <v>189</v>
      </c>
      <c r="C3" s="6" t="s">
        <v>15</v>
      </c>
      <c r="D3" s="2">
        <v>2024</v>
      </c>
      <c r="E3" s="3"/>
      <c r="F3" s="3"/>
      <c r="G3" s="3"/>
      <c r="H3" s="3"/>
      <c r="I3" s="3"/>
      <c r="J3" s="14"/>
      <c r="K3" s="18">
        <f t="shared" ref="K3:K7" si="0">E3+F3+G3+H3+I3</f>
        <v>0</v>
      </c>
      <c r="L3" s="19">
        <v>12368.39</v>
      </c>
      <c r="M3" s="19">
        <v>11131.55</v>
      </c>
      <c r="N3" s="19">
        <v>8657.8700000000008</v>
      </c>
      <c r="O3" s="19">
        <v>6184.2</v>
      </c>
      <c r="P3" s="19">
        <v>3710.52</v>
      </c>
      <c r="Q3" s="19">
        <v>488.77</v>
      </c>
      <c r="R3" s="19">
        <v>2100</v>
      </c>
      <c r="S3" s="19">
        <v>200</v>
      </c>
      <c r="T3" s="20">
        <v>88</v>
      </c>
      <c r="U3" s="18">
        <f t="shared" ref="U3:U66" si="1">(E3*L3+F3*M3+G3*N3+H3*O3+I3*P3)+Q3*J3+R3*J3+S3*(E3+F3+G3+H3+I3)</f>
        <v>0</v>
      </c>
      <c r="V3" s="18">
        <f t="shared" ref="V3:V66" si="2">U3*T3/100</f>
        <v>0</v>
      </c>
    </row>
    <row r="4" spans="1:22" x14ac:dyDescent="0.25">
      <c r="A4" s="2">
        <v>3</v>
      </c>
      <c r="B4" s="6" t="s">
        <v>189</v>
      </c>
      <c r="C4" s="6" t="s">
        <v>74</v>
      </c>
      <c r="D4" s="2">
        <v>2024</v>
      </c>
      <c r="E4" s="3"/>
      <c r="F4" s="3"/>
      <c r="G4" s="3"/>
      <c r="H4" s="3"/>
      <c r="I4" s="3"/>
      <c r="J4" s="14"/>
      <c r="K4" s="18">
        <f t="shared" si="0"/>
        <v>0</v>
      </c>
      <c r="L4" s="19">
        <v>12368.39</v>
      </c>
      <c r="M4" s="19">
        <v>11131.55</v>
      </c>
      <c r="N4" s="19">
        <v>8657.8700000000008</v>
      </c>
      <c r="O4" s="19">
        <v>6184.2</v>
      </c>
      <c r="P4" s="19">
        <v>3710.52</v>
      </c>
      <c r="Q4" s="19">
        <v>488.77</v>
      </c>
      <c r="R4" s="19">
        <v>2100</v>
      </c>
      <c r="S4" s="19">
        <v>200</v>
      </c>
      <c r="T4" s="20">
        <v>89</v>
      </c>
      <c r="U4" s="18">
        <f t="shared" si="1"/>
        <v>0</v>
      </c>
      <c r="V4" s="18">
        <f t="shared" si="2"/>
        <v>0</v>
      </c>
    </row>
    <row r="5" spans="1:22" x14ac:dyDescent="0.25">
      <c r="A5" s="2">
        <v>4</v>
      </c>
      <c r="B5" s="6" t="s">
        <v>189</v>
      </c>
      <c r="C5" s="6" t="s">
        <v>77</v>
      </c>
      <c r="D5" s="2">
        <v>2024</v>
      </c>
      <c r="E5" s="3"/>
      <c r="F5" s="3"/>
      <c r="G5" s="3"/>
      <c r="H5" s="3"/>
      <c r="I5" s="3"/>
      <c r="J5" s="14"/>
      <c r="K5" s="18">
        <f t="shared" si="0"/>
        <v>0</v>
      </c>
      <c r="L5" s="19">
        <v>12368.39</v>
      </c>
      <c r="M5" s="19">
        <v>11131.55</v>
      </c>
      <c r="N5" s="19">
        <v>8657.8700000000008</v>
      </c>
      <c r="O5" s="19">
        <v>6184.2</v>
      </c>
      <c r="P5" s="19">
        <v>3710.52</v>
      </c>
      <c r="Q5" s="19">
        <v>488.77</v>
      </c>
      <c r="R5" s="19">
        <v>2100</v>
      </c>
      <c r="S5" s="19">
        <v>200</v>
      </c>
      <c r="T5" s="20">
        <v>89</v>
      </c>
      <c r="U5" s="18">
        <f t="shared" si="1"/>
        <v>0</v>
      </c>
      <c r="V5" s="18">
        <f t="shared" si="2"/>
        <v>0</v>
      </c>
    </row>
    <row r="6" spans="1:22" x14ac:dyDescent="0.25">
      <c r="A6" s="2">
        <v>5</v>
      </c>
      <c r="B6" s="6" t="s">
        <v>189</v>
      </c>
      <c r="C6" s="6" t="s">
        <v>118</v>
      </c>
      <c r="D6" s="2">
        <v>2024</v>
      </c>
      <c r="E6" s="3"/>
      <c r="F6" s="3"/>
      <c r="G6" s="3"/>
      <c r="H6" s="3"/>
      <c r="J6" s="14"/>
      <c r="K6" s="18">
        <f t="shared" si="0"/>
        <v>0</v>
      </c>
      <c r="L6" s="19">
        <v>12368.39</v>
      </c>
      <c r="M6" s="19">
        <v>11131.55</v>
      </c>
      <c r="N6" s="19">
        <v>8657.8700000000008</v>
      </c>
      <c r="O6" s="19">
        <v>6184.2</v>
      </c>
      <c r="P6" s="19">
        <v>3710.52</v>
      </c>
      <c r="Q6" s="19">
        <v>488.77</v>
      </c>
      <c r="R6" s="19">
        <v>2100</v>
      </c>
      <c r="S6" s="19">
        <v>200</v>
      </c>
      <c r="T6" s="20">
        <v>86</v>
      </c>
      <c r="U6" s="18">
        <f t="shared" si="1"/>
        <v>0</v>
      </c>
      <c r="V6" s="18">
        <f t="shared" si="2"/>
        <v>0</v>
      </c>
    </row>
    <row r="7" spans="1:22" x14ac:dyDescent="0.25">
      <c r="A7" s="2">
        <v>6</v>
      </c>
      <c r="B7" s="6" t="s">
        <v>189</v>
      </c>
      <c r="C7" s="6" t="s">
        <v>119</v>
      </c>
      <c r="D7" s="2">
        <v>2024</v>
      </c>
      <c r="E7" s="3"/>
      <c r="F7" s="3"/>
      <c r="G7" s="3"/>
      <c r="H7" s="3"/>
      <c r="I7" s="3"/>
      <c r="J7" s="14"/>
      <c r="K7" s="18">
        <f t="shared" si="0"/>
        <v>0</v>
      </c>
      <c r="L7" s="19">
        <v>12368.39</v>
      </c>
      <c r="M7" s="19">
        <v>11131.55</v>
      </c>
      <c r="N7" s="19">
        <v>8657.8700000000008</v>
      </c>
      <c r="O7" s="19">
        <v>6184.2</v>
      </c>
      <c r="P7" s="19">
        <v>3710.52</v>
      </c>
      <c r="Q7" s="19">
        <v>488.77</v>
      </c>
      <c r="R7" s="19">
        <v>2100</v>
      </c>
      <c r="S7" s="19">
        <v>200</v>
      </c>
      <c r="T7" s="20">
        <v>89</v>
      </c>
      <c r="U7" s="18">
        <f t="shared" si="1"/>
        <v>0</v>
      </c>
      <c r="V7" s="18">
        <f t="shared" si="2"/>
        <v>0</v>
      </c>
    </row>
    <row r="8" spans="1:22" x14ac:dyDescent="0.25">
      <c r="A8" s="2">
        <v>7</v>
      </c>
      <c r="B8" s="6" t="s">
        <v>189</v>
      </c>
      <c r="C8" s="6" t="s">
        <v>80</v>
      </c>
      <c r="D8" s="2">
        <v>2024</v>
      </c>
      <c r="E8" s="3">
        <v>0</v>
      </c>
      <c r="F8" s="3">
        <v>45.52</v>
      </c>
      <c r="G8" s="3">
        <v>0</v>
      </c>
      <c r="H8" s="3">
        <v>0</v>
      </c>
      <c r="I8" s="3">
        <v>0</v>
      </c>
      <c r="J8" s="14">
        <v>4</v>
      </c>
      <c r="K8" s="18">
        <f>E8+F8+G8+H8+I8</f>
        <v>45.52</v>
      </c>
      <c r="L8" s="19">
        <v>12368.39</v>
      </c>
      <c r="M8" s="19">
        <v>11131.55</v>
      </c>
      <c r="N8" s="19">
        <v>8657.8700000000008</v>
      </c>
      <c r="O8" s="19">
        <v>6184.2</v>
      </c>
      <c r="P8" s="19">
        <v>3710.52</v>
      </c>
      <c r="Q8" s="19">
        <v>488.77</v>
      </c>
      <c r="R8" s="19">
        <v>2100</v>
      </c>
      <c r="S8" s="19">
        <v>200</v>
      </c>
      <c r="T8" s="20">
        <v>83</v>
      </c>
      <c r="U8" s="18">
        <f t="shared" si="1"/>
        <v>526167.23600000003</v>
      </c>
      <c r="V8" s="18">
        <f t="shared" si="2"/>
        <v>436718.80588</v>
      </c>
    </row>
    <row r="9" spans="1:22" x14ac:dyDescent="0.25">
      <c r="A9" s="2">
        <v>8</v>
      </c>
      <c r="B9" s="6" t="s">
        <v>190</v>
      </c>
      <c r="C9" s="6" t="s">
        <v>73</v>
      </c>
      <c r="D9" s="2">
        <v>2024</v>
      </c>
      <c r="E9" s="3"/>
      <c r="F9" s="3"/>
      <c r="G9" s="3"/>
      <c r="H9" s="3"/>
      <c r="I9" s="3"/>
      <c r="J9" s="14"/>
      <c r="K9" s="18">
        <f t="shared" ref="K9:K72" si="3">E9+F9+G9+H9+I9</f>
        <v>0</v>
      </c>
      <c r="L9" s="19">
        <v>12368.39</v>
      </c>
      <c r="M9" s="19">
        <v>11131.55</v>
      </c>
      <c r="N9" s="19">
        <v>8657.8700000000008</v>
      </c>
      <c r="O9" s="19">
        <v>6184.2</v>
      </c>
      <c r="P9" s="19">
        <v>3710.52</v>
      </c>
      <c r="Q9" s="19">
        <v>488.77</v>
      </c>
      <c r="R9" s="19">
        <v>2100</v>
      </c>
      <c r="S9" s="19">
        <v>200</v>
      </c>
      <c r="T9" s="21">
        <v>91</v>
      </c>
      <c r="U9" s="18">
        <f t="shared" si="1"/>
        <v>0</v>
      </c>
      <c r="V9" s="18">
        <f t="shared" si="2"/>
        <v>0</v>
      </c>
    </row>
    <row r="10" spans="1:22" x14ac:dyDescent="0.25">
      <c r="A10" s="2">
        <v>9</v>
      </c>
      <c r="B10" s="6" t="s">
        <v>190</v>
      </c>
      <c r="C10" s="6" t="s">
        <v>62</v>
      </c>
      <c r="D10" s="2">
        <v>2024</v>
      </c>
      <c r="E10" s="3">
        <v>0</v>
      </c>
      <c r="F10" s="3">
        <v>37.5</v>
      </c>
      <c r="G10" s="3">
        <v>0</v>
      </c>
      <c r="H10" s="3">
        <v>0</v>
      </c>
      <c r="I10" s="3">
        <v>0</v>
      </c>
      <c r="J10" s="14">
        <v>1</v>
      </c>
      <c r="K10" s="18">
        <f t="shared" si="3"/>
        <v>37.5</v>
      </c>
      <c r="L10" s="19">
        <v>12368.39</v>
      </c>
      <c r="M10" s="19">
        <v>11131.55</v>
      </c>
      <c r="N10" s="19">
        <v>8657.8700000000008</v>
      </c>
      <c r="O10" s="19">
        <v>6184.2</v>
      </c>
      <c r="P10" s="19">
        <v>3710.52</v>
      </c>
      <c r="Q10" s="19">
        <v>488.77</v>
      </c>
      <c r="R10" s="19">
        <v>2100</v>
      </c>
      <c r="S10" s="19">
        <v>200</v>
      </c>
      <c r="T10" s="21">
        <v>91</v>
      </c>
      <c r="U10" s="18">
        <f t="shared" si="1"/>
        <v>427521.89500000002</v>
      </c>
      <c r="V10" s="18">
        <f t="shared" si="2"/>
        <v>389044.92444999999</v>
      </c>
    </row>
    <row r="11" spans="1:22" x14ac:dyDescent="0.25">
      <c r="A11" s="2">
        <v>10</v>
      </c>
      <c r="B11" s="6" t="s">
        <v>190</v>
      </c>
      <c r="C11" s="6" t="s">
        <v>120</v>
      </c>
      <c r="D11" s="2">
        <v>2024</v>
      </c>
      <c r="E11" s="3"/>
      <c r="F11" s="3"/>
      <c r="G11" s="3"/>
      <c r="H11" s="3"/>
      <c r="I11" s="3"/>
      <c r="J11" s="14"/>
      <c r="K11" s="18">
        <f t="shared" si="3"/>
        <v>0</v>
      </c>
      <c r="L11" s="19">
        <v>12368.39</v>
      </c>
      <c r="M11" s="19">
        <v>11131.55</v>
      </c>
      <c r="N11" s="19">
        <v>8657.8700000000008</v>
      </c>
      <c r="O11" s="19">
        <v>6184.2</v>
      </c>
      <c r="P11" s="19">
        <v>3710.52</v>
      </c>
      <c r="Q11" s="19">
        <v>488.77</v>
      </c>
      <c r="R11" s="19">
        <v>2100</v>
      </c>
      <c r="S11" s="19">
        <v>200</v>
      </c>
      <c r="T11" s="21">
        <v>89</v>
      </c>
      <c r="U11" s="18">
        <f t="shared" si="1"/>
        <v>0</v>
      </c>
      <c r="V11" s="18">
        <f t="shared" si="2"/>
        <v>0</v>
      </c>
    </row>
    <row r="12" spans="1:22" x14ac:dyDescent="0.25">
      <c r="A12" s="2">
        <v>11</v>
      </c>
      <c r="B12" s="6" t="s">
        <v>190</v>
      </c>
      <c r="C12" s="6" t="s">
        <v>35</v>
      </c>
      <c r="D12" s="2">
        <v>2024</v>
      </c>
      <c r="E12" s="3">
        <v>15.2</v>
      </c>
      <c r="F12" s="3"/>
      <c r="G12" s="3"/>
      <c r="H12" s="3"/>
      <c r="I12" s="3"/>
      <c r="J12" s="14">
        <v>7</v>
      </c>
      <c r="K12" s="18">
        <f t="shared" si="3"/>
        <v>15.2</v>
      </c>
      <c r="L12" s="19">
        <v>12368.39</v>
      </c>
      <c r="M12" s="19">
        <v>11131.55</v>
      </c>
      <c r="N12" s="19">
        <v>8657.8700000000008</v>
      </c>
      <c r="O12" s="19">
        <v>6184.2</v>
      </c>
      <c r="P12" s="19">
        <v>3710.52</v>
      </c>
      <c r="Q12" s="19">
        <v>488.77</v>
      </c>
      <c r="R12" s="19">
        <v>2100</v>
      </c>
      <c r="S12" s="19">
        <v>200</v>
      </c>
      <c r="T12" s="21">
        <v>91</v>
      </c>
      <c r="U12" s="18">
        <f t="shared" si="1"/>
        <v>209160.91800000001</v>
      </c>
      <c r="V12" s="18">
        <f t="shared" si="2"/>
        <v>190336.43537999998</v>
      </c>
    </row>
    <row r="13" spans="1:22" x14ac:dyDescent="0.25">
      <c r="A13" s="2">
        <v>12</v>
      </c>
      <c r="B13" s="6" t="s">
        <v>190</v>
      </c>
      <c r="C13" s="6" t="s">
        <v>69</v>
      </c>
      <c r="D13" s="2">
        <v>2024</v>
      </c>
      <c r="E13" s="3"/>
      <c r="F13" s="3"/>
      <c r="G13" s="3"/>
      <c r="H13" s="3"/>
      <c r="I13" s="3"/>
      <c r="J13" s="14"/>
      <c r="K13" s="18">
        <f t="shared" si="3"/>
        <v>0</v>
      </c>
      <c r="L13" s="19">
        <v>12368.39</v>
      </c>
      <c r="M13" s="19">
        <v>11131.55</v>
      </c>
      <c r="N13" s="19">
        <v>8657.8700000000008</v>
      </c>
      <c r="O13" s="19">
        <v>6184.2</v>
      </c>
      <c r="P13" s="19">
        <v>3710.52</v>
      </c>
      <c r="Q13" s="19">
        <v>488.77</v>
      </c>
      <c r="R13" s="19">
        <v>2100</v>
      </c>
      <c r="S13" s="19">
        <v>200</v>
      </c>
      <c r="T13" s="21">
        <v>92</v>
      </c>
      <c r="U13" s="18">
        <f t="shared" si="1"/>
        <v>0</v>
      </c>
      <c r="V13" s="18">
        <f t="shared" si="2"/>
        <v>0</v>
      </c>
    </row>
    <row r="14" spans="1:22" x14ac:dyDescent="0.25">
      <c r="A14" s="2">
        <v>13</v>
      </c>
      <c r="B14" s="6" t="s">
        <v>190</v>
      </c>
      <c r="C14" s="6" t="s">
        <v>32</v>
      </c>
      <c r="D14" s="2">
        <v>2024</v>
      </c>
      <c r="E14" s="3"/>
      <c r="F14" s="3"/>
      <c r="G14" s="3"/>
      <c r="H14" s="3"/>
      <c r="I14" s="3"/>
      <c r="J14" s="14"/>
      <c r="K14" s="18">
        <f t="shared" si="3"/>
        <v>0</v>
      </c>
      <c r="L14" s="19">
        <v>12368.39</v>
      </c>
      <c r="M14" s="19">
        <v>11131.55</v>
      </c>
      <c r="N14" s="19">
        <v>8657.8700000000008</v>
      </c>
      <c r="O14" s="19">
        <v>6184.2</v>
      </c>
      <c r="P14" s="19">
        <v>3710.52</v>
      </c>
      <c r="Q14" s="19">
        <v>488.77</v>
      </c>
      <c r="R14" s="19">
        <v>2100</v>
      </c>
      <c r="S14" s="19">
        <v>200</v>
      </c>
      <c r="T14" s="21">
        <v>91</v>
      </c>
      <c r="U14" s="18">
        <f t="shared" si="1"/>
        <v>0</v>
      </c>
      <c r="V14" s="18">
        <f t="shared" si="2"/>
        <v>0</v>
      </c>
    </row>
    <row r="15" spans="1:22" x14ac:dyDescent="0.25">
      <c r="A15" s="2">
        <v>14</v>
      </c>
      <c r="B15" s="6" t="s">
        <v>190</v>
      </c>
      <c r="C15" s="6" t="s">
        <v>92</v>
      </c>
      <c r="D15" s="2">
        <v>2024</v>
      </c>
      <c r="E15" s="3"/>
      <c r="F15" s="3"/>
      <c r="G15" s="3"/>
      <c r="H15" s="3"/>
      <c r="I15" s="3"/>
      <c r="J15" s="14"/>
      <c r="K15" s="18">
        <f t="shared" si="3"/>
        <v>0</v>
      </c>
      <c r="L15" s="19">
        <v>12368.39</v>
      </c>
      <c r="M15" s="19">
        <v>11131.55</v>
      </c>
      <c r="N15" s="19">
        <v>8657.8700000000008</v>
      </c>
      <c r="O15" s="19">
        <v>6184.2</v>
      </c>
      <c r="P15" s="19">
        <v>3710.52</v>
      </c>
      <c r="Q15" s="19">
        <v>488.77</v>
      </c>
      <c r="R15" s="19">
        <v>2100</v>
      </c>
      <c r="S15" s="19">
        <v>200</v>
      </c>
      <c r="T15" s="21">
        <v>91</v>
      </c>
      <c r="U15" s="18">
        <f t="shared" si="1"/>
        <v>0</v>
      </c>
      <c r="V15" s="18">
        <f t="shared" si="2"/>
        <v>0</v>
      </c>
    </row>
    <row r="16" spans="1:22" x14ac:dyDescent="0.25">
      <c r="A16" s="2">
        <v>15</v>
      </c>
      <c r="B16" s="6" t="s">
        <v>191</v>
      </c>
      <c r="C16" s="6" t="s">
        <v>79</v>
      </c>
      <c r="D16" s="2">
        <v>2024</v>
      </c>
      <c r="E16" s="3">
        <v>4.5999999999999996</v>
      </c>
      <c r="F16" s="3"/>
      <c r="G16" s="3"/>
      <c r="H16" s="3"/>
      <c r="I16" s="3"/>
      <c r="J16" s="14">
        <v>1</v>
      </c>
      <c r="K16" s="18">
        <f t="shared" si="3"/>
        <v>4.5999999999999996</v>
      </c>
      <c r="L16" s="19">
        <v>12368.39</v>
      </c>
      <c r="M16" s="19">
        <v>11131.55</v>
      </c>
      <c r="N16" s="19">
        <v>8657.8700000000008</v>
      </c>
      <c r="O16" s="19">
        <v>6184.2</v>
      </c>
      <c r="P16" s="19">
        <v>3710.52</v>
      </c>
      <c r="Q16" s="19">
        <v>488.77</v>
      </c>
      <c r="R16" s="19">
        <v>2100</v>
      </c>
      <c r="S16" s="19">
        <v>200</v>
      </c>
      <c r="T16" s="22">
        <v>90</v>
      </c>
      <c r="U16" s="18">
        <f t="shared" si="1"/>
        <v>60403.363999999987</v>
      </c>
      <c r="V16" s="18">
        <f t="shared" si="2"/>
        <v>54363.027599999987</v>
      </c>
    </row>
    <row r="17" spans="1:22" x14ac:dyDescent="0.25">
      <c r="A17" s="2">
        <v>16</v>
      </c>
      <c r="B17" s="6" t="s">
        <v>191</v>
      </c>
      <c r="C17" s="6" t="s">
        <v>121</v>
      </c>
      <c r="D17" s="2">
        <v>2024</v>
      </c>
      <c r="E17" s="3"/>
      <c r="F17" s="3"/>
      <c r="G17" s="3"/>
      <c r="H17" s="3"/>
      <c r="I17" s="3"/>
      <c r="J17" s="14"/>
      <c r="K17" s="18">
        <f t="shared" si="3"/>
        <v>0</v>
      </c>
      <c r="L17" s="19">
        <v>12368.39</v>
      </c>
      <c r="M17" s="19">
        <v>11131.55</v>
      </c>
      <c r="N17" s="19">
        <v>8657.8700000000008</v>
      </c>
      <c r="O17" s="19">
        <v>6184.2</v>
      </c>
      <c r="P17" s="19">
        <v>3710.52</v>
      </c>
      <c r="Q17" s="19">
        <v>488.77</v>
      </c>
      <c r="R17" s="19">
        <v>2100</v>
      </c>
      <c r="S17" s="19">
        <v>200</v>
      </c>
      <c r="T17" s="22">
        <v>90</v>
      </c>
      <c r="U17" s="18">
        <f t="shared" si="1"/>
        <v>0</v>
      </c>
      <c r="V17" s="18">
        <f t="shared" si="2"/>
        <v>0</v>
      </c>
    </row>
    <row r="18" spans="1:22" x14ac:dyDescent="0.25">
      <c r="A18" s="2">
        <v>17</v>
      </c>
      <c r="B18" s="6" t="s">
        <v>191</v>
      </c>
      <c r="C18" s="6" t="s">
        <v>34</v>
      </c>
      <c r="D18" s="2">
        <v>2024</v>
      </c>
      <c r="E18" s="3"/>
      <c r="F18" s="3"/>
      <c r="G18" s="3"/>
      <c r="H18" s="3"/>
      <c r="I18" s="3"/>
      <c r="J18" s="14"/>
      <c r="K18" s="18">
        <f t="shared" si="3"/>
        <v>0</v>
      </c>
      <c r="L18" s="19">
        <v>12368.39</v>
      </c>
      <c r="M18" s="19">
        <v>11131.55</v>
      </c>
      <c r="N18" s="19">
        <v>8657.8700000000008</v>
      </c>
      <c r="O18" s="19">
        <v>6184.2</v>
      </c>
      <c r="P18" s="19">
        <v>3710.52</v>
      </c>
      <c r="Q18" s="19">
        <v>488.77</v>
      </c>
      <c r="R18" s="19">
        <v>2100</v>
      </c>
      <c r="S18" s="19">
        <v>200</v>
      </c>
      <c r="T18" s="22">
        <v>92</v>
      </c>
      <c r="U18" s="18">
        <f t="shared" si="1"/>
        <v>0</v>
      </c>
      <c r="V18" s="18">
        <f t="shared" si="2"/>
        <v>0</v>
      </c>
    </row>
    <row r="19" spans="1:22" x14ac:dyDescent="0.25">
      <c r="A19" s="2">
        <v>18</v>
      </c>
      <c r="B19" s="6" t="s">
        <v>191</v>
      </c>
      <c r="C19" s="6" t="s">
        <v>123</v>
      </c>
      <c r="D19" s="2">
        <v>2024</v>
      </c>
      <c r="E19" s="3"/>
      <c r="F19" s="3"/>
      <c r="G19" s="3"/>
      <c r="H19" s="3"/>
      <c r="I19" s="3"/>
      <c r="J19" s="14"/>
      <c r="K19" s="18">
        <f t="shared" si="3"/>
        <v>0</v>
      </c>
      <c r="L19" s="19">
        <v>12368.39</v>
      </c>
      <c r="M19" s="19">
        <v>11131.55</v>
      </c>
      <c r="N19" s="19">
        <v>8657.8700000000008</v>
      </c>
      <c r="O19" s="19">
        <v>6184.2</v>
      </c>
      <c r="P19" s="19">
        <v>3710.52</v>
      </c>
      <c r="Q19" s="19">
        <v>488.77</v>
      </c>
      <c r="R19" s="19">
        <v>2100</v>
      </c>
      <c r="S19" s="19">
        <v>200</v>
      </c>
      <c r="T19" s="22">
        <v>89</v>
      </c>
      <c r="U19" s="18">
        <f t="shared" si="1"/>
        <v>0</v>
      </c>
      <c r="V19" s="18">
        <f t="shared" si="2"/>
        <v>0</v>
      </c>
    </row>
    <row r="20" spans="1:22" x14ac:dyDescent="0.25">
      <c r="A20" s="2">
        <v>19</v>
      </c>
      <c r="B20" s="6" t="s">
        <v>191</v>
      </c>
      <c r="C20" s="6" t="s">
        <v>6</v>
      </c>
      <c r="D20" s="2">
        <v>2024</v>
      </c>
      <c r="E20" s="3"/>
      <c r="F20" s="3"/>
      <c r="G20" s="3"/>
      <c r="H20" s="3"/>
      <c r="I20" s="3"/>
      <c r="J20" s="14"/>
      <c r="K20" s="18">
        <f t="shared" si="3"/>
        <v>0</v>
      </c>
      <c r="L20" s="19">
        <v>12368.39</v>
      </c>
      <c r="M20" s="19">
        <v>11131.55</v>
      </c>
      <c r="N20" s="19">
        <v>8657.8700000000008</v>
      </c>
      <c r="O20" s="19">
        <v>6184.2</v>
      </c>
      <c r="P20" s="19">
        <v>3710.52</v>
      </c>
      <c r="Q20" s="19">
        <v>488.77</v>
      </c>
      <c r="R20" s="19">
        <v>2100</v>
      </c>
      <c r="S20" s="19">
        <v>200</v>
      </c>
      <c r="T20" s="22">
        <v>87</v>
      </c>
      <c r="U20" s="18">
        <f t="shared" si="1"/>
        <v>0</v>
      </c>
      <c r="V20" s="18">
        <f t="shared" si="2"/>
        <v>0</v>
      </c>
    </row>
    <row r="21" spans="1:22" x14ac:dyDescent="0.25">
      <c r="A21" s="2">
        <v>20</v>
      </c>
      <c r="B21" s="6" t="s">
        <v>191</v>
      </c>
      <c r="C21" s="6" t="s">
        <v>124</v>
      </c>
      <c r="D21" s="2">
        <v>2024</v>
      </c>
      <c r="E21" s="3"/>
      <c r="F21" s="3"/>
      <c r="G21" s="3"/>
      <c r="H21" s="3"/>
      <c r="I21" s="3"/>
      <c r="J21" s="14"/>
      <c r="K21" s="18">
        <f t="shared" si="3"/>
        <v>0</v>
      </c>
      <c r="L21" s="19">
        <v>12368.39</v>
      </c>
      <c r="M21" s="19">
        <v>11131.55</v>
      </c>
      <c r="N21" s="19">
        <v>8657.8700000000008</v>
      </c>
      <c r="O21" s="19">
        <v>6184.2</v>
      </c>
      <c r="P21" s="19">
        <v>3710.52</v>
      </c>
      <c r="Q21" s="19">
        <v>488.77</v>
      </c>
      <c r="R21" s="19">
        <v>2100</v>
      </c>
      <c r="S21" s="19">
        <v>200</v>
      </c>
      <c r="T21" s="22">
        <v>89</v>
      </c>
      <c r="U21" s="18">
        <f t="shared" si="1"/>
        <v>0</v>
      </c>
      <c r="V21" s="18">
        <f t="shared" si="2"/>
        <v>0</v>
      </c>
    </row>
    <row r="22" spans="1:22" x14ac:dyDescent="0.25">
      <c r="A22" s="2">
        <v>21</v>
      </c>
      <c r="B22" s="6" t="s">
        <v>191</v>
      </c>
      <c r="C22" s="6" t="s">
        <v>122</v>
      </c>
      <c r="D22" s="2">
        <v>2024</v>
      </c>
      <c r="E22" s="3"/>
      <c r="F22" s="3"/>
      <c r="G22" s="3"/>
      <c r="H22" s="3"/>
      <c r="I22" s="3"/>
      <c r="J22" s="14"/>
      <c r="K22" s="18">
        <f t="shared" si="3"/>
        <v>0</v>
      </c>
      <c r="L22" s="19">
        <v>12368.39</v>
      </c>
      <c r="M22" s="19">
        <v>11131.55</v>
      </c>
      <c r="N22" s="19">
        <v>8657.8700000000008</v>
      </c>
      <c r="O22" s="19">
        <v>6184.2</v>
      </c>
      <c r="P22" s="19">
        <v>3710.52</v>
      </c>
      <c r="Q22" s="19">
        <v>488.77</v>
      </c>
      <c r="R22" s="19">
        <v>2100</v>
      </c>
      <c r="S22" s="19">
        <v>200</v>
      </c>
      <c r="T22" s="22">
        <v>88</v>
      </c>
      <c r="U22" s="18">
        <f t="shared" si="1"/>
        <v>0</v>
      </c>
      <c r="V22" s="18">
        <f t="shared" si="2"/>
        <v>0</v>
      </c>
    </row>
    <row r="23" spans="1:22" x14ac:dyDescent="0.25">
      <c r="A23" s="2">
        <v>22</v>
      </c>
      <c r="B23" s="6" t="s">
        <v>191</v>
      </c>
      <c r="C23" s="6" t="s">
        <v>30</v>
      </c>
      <c r="D23" s="2">
        <v>2024</v>
      </c>
      <c r="E23" s="3"/>
      <c r="F23" s="3"/>
      <c r="G23" s="3"/>
      <c r="H23" s="3"/>
      <c r="I23" s="3"/>
      <c r="J23" s="14"/>
      <c r="K23" s="18">
        <f t="shared" si="3"/>
        <v>0</v>
      </c>
      <c r="L23" s="19">
        <v>12368.39</v>
      </c>
      <c r="M23" s="19">
        <v>11131.55</v>
      </c>
      <c r="N23" s="19">
        <v>8657.8700000000008</v>
      </c>
      <c r="O23" s="19">
        <v>6184.2</v>
      </c>
      <c r="P23" s="19">
        <v>3710.52</v>
      </c>
      <c r="Q23" s="19">
        <v>488.77</v>
      </c>
      <c r="R23" s="19">
        <v>2100</v>
      </c>
      <c r="S23" s="19">
        <v>200</v>
      </c>
      <c r="T23" s="22">
        <v>89</v>
      </c>
      <c r="U23" s="18">
        <f t="shared" si="1"/>
        <v>0</v>
      </c>
      <c r="V23" s="18">
        <f t="shared" si="2"/>
        <v>0</v>
      </c>
    </row>
    <row r="24" spans="1:22" x14ac:dyDescent="0.25">
      <c r="A24" s="2">
        <v>23</v>
      </c>
      <c r="B24" s="6" t="s">
        <v>191</v>
      </c>
      <c r="C24" s="6" t="s">
        <v>60</v>
      </c>
      <c r="D24" s="2">
        <v>2024</v>
      </c>
      <c r="E24" s="3"/>
      <c r="F24" s="3"/>
      <c r="G24" s="3"/>
      <c r="H24" s="3"/>
      <c r="I24" s="3"/>
      <c r="J24" s="14"/>
      <c r="K24" s="18">
        <f t="shared" si="3"/>
        <v>0</v>
      </c>
      <c r="L24" s="19">
        <v>12368.39</v>
      </c>
      <c r="M24" s="19">
        <v>11131.55</v>
      </c>
      <c r="N24" s="19">
        <v>8657.8700000000008</v>
      </c>
      <c r="O24" s="19">
        <v>6184.2</v>
      </c>
      <c r="P24" s="19">
        <v>3710.52</v>
      </c>
      <c r="Q24" s="19">
        <v>488.77</v>
      </c>
      <c r="R24" s="19">
        <v>2100</v>
      </c>
      <c r="S24" s="19">
        <v>200</v>
      </c>
      <c r="T24" s="22">
        <v>87</v>
      </c>
      <c r="U24" s="18">
        <f t="shared" si="1"/>
        <v>0</v>
      </c>
      <c r="V24" s="18">
        <f t="shared" si="2"/>
        <v>0</v>
      </c>
    </row>
    <row r="25" spans="1:22" x14ac:dyDescent="0.25">
      <c r="A25" s="2">
        <v>24</v>
      </c>
      <c r="B25" s="6" t="s">
        <v>191</v>
      </c>
      <c r="C25" s="6" t="s">
        <v>125</v>
      </c>
      <c r="D25" s="2">
        <v>2024</v>
      </c>
      <c r="E25" s="3"/>
      <c r="F25" s="3"/>
      <c r="G25" s="3"/>
      <c r="H25" s="3"/>
      <c r="I25" s="3"/>
      <c r="J25" s="14"/>
      <c r="K25" s="18">
        <f t="shared" si="3"/>
        <v>0</v>
      </c>
      <c r="L25" s="19">
        <v>12368.39</v>
      </c>
      <c r="M25" s="19">
        <v>11131.55</v>
      </c>
      <c r="N25" s="19">
        <v>8657.8700000000008</v>
      </c>
      <c r="O25" s="19">
        <v>6184.2</v>
      </c>
      <c r="P25" s="19">
        <v>3710.52</v>
      </c>
      <c r="Q25" s="19">
        <v>488.77</v>
      </c>
      <c r="R25" s="19">
        <v>2100</v>
      </c>
      <c r="S25" s="19">
        <v>200</v>
      </c>
      <c r="T25" s="22">
        <v>91</v>
      </c>
      <c r="U25" s="18">
        <f t="shared" si="1"/>
        <v>0</v>
      </c>
      <c r="V25" s="18">
        <f t="shared" si="2"/>
        <v>0</v>
      </c>
    </row>
    <row r="26" spans="1:22" x14ac:dyDescent="0.25">
      <c r="A26" s="2">
        <v>25</v>
      </c>
      <c r="B26" s="6" t="s">
        <v>191</v>
      </c>
      <c r="C26" s="6" t="s">
        <v>126</v>
      </c>
      <c r="D26" s="2">
        <v>2024</v>
      </c>
      <c r="E26" s="3"/>
      <c r="F26" s="3"/>
      <c r="G26" s="3"/>
      <c r="H26" s="3"/>
      <c r="I26" s="3"/>
      <c r="J26" s="14"/>
      <c r="K26" s="18">
        <f t="shared" si="3"/>
        <v>0</v>
      </c>
      <c r="L26" s="19">
        <v>12368.39</v>
      </c>
      <c r="M26" s="19">
        <v>11131.55</v>
      </c>
      <c r="N26" s="19">
        <v>8657.8700000000008</v>
      </c>
      <c r="O26" s="19">
        <v>6184.2</v>
      </c>
      <c r="P26" s="19">
        <v>3710.52</v>
      </c>
      <c r="Q26" s="19">
        <v>488.77</v>
      </c>
      <c r="R26" s="19">
        <v>2100</v>
      </c>
      <c r="S26" s="19">
        <v>200</v>
      </c>
      <c r="T26" s="22">
        <v>93</v>
      </c>
      <c r="U26" s="18">
        <f t="shared" si="1"/>
        <v>0</v>
      </c>
      <c r="V26" s="18">
        <f t="shared" si="2"/>
        <v>0</v>
      </c>
    </row>
    <row r="27" spans="1:22" x14ac:dyDescent="0.25">
      <c r="A27" s="2">
        <v>26</v>
      </c>
      <c r="B27" s="6" t="s">
        <v>191</v>
      </c>
      <c r="C27" s="6" t="s">
        <v>44</v>
      </c>
      <c r="D27" s="2">
        <v>2024</v>
      </c>
      <c r="E27" s="3"/>
      <c r="F27" s="3"/>
      <c r="G27" s="3"/>
      <c r="H27" s="3"/>
      <c r="I27" s="3"/>
      <c r="J27" s="14"/>
      <c r="K27" s="18">
        <f t="shared" si="3"/>
        <v>0</v>
      </c>
      <c r="L27" s="19">
        <v>12368.39</v>
      </c>
      <c r="M27" s="19">
        <v>11131.55</v>
      </c>
      <c r="N27" s="19">
        <v>8657.8700000000008</v>
      </c>
      <c r="O27" s="19">
        <v>6184.2</v>
      </c>
      <c r="P27" s="19">
        <v>3710.52</v>
      </c>
      <c r="Q27" s="19">
        <v>488.77</v>
      </c>
      <c r="R27" s="19">
        <v>2100</v>
      </c>
      <c r="S27" s="19">
        <v>200</v>
      </c>
      <c r="T27" s="22">
        <v>90</v>
      </c>
      <c r="U27" s="18">
        <f t="shared" si="1"/>
        <v>0</v>
      </c>
      <c r="V27" s="18">
        <f t="shared" si="2"/>
        <v>0</v>
      </c>
    </row>
    <row r="28" spans="1:22" x14ac:dyDescent="0.25">
      <c r="A28" s="2">
        <v>27</v>
      </c>
      <c r="B28" s="6" t="s">
        <v>191</v>
      </c>
      <c r="C28" s="6" t="s">
        <v>99</v>
      </c>
      <c r="D28" s="2">
        <v>2024</v>
      </c>
      <c r="E28" s="3"/>
      <c r="F28" s="3"/>
      <c r="G28" s="3"/>
      <c r="H28" s="3"/>
      <c r="I28" s="3"/>
      <c r="J28" s="14"/>
      <c r="K28" s="18">
        <f t="shared" si="3"/>
        <v>0</v>
      </c>
      <c r="L28" s="19">
        <v>12368.39</v>
      </c>
      <c r="M28" s="19">
        <v>11131.55</v>
      </c>
      <c r="N28" s="19">
        <v>8657.8700000000008</v>
      </c>
      <c r="O28" s="19">
        <v>6184.2</v>
      </c>
      <c r="P28" s="19">
        <v>3710.52</v>
      </c>
      <c r="Q28" s="19">
        <v>488.77</v>
      </c>
      <c r="R28" s="19">
        <v>2100</v>
      </c>
      <c r="S28" s="19">
        <v>200</v>
      </c>
      <c r="T28" s="22">
        <v>88</v>
      </c>
      <c r="U28" s="18">
        <f t="shared" si="1"/>
        <v>0</v>
      </c>
      <c r="V28" s="18">
        <f t="shared" si="2"/>
        <v>0</v>
      </c>
    </row>
    <row r="29" spans="1:22" x14ac:dyDescent="0.25">
      <c r="A29" s="2">
        <v>28</v>
      </c>
      <c r="B29" s="6" t="s">
        <v>191</v>
      </c>
      <c r="C29" s="6" t="s">
        <v>127</v>
      </c>
      <c r="D29" s="2">
        <v>2024</v>
      </c>
      <c r="E29" s="3"/>
      <c r="F29" s="3"/>
      <c r="G29" s="3"/>
      <c r="H29" s="3"/>
      <c r="I29" s="3"/>
      <c r="J29" s="14"/>
      <c r="K29" s="18">
        <f t="shared" si="3"/>
        <v>0</v>
      </c>
      <c r="L29" s="19">
        <v>12368.39</v>
      </c>
      <c r="M29" s="19">
        <v>11131.55</v>
      </c>
      <c r="N29" s="19">
        <v>8657.8700000000008</v>
      </c>
      <c r="O29" s="19">
        <v>6184.2</v>
      </c>
      <c r="P29" s="19">
        <v>3710.52</v>
      </c>
      <c r="Q29" s="19">
        <v>488.77</v>
      </c>
      <c r="R29" s="19">
        <v>2100</v>
      </c>
      <c r="S29" s="19">
        <v>200</v>
      </c>
      <c r="T29" s="22">
        <v>90</v>
      </c>
      <c r="U29" s="18">
        <f t="shared" si="1"/>
        <v>0</v>
      </c>
      <c r="V29" s="18">
        <f t="shared" si="2"/>
        <v>0</v>
      </c>
    </row>
    <row r="30" spans="1:22" x14ac:dyDescent="0.25">
      <c r="A30" s="2">
        <v>29</v>
      </c>
      <c r="B30" s="6" t="s">
        <v>191</v>
      </c>
      <c r="C30" s="6" t="s">
        <v>90</v>
      </c>
      <c r="D30" s="2">
        <v>2024</v>
      </c>
      <c r="E30" s="3">
        <v>4</v>
      </c>
      <c r="F30" s="3">
        <v>2</v>
      </c>
      <c r="G30" s="3">
        <v>2</v>
      </c>
      <c r="H30" s="3">
        <v>6</v>
      </c>
      <c r="I30" s="3"/>
      <c r="J30" s="14">
        <v>7</v>
      </c>
      <c r="K30" s="18">
        <f t="shared" si="3"/>
        <v>14</v>
      </c>
      <c r="L30" s="19">
        <v>12368.39</v>
      </c>
      <c r="M30" s="19">
        <v>11131.55</v>
      </c>
      <c r="N30" s="19">
        <v>8657.8700000000008</v>
      </c>
      <c r="O30" s="19">
        <v>6184.2</v>
      </c>
      <c r="P30" s="19">
        <v>3710.52</v>
      </c>
      <c r="Q30" s="19">
        <v>488.77</v>
      </c>
      <c r="R30" s="19">
        <v>2100</v>
      </c>
      <c r="S30" s="19">
        <v>200</v>
      </c>
      <c r="T30" s="22">
        <v>90</v>
      </c>
      <c r="U30" s="18">
        <f t="shared" si="1"/>
        <v>147078.99</v>
      </c>
      <c r="V30" s="18">
        <f t="shared" si="2"/>
        <v>132371.09099999999</v>
      </c>
    </row>
    <row r="31" spans="1:22" x14ac:dyDescent="0.25">
      <c r="A31" s="2">
        <v>30</v>
      </c>
      <c r="B31" s="6" t="s">
        <v>192</v>
      </c>
      <c r="C31" s="6" t="s">
        <v>132</v>
      </c>
      <c r="D31" s="2">
        <v>2024</v>
      </c>
      <c r="E31" s="3"/>
      <c r="F31" s="3"/>
      <c r="G31" s="3"/>
      <c r="H31" s="3"/>
      <c r="I31" s="3"/>
      <c r="J31" s="14"/>
      <c r="K31" s="18">
        <f t="shared" si="3"/>
        <v>0</v>
      </c>
      <c r="L31" s="19">
        <v>12368.39</v>
      </c>
      <c r="M31" s="19">
        <v>11131.55</v>
      </c>
      <c r="N31" s="19">
        <v>8657.8700000000008</v>
      </c>
      <c r="O31" s="19">
        <v>6184.2</v>
      </c>
      <c r="P31" s="19">
        <v>3710.52</v>
      </c>
      <c r="Q31" s="19">
        <v>488.77</v>
      </c>
      <c r="R31" s="19">
        <v>2100</v>
      </c>
      <c r="S31" s="19">
        <v>200</v>
      </c>
      <c r="T31" s="23">
        <v>91</v>
      </c>
      <c r="U31" s="18">
        <f t="shared" si="1"/>
        <v>0</v>
      </c>
      <c r="V31" s="18">
        <f t="shared" si="2"/>
        <v>0</v>
      </c>
    </row>
    <row r="32" spans="1:22" x14ac:dyDescent="0.25">
      <c r="A32" s="2">
        <v>31</v>
      </c>
      <c r="B32" s="6" t="s">
        <v>192</v>
      </c>
      <c r="C32" s="6" t="s">
        <v>41</v>
      </c>
      <c r="D32" s="2">
        <v>2024</v>
      </c>
      <c r="E32" s="3"/>
      <c r="F32" s="3"/>
      <c r="G32" s="3"/>
      <c r="H32" s="3"/>
      <c r="I32" s="3"/>
      <c r="J32" s="14"/>
      <c r="K32" s="18">
        <f t="shared" si="3"/>
        <v>0</v>
      </c>
      <c r="L32" s="19">
        <v>12368.39</v>
      </c>
      <c r="M32" s="19">
        <v>11131.55</v>
      </c>
      <c r="N32" s="19">
        <v>8657.8700000000008</v>
      </c>
      <c r="O32" s="19">
        <v>6184.2</v>
      </c>
      <c r="P32" s="19">
        <v>3710.52</v>
      </c>
      <c r="Q32" s="19">
        <v>488.77</v>
      </c>
      <c r="R32" s="19">
        <v>2100</v>
      </c>
      <c r="S32" s="19">
        <v>200</v>
      </c>
      <c r="T32" s="23">
        <v>85</v>
      </c>
      <c r="U32" s="18">
        <f t="shared" si="1"/>
        <v>0</v>
      </c>
      <c r="V32" s="18">
        <f t="shared" si="2"/>
        <v>0</v>
      </c>
    </row>
    <row r="33" spans="1:22" x14ac:dyDescent="0.25">
      <c r="A33" s="2">
        <v>32</v>
      </c>
      <c r="B33" s="6" t="s">
        <v>192</v>
      </c>
      <c r="C33" s="6" t="s">
        <v>108</v>
      </c>
      <c r="D33" s="2">
        <v>2024</v>
      </c>
      <c r="E33" s="3"/>
      <c r="F33" s="3"/>
      <c r="G33" s="3"/>
      <c r="H33" s="3"/>
      <c r="I33" s="3"/>
      <c r="J33" s="14"/>
      <c r="K33" s="18">
        <f t="shared" si="3"/>
        <v>0</v>
      </c>
      <c r="L33" s="19">
        <v>12368.39</v>
      </c>
      <c r="M33" s="19">
        <v>11131.55</v>
      </c>
      <c r="N33" s="19">
        <v>8657.8700000000008</v>
      </c>
      <c r="O33" s="19">
        <v>6184.2</v>
      </c>
      <c r="P33" s="19">
        <v>3710.52</v>
      </c>
      <c r="Q33" s="19">
        <v>488.77</v>
      </c>
      <c r="R33" s="19">
        <v>2100</v>
      </c>
      <c r="S33" s="19">
        <v>200</v>
      </c>
      <c r="T33" s="23">
        <v>87</v>
      </c>
      <c r="U33" s="18">
        <f t="shared" si="1"/>
        <v>0</v>
      </c>
      <c r="V33" s="18">
        <f t="shared" si="2"/>
        <v>0</v>
      </c>
    </row>
    <row r="34" spans="1:22" x14ac:dyDescent="0.25">
      <c r="A34" s="2">
        <v>33</v>
      </c>
      <c r="B34" s="6" t="s">
        <v>192</v>
      </c>
      <c r="C34" s="6" t="s">
        <v>93</v>
      </c>
      <c r="D34" s="2">
        <v>2024</v>
      </c>
      <c r="E34" s="3"/>
      <c r="F34" s="3"/>
      <c r="G34" s="3"/>
      <c r="H34" s="3"/>
      <c r="I34" s="3"/>
      <c r="J34" s="14"/>
      <c r="K34" s="18">
        <f t="shared" si="3"/>
        <v>0</v>
      </c>
      <c r="L34" s="19">
        <v>12368.39</v>
      </c>
      <c r="M34" s="19">
        <v>11131.55</v>
      </c>
      <c r="N34" s="19">
        <v>8657.8700000000008</v>
      </c>
      <c r="O34" s="19">
        <v>6184.2</v>
      </c>
      <c r="P34" s="19">
        <v>3710.52</v>
      </c>
      <c r="Q34" s="19">
        <v>488.77</v>
      </c>
      <c r="R34" s="19">
        <v>2100</v>
      </c>
      <c r="S34" s="19">
        <v>200</v>
      </c>
      <c r="T34" s="23">
        <v>91</v>
      </c>
      <c r="U34" s="18">
        <f t="shared" si="1"/>
        <v>0</v>
      </c>
      <c r="V34" s="18">
        <f t="shared" si="2"/>
        <v>0</v>
      </c>
    </row>
    <row r="35" spans="1:22" x14ac:dyDescent="0.25">
      <c r="A35" s="2">
        <v>34</v>
      </c>
      <c r="B35" s="6" t="s">
        <v>192</v>
      </c>
      <c r="C35" s="6" t="s">
        <v>128</v>
      </c>
      <c r="D35" s="2">
        <v>2024</v>
      </c>
      <c r="E35" s="3"/>
      <c r="F35" s="3"/>
      <c r="G35" s="3"/>
      <c r="H35" s="3"/>
      <c r="I35" s="3"/>
      <c r="J35" s="14"/>
      <c r="K35" s="18">
        <f t="shared" si="3"/>
        <v>0</v>
      </c>
      <c r="L35" s="19">
        <v>12368.39</v>
      </c>
      <c r="M35" s="19">
        <v>11131.55</v>
      </c>
      <c r="N35" s="19">
        <v>8657.8700000000008</v>
      </c>
      <c r="O35" s="19">
        <v>6184.2</v>
      </c>
      <c r="P35" s="19">
        <v>3710.52</v>
      </c>
      <c r="Q35" s="19">
        <v>488.77</v>
      </c>
      <c r="R35" s="19">
        <v>2100</v>
      </c>
      <c r="S35" s="19">
        <v>200</v>
      </c>
      <c r="T35" s="23">
        <v>91</v>
      </c>
      <c r="U35" s="18">
        <f t="shared" si="1"/>
        <v>0</v>
      </c>
      <c r="V35" s="18">
        <f t="shared" si="2"/>
        <v>0</v>
      </c>
    </row>
    <row r="36" spans="1:22" x14ac:dyDescent="0.25">
      <c r="A36" s="2">
        <v>35</v>
      </c>
      <c r="B36" s="6" t="s">
        <v>192</v>
      </c>
      <c r="C36" s="6" t="s">
        <v>67</v>
      </c>
      <c r="D36" s="2">
        <v>2024</v>
      </c>
      <c r="E36" s="3"/>
      <c r="F36" s="3"/>
      <c r="G36" s="3"/>
      <c r="H36" s="3"/>
      <c r="I36" s="3"/>
      <c r="J36" s="14"/>
      <c r="K36" s="18">
        <f t="shared" si="3"/>
        <v>0</v>
      </c>
      <c r="L36" s="19">
        <v>12368.39</v>
      </c>
      <c r="M36" s="19">
        <v>11131.55</v>
      </c>
      <c r="N36" s="19">
        <v>8657.8700000000008</v>
      </c>
      <c r="O36" s="19">
        <v>6184.2</v>
      </c>
      <c r="P36" s="19">
        <v>3710.52</v>
      </c>
      <c r="Q36" s="19">
        <v>488.77</v>
      </c>
      <c r="R36" s="19">
        <v>2100</v>
      </c>
      <c r="S36" s="19">
        <v>200</v>
      </c>
      <c r="T36" s="23">
        <v>92</v>
      </c>
      <c r="U36" s="18">
        <f t="shared" si="1"/>
        <v>0</v>
      </c>
      <c r="V36" s="18">
        <f t="shared" si="2"/>
        <v>0</v>
      </c>
    </row>
    <row r="37" spans="1:22" x14ac:dyDescent="0.25">
      <c r="A37" s="2">
        <v>36</v>
      </c>
      <c r="B37" s="6" t="s">
        <v>192</v>
      </c>
      <c r="C37" s="6" t="s">
        <v>129</v>
      </c>
      <c r="D37" s="2">
        <v>2024</v>
      </c>
      <c r="E37" s="3"/>
      <c r="F37" s="3"/>
      <c r="G37" s="3"/>
      <c r="H37" s="3"/>
      <c r="I37" s="3"/>
      <c r="J37" s="14"/>
      <c r="K37" s="18">
        <f t="shared" si="3"/>
        <v>0</v>
      </c>
      <c r="L37" s="19">
        <v>12368.39</v>
      </c>
      <c r="M37" s="19">
        <v>11131.55</v>
      </c>
      <c r="N37" s="19">
        <v>8657.8700000000008</v>
      </c>
      <c r="O37" s="19">
        <v>6184.2</v>
      </c>
      <c r="P37" s="19">
        <v>3710.52</v>
      </c>
      <c r="Q37" s="19">
        <v>488.77</v>
      </c>
      <c r="R37" s="19">
        <v>2100</v>
      </c>
      <c r="S37" s="19">
        <v>200</v>
      </c>
      <c r="T37" s="23">
        <v>83</v>
      </c>
      <c r="U37" s="18">
        <f t="shared" si="1"/>
        <v>0</v>
      </c>
      <c r="V37" s="18">
        <f t="shared" si="2"/>
        <v>0</v>
      </c>
    </row>
    <row r="38" spans="1:22" x14ac:dyDescent="0.25">
      <c r="A38" s="2">
        <v>37</v>
      </c>
      <c r="B38" s="6" t="s">
        <v>192</v>
      </c>
      <c r="C38" s="6" t="s">
        <v>31</v>
      </c>
      <c r="D38" s="2">
        <v>2024</v>
      </c>
      <c r="E38" s="3"/>
      <c r="F38" s="3"/>
      <c r="G38" s="3"/>
      <c r="H38" s="3"/>
      <c r="I38" s="3"/>
      <c r="J38" s="14"/>
      <c r="K38" s="18">
        <f t="shared" si="3"/>
        <v>0</v>
      </c>
      <c r="L38" s="19">
        <v>12368.39</v>
      </c>
      <c r="M38" s="19">
        <v>11131.55</v>
      </c>
      <c r="N38" s="19">
        <v>8657.8700000000008</v>
      </c>
      <c r="O38" s="19">
        <v>6184.2</v>
      </c>
      <c r="P38" s="19">
        <v>3710.52</v>
      </c>
      <c r="Q38" s="19">
        <v>488.77</v>
      </c>
      <c r="R38" s="19">
        <v>2100</v>
      </c>
      <c r="S38" s="19">
        <v>200</v>
      </c>
      <c r="T38" s="23">
        <v>90</v>
      </c>
      <c r="U38" s="18">
        <f t="shared" si="1"/>
        <v>0</v>
      </c>
      <c r="V38" s="18">
        <f t="shared" si="2"/>
        <v>0</v>
      </c>
    </row>
    <row r="39" spans="1:22" x14ac:dyDescent="0.25">
      <c r="A39" s="2">
        <v>38</v>
      </c>
      <c r="B39" s="6" t="s">
        <v>192</v>
      </c>
      <c r="C39" s="6" t="s">
        <v>1</v>
      </c>
      <c r="D39" s="2">
        <v>2024</v>
      </c>
      <c r="E39" s="3"/>
      <c r="F39" s="3"/>
      <c r="G39" s="3"/>
      <c r="H39" s="3"/>
      <c r="I39" s="3"/>
      <c r="J39" s="14"/>
      <c r="K39" s="18">
        <f t="shared" si="3"/>
        <v>0</v>
      </c>
      <c r="L39" s="19">
        <v>12368.39</v>
      </c>
      <c r="M39" s="19">
        <v>11131.55</v>
      </c>
      <c r="N39" s="19">
        <v>8657.8700000000008</v>
      </c>
      <c r="O39" s="19">
        <v>6184.2</v>
      </c>
      <c r="P39" s="19">
        <v>3710.52</v>
      </c>
      <c r="Q39" s="19">
        <v>488.77</v>
      </c>
      <c r="R39" s="19">
        <v>2100</v>
      </c>
      <c r="S39" s="19">
        <v>200</v>
      </c>
      <c r="T39" s="23">
        <v>90</v>
      </c>
      <c r="U39" s="18">
        <f t="shared" si="1"/>
        <v>0</v>
      </c>
      <c r="V39" s="18">
        <f t="shared" si="2"/>
        <v>0</v>
      </c>
    </row>
    <row r="40" spans="1:22" x14ac:dyDescent="0.25">
      <c r="A40" s="2">
        <v>39</v>
      </c>
      <c r="B40" s="6" t="s">
        <v>192</v>
      </c>
      <c r="C40" s="6" t="s">
        <v>111</v>
      </c>
      <c r="D40" s="2">
        <v>2024</v>
      </c>
      <c r="E40" s="3"/>
      <c r="F40" s="3"/>
      <c r="G40" s="3"/>
      <c r="H40" s="3"/>
      <c r="I40" s="3"/>
      <c r="J40" s="14"/>
      <c r="K40" s="18">
        <f t="shared" si="3"/>
        <v>0</v>
      </c>
      <c r="L40" s="19">
        <v>12368.39</v>
      </c>
      <c r="M40" s="19">
        <v>11131.55</v>
      </c>
      <c r="N40" s="19">
        <v>8657.8700000000008</v>
      </c>
      <c r="O40" s="19">
        <v>6184.2</v>
      </c>
      <c r="P40" s="19">
        <v>3710.52</v>
      </c>
      <c r="Q40" s="19">
        <v>488.77</v>
      </c>
      <c r="R40" s="19">
        <v>2100</v>
      </c>
      <c r="S40" s="19">
        <v>200</v>
      </c>
      <c r="T40" s="23">
        <v>90</v>
      </c>
      <c r="U40" s="18">
        <f t="shared" si="1"/>
        <v>0</v>
      </c>
      <c r="V40" s="18">
        <f t="shared" si="2"/>
        <v>0</v>
      </c>
    </row>
    <row r="41" spans="1:22" x14ac:dyDescent="0.25">
      <c r="A41" s="2">
        <v>40</v>
      </c>
      <c r="B41" s="6" t="s">
        <v>192</v>
      </c>
      <c r="C41" s="6" t="s">
        <v>14</v>
      </c>
      <c r="D41" s="2">
        <v>2024</v>
      </c>
      <c r="E41" s="3"/>
      <c r="F41" s="3"/>
      <c r="G41" s="3"/>
      <c r="H41" s="3"/>
      <c r="I41" s="3"/>
      <c r="J41" s="14"/>
      <c r="K41" s="18">
        <f t="shared" si="3"/>
        <v>0</v>
      </c>
      <c r="L41" s="19">
        <v>12368.39</v>
      </c>
      <c r="M41" s="19">
        <v>11131.55</v>
      </c>
      <c r="N41" s="19">
        <v>8657.8700000000008</v>
      </c>
      <c r="O41" s="19">
        <v>6184.2</v>
      </c>
      <c r="P41" s="19">
        <v>3710.52</v>
      </c>
      <c r="Q41" s="19">
        <v>488.77</v>
      </c>
      <c r="R41" s="19">
        <v>2100</v>
      </c>
      <c r="S41" s="19">
        <v>200</v>
      </c>
      <c r="T41" s="23">
        <v>94</v>
      </c>
      <c r="U41" s="18">
        <f t="shared" si="1"/>
        <v>0</v>
      </c>
      <c r="V41" s="18">
        <f t="shared" si="2"/>
        <v>0</v>
      </c>
    </row>
    <row r="42" spans="1:22" x14ac:dyDescent="0.25">
      <c r="A42" s="2">
        <v>41</v>
      </c>
      <c r="B42" s="6" t="s">
        <v>192</v>
      </c>
      <c r="C42" s="6" t="s">
        <v>33</v>
      </c>
      <c r="D42" s="2">
        <v>2024</v>
      </c>
      <c r="E42" s="3"/>
      <c r="F42" s="3"/>
      <c r="G42" s="3">
        <v>7.1029999999999998</v>
      </c>
      <c r="H42" s="3"/>
      <c r="I42" s="3"/>
      <c r="J42" s="14">
        <v>5</v>
      </c>
      <c r="K42" s="18">
        <f t="shared" si="3"/>
        <v>7.1029999999999998</v>
      </c>
      <c r="L42" s="19">
        <v>12368.39</v>
      </c>
      <c r="M42" s="19">
        <v>11131.55</v>
      </c>
      <c r="N42" s="19">
        <v>8657.8700000000008</v>
      </c>
      <c r="O42" s="19">
        <v>6184.2</v>
      </c>
      <c r="P42" s="19">
        <v>3710.52</v>
      </c>
      <c r="Q42" s="19">
        <v>488.77</v>
      </c>
      <c r="R42" s="19">
        <v>2100</v>
      </c>
      <c r="S42" s="19">
        <v>200</v>
      </c>
      <c r="T42" s="23">
        <v>92</v>
      </c>
      <c r="U42" s="18">
        <f t="shared" si="1"/>
        <v>75861.300610000006</v>
      </c>
      <c r="V42" s="18">
        <f t="shared" si="2"/>
        <v>69792.396561200003</v>
      </c>
    </row>
    <row r="43" spans="1:22" x14ac:dyDescent="0.25">
      <c r="A43" s="2">
        <v>42</v>
      </c>
      <c r="B43" s="6" t="s">
        <v>192</v>
      </c>
      <c r="C43" s="6" t="s">
        <v>130</v>
      </c>
      <c r="D43" s="2">
        <v>2024</v>
      </c>
      <c r="E43" s="3"/>
      <c r="F43" s="3"/>
      <c r="G43" s="3"/>
      <c r="H43" s="3"/>
      <c r="I43" s="3"/>
      <c r="J43" s="14"/>
      <c r="K43" s="18">
        <f t="shared" si="3"/>
        <v>0</v>
      </c>
      <c r="L43" s="19">
        <v>12368.39</v>
      </c>
      <c r="M43" s="19">
        <v>11131.55</v>
      </c>
      <c r="N43" s="19">
        <v>8657.8700000000008</v>
      </c>
      <c r="O43" s="19">
        <v>6184.2</v>
      </c>
      <c r="P43" s="19">
        <v>3710.52</v>
      </c>
      <c r="Q43" s="19">
        <v>488.77</v>
      </c>
      <c r="R43" s="19">
        <v>2100</v>
      </c>
      <c r="S43" s="19">
        <v>200</v>
      </c>
      <c r="T43" s="23">
        <v>89</v>
      </c>
      <c r="U43" s="18">
        <f t="shared" si="1"/>
        <v>0</v>
      </c>
      <c r="V43" s="18">
        <f t="shared" si="2"/>
        <v>0</v>
      </c>
    </row>
    <row r="44" spans="1:22" x14ac:dyDescent="0.25">
      <c r="A44" s="2">
        <v>43</v>
      </c>
      <c r="B44" s="6" t="s">
        <v>192</v>
      </c>
      <c r="C44" s="6" t="s">
        <v>133</v>
      </c>
      <c r="D44" s="2">
        <v>2024</v>
      </c>
      <c r="E44" s="3"/>
      <c r="F44" s="3"/>
      <c r="G44" s="3"/>
      <c r="H44" s="3"/>
      <c r="I44" s="3"/>
      <c r="J44" s="14"/>
      <c r="K44" s="18">
        <f t="shared" si="3"/>
        <v>0</v>
      </c>
      <c r="L44" s="19">
        <v>12368.39</v>
      </c>
      <c r="M44" s="19">
        <v>11131.55</v>
      </c>
      <c r="N44" s="19">
        <v>8657.8700000000008</v>
      </c>
      <c r="O44" s="19">
        <v>6184.2</v>
      </c>
      <c r="P44" s="19">
        <v>3710.52</v>
      </c>
      <c r="Q44" s="19">
        <v>488.77</v>
      </c>
      <c r="R44" s="19">
        <v>2100</v>
      </c>
      <c r="S44" s="19">
        <v>200</v>
      </c>
      <c r="T44" s="23">
        <v>92</v>
      </c>
      <c r="U44" s="18">
        <f t="shared" si="1"/>
        <v>0</v>
      </c>
      <c r="V44" s="18">
        <f t="shared" si="2"/>
        <v>0</v>
      </c>
    </row>
    <row r="45" spans="1:22" x14ac:dyDescent="0.25">
      <c r="A45" s="2">
        <v>44</v>
      </c>
      <c r="B45" s="6" t="s">
        <v>192</v>
      </c>
      <c r="C45" s="6" t="s">
        <v>107</v>
      </c>
      <c r="D45" s="2">
        <v>2024</v>
      </c>
      <c r="E45" s="3"/>
      <c r="F45" s="3"/>
      <c r="G45" s="3"/>
      <c r="H45" s="3"/>
      <c r="I45" s="3"/>
      <c r="J45" s="14"/>
      <c r="K45" s="18">
        <f t="shared" si="3"/>
        <v>0</v>
      </c>
      <c r="L45" s="19">
        <v>12368.39</v>
      </c>
      <c r="M45" s="19">
        <v>11131.55</v>
      </c>
      <c r="N45" s="19">
        <v>8657.8700000000008</v>
      </c>
      <c r="O45" s="19">
        <v>6184.2</v>
      </c>
      <c r="P45" s="19">
        <v>3710.52</v>
      </c>
      <c r="Q45" s="19">
        <v>488.77</v>
      </c>
      <c r="R45" s="19">
        <v>2100</v>
      </c>
      <c r="S45" s="19">
        <v>200</v>
      </c>
      <c r="T45" s="23">
        <v>71</v>
      </c>
      <c r="U45" s="18">
        <f t="shared" si="1"/>
        <v>0</v>
      </c>
      <c r="V45" s="18">
        <f t="shared" si="2"/>
        <v>0</v>
      </c>
    </row>
    <row r="46" spans="1:22" x14ac:dyDescent="0.25">
      <c r="A46" s="2">
        <v>45</v>
      </c>
      <c r="B46" s="6" t="s">
        <v>192</v>
      </c>
      <c r="C46" s="6" t="s">
        <v>131</v>
      </c>
      <c r="D46" s="2">
        <v>2024</v>
      </c>
      <c r="E46" s="3"/>
      <c r="F46" s="3"/>
      <c r="G46" s="3"/>
      <c r="H46" s="3"/>
      <c r="I46" s="3"/>
      <c r="J46" s="14"/>
      <c r="K46" s="18">
        <f t="shared" si="3"/>
        <v>0</v>
      </c>
      <c r="L46" s="19">
        <v>12368.39</v>
      </c>
      <c r="M46" s="19">
        <v>11131.55</v>
      </c>
      <c r="N46" s="19">
        <v>8657.8700000000008</v>
      </c>
      <c r="O46" s="19">
        <v>6184.2</v>
      </c>
      <c r="P46" s="19">
        <v>3710.52</v>
      </c>
      <c r="Q46" s="19">
        <v>488.77</v>
      </c>
      <c r="R46" s="19">
        <v>2100</v>
      </c>
      <c r="S46" s="19">
        <v>200</v>
      </c>
      <c r="T46" s="23">
        <v>92</v>
      </c>
      <c r="U46" s="18">
        <f t="shared" si="1"/>
        <v>0</v>
      </c>
      <c r="V46" s="18">
        <f t="shared" si="2"/>
        <v>0</v>
      </c>
    </row>
    <row r="47" spans="1:22" x14ac:dyDescent="0.25">
      <c r="A47" s="2">
        <v>46</v>
      </c>
      <c r="B47" s="6" t="s">
        <v>192</v>
      </c>
      <c r="C47" s="6" t="s">
        <v>68</v>
      </c>
      <c r="D47" s="2">
        <v>2024</v>
      </c>
      <c r="E47" s="3"/>
      <c r="F47" s="3"/>
      <c r="G47" s="3">
        <v>31</v>
      </c>
      <c r="H47" s="3"/>
      <c r="I47" s="3"/>
      <c r="J47" s="14">
        <v>4</v>
      </c>
      <c r="K47" s="18">
        <f t="shared" si="3"/>
        <v>31</v>
      </c>
      <c r="L47" s="19">
        <v>12368.39</v>
      </c>
      <c r="M47" s="19">
        <v>11131.55</v>
      </c>
      <c r="N47" s="19">
        <v>8657.8700000000008</v>
      </c>
      <c r="O47" s="19">
        <v>6184.2</v>
      </c>
      <c r="P47" s="19">
        <v>3710.52</v>
      </c>
      <c r="Q47" s="19">
        <v>488.77</v>
      </c>
      <c r="R47" s="19">
        <v>2100</v>
      </c>
      <c r="S47" s="19">
        <v>200</v>
      </c>
      <c r="T47" s="23">
        <v>75</v>
      </c>
      <c r="U47" s="18">
        <f t="shared" si="1"/>
        <v>284949.05000000005</v>
      </c>
      <c r="V47" s="18">
        <f t="shared" si="2"/>
        <v>213711.78750000003</v>
      </c>
    </row>
    <row r="48" spans="1:22" x14ac:dyDescent="0.25">
      <c r="A48" s="2">
        <v>47</v>
      </c>
      <c r="B48" s="6" t="s">
        <v>192</v>
      </c>
      <c r="C48" s="6" t="s">
        <v>25</v>
      </c>
      <c r="D48" s="2">
        <v>2024</v>
      </c>
      <c r="E48" s="3"/>
      <c r="F48" s="3"/>
      <c r="G48" s="3"/>
      <c r="H48" s="3"/>
      <c r="I48" s="3"/>
      <c r="J48" s="14"/>
      <c r="K48" s="18">
        <f t="shared" si="3"/>
        <v>0</v>
      </c>
      <c r="L48" s="19">
        <v>12368.39</v>
      </c>
      <c r="M48" s="19">
        <v>11131.55</v>
      </c>
      <c r="N48" s="19">
        <v>8657.8700000000008</v>
      </c>
      <c r="O48" s="19">
        <v>6184.2</v>
      </c>
      <c r="P48" s="19">
        <v>3710.52</v>
      </c>
      <c r="Q48" s="19">
        <v>488.77</v>
      </c>
      <c r="R48" s="19">
        <v>2100</v>
      </c>
      <c r="S48" s="19">
        <v>200</v>
      </c>
      <c r="T48" s="23">
        <v>92</v>
      </c>
      <c r="U48" s="18">
        <f t="shared" si="1"/>
        <v>0</v>
      </c>
      <c r="V48" s="18">
        <f t="shared" si="2"/>
        <v>0</v>
      </c>
    </row>
    <row r="49" spans="1:22" x14ac:dyDescent="0.25">
      <c r="A49" s="2">
        <v>48</v>
      </c>
      <c r="B49" s="6" t="s">
        <v>192</v>
      </c>
      <c r="C49" s="6" t="s">
        <v>134</v>
      </c>
      <c r="D49" s="2">
        <v>2024</v>
      </c>
      <c r="E49" s="3"/>
      <c r="F49" s="3"/>
      <c r="G49" s="3"/>
      <c r="H49" s="3"/>
      <c r="I49" s="3"/>
      <c r="J49" s="14"/>
      <c r="K49" s="18">
        <f t="shared" si="3"/>
        <v>0</v>
      </c>
      <c r="L49" s="19">
        <v>12368.39</v>
      </c>
      <c r="M49" s="19">
        <v>11131.55</v>
      </c>
      <c r="N49" s="19">
        <v>8657.8700000000008</v>
      </c>
      <c r="O49" s="19">
        <v>6184.2</v>
      </c>
      <c r="P49" s="19">
        <v>3710.52</v>
      </c>
      <c r="Q49" s="19">
        <v>488.77</v>
      </c>
      <c r="R49" s="19">
        <v>2100</v>
      </c>
      <c r="S49" s="19">
        <v>200</v>
      </c>
      <c r="T49" s="23">
        <v>89</v>
      </c>
      <c r="U49" s="18">
        <f t="shared" si="1"/>
        <v>0</v>
      </c>
      <c r="V49" s="18">
        <f t="shared" si="2"/>
        <v>0</v>
      </c>
    </row>
    <row r="50" spans="1:22" x14ac:dyDescent="0.25">
      <c r="A50" s="2">
        <v>49</v>
      </c>
      <c r="B50" s="6" t="s">
        <v>194</v>
      </c>
      <c r="C50" s="6" t="s">
        <v>135</v>
      </c>
      <c r="D50" s="2">
        <v>2024</v>
      </c>
      <c r="E50" s="3"/>
      <c r="F50" s="3"/>
      <c r="G50" s="3"/>
      <c r="H50" s="3"/>
      <c r="I50" s="3"/>
      <c r="J50" s="14"/>
      <c r="K50" s="18">
        <f t="shared" si="3"/>
        <v>0</v>
      </c>
      <c r="L50" s="19">
        <v>12368.39</v>
      </c>
      <c r="M50" s="19">
        <v>11131.55</v>
      </c>
      <c r="N50" s="19">
        <v>8657.8700000000008</v>
      </c>
      <c r="O50" s="19">
        <v>6184.2</v>
      </c>
      <c r="P50" s="19">
        <v>3710.52</v>
      </c>
      <c r="Q50" s="19">
        <v>488.77</v>
      </c>
      <c r="R50" s="19">
        <v>2100</v>
      </c>
      <c r="S50" s="19">
        <v>200</v>
      </c>
      <c r="T50" s="24">
        <v>88</v>
      </c>
      <c r="U50" s="18">
        <f t="shared" si="1"/>
        <v>0</v>
      </c>
      <c r="V50" s="18">
        <f t="shared" si="2"/>
        <v>0</v>
      </c>
    </row>
    <row r="51" spans="1:22" x14ac:dyDescent="0.25">
      <c r="A51" s="2">
        <v>50</v>
      </c>
      <c r="B51" s="6" t="s">
        <v>194</v>
      </c>
      <c r="C51" s="6" t="s">
        <v>136</v>
      </c>
      <c r="D51" s="2">
        <v>2024</v>
      </c>
      <c r="E51" s="3"/>
      <c r="F51" s="3"/>
      <c r="G51" s="3"/>
      <c r="H51" s="3"/>
      <c r="I51" s="3"/>
      <c r="J51" s="14"/>
      <c r="K51" s="18">
        <f t="shared" si="3"/>
        <v>0</v>
      </c>
      <c r="L51" s="19">
        <v>12368.39</v>
      </c>
      <c r="M51" s="19">
        <v>11131.55</v>
      </c>
      <c r="N51" s="19">
        <v>8657.8700000000008</v>
      </c>
      <c r="O51" s="19">
        <v>6184.2</v>
      </c>
      <c r="P51" s="19">
        <v>3710.52</v>
      </c>
      <c r="Q51" s="19">
        <v>488.77</v>
      </c>
      <c r="R51" s="19">
        <v>2100</v>
      </c>
      <c r="S51" s="19">
        <v>200</v>
      </c>
      <c r="T51" s="24">
        <v>71</v>
      </c>
      <c r="U51" s="18">
        <f t="shared" si="1"/>
        <v>0</v>
      </c>
      <c r="V51" s="18">
        <f t="shared" si="2"/>
        <v>0</v>
      </c>
    </row>
    <row r="52" spans="1:22" x14ac:dyDescent="0.25">
      <c r="A52" s="2">
        <v>51</v>
      </c>
      <c r="B52" s="6" t="s">
        <v>194</v>
      </c>
      <c r="C52" s="6" t="s">
        <v>24</v>
      </c>
      <c r="D52" s="2">
        <v>2024</v>
      </c>
      <c r="E52" s="3"/>
      <c r="F52" s="3"/>
      <c r="G52" s="3"/>
      <c r="H52" s="3">
        <v>29.68</v>
      </c>
      <c r="I52" s="3"/>
      <c r="J52" s="14">
        <v>4</v>
      </c>
      <c r="K52" s="18">
        <f t="shared" si="3"/>
        <v>29.68</v>
      </c>
      <c r="L52" s="19">
        <v>12368.39</v>
      </c>
      <c r="M52" s="19">
        <v>11131.55</v>
      </c>
      <c r="N52" s="19">
        <v>8657.8700000000008</v>
      </c>
      <c r="O52" s="19">
        <v>6184.2</v>
      </c>
      <c r="P52" s="19">
        <v>3710.52</v>
      </c>
      <c r="Q52" s="19">
        <v>488.77</v>
      </c>
      <c r="R52" s="19">
        <v>2100</v>
      </c>
      <c r="S52" s="19">
        <v>200</v>
      </c>
      <c r="T52" s="24">
        <v>92</v>
      </c>
      <c r="U52" s="18">
        <f t="shared" si="1"/>
        <v>199838.13599999997</v>
      </c>
      <c r="V52" s="18">
        <f t="shared" si="2"/>
        <v>183851.08511999997</v>
      </c>
    </row>
    <row r="53" spans="1:22" x14ac:dyDescent="0.25">
      <c r="A53" s="2">
        <v>52</v>
      </c>
      <c r="B53" s="6" t="s">
        <v>194</v>
      </c>
      <c r="C53" s="6" t="s">
        <v>72</v>
      </c>
      <c r="D53" s="2">
        <v>2024</v>
      </c>
      <c r="E53" s="3"/>
      <c r="F53" s="3"/>
      <c r="G53" s="3"/>
      <c r="H53" s="3">
        <v>59.83</v>
      </c>
      <c r="I53" s="3"/>
      <c r="J53" s="14">
        <v>8</v>
      </c>
      <c r="K53" s="18">
        <f t="shared" si="3"/>
        <v>59.83</v>
      </c>
      <c r="L53" s="19">
        <v>12368.39</v>
      </c>
      <c r="M53" s="19">
        <v>11131.55</v>
      </c>
      <c r="N53" s="19">
        <v>8657.8700000000008</v>
      </c>
      <c r="O53" s="19">
        <v>6184.2</v>
      </c>
      <c r="P53" s="19">
        <v>3710.52</v>
      </c>
      <c r="Q53" s="19">
        <v>488.77</v>
      </c>
      <c r="R53" s="19">
        <v>2100</v>
      </c>
      <c r="S53" s="19">
        <v>200</v>
      </c>
      <c r="T53" s="24">
        <v>89</v>
      </c>
      <c r="U53" s="18">
        <f t="shared" si="1"/>
        <v>402676.84599999996</v>
      </c>
      <c r="V53" s="18">
        <f t="shared" si="2"/>
        <v>358382.39293999999</v>
      </c>
    </row>
    <row r="54" spans="1:22" x14ac:dyDescent="0.25">
      <c r="A54" s="2">
        <v>53</v>
      </c>
      <c r="B54" s="6" t="s">
        <v>194</v>
      </c>
      <c r="C54" s="6" t="s">
        <v>42</v>
      </c>
      <c r="D54" s="2">
        <v>2024</v>
      </c>
      <c r="E54" s="3"/>
      <c r="F54" s="3"/>
      <c r="G54" s="3"/>
      <c r="H54" s="3"/>
      <c r="I54" s="3"/>
      <c r="J54" s="14"/>
      <c r="K54" s="18">
        <f t="shared" si="3"/>
        <v>0</v>
      </c>
      <c r="L54" s="19">
        <v>12368.39</v>
      </c>
      <c r="M54" s="19">
        <v>11131.55</v>
      </c>
      <c r="N54" s="19">
        <v>8657.8700000000008</v>
      </c>
      <c r="O54" s="19">
        <v>6184.2</v>
      </c>
      <c r="P54" s="19">
        <v>3710.52</v>
      </c>
      <c r="Q54" s="19">
        <v>488.77</v>
      </c>
      <c r="R54" s="19">
        <v>2100</v>
      </c>
      <c r="S54" s="19">
        <v>200</v>
      </c>
      <c r="T54" s="24">
        <v>92</v>
      </c>
      <c r="U54" s="18">
        <f t="shared" si="1"/>
        <v>0</v>
      </c>
      <c r="V54" s="18">
        <f t="shared" si="2"/>
        <v>0</v>
      </c>
    </row>
    <row r="55" spans="1:22" x14ac:dyDescent="0.25">
      <c r="A55" s="2">
        <v>54</v>
      </c>
      <c r="B55" s="6" t="s">
        <v>194</v>
      </c>
      <c r="C55" s="6" t="s">
        <v>36</v>
      </c>
      <c r="D55" s="2">
        <v>2024</v>
      </c>
      <c r="E55" s="3"/>
      <c r="F55" s="3"/>
      <c r="G55" s="3"/>
      <c r="H55" s="3"/>
      <c r="I55" s="3"/>
      <c r="J55" s="14"/>
      <c r="K55" s="18">
        <f t="shared" si="3"/>
        <v>0</v>
      </c>
      <c r="L55" s="19">
        <v>12368.39</v>
      </c>
      <c r="M55" s="19">
        <v>11131.55</v>
      </c>
      <c r="N55" s="19">
        <v>8657.8700000000008</v>
      </c>
      <c r="O55" s="19">
        <v>6184.2</v>
      </c>
      <c r="P55" s="19">
        <v>3710.52</v>
      </c>
      <c r="Q55" s="19">
        <v>488.77</v>
      </c>
      <c r="R55" s="19">
        <v>2100</v>
      </c>
      <c r="S55" s="19">
        <v>200</v>
      </c>
      <c r="T55" s="24">
        <v>83</v>
      </c>
      <c r="U55" s="18">
        <f t="shared" si="1"/>
        <v>0</v>
      </c>
      <c r="V55" s="18">
        <f t="shared" si="2"/>
        <v>0</v>
      </c>
    </row>
    <row r="56" spans="1:22" x14ac:dyDescent="0.25">
      <c r="A56" s="2">
        <v>55</v>
      </c>
      <c r="B56" s="6" t="s">
        <v>194</v>
      </c>
      <c r="C56" s="6" t="s">
        <v>39</v>
      </c>
      <c r="D56" s="2">
        <v>2024</v>
      </c>
      <c r="E56" s="3"/>
      <c r="F56" s="3"/>
      <c r="G56" s="3"/>
      <c r="H56" s="3"/>
      <c r="I56" s="3"/>
      <c r="J56" s="14"/>
      <c r="K56" s="18">
        <f t="shared" si="3"/>
        <v>0</v>
      </c>
      <c r="L56" s="19">
        <v>12368.39</v>
      </c>
      <c r="M56" s="19">
        <v>11131.55</v>
      </c>
      <c r="N56" s="19">
        <v>8657.8700000000008</v>
      </c>
      <c r="O56" s="19">
        <v>6184.2</v>
      </c>
      <c r="P56" s="19">
        <v>3710.52</v>
      </c>
      <c r="Q56" s="19">
        <v>488.77</v>
      </c>
      <c r="R56" s="19">
        <v>2100</v>
      </c>
      <c r="S56" s="19">
        <v>200</v>
      </c>
      <c r="T56" s="24">
        <v>90</v>
      </c>
      <c r="U56" s="18">
        <f t="shared" si="1"/>
        <v>0</v>
      </c>
      <c r="V56" s="18">
        <f t="shared" si="2"/>
        <v>0</v>
      </c>
    </row>
    <row r="57" spans="1:22" x14ac:dyDescent="0.25">
      <c r="A57" s="2">
        <v>56</v>
      </c>
      <c r="B57" s="6" t="s">
        <v>194</v>
      </c>
      <c r="C57" s="6" t="s">
        <v>52</v>
      </c>
      <c r="D57" s="2">
        <v>2024</v>
      </c>
      <c r="E57" s="3">
        <v>13.7</v>
      </c>
      <c r="F57" s="3"/>
      <c r="G57" s="3"/>
      <c r="H57" s="3"/>
      <c r="I57" s="3"/>
      <c r="J57" s="14">
        <v>5</v>
      </c>
      <c r="K57" s="18">
        <f t="shared" si="3"/>
        <v>13.7</v>
      </c>
      <c r="L57" s="19">
        <v>12368.39</v>
      </c>
      <c r="M57" s="19">
        <v>11131.55</v>
      </c>
      <c r="N57" s="19">
        <v>8657.8700000000008</v>
      </c>
      <c r="O57" s="19">
        <v>6184.2</v>
      </c>
      <c r="P57" s="19">
        <v>3710.52</v>
      </c>
      <c r="Q57" s="19">
        <v>488.77</v>
      </c>
      <c r="R57" s="19">
        <v>2100</v>
      </c>
      <c r="S57" s="19">
        <v>200</v>
      </c>
      <c r="T57" s="24">
        <v>87</v>
      </c>
      <c r="U57" s="18">
        <f t="shared" si="1"/>
        <v>185130.79299999998</v>
      </c>
      <c r="V57" s="18">
        <f t="shared" si="2"/>
        <v>161063.78990999999</v>
      </c>
    </row>
    <row r="58" spans="1:22" x14ac:dyDescent="0.25">
      <c r="A58" s="2">
        <v>57</v>
      </c>
      <c r="B58" s="6" t="s">
        <v>194</v>
      </c>
      <c r="C58" s="6" t="s">
        <v>70</v>
      </c>
      <c r="D58" s="2">
        <v>2024</v>
      </c>
      <c r="E58" s="3"/>
      <c r="F58" s="3">
        <v>10.199999999999999</v>
      </c>
      <c r="G58" s="3">
        <v>7.9</v>
      </c>
      <c r="H58" s="3"/>
      <c r="I58" s="3">
        <v>5.04</v>
      </c>
      <c r="J58" s="14">
        <v>5</v>
      </c>
      <c r="K58" s="18">
        <f t="shared" si="3"/>
        <v>23.14</v>
      </c>
      <c r="L58" s="19">
        <v>12368.39</v>
      </c>
      <c r="M58" s="19">
        <v>11131.55</v>
      </c>
      <c r="N58" s="19">
        <v>8657.8700000000008</v>
      </c>
      <c r="O58" s="19">
        <v>6184.2</v>
      </c>
      <c r="P58" s="19">
        <v>3710.52</v>
      </c>
      <c r="Q58" s="19">
        <v>488.77</v>
      </c>
      <c r="R58" s="19">
        <v>2100</v>
      </c>
      <c r="S58" s="19">
        <v>200</v>
      </c>
      <c r="T58" s="24">
        <v>90</v>
      </c>
      <c r="U58" s="18">
        <f t="shared" si="1"/>
        <v>218211.85380000001</v>
      </c>
      <c r="V58" s="18">
        <f t="shared" si="2"/>
        <v>196390.66842</v>
      </c>
    </row>
    <row r="59" spans="1:22" x14ac:dyDescent="0.25">
      <c r="A59" s="2">
        <v>58</v>
      </c>
      <c r="B59" s="6" t="s">
        <v>194</v>
      </c>
      <c r="C59" s="6" t="s">
        <v>117</v>
      </c>
      <c r="D59" s="2">
        <v>2024</v>
      </c>
      <c r="E59" s="3"/>
      <c r="F59" s="3"/>
      <c r="G59" s="3"/>
      <c r="H59" s="3"/>
      <c r="I59" s="3"/>
      <c r="J59" s="14"/>
      <c r="K59" s="18">
        <f t="shared" si="3"/>
        <v>0</v>
      </c>
      <c r="L59" s="19">
        <v>12368.39</v>
      </c>
      <c r="M59" s="19">
        <v>11131.55</v>
      </c>
      <c r="N59" s="19">
        <v>8657.8700000000008</v>
      </c>
      <c r="O59" s="19">
        <v>6184.2</v>
      </c>
      <c r="P59" s="19">
        <v>3710.52</v>
      </c>
      <c r="Q59" s="19">
        <v>488.77</v>
      </c>
      <c r="R59" s="19">
        <v>2100</v>
      </c>
      <c r="S59" s="19">
        <v>200</v>
      </c>
      <c r="T59" s="24">
        <v>91</v>
      </c>
      <c r="U59" s="18">
        <f t="shared" si="1"/>
        <v>0</v>
      </c>
      <c r="V59" s="18">
        <f t="shared" si="2"/>
        <v>0</v>
      </c>
    </row>
    <row r="60" spans="1:22" x14ac:dyDescent="0.25">
      <c r="A60" s="2">
        <v>59</v>
      </c>
      <c r="B60" s="6" t="s">
        <v>194</v>
      </c>
      <c r="C60" s="6" t="s">
        <v>137</v>
      </c>
      <c r="D60" s="2">
        <v>2024</v>
      </c>
      <c r="E60" s="3"/>
      <c r="F60" s="3"/>
      <c r="G60" s="3"/>
      <c r="H60" s="3"/>
      <c r="I60" s="3"/>
      <c r="J60" s="14"/>
      <c r="K60" s="18">
        <f t="shared" si="3"/>
        <v>0</v>
      </c>
      <c r="L60" s="19">
        <v>12368.39</v>
      </c>
      <c r="M60" s="19">
        <v>11131.55</v>
      </c>
      <c r="N60" s="19">
        <v>8657.8700000000008</v>
      </c>
      <c r="O60" s="19">
        <v>6184.2</v>
      </c>
      <c r="P60" s="19">
        <v>3710.52</v>
      </c>
      <c r="Q60" s="19">
        <v>488.77</v>
      </c>
      <c r="R60" s="19">
        <v>2100</v>
      </c>
      <c r="S60" s="19">
        <v>200</v>
      </c>
      <c r="T60" s="24">
        <v>91</v>
      </c>
      <c r="U60" s="18">
        <f t="shared" si="1"/>
        <v>0</v>
      </c>
      <c r="V60" s="18">
        <f t="shared" si="2"/>
        <v>0</v>
      </c>
    </row>
    <row r="61" spans="1:22" x14ac:dyDescent="0.25">
      <c r="A61" s="2">
        <v>60</v>
      </c>
      <c r="B61" s="6" t="s">
        <v>194</v>
      </c>
      <c r="C61" s="6" t="s">
        <v>57</v>
      </c>
      <c r="D61" s="2">
        <v>2024</v>
      </c>
      <c r="E61" s="3"/>
      <c r="F61" s="3"/>
      <c r="G61" s="3"/>
      <c r="H61" s="3"/>
      <c r="I61" s="3"/>
      <c r="J61" s="14"/>
      <c r="K61" s="18">
        <f t="shared" si="3"/>
        <v>0</v>
      </c>
      <c r="L61" s="19">
        <v>12368.39</v>
      </c>
      <c r="M61" s="19">
        <v>11131.55</v>
      </c>
      <c r="N61" s="19">
        <v>8657.8700000000008</v>
      </c>
      <c r="O61" s="19">
        <v>6184.2</v>
      </c>
      <c r="P61" s="19">
        <v>3710.52</v>
      </c>
      <c r="Q61" s="19">
        <v>488.77</v>
      </c>
      <c r="R61" s="19">
        <v>2100</v>
      </c>
      <c r="S61" s="19">
        <v>200</v>
      </c>
      <c r="T61" s="24">
        <v>92</v>
      </c>
      <c r="U61" s="18">
        <f t="shared" si="1"/>
        <v>0</v>
      </c>
      <c r="V61" s="18">
        <f t="shared" si="2"/>
        <v>0</v>
      </c>
    </row>
    <row r="62" spans="1:22" x14ac:dyDescent="0.25">
      <c r="A62" s="2">
        <v>61</v>
      </c>
      <c r="B62" s="6" t="s">
        <v>195</v>
      </c>
      <c r="C62" s="6" t="s">
        <v>22</v>
      </c>
      <c r="D62" s="2">
        <v>2024</v>
      </c>
      <c r="E62" s="3"/>
      <c r="F62" s="3"/>
      <c r="G62" s="3"/>
      <c r="H62" s="3"/>
      <c r="I62" s="3"/>
      <c r="J62" s="14"/>
      <c r="K62" s="18">
        <f t="shared" si="3"/>
        <v>0</v>
      </c>
      <c r="L62" s="19">
        <v>12368.39</v>
      </c>
      <c r="M62" s="19">
        <v>11131.55</v>
      </c>
      <c r="N62" s="19">
        <v>8657.8700000000008</v>
      </c>
      <c r="O62" s="19">
        <v>6184.2</v>
      </c>
      <c r="P62" s="19">
        <v>3710.52</v>
      </c>
      <c r="Q62" s="19">
        <v>488.77</v>
      </c>
      <c r="R62" s="19">
        <v>2100</v>
      </c>
      <c r="S62" s="19">
        <v>200</v>
      </c>
      <c r="T62" s="25">
        <v>91</v>
      </c>
      <c r="U62" s="18">
        <f t="shared" si="1"/>
        <v>0</v>
      </c>
      <c r="V62" s="18">
        <f t="shared" si="2"/>
        <v>0</v>
      </c>
    </row>
    <row r="63" spans="1:22" x14ac:dyDescent="0.25">
      <c r="A63" s="2">
        <v>62</v>
      </c>
      <c r="B63" s="6" t="s">
        <v>195</v>
      </c>
      <c r="C63" s="6" t="s">
        <v>114</v>
      </c>
      <c r="D63" s="2">
        <v>2024</v>
      </c>
      <c r="E63" s="3"/>
      <c r="F63" s="3"/>
      <c r="G63" s="3"/>
      <c r="H63" s="3"/>
      <c r="I63" s="3"/>
      <c r="J63" s="14"/>
      <c r="K63" s="18">
        <f t="shared" si="3"/>
        <v>0</v>
      </c>
      <c r="L63" s="19">
        <v>12368.39</v>
      </c>
      <c r="M63" s="19">
        <v>11131.55</v>
      </c>
      <c r="N63" s="19">
        <v>8657.8700000000008</v>
      </c>
      <c r="O63" s="19">
        <v>6184.2</v>
      </c>
      <c r="P63" s="19">
        <v>3710.52</v>
      </c>
      <c r="Q63" s="19">
        <v>488.77</v>
      </c>
      <c r="R63" s="19">
        <v>2100</v>
      </c>
      <c r="S63" s="19">
        <v>200</v>
      </c>
      <c r="T63" s="25">
        <v>90</v>
      </c>
      <c r="U63" s="18">
        <f t="shared" si="1"/>
        <v>0</v>
      </c>
      <c r="V63" s="18">
        <f t="shared" si="2"/>
        <v>0</v>
      </c>
    </row>
    <row r="64" spans="1:22" x14ac:dyDescent="0.25">
      <c r="A64" s="2">
        <v>63</v>
      </c>
      <c r="B64" s="6" t="s">
        <v>195</v>
      </c>
      <c r="C64" s="6" t="s">
        <v>71</v>
      </c>
      <c r="D64" s="2">
        <v>2024</v>
      </c>
      <c r="E64" s="3"/>
      <c r="F64" s="3"/>
      <c r="G64" s="3"/>
      <c r="H64" s="3"/>
      <c r="I64" s="3"/>
      <c r="J64" s="14"/>
      <c r="K64" s="18">
        <f t="shared" si="3"/>
        <v>0</v>
      </c>
      <c r="L64" s="19">
        <v>12368.39</v>
      </c>
      <c r="M64" s="19">
        <v>11131.55</v>
      </c>
      <c r="N64" s="19">
        <v>8657.8700000000008</v>
      </c>
      <c r="O64" s="19">
        <v>6184.2</v>
      </c>
      <c r="P64" s="19">
        <v>3710.52</v>
      </c>
      <c r="Q64" s="19">
        <v>488.77</v>
      </c>
      <c r="R64" s="19">
        <v>2100</v>
      </c>
      <c r="S64" s="19">
        <v>200</v>
      </c>
      <c r="T64" s="25">
        <v>92</v>
      </c>
      <c r="U64" s="18">
        <f t="shared" si="1"/>
        <v>0</v>
      </c>
      <c r="V64" s="18">
        <f t="shared" si="2"/>
        <v>0</v>
      </c>
    </row>
    <row r="65" spans="1:22" x14ac:dyDescent="0.25">
      <c r="A65" s="2">
        <v>64</v>
      </c>
      <c r="B65" s="6" t="s">
        <v>195</v>
      </c>
      <c r="C65" s="6" t="s">
        <v>56</v>
      </c>
      <c r="D65" s="2">
        <v>2024</v>
      </c>
      <c r="E65" s="3">
        <v>0.03</v>
      </c>
      <c r="F65" s="3"/>
      <c r="G65" s="3"/>
      <c r="H65" s="3"/>
      <c r="I65" s="3"/>
      <c r="J65" s="14">
        <v>1</v>
      </c>
      <c r="K65" s="18">
        <f t="shared" si="3"/>
        <v>0.03</v>
      </c>
      <c r="L65" s="19">
        <v>12368.39</v>
      </c>
      <c r="M65" s="19">
        <v>11131.55</v>
      </c>
      <c r="N65" s="19">
        <v>8657.8700000000008</v>
      </c>
      <c r="O65" s="19">
        <v>6184.2</v>
      </c>
      <c r="P65" s="19">
        <v>3710.52</v>
      </c>
      <c r="Q65" s="19">
        <v>488.77</v>
      </c>
      <c r="R65" s="19">
        <v>2100</v>
      </c>
      <c r="S65" s="19">
        <v>200</v>
      </c>
      <c r="T65" s="25">
        <v>88</v>
      </c>
      <c r="U65" s="18">
        <f t="shared" si="1"/>
        <v>2965.8217</v>
      </c>
      <c r="V65" s="18">
        <f t="shared" si="2"/>
        <v>2609.923096</v>
      </c>
    </row>
    <row r="66" spans="1:22" x14ac:dyDescent="0.25">
      <c r="A66" s="2">
        <v>65</v>
      </c>
      <c r="B66" s="6" t="s">
        <v>195</v>
      </c>
      <c r="C66" s="6" t="s">
        <v>138</v>
      </c>
      <c r="D66" s="2">
        <v>2024</v>
      </c>
      <c r="E66" s="3"/>
      <c r="F66" s="3"/>
      <c r="G66" s="3"/>
      <c r="H66" s="3"/>
      <c r="I66" s="3"/>
      <c r="J66" s="14"/>
      <c r="K66" s="18">
        <f t="shared" si="3"/>
        <v>0</v>
      </c>
      <c r="L66" s="19">
        <v>12368.39</v>
      </c>
      <c r="M66" s="19">
        <v>11131.55</v>
      </c>
      <c r="N66" s="19">
        <v>8657.8700000000008</v>
      </c>
      <c r="O66" s="19">
        <v>6184.2</v>
      </c>
      <c r="P66" s="19">
        <v>3710.52</v>
      </c>
      <c r="Q66" s="19">
        <v>488.77</v>
      </c>
      <c r="R66" s="19">
        <v>2100</v>
      </c>
      <c r="S66" s="19">
        <v>200</v>
      </c>
      <c r="T66" s="25">
        <v>87</v>
      </c>
      <c r="U66" s="18">
        <f t="shared" si="1"/>
        <v>0</v>
      </c>
      <c r="V66" s="18">
        <f t="shared" si="2"/>
        <v>0</v>
      </c>
    </row>
    <row r="67" spans="1:22" x14ac:dyDescent="0.25">
      <c r="A67" s="2">
        <v>66</v>
      </c>
      <c r="B67" s="6" t="s">
        <v>195</v>
      </c>
      <c r="C67" s="6" t="s">
        <v>139</v>
      </c>
      <c r="D67" s="2">
        <v>2024</v>
      </c>
      <c r="E67" s="3"/>
      <c r="F67" s="3"/>
      <c r="G67" s="3"/>
      <c r="H67" s="3"/>
      <c r="I67" s="3"/>
      <c r="J67" s="14"/>
      <c r="K67" s="18">
        <f t="shared" si="3"/>
        <v>0</v>
      </c>
      <c r="L67" s="19">
        <v>12368.39</v>
      </c>
      <c r="M67" s="19">
        <v>11131.55</v>
      </c>
      <c r="N67" s="19">
        <v>8657.8700000000008</v>
      </c>
      <c r="O67" s="19">
        <v>6184.2</v>
      </c>
      <c r="P67" s="19">
        <v>3710.52</v>
      </c>
      <c r="Q67" s="19">
        <v>488.77</v>
      </c>
      <c r="R67" s="19">
        <v>2100</v>
      </c>
      <c r="S67" s="19">
        <v>200</v>
      </c>
      <c r="T67" s="25">
        <v>91</v>
      </c>
      <c r="U67" s="18">
        <f t="shared" ref="U67:U130" si="4">(E67*L67+F67*M67+G67*N67+H67*O67+I67*P67)+Q67*J67+R67*J67+S67*(E67+F67+G67+H67+I67)</f>
        <v>0</v>
      </c>
      <c r="V67" s="18">
        <f t="shared" ref="V67:V130" si="5">U67*T67/100</f>
        <v>0</v>
      </c>
    </row>
    <row r="68" spans="1:22" x14ac:dyDescent="0.25">
      <c r="A68" s="2">
        <v>67</v>
      </c>
      <c r="B68" s="6" t="s">
        <v>195</v>
      </c>
      <c r="C68" s="6" t="s">
        <v>38</v>
      </c>
      <c r="D68" s="2">
        <v>2024</v>
      </c>
      <c r="E68" s="3"/>
      <c r="F68" s="3"/>
      <c r="G68" s="3"/>
      <c r="H68" s="3"/>
      <c r="I68" s="3"/>
      <c r="J68" s="14"/>
      <c r="K68" s="18">
        <f t="shared" si="3"/>
        <v>0</v>
      </c>
      <c r="L68" s="19">
        <v>12368.39</v>
      </c>
      <c r="M68" s="19">
        <v>11131.55</v>
      </c>
      <c r="N68" s="19">
        <v>8657.8700000000008</v>
      </c>
      <c r="O68" s="19">
        <v>6184.2</v>
      </c>
      <c r="P68" s="19">
        <v>3710.52</v>
      </c>
      <c r="Q68" s="19">
        <v>488.77</v>
      </c>
      <c r="R68" s="19">
        <v>2100</v>
      </c>
      <c r="S68" s="19">
        <v>200</v>
      </c>
      <c r="T68" s="25">
        <v>91</v>
      </c>
      <c r="U68" s="18">
        <f t="shared" si="4"/>
        <v>0</v>
      </c>
      <c r="V68" s="18">
        <f t="shared" si="5"/>
        <v>0</v>
      </c>
    </row>
    <row r="69" spans="1:22" x14ac:dyDescent="0.25">
      <c r="A69" s="2">
        <v>68</v>
      </c>
      <c r="B69" s="6" t="s">
        <v>195</v>
      </c>
      <c r="C69" s="6" t="s">
        <v>46</v>
      </c>
      <c r="D69" s="2">
        <v>2024</v>
      </c>
      <c r="E69" s="3"/>
      <c r="F69" s="3"/>
      <c r="G69" s="3"/>
      <c r="H69" s="3"/>
      <c r="I69" s="3"/>
      <c r="J69" s="14"/>
      <c r="K69" s="18">
        <f t="shared" si="3"/>
        <v>0</v>
      </c>
      <c r="L69" s="19">
        <v>12368.39</v>
      </c>
      <c r="M69" s="19">
        <v>11131.55</v>
      </c>
      <c r="N69" s="19">
        <v>8657.8700000000008</v>
      </c>
      <c r="O69" s="19">
        <v>6184.2</v>
      </c>
      <c r="P69" s="19">
        <v>3710.52</v>
      </c>
      <c r="Q69" s="19">
        <v>488.77</v>
      </c>
      <c r="R69" s="19">
        <v>2100</v>
      </c>
      <c r="S69" s="19">
        <v>200</v>
      </c>
      <c r="T69" s="25">
        <v>91</v>
      </c>
      <c r="U69" s="18">
        <f t="shared" si="4"/>
        <v>0</v>
      </c>
      <c r="V69" s="18">
        <f t="shared" si="5"/>
        <v>0</v>
      </c>
    </row>
    <row r="70" spans="1:22" x14ac:dyDescent="0.25">
      <c r="A70" s="2">
        <v>69</v>
      </c>
      <c r="B70" s="6" t="s">
        <v>195</v>
      </c>
      <c r="C70" s="6" t="s">
        <v>106</v>
      </c>
      <c r="D70" s="2">
        <v>2024</v>
      </c>
      <c r="E70" s="3">
        <v>30</v>
      </c>
      <c r="F70" s="3">
        <v>25</v>
      </c>
      <c r="G70" s="3">
        <v>15</v>
      </c>
      <c r="H70" s="3">
        <v>25</v>
      </c>
      <c r="I70" s="3">
        <v>25</v>
      </c>
      <c r="J70" s="14">
        <v>1</v>
      </c>
      <c r="K70" s="18">
        <f t="shared" si="3"/>
        <v>120</v>
      </c>
      <c r="L70" s="19">
        <v>12368.39</v>
      </c>
      <c r="M70" s="19">
        <v>11131.55</v>
      </c>
      <c r="N70" s="19">
        <v>8657.8700000000008</v>
      </c>
      <c r="O70" s="19">
        <v>6184.2</v>
      </c>
      <c r="P70" s="19">
        <v>3710.52</v>
      </c>
      <c r="Q70" s="19">
        <v>488.77</v>
      </c>
      <c r="R70" s="19">
        <v>2100</v>
      </c>
      <c r="S70" s="19">
        <v>200</v>
      </c>
      <c r="T70" s="25">
        <v>89</v>
      </c>
      <c r="U70" s="18">
        <f t="shared" si="4"/>
        <v>1053165.27</v>
      </c>
      <c r="V70" s="18">
        <f t="shared" si="5"/>
        <v>937317.09030000004</v>
      </c>
    </row>
    <row r="71" spans="1:22" x14ac:dyDescent="0.25">
      <c r="A71" s="2">
        <v>70</v>
      </c>
      <c r="B71" s="6" t="s">
        <v>195</v>
      </c>
      <c r="C71" s="6" t="s">
        <v>43</v>
      </c>
      <c r="D71" s="2">
        <v>2024</v>
      </c>
      <c r="E71" s="3"/>
      <c r="F71" s="3"/>
      <c r="G71" s="3"/>
      <c r="H71" s="3"/>
      <c r="I71" s="3"/>
      <c r="J71" s="14"/>
      <c r="K71" s="18">
        <f t="shared" si="3"/>
        <v>0</v>
      </c>
      <c r="L71" s="19">
        <v>12368.39</v>
      </c>
      <c r="M71" s="19">
        <v>11131.55</v>
      </c>
      <c r="N71" s="19">
        <v>8657.8700000000008</v>
      </c>
      <c r="O71" s="19">
        <v>6184.2</v>
      </c>
      <c r="P71" s="19">
        <v>3710.52</v>
      </c>
      <c r="Q71" s="19">
        <v>488.77</v>
      </c>
      <c r="R71" s="19">
        <v>2100</v>
      </c>
      <c r="S71" s="19">
        <v>200</v>
      </c>
      <c r="T71" s="25">
        <v>91</v>
      </c>
      <c r="U71" s="18">
        <f t="shared" si="4"/>
        <v>0</v>
      </c>
      <c r="V71" s="18">
        <f t="shared" si="5"/>
        <v>0</v>
      </c>
    </row>
    <row r="72" spans="1:22" x14ac:dyDescent="0.25">
      <c r="A72" s="2">
        <v>71</v>
      </c>
      <c r="B72" s="6" t="s">
        <v>195</v>
      </c>
      <c r="C72" s="6" t="s">
        <v>4</v>
      </c>
      <c r="D72" s="2">
        <v>2024</v>
      </c>
      <c r="E72" s="3"/>
      <c r="F72" s="3"/>
      <c r="G72" s="3"/>
      <c r="H72" s="3"/>
      <c r="I72" s="3"/>
      <c r="J72" s="14"/>
      <c r="K72" s="18">
        <f t="shared" si="3"/>
        <v>0</v>
      </c>
      <c r="L72" s="19">
        <v>12368.39</v>
      </c>
      <c r="M72" s="19">
        <v>11131.55</v>
      </c>
      <c r="N72" s="19">
        <v>8657.8700000000008</v>
      </c>
      <c r="O72" s="19">
        <v>6184.2</v>
      </c>
      <c r="P72" s="19">
        <v>3710.52</v>
      </c>
      <c r="Q72" s="19">
        <v>488.77</v>
      </c>
      <c r="R72" s="19">
        <v>2100</v>
      </c>
      <c r="S72" s="19">
        <v>200</v>
      </c>
      <c r="T72" s="25">
        <v>91</v>
      </c>
      <c r="U72" s="18">
        <f t="shared" si="4"/>
        <v>0</v>
      </c>
      <c r="V72" s="18">
        <f t="shared" si="5"/>
        <v>0</v>
      </c>
    </row>
    <row r="73" spans="1:22" x14ac:dyDescent="0.25">
      <c r="A73" s="2">
        <v>72</v>
      </c>
      <c r="B73" s="6" t="s">
        <v>195</v>
      </c>
      <c r="C73" s="6" t="s">
        <v>29</v>
      </c>
      <c r="D73" s="2">
        <v>2024</v>
      </c>
      <c r="E73" s="3"/>
      <c r="F73" s="3"/>
      <c r="G73" s="3"/>
      <c r="H73" s="3"/>
      <c r="I73" s="3"/>
      <c r="J73" s="14"/>
      <c r="K73" s="18">
        <f t="shared" ref="K73:K136" si="6">E73+F73+G73+H73+I73</f>
        <v>0</v>
      </c>
      <c r="L73" s="19">
        <v>12368.39</v>
      </c>
      <c r="M73" s="19">
        <v>11131.55</v>
      </c>
      <c r="N73" s="19">
        <v>8657.8700000000008</v>
      </c>
      <c r="O73" s="19">
        <v>6184.2</v>
      </c>
      <c r="P73" s="19">
        <v>3710.52</v>
      </c>
      <c r="Q73" s="19">
        <v>488.77</v>
      </c>
      <c r="R73" s="19">
        <v>2100</v>
      </c>
      <c r="S73" s="19">
        <v>200</v>
      </c>
      <c r="T73" s="25">
        <v>91</v>
      </c>
      <c r="U73" s="18">
        <f t="shared" si="4"/>
        <v>0</v>
      </c>
      <c r="V73" s="18">
        <f t="shared" si="5"/>
        <v>0</v>
      </c>
    </row>
    <row r="74" spans="1:22" x14ac:dyDescent="0.25">
      <c r="A74" s="2">
        <v>73</v>
      </c>
      <c r="B74" s="6" t="s">
        <v>195</v>
      </c>
      <c r="C74" s="6" t="s">
        <v>27</v>
      </c>
      <c r="D74" s="2">
        <v>2024</v>
      </c>
      <c r="E74" s="3"/>
      <c r="F74" s="3"/>
      <c r="G74" s="3"/>
      <c r="H74" s="3"/>
      <c r="I74" s="3"/>
      <c r="J74" s="14"/>
      <c r="K74" s="18">
        <f t="shared" si="6"/>
        <v>0</v>
      </c>
      <c r="L74" s="19">
        <v>12368.39</v>
      </c>
      <c r="M74" s="19">
        <v>11131.55</v>
      </c>
      <c r="N74" s="19">
        <v>8657.8700000000008</v>
      </c>
      <c r="O74" s="19">
        <v>6184.2</v>
      </c>
      <c r="P74" s="19">
        <v>3710.52</v>
      </c>
      <c r="Q74" s="19">
        <v>488.77</v>
      </c>
      <c r="R74" s="19">
        <v>2100</v>
      </c>
      <c r="S74" s="19">
        <v>200</v>
      </c>
      <c r="T74" s="25">
        <v>90</v>
      </c>
      <c r="U74" s="18">
        <f t="shared" si="4"/>
        <v>0</v>
      </c>
      <c r="V74" s="18">
        <f t="shared" si="5"/>
        <v>0</v>
      </c>
    </row>
    <row r="75" spans="1:22" x14ac:dyDescent="0.25">
      <c r="A75" s="2">
        <v>74</v>
      </c>
      <c r="B75" s="6" t="s">
        <v>195</v>
      </c>
      <c r="C75" s="6" t="s">
        <v>45</v>
      </c>
      <c r="D75" s="2">
        <v>2024</v>
      </c>
      <c r="E75" s="3"/>
      <c r="F75" s="3"/>
      <c r="G75" s="3"/>
      <c r="H75" s="3"/>
      <c r="I75" s="3"/>
      <c r="J75" s="14"/>
      <c r="K75" s="18">
        <f t="shared" si="6"/>
        <v>0</v>
      </c>
      <c r="L75" s="19">
        <v>12368.39</v>
      </c>
      <c r="M75" s="19">
        <v>11131.55</v>
      </c>
      <c r="N75" s="19">
        <v>8657.8700000000008</v>
      </c>
      <c r="O75" s="19">
        <v>6184.2</v>
      </c>
      <c r="P75" s="19">
        <v>3710.52</v>
      </c>
      <c r="Q75" s="19">
        <v>488.77</v>
      </c>
      <c r="R75" s="19">
        <v>2100</v>
      </c>
      <c r="S75" s="19">
        <v>200</v>
      </c>
      <c r="T75" s="25">
        <v>90</v>
      </c>
      <c r="U75" s="18">
        <f t="shared" si="4"/>
        <v>0</v>
      </c>
      <c r="V75" s="18">
        <f t="shared" si="5"/>
        <v>0</v>
      </c>
    </row>
    <row r="76" spans="1:22" x14ac:dyDescent="0.25">
      <c r="A76" s="2">
        <v>75</v>
      </c>
      <c r="B76" s="6" t="s">
        <v>195</v>
      </c>
      <c r="C76" s="6" t="s">
        <v>28</v>
      </c>
      <c r="D76" s="2">
        <v>2024</v>
      </c>
      <c r="E76" s="3"/>
      <c r="F76" s="3"/>
      <c r="G76" s="3"/>
      <c r="H76" s="3"/>
      <c r="I76" s="3"/>
      <c r="J76" s="14"/>
      <c r="K76" s="18">
        <f t="shared" si="6"/>
        <v>0</v>
      </c>
      <c r="L76" s="19">
        <v>12368.39</v>
      </c>
      <c r="M76" s="19">
        <v>11131.55</v>
      </c>
      <c r="N76" s="19">
        <v>8657.8700000000008</v>
      </c>
      <c r="O76" s="19">
        <v>6184.2</v>
      </c>
      <c r="P76" s="19">
        <v>3710.52</v>
      </c>
      <c r="Q76" s="19">
        <v>488.77</v>
      </c>
      <c r="R76" s="19">
        <v>2100</v>
      </c>
      <c r="S76" s="19">
        <v>200</v>
      </c>
      <c r="T76" s="25">
        <v>86</v>
      </c>
      <c r="U76" s="18">
        <f t="shared" si="4"/>
        <v>0</v>
      </c>
      <c r="V76" s="18">
        <f t="shared" si="5"/>
        <v>0</v>
      </c>
    </row>
    <row r="77" spans="1:22" x14ac:dyDescent="0.25">
      <c r="A77" s="2">
        <v>76</v>
      </c>
      <c r="B77" s="6" t="s">
        <v>195</v>
      </c>
      <c r="C77" s="6" t="s">
        <v>21</v>
      </c>
      <c r="D77" s="2">
        <v>2024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14">
        <v>1</v>
      </c>
      <c r="K77" s="18">
        <f t="shared" si="6"/>
        <v>0</v>
      </c>
      <c r="L77" s="19">
        <v>12368.39</v>
      </c>
      <c r="M77" s="19">
        <v>11131.55</v>
      </c>
      <c r="N77" s="19">
        <v>8657.8700000000008</v>
      </c>
      <c r="O77" s="19">
        <v>6184.2</v>
      </c>
      <c r="P77" s="19">
        <v>3710.52</v>
      </c>
      <c r="Q77" s="19">
        <v>488.77</v>
      </c>
      <c r="R77" s="19">
        <v>2100</v>
      </c>
      <c r="S77" s="19">
        <v>200</v>
      </c>
      <c r="T77" s="25">
        <v>90</v>
      </c>
      <c r="U77" s="18">
        <f t="shared" si="4"/>
        <v>2588.77</v>
      </c>
      <c r="V77" s="18">
        <f t="shared" si="5"/>
        <v>2329.893</v>
      </c>
    </row>
    <row r="78" spans="1:22" x14ac:dyDescent="0.25">
      <c r="A78" s="2">
        <v>77</v>
      </c>
      <c r="B78" s="6" t="s">
        <v>195</v>
      </c>
      <c r="C78" s="6" t="s">
        <v>140</v>
      </c>
      <c r="D78" s="2">
        <v>2024</v>
      </c>
      <c r="E78" s="3"/>
      <c r="F78" s="3"/>
      <c r="G78" s="3"/>
      <c r="H78" s="3"/>
      <c r="I78" s="3"/>
      <c r="J78" s="14"/>
      <c r="K78" s="18">
        <f t="shared" si="6"/>
        <v>0</v>
      </c>
      <c r="L78" s="19">
        <v>12368.39</v>
      </c>
      <c r="M78" s="19">
        <v>11131.55</v>
      </c>
      <c r="N78" s="19">
        <v>8657.8700000000008</v>
      </c>
      <c r="O78" s="19">
        <v>6184.2</v>
      </c>
      <c r="P78" s="19">
        <v>3710.52</v>
      </c>
      <c r="Q78" s="19">
        <v>488.77</v>
      </c>
      <c r="R78" s="19">
        <v>2100</v>
      </c>
      <c r="S78" s="19">
        <v>200</v>
      </c>
      <c r="T78" s="25">
        <v>90</v>
      </c>
      <c r="U78" s="18">
        <f t="shared" si="4"/>
        <v>0</v>
      </c>
      <c r="V78" s="18">
        <f t="shared" si="5"/>
        <v>0</v>
      </c>
    </row>
    <row r="79" spans="1:22" x14ac:dyDescent="0.25">
      <c r="A79" s="2">
        <v>78</v>
      </c>
      <c r="B79" s="6" t="s">
        <v>196</v>
      </c>
      <c r="C79" s="6" t="s">
        <v>59</v>
      </c>
      <c r="D79" s="2">
        <v>2024</v>
      </c>
      <c r="E79" s="3"/>
      <c r="F79" s="3"/>
      <c r="G79" s="3"/>
      <c r="H79" s="3"/>
      <c r="I79" s="3"/>
      <c r="J79" s="14"/>
      <c r="K79" s="18">
        <f t="shared" si="6"/>
        <v>0</v>
      </c>
      <c r="L79" s="19">
        <v>12368.39</v>
      </c>
      <c r="M79" s="19">
        <v>11131.55</v>
      </c>
      <c r="N79" s="19">
        <v>8657.8700000000008</v>
      </c>
      <c r="O79" s="19">
        <v>6184.2</v>
      </c>
      <c r="P79" s="19">
        <v>3710.52</v>
      </c>
      <c r="Q79" s="19">
        <v>488.77</v>
      </c>
      <c r="R79" s="19">
        <v>2100</v>
      </c>
      <c r="S79" s="19">
        <v>200</v>
      </c>
      <c r="T79" s="26">
        <v>71</v>
      </c>
      <c r="U79" s="18">
        <f t="shared" si="4"/>
        <v>0</v>
      </c>
      <c r="V79" s="18">
        <f t="shared" si="5"/>
        <v>0</v>
      </c>
    </row>
    <row r="80" spans="1:22" x14ac:dyDescent="0.25">
      <c r="A80" s="2">
        <v>79</v>
      </c>
      <c r="B80" s="6" t="s">
        <v>196</v>
      </c>
      <c r="C80" s="6" t="s">
        <v>142</v>
      </c>
      <c r="D80" s="2">
        <v>2024</v>
      </c>
      <c r="E80" s="3"/>
      <c r="F80" s="3"/>
      <c r="G80" s="3"/>
      <c r="H80" s="3"/>
      <c r="I80" s="3"/>
      <c r="J80" s="14"/>
      <c r="K80" s="18">
        <f t="shared" si="6"/>
        <v>0</v>
      </c>
      <c r="L80" s="19">
        <v>12368.39</v>
      </c>
      <c r="M80" s="19">
        <v>11131.55</v>
      </c>
      <c r="N80" s="19">
        <v>8657.8700000000008</v>
      </c>
      <c r="O80" s="19">
        <v>6184.2</v>
      </c>
      <c r="P80" s="19">
        <v>3710.52</v>
      </c>
      <c r="Q80" s="19">
        <v>488.77</v>
      </c>
      <c r="R80" s="19">
        <v>2100</v>
      </c>
      <c r="S80" s="19">
        <v>200</v>
      </c>
      <c r="T80" s="26">
        <v>71</v>
      </c>
      <c r="U80" s="18">
        <f t="shared" si="4"/>
        <v>0</v>
      </c>
      <c r="V80" s="18">
        <f t="shared" si="5"/>
        <v>0</v>
      </c>
    </row>
    <row r="81" spans="1:22" x14ac:dyDescent="0.25">
      <c r="A81" s="2">
        <v>80</v>
      </c>
      <c r="B81" s="6" t="s">
        <v>196</v>
      </c>
      <c r="C81" s="6" t="s">
        <v>47</v>
      </c>
      <c r="D81" s="2">
        <v>2024</v>
      </c>
      <c r="E81" s="3"/>
      <c r="F81" s="3"/>
      <c r="G81" s="3"/>
      <c r="H81" s="3"/>
      <c r="I81" s="3"/>
      <c r="J81" s="14"/>
      <c r="K81" s="18">
        <f t="shared" si="6"/>
        <v>0</v>
      </c>
      <c r="L81" s="19">
        <v>12368.39</v>
      </c>
      <c r="M81" s="19">
        <v>11131.55</v>
      </c>
      <c r="N81" s="19">
        <v>8657.8700000000008</v>
      </c>
      <c r="O81" s="19">
        <v>6184.2</v>
      </c>
      <c r="P81" s="19">
        <v>3710.52</v>
      </c>
      <c r="Q81" s="19">
        <v>488.77</v>
      </c>
      <c r="R81" s="19">
        <v>2100</v>
      </c>
      <c r="S81" s="19">
        <v>200</v>
      </c>
      <c r="T81" s="26">
        <v>90</v>
      </c>
      <c r="U81" s="18">
        <f t="shared" si="4"/>
        <v>0</v>
      </c>
      <c r="V81" s="18">
        <f t="shared" si="5"/>
        <v>0</v>
      </c>
    </row>
    <row r="82" spans="1:22" x14ac:dyDescent="0.25">
      <c r="A82" s="2">
        <v>81</v>
      </c>
      <c r="B82" s="6" t="s">
        <v>196</v>
      </c>
      <c r="C82" s="6" t="s">
        <v>141</v>
      </c>
      <c r="D82" s="2">
        <v>2024</v>
      </c>
      <c r="E82" s="3"/>
      <c r="F82" s="3"/>
      <c r="G82" s="3"/>
      <c r="H82" s="3"/>
      <c r="I82" s="3"/>
      <c r="J82" s="14"/>
      <c r="K82" s="18">
        <f t="shared" si="6"/>
        <v>0</v>
      </c>
      <c r="L82" s="19">
        <v>12368.39</v>
      </c>
      <c r="M82" s="19">
        <v>11131.55</v>
      </c>
      <c r="N82" s="19">
        <v>8657.8700000000008</v>
      </c>
      <c r="O82" s="19">
        <v>6184.2</v>
      </c>
      <c r="P82" s="19">
        <v>3710.52</v>
      </c>
      <c r="Q82" s="19">
        <v>488.77</v>
      </c>
      <c r="R82" s="19">
        <v>2100</v>
      </c>
      <c r="S82" s="19">
        <v>200</v>
      </c>
      <c r="T82" s="26">
        <v>93</v>
      </c>
      <c r="U82" s="18">
        <f t="shared" si="4"/>
        <v>0</v>
      </c>
      <c r="V82" s="18">
        <f t="shared" si="5"/>
        <v>0</v>
      </c>
    </row>
    <row r="83" spans="1:22" x14ac:dyDescent="0.25">
      <c r="A83" s="2">
        <v>82</v>
      </c>
      <c r="B83" s="6" t="s">
        <v>196</v>
      </c>
      <c r="C83" s="6" t="s">
        <v>143</v>
      </c>
      <c r="D83" s="2">
        <v>2024</v>
      </c>
      <c r="E83" s="3"/>
      <c r="F83" s="3"/>
      <c r="G83" s="3"/>
      <c r="H83" s="3"/>
      <c r="I83" s="3"/>
      <c r="J83" s="14"/>
      <c r="K83" s="18">
        <f t="shared" si="6"/>
        <v>0</v>
      </c>
      <c r="L83" s="19">
        <v>12368.39</v>
      </c>
      <c r="M83" s="19">
        <v>11131.55</v>
      </c>
      <c r="N83" s="19">
        <v>8657.8700000000008</v>
      </c>
      <c r="O83" s="19">
        <v>6184.2</v>
      </c>
      <c r="P83" s="19">
        <v>3710.52</v>
      </c>
      <c r="Q83" s="19">
        <v>488.77</v>
      </c>
      <c r="R83" s="19">
        <v>2100</v>
      </c>
      <c r="S83" s="19">
        <v>200</v>
      </c>
      <c r="T83" s="26">
        <v>88</v>
      </c>
      <c r="U83" s="18">
        <f t="shared" si="4"/>
        <v>0</v>
      </c>
      <c r="V83" s="18">
        <f t="shared" si="5"/>
        <v>0</v>
      </c>
    </row>
    <row r="84" spans="1:22" x14ac:dyDescent="0.25">
      <c r="A84" s="2">
        <v>83</v>
      </c>
      <c r="B84" s="6" t="s">
        <v>196</v>
      </c>
      <c r="C84" s="6" t="s">
        <v>105</v>
      </c>
      <c r="D84" s="2">
        <v>2024</v>
      </c>
      <c r="E84" s="3"/>
      <c r="F84" s="3"/>
      <c r="G84" s="3"/>
      <c r="H84" s="3">
        <v>39.19</v>
      </c>
      <c r="I84" s="3"/>
      <c r="J84" s="14">
        <v>7</v>
      </c>
      <c r="K84" s="18">
        <f t="shared" si="6"/>
        <v>39.19</v>
      </c>
      <c r="L84" s="19">
        <v>12368.39</v>
      </c>
      <c r="M84" s="19">
        <v>11131.55</v>
      </c>
      <c r="N84" s="19">
        <v>8657.8700000000008</v>
      </c>
      <c r="O84" s="19">
        <v>6184.2</v>
      </c>
      <c r="P84" s="19">
        <v>3710.52</v>
      </c>
      <c r="Q84" s="19">
        <v>488.77</v>
      </c>
      <c r="R84" s="19">
        <v>2100</v>
      </c>
      <c r="S84" s="19">
        <v>200</v>
      </c>
      <c r="T84" s="26">
        <v>79</v>
      </c>
      <c r="U84" s="18">
        <f t="shared" si="4"/>
        <v>268318.18799999997</v>
      </c>
      <c r="V84" s="18">
        <f t="shared" si="5"/>
        <v>211971.36851999999</v>
      </c>
    </row>
    <row r="85" spans="1:22" x14ac:dyDescent="0.25">
      <c r="A85" s="2">
        <v>84</v>
      </c>
      <c r="B85" s="6" t="s">
        <v>196</v>
      </c>
      <c r="C85" s="6" t="s">
        <v>58</v>
      </c>
      <c r="D85" s="2">
        <v>2024</v>
      </c>
      <c r="E85" s="3"/>
      <c r="F85" s="3"/>
      <c r="G85" s="3">
        <v>47.136000000000003</v>
      </c>
      <c r="H85" s="3"/>
      <c r="I85" s="3"/>
      <c r="J85" s="14">
        <v>16</v>
      </c>
      <c r="K85" s="18">
        <f t="shared" si="6"/>
        <v>47.136000000000003</v>
      </c>
      <c r="L85" s="19">
        <v>12368.39</v>
      </c>
      <c r="M85" s="19">
        <v>11131.55</v>
      </c>
      <c r="N85" s="19">
        <v>8657.8700000000008</v>
      </c>
      <c r="O85" s="19">
        <v>6184.2</v>
      </c>
      <c r="P85" s="19">
        <v>3710.52</v>
      </c>
      <c r="Q85" s="19">
        <v>488.77</v>
      </c>
      <c r="R85" s="19">
        <v>2100</v>
      </c>
      <c r="S85" s="19">
        <v>200</v>
      </c>
      <c r="T85" s="26">
        <v>88</v>
      </c>
      <c r="U85" s="18">
        <f t="shared" si="4"/>
        <v>458944.88032000005</v>
      </c>
      <c r="V85" s="18">
        <f t="shared" si="5"/>
        <v>403871.49468160002</v>
      </c>
    </row>
    <row r="86" spans="1:22" x14ac:dyDescent="0.25">
      <c r="A86" s="2">
        <v>85</v>
      </c>
      <c r="B86" s="6" t="s">
        <v>196</v>
      </c>
      <c r="C86" s="6" t="s">
        <v>94</v>
      </c>
      <c r="D86" s="2">
        <v>2024</v>
      </c>
      <c r="E86" s="3"/>
      <c r="F86" s="3"/>
      <c r="G86" s="3"/>
      <c r="H86" s="3"/>
      <c r="I86" s="3"/>
      <c r="J86" s="14"/>
      <c r="K86" s="18">
        <f t="shared" si="6"/>
        <v>0</v>
      </c>
      <c r="L86" s="19">
        <v>12368.39</v>
      </c>
      <c r="M86" s="19">
        <v>11131.55</v>
      </c>
      <c r="N86" s="19">
        <v>8657.8700000000008</v>
      </c>
      <c r="O86" s="19">
        <v>6184.2</v>
      </c>
      <c r="P86" s="19">
        <v>3710.52</v>
      </c>
      <c r="Q86" s="19">
        <v>488.77</v>
      </c>
      <c r="R86" s="19">
        <v>2100</v>
      </c>
      <c r="S86" s="19">
        <v>200</v>
      </c>
      <c r="T86" s="26">
        <v>88</v>
      </c>
      <c r="U86" s="18">
        <f t="shared" si="4"/>
        <v>0</v>
      </c>
      <c r="V86" s="18">
        <f t="shared" si="5"/>
        <v>0</v>
      </c>
    </row>
    <row r="87" spans="1:22" x14ac:dyDescent="0.25">
      <c r="A87" s="2">
        <v>86</v>
      </c>
      <c r="B87" s="6" t="s">
        <v>196</v>
      </c>
      <c r="C87" s="6" t="s">
        <v>2</v>
      </c>
      <c r="D87" s="2">
        <v>2024</v>
      </c>
      <c r="E87" s="3"/>
      <c r="F87" s="3"/>
      <c r="G87" s="3"/>
      <c r="H87" s="3"/>
      <c r="I87" s="3"/>
      <c r="J87" s="14"/>
      <c r="K87" s="18">
        <f t="shared" si="6"/>
        <v>0</v>
      </c>
      <c r="L87" s="19">
        <v>12368.39</v>
      </c>
      <c r="M87" s="19">
        <v>11131.55</v>
      </c>
      <c r="N87" s="19">
        <v>8657.8700000000008</v>
      </c>
      <c r="O87" s="19">
        <v>6184.2</v>
      </c>
      <c r="P87" s="19">
        <v>3710.52</v>
      </c>
      <c r="Q87" s="19">
        <v>488.77</v>
      </c>
      <c r="R87" s="19">
        <v>2100</v>
      </c>
      <c r="S87" s="19">
        <v>200</v>
      </c>
      <c r="T87" s="26">
        <v>90</v>
      </c>
      <c r="U87" s="18">
        <f t="shared" si="4"/>
        <v>0</v>
      </c>
      <c r="V87" s="18">
        <f t="shared" si="5"/>
        <v>0</v>
      </c>
    </row>
    <row r="88" spans="1:22" x14ac:dyDescent="0.25">
      <c r="A88" s="2">
        <v>87</v>
      </c>
      <c r="B88" s="6" t="s">
        <v>196</v>
      </c>
      <c r="C88" s="6" t="s">
        <v>144</v>
      </c>
      <c r="D88" s="2">
        <v>2024</v>
      </c>
      <c r="E88" s="3"/>
      <c r="F88" s="3"/>
      <c r="G88" s="3"/>
      <c r="H88" s="3"/>
      <c r="I88" s="3"/>
      <c r="J88" s="14"/>
      <c r="K88" s="18">
        <f t="shared" si="6"/>
        <v>0</v>
      </c>
      <c r="L88" s="19">
        <v>12368.39</v>
      </c>
      <c r="M88" s="19">
        <v>11131.55</v>
      </c>
      <c r="N88" s="19">
        <v>8657.8700000000008</v>
      </c>
      <c r="O88" s="19">
        <v>6184.2</v>
      </c>
      <c r="P88" s="19">
        <v>3710.52</v>
      </c>
      <c r="Q88" s="19">
        <v>488.77</v>
      </c>
      <c r="R88" s="19">
        <v>2100</v>
      </c>
      <c r="S88" s="19">
        <v>200</v>
      </c>
      <c r="T88" s="26">
        <v>85</v>
      </c>
      <c r="U88" s="18">
        <f t="shared" si="4"/>
        <v>0</v>
      </c>
      <c r="V88" s="18">
        <f t="shared" si="5"/>
        <v>0</v>
      </c>
    </row>
    <row r="89" spans="1:22" x14ac:dyDescent="0.25">
      <c r="A89" s="2">
        <v>88</v>
      </c>
      <c r="B89" s="6" t="s">
        <v>196</v>
      </c>
      <c r="C89" s="6" t="s">
        <v>5</v>
      </c>
      <c r="D89" s="2">
        <v>2024</v>
      </c>
      <c r="E89" s="3"/>
      <c r="F89" s="3"/>
      <c r="G89" s="3"/>
      <c r="H89" s="3"/>
      <c r="I89" s="3"/>
      <c r="J89" s="14"/>
      <c r="K89" s="18">
        <f t="shared" si="6"/>
        <v>0</v>
      </c>
      <c r="L89" s="19">
        <v>12368.39</v>
      </c>
      <c r="M89" s="19">
        <v>11131.55</v>
      </c>
      <c r="N89" s="19">
        <v>8657.8700000000008</v>
      </c>
      <c r="O89" s="19">
        <v>6184.2</v>
      </c>
      <c r="P89" s="19">
        <v>3710.52</v>
      </c>
      <c r="Q89" s="19">
        <v>488.77</v>
      </c>
      <c r="R89" s="19">
        <v>2100</v>
      </c>
      <c r="S89" s="19">
        <v>200</v>
      </c>
      <c r="T89" s="26">
        <v>90</v>
      </c>
      <c r="U89" s="18">
        <f t="shared" si="4"/>
        <v>0</v>
      </c>
      <c r="V89" s="18">
        <f t="shared" si="5"/>
        <v>0</v>
      </c>
    </row>
    <row r="90" spans="1:22" x14ac:dyDescent="0.25">
      <c r="A90" s="2">
        <v>89</v>
      </c>
      <c r="B90" s="6" t="s">
        <v>197</v>
      </c>
      <c r="C90" s="6" t="s">
        <v>75</v>
      </c>
      <c r="D90" s="2">
        <v>2024</v>
      </c>
      <c r="E90" s="3"/>
      <c r="F90" s="3"/>
      <c r="G90" s="3"/>
      <c r="H90" s="3"/>
      <c r="I90" s="3"/>
      <c r="J90" s="14"/>
      <c r="K90" s="18">
        <f t="shared" si="6"/>
        <v>0</v>
      </c>
      <c r="L90" s="19">
        <v>12368.39</v>
      </c>
      <c r="M90" s="19">
        <v>11131.55</v>
      </c>
      <c r="N90" s="19">
        <v>8657.8700000000008</v>
      </c>
      <c r="O90" s="19">
        <v>6184.2</v>
      </c>
      <c r="P90" s="19">
        <v>3710.52</v>
      </c>
      <c r="Q90" s="19">
        <v>488.77</v>
      </c>
      <c r="R90" s="19">
        <v>2100</v>
      </c>
      <c r="S90" s="19">
        <v>200</v>
      </c>
      <c r="T90" s="27">
        <v>85</v>
      </c>
      <c r="U90" s="18">
        <f t="shared" si="4"/>
        <v>0</v>
      </c>
      <c r="V90" s="18">
        <f t="shared" si="5"/>
        <v>0</v>
      </c>
    </row>
    <row r="91" spans="1:22" x14ac:dyDescent="0.25">
      <c r="A91" s="2">
        <v>90</v>
      </c>
      <c r="B91" s="6" t="s">
        <v>197</v>
      </c>
      <c r="C91" s="6" t="s">
        <v>55</v>
      </c>
      <c r="D91" s="2">
        <v>2024</v>
      </c>
      <c r="E91" s="3"/>
      <c r="F91" s="3"/>
      <c r="G91" s="3"/>
      <c r="H91" s="3"/>
      <c r="I91" s="3"/>
      <c r="J91" s="14"/>
      <c r="K91" s="18">
        <f t="shared" si="6"/>
        <v>0</v>
      </c>
      <c r="L91" s="19">
        <v>12368.39</v>
      </c>
      <c r="M91" s="19">
        <v>11131.55</v>
      </c>
      <c r="N91" s="19">
        <v>8657.8700000000008</v>
      </c>
      <c r="O91" s="19">
        <v>6184.2</v>
      </c>
      <c r="P91" s="19">
        <v>3710.52</v>
      </c>
      <c r="Q91" s="19">
        <v>488.77</v>
      </c>
      <c r="R91" s="19">
        <v>2100</v>
      </c>
      <c r="S91" s="19">
        <v>200</v>
      </c>
      <c r="T91" s="27">
        <v>89</v>
      </c>
      <c r="U91" s="18">
        <f t="shared" si="4"/>
        <v>0</v>
      </c>
      <c r="V91" s="18">
        <f t="shared" si="5"/>
        <v>0</v>
      </c>
    </row>
    <row r="92" spans="1:22" x14ac:dyDescent="0.25">
      <c r="A92" s="2">
        <v>91</v>
      </c>
      <c r="B92" s="6" t="s">
        <v>197</v>
      </c>
      <c r="C92" s="6" t="s">
        <v>145</v>
      </c>
      <c r="D92" s="2">
        <v>2024</v>
      </c>
      <c r="E92" s="3"/>
      <c r="F92" s="3"/>
      <c r="G92" s="3"/>
      <c r="H92" s="3"/>
      <c r="I92" s="3"/>
      <c r="J92" s="14"/>
      <c r="K92" s="18">
        <f t="shared" si="6"/>
        <v>0</v>
      </c>
      <c r="L92" s="19">
        <v>12368.39</v>
      </c>
      <c r="M92" s="19">
        <v>11131.55</v>
      </c>
      <c r="N92" s="19">
        <v>8657.8700000000008</v>
      </c>
      <c r="O92" s="19">
        <v>6184.2</v>
      </c>
      <c r="P92" s="19">
        <v>3710.52</v>
      </c>
      <c r="Q92" s="19">
        <v>488.77</v>
      </c>
      <c r="R92" s="19">
        <v>2100</v>
      </c>
      <c r="S92" s="19">
        <v>200</v>
      </c>
      <c r="T92" s="27">
        <v>84</v>
      </c>
      <c r="U92" s="18">
        <f t="shared" si="4"/>
        <v>0</v>
      </c>
      <c r="V92" s="18">
        <f t="shared" si="5"/>
        <v>0</v>
      </c>
    </row>
    <row r="93" spans="1:22" x14ac:dyDescent="0.25">
      <c r="A93" s="2">
        <v>92</v>
      </c>
      <c r="B93" s="6" t="s">
        <v>197</v>
      </c>
      <c r="C93" s="6" t="s">
        <v>37</v>
      </c>
      <c r="D93" s="2">
        <v>2024</v>
      </c>
      <c r="E93" s="3"/>
      <c r="F93" s="3"/>
      <c r="G93" s="3"/>
      <c r="H93" s="3"/>
      <c r="I93" s="3"/>
      <c r="J93" s="14"/>
      <c r="K93" s="18">
        <f t="shared" si="6"/>
        <v>0</v>
      </c>
      <c r="L93" s="19">
        <v>12368.39</v>
      </c>
      <c r="M93" s="19">
        <v>11131.55</v>
      </c>
      <c r="N93" s="19">
        <v>8657.8700000000008</v>
      </c>
      <c r="O93" s="19">
        <v>6184.2</v>
      </c>
      <c r="P93" s="19">
        <v>3710.52</v>
      </c>
      <c r="Q93" s="19">
        <v>488.77</v>
      </c>
      <c r="R93" s="19">
        <v>2100</v>
      </c>
      <c r="S93" s="19">
        <v>200</v>
      </c>
      <c r="T93" s="27">
        <v>87</v>
      </c>
      <c r="U93" s="18">
        <f t="shared" si="4"/>
        <v>0</v>
      </c>
      <c r="V93" s="18">
        <f t="shared" si="5"/>
        <v>0</v>
      </c>
    </row>
    <row r="94" spans="1:22" x14ac:dyDescent="0.25">
      <c r="A94" s="2">
        <v>93</v>
      </c>
      <c r="B94" s="6" t="s">
        <v>197</v>
      </c>
      <c r="C94" s="6" t="s">
        <v>146</v>
      </c>
      <c r="D94" s="2">
        <v>2024</v>
      </c>
      <c r="E94" s="3"/>
      <c r="F94" s="3"/>
      <c r="G94" s="3"/>
      <c r="H94" s="3"/>
      <c r="I94" s="3"/>
      <c r="J94" s="14"/>
      <c r="K94" s="18">
        <f t="shared" si="6"/>
        <v>0</v>
      </c>
      <c r="L94" s="19">
        <v>12368.39</v>
      </c>
      <c r="M94" s="19">
        <v>11131.55</v>
      </c>
      <c r="N94" s="19">
        <v>8657.8700000000008</v>
      </c>
      <c r="O94" s="19">
        <v>6184.2</v>
      </c>
      <c r="P94" s="19">
        <v>3710.52</v>
      </c>
      <c r="Q94" s="19">
        <v>488.77</v>
      </c>
      <c r="R94" s="19">
        <v>2100</v>
      </c>
      <c r="S94" s="19">
        <v>200</v>
      </c>
      <c r="T94" s="27">
        <v>85</v>
      </c>
      <c r="U94" s="18">
        <f t="shared" si="4"/>
        <v>0</v>
      </c>
      <c r="V94" s="18">
        <f t="shared" si="5"/>
        <v>0</v>
      </c>
    </row>
    <row r="95" spans="1:22" x14ac:dyDescent="0.25">
      <c r="A95" s="2">
        <v>94</v>
      </c>
      <c r="B95" s="6" t="s">
        <v>197</v>
      </c>
      <c r="C95" s="6" t="s">
        <v>26</v>
      </c>
      <c r="D95" s="2">
        <v>2024</v>
      </c>
      <c r="E95" s="3"/>
      <c r="F95" s="3"/>
      <c r="G95" s="3"/>
      <c r="H95" s="3"/>
      <c r="I95" s="3"/>
      <c r="J95" s="14"/>
      <c r="K95" s="18">
        <f t="shared" si="6"/>
        <v>0</v>
      </c>
      <c r="L95" s="19">
        <v>12368.39</v>
      </c>
      <c r="M95" s="19">
        <v>11131.55</v>
      </c>
      <c r="N95" s="19">
        <v>8657.8700000000008</v>
      </c>
      <c r="O95" s="19">
        <v>6184.2</v>
      </c>
      <c r="P95" s="19">
        <v>3710.52</v>
      </c>
      <c r="Q95" s="19">
        <v>488.77</v>
      </c>
      <c r="R95" s="19">
        <v>2100</v>
      </c>
      <c r="S95" s="19">
        <v>200</v>
      </c>
      <c r="T95" s="27">
        <v>89</v>
      </c>
      <c r="U95" s="18">
        <f t="shared" si="4"/>
        <v>0</v>
      </c>
      <c r="V95" s="18">
        <f t="shared" si="5"/>
        <v>0</v>
      </c>
    </row>
    <row r="96" spans="1:22" x14ac:dyDescent="0.25">
      <c r="A96" s="2">
        <v>95</v>
      </c>
      <c r="B96" s="6" t="s">
        <v>198</v>
      </c>
      <c r="C96" s="6" t="s">
        <v>78</v>
      </c>
      <c r="D96" s="2">
        <v>2024</v>
      </c>
      <c r="E96" s="3"/>
      <c r="F96" s="3"/>
      <c r="G96" s="3"/>
      <c r="H96" s="3"/>
      <c r="I96" s="3"/>
      <c r="J96" s="14"/>
      <c r="K96" s="18">
        <f t="shared" si="6"/>
        <v>0</v>
      </c>
      <c r="L96" s="19">
        <v>12368.39</v>
      </c>
      <c r="M96" s="19">
        <v>11131.55</v>
      </c>
      <c r="N96" s="19">
        <v>8657.8700000000008</v>
      </c>
      <c r="O96" s="19">
        <v>6184.2</v>
      </c>
      <c r="P96" s="19">
        <v>3710.52</v>
      </c>
      <c r="Q96" s="19">
        <v>488.77</v>
      </c>
      <c r="R96" s="19">
        <v>2100</v>
      </c>
      <c r="S96" s="19">
        <v>200</v>
      </c>
      <c r="T96" s="28">
        <v>91</v>
      </c>
      <c r="U96" s="18">
        <f t="shared" si="4"/>
        <v>0</v>
      </c>
      <c r="V96" s="18">
        <f t="shared" si="5"/>
        <v>0</v>
      </c>
    </row>
    <row r="97" spans="1:22" x14ac:dyDescent="0.25">
      <c r="A97" s="2">
        <v>96</v>
      </c>
      <c r="B97" s="6" t="s">
        <v>198</v>
      </c>
      <c r="C97" s="6" t="s">
        <v>91</v>
      </c>
      <c r="D97" s="2">
        <v>2024</v>
      </c>
      <c r="E97" s="3"/>
      <c r="F97" s="3"/>
      <c r="G97" s="3"/>
      <c r="H97" s="3"/>
      <c r="I97" s="3"/>
      <c r="J97" s="14"/>
      <c r="K97" s="18">
        <f t="shared" si="6"/>
        <v>0</v>
      </c>
      <c r="L97" s="19">
        <v>12368.39</v>
      </c>
      <c r="M97" s="19">
        <v>11131.55</v>
      </c>
      <c r="N97" s="19">
        <v>8657.8700000000008</v>
      </c>
      <c r="O97" s="19">
        <v>6184.2</v>
      </c>
      <c r="P97" s="19">
        <v>3710.52</v>
      </c>
      <c r="Q97" s="19">
        <v>488.77</v>
      </c>
      <c r="R97" s="19">
        <v>2100</v>
      </c>
      <c r="S97" s="19">
        <v>200</v>
      </c>
      <c r="T97" s="28">
        <v>90</v>
      </c>
      <c r="U97" s="18">
        <f t="shared" si="4"/>
        <v>0</v>
      </c>
      <c r="V97" s="18">
        <f t="shared" si="5"/>
        <v>0</v>
      </c>
    </row>
    <row r="98" spans="1:22" x14ac:dyDescent="0.25">
      <c r="A98" s="2">
        <v>97</v>
      </c>
      <c r="B98" s="6" t="s">
        <v>198</v>
      </c>
      <c r="C98" s="6" t="s">
        <v>147</v>
      </c>
      <c r="D98" s="2">
        <v>2024</v>
      </c>
      <c r="E98" s="3"/>
      <c r="F98" s="3"/>
      <c r="G98" s="3"/>
      <c r="H98" s="3"/>
      <c r="I98" s="3"/>
      <c r="J98" s="14"/>
      <c r="K98" s="18">
        <f t="shared" si="6"/>
        <v>0</v>
      </c>
      <c r="L98" s="19">
        <v>12368.39</v>
      </c>
      <c r="M98" s="19">
        <v>11131.55</v>
      </c>
      <c r="N98" s="19">
        <v>8657.8700000000008</v>
      </c>
      <c r="O98" s="19">
        <v>6184.2</v>
      </c>
      <c r="P98" s="19">
        <v>3710.52</v>
      </c>
      <c r="Q98" s="19">
        <v>488.77</v>
      </c>
      <c r="R98" s="19">
        <v>2100</v>
      </c>
      <c r="S98" s="19">
        <v>200</v>
      </c>
      <c r="T98" s="28">
        <v>89</v>
      </c>
      <c r="U98" s="18">
        <f t="shared" si="4"/>
        <v>0</v>
      </c>
      <c r="V98" s="18">
        <f t="shared" si="5"/>
        <v>0</v>
      </c>
    </row>
    <row r="99" spans="1:22" x14ac:dyDescent="0.25">
      <c r="A99" s="2">
        <v>98</v>
      </c>
      <c r="B99" s="6" t="s">
        <v>198</v>
      </c>
      <c r="C99" s="6" t="s">
        <v>148</v>
      </c>
      <c r="D99" s="2">
        <v>2024</v>
      </c>
      <c r="E99" s="3"/>
      <c r="F99" s="3"/>
      <c r="G99" s="3"/>
      <c r="H99" s="3"/>
      <c r="I99" s="3"/>
      <c r="J99" s="14"/>
      <c r="K99" s="18">
        <f t="shared" si="6"/>
        <v>0</v>
      </c>
      <c r="L99" s="19">
        <v>12368.39</v>
      </c>
      <c r="M99" s="19">
        <v>11131.55</v>
      </c>
      <c r="N99" s="19">
        <v>8657.8700000000008</v>
      </c>
      <c r="O99" s="19">
        <v>6184.2</v>
      </c>
      <c r="P99" s="19">
        <v>3710.52</v>
      </c>
      <c r="Q99" s="19">
        <v>488.77</v>
      </c>
      <c r="R99" s="19">
        <v>2100</v>
      </c>
      <c r="S99" s="19">
        <v>200</v>
      </c>
      <c r="T99" s="28">
        <v>91</v>
      </c>
      <c r="U99" s="18">
        <f t="shared" si="4"/>
        <v>0</v>
      </c>
      <c r="V99" s="18">
        <f t="shared" si="5"/>
        <v>0</v>
      </c>
    </row>
    <row r="100" spans="1:22" x14ac:dyDescent="0.25">
      <c r="A100" s="2">
        <v>99</v>
      </c>
      <c r="B100" s="6" t="s">
        <v>198</v>
      </c>
      <c r="C100" s="6" t="s">
        <v>149</v>
      </c>
      <c r="D100" s="2">
        <v>2024</v>
      </c>
      <c r="E100" s="3"/>
      <c r="F100" s="3"/>
      <c r="G100" s="3"/>
      <c r="H100" s="3"/>
      <c r="I100" s="3"/>
      <c r="J100" s="14"/>
      <c r="K100" s="18">
        <f t="shared" si="6"/>
        <v>0</v>
      </c>
      <c r="L100" s="19">
        <v>12368.39</v>
      </c>
      <c r="M100" s="19">
        <v>11131.55</v>
      </c>
      <c r="N100" s="19">
        <v>8657.8700000000008</v>
      </c>
      <c r="O100" s="19">
        <v>6184.2</v>
      </c>
      <c r="P100" s="19">
        <v>3710.52</v>
      </c>
      <c r="Q100" s="19">
        <v>488.77</v>
      </c>
      <c r="R100" s="19">
        <v>2100</v>
      </c>
      <c r="S100" s="19">
        <v>200</v>
      </c>
      <c r="T100" s="28">
        <v>89</v>
      </c>
      <c r="U100" s="18">
        <f t="shared" si="4"/>
        <v>0</v>
      </c>
      <c r="V100" s="18">
        <f t="shared" si="5"/>
        <v>0</v>
      </c>
    </row>
    <row r="101" spans="1:22" x14ac:dyDescent="0.25">
      <c r="A101" s="2">
        <v>100</v>
      </c>
      <c r="B101" s="6" t="s">
        <v>198</v>
      </c>
      <c r="C101" s="6" t="s">
        <v>150</v>
      </c>
      <c r="D101" s="2">
        <v>2024</v>
      </c>
      <c r="E101" s="3"/>
      <c r="F101" s="3"/>
      <c r="G101" s="3"/>
      <c r="H101" s="3"/>
      <c r="I101" s="3"/>
      <c r="J101" s="14"/>
      <c r="K101" s="18">
        <f t="shared" si="6"/>
        <v>0</v>
      </c>
      <c r="L101" s="19">
        <v>12368.39</v>
      </c>
      <c r="M101" s="19">
        <v>11131.55</v>
      </c>
      <c r="N101" s="19">
        <v>8657.8700000000008</v>
      </c>
      <c r="O101" s="19">
        <v>6184.2</v>
      </c>
      <c r="P101" s="19">
        <v>3710.52</v>
      </c>
      <c r="Q101" s="19">
        <v>488.77</v>
      </c>
      <c r="R101" s="19">
        <v>2100</v>
      </c>
      <c r="S101" s="19">
        <v>200</v>
      </c>
      <c r="T101" s="28">
        <v>92</v>
      </c>
      <c r="U101" s="18">
        <f t="shared" si="4"/>
        <v>0</v>
      </c>
      <c r="V101" s="18">
        <f t="shared" si="5"/>
        <v>0</v>
      </c>
    </row>
    <row r="102" spans="1:22" x14ac:dyDescent="0.25">
      <c r="A102" s="2">
        <v>101</v>
      </c>
      <c r="B102" s="6" t="s">
        <v>198</v>
      </c>
      <c r="C102" s="6" t="s">
        <v>153</v>
      </c>
      <c r="D102" s="2">
        <v>2024</v>
      </c>
      <c r="E102" s="3"/>
      <c r="F102" s="3"/>
      <c r="G102" s="3"/>
      <c r="H102" s="3"/>
      <c r="I102" s="3"/>
      <c r="J102" s="14"/>
      <c r="K102" s="18">
        <f t="shared" si="6"/>
        <v>0</v>
      </c>
      <c r="L102" s="19">
        <v>12368.39</v>
      </c>
      <c r="M102" s="19">
        <v>11131.55</v>
      </c>
      <c r="N102" s="19">
        <v>8657.8700000000008</v>
      </c>
      <c r="O102" s="19">
        <v>6184.2</v>
      </c>
      <c r="P102" s="19">
        <v>3710.52</v>
      </c>
      <c r="Q102" s="19">
        <v>488.77</v>
      </c>
      <c r="R102" s="19">
        <v>2100</v>
      </c>
      <c r="S102" s="19">
        <v>200</v>
      </c>
      <c r="T102" s="28">
        <v>90</v>
      </c>
      <c r="U102" s="18">
        <f t="shared" si="4"/>
        <v>0</v>
      </c>
      <c r="V102" s="18">
        <f t="shared" si="5"/>
        <v>0</v>
      </c>
    </row>
    <row r="103" spans="1:22" x14ac:dyDescent="0.25">
      <c r="A103" s="2">
        <v>102</v>
      </c>
      <c r="B103" s="6" t="s">
        <v>198</v>
      </c>
      <c r="C103" s="6" t="s">
        <v>151</v>
      </c>
      <c r="D103" s="2">
        <v>2024</v>
      </c>
      <c r="E103" s="3"/>
      <c r="F103" s="3"/>
      <c r="G103" s="3"/>
      <c r="H103" s="3"/>
      <c r="I103" s="3"/>
      <c r="J103" s="14"/>
      <c r="K103" s="18">
        <f t="shared" si="6"/>
        <v>0</v>
      </c>
      <c r="L103" s="19">
        <v>12368.39</v>
      </c>
      <c r="M103" s="19">
        <v>11131.55</v>
      </c>
      <c r="N103" s="19">
        <v>8657.8700000000008</v>
      </c>
      <c r="O103" s="19">
        <v>6184.2</v>
      </c>
      <c r="P103" s="19">
        <v>3710.52</v>
      </c>
      <c r="Q103" s="19">
        <v>488.77</v>
      </c>
      <c r="R103" s="19">
        <v>2100</v>
      </c>
      <c r="S103" s="19">
        <v>200</v>
      </c>
      <c r="T103" s="28">
        <v>77</v>
      </c>
      <c r="U103" s="18">
        <f t="shared" si="4"/>
        <v>0</v>
      </c>
      <c r="V103" s="18">
        <f t="shared" si="5"/>
        <v>0</v>
      </c>
    </row>
    <row r="104" spans="1:22" x14ac:dyDescent="0.25">
      <c r="A104" s="2">
        <v>103</v>
      </c>
      <c r="B104" s="6" t="s">
        <v>198</v>
      </c>
      <c r="C104" s="6" t="s">
        <v>84</v>
      </c>
      <c r="D104" s="2">
        <v>2024</v>
      </c>
      <c r="E104" s="3"/>
      <c r="F104" s="3"/>
      <c r="G104" s="3"/>
      <c r="H104" s="3"/>
      <c r="I104" s="3"/>
      <c r="J104" s="14"/>
      <c r="K104" s="18">
        <f t="shared" si="6"/>
        <v>0</v>
      </c>
      <c r="L104" s="19">
        <v>12368.39</v>
      </c>
      <c r="M104" s="19">
        <v>11131.55</v>
      </c>
      <c r="N104" s="19">
        <v>8657.8700000000008</v>
      </c>
      <c r="O104" s="19">
        <v>6184.2</v>
      </c>
      <c r="P104" s="19">
        <v>3710.52</v>
      </c>
      <c r="Q104" s="19">
        <v>488.77</v>
      </c>
      <c r="R104" s="19">
        <v>2100</v>
      </c>
      <c r="S104" s="19">
        <v>200</v>
      </c>
      <c r="T104" s="28">
        <v>90</v>
      </c>
      <c r="U104" s="18">
        <f t="shared" si="4"/>
        <v>0</v>
      </c>
      <c r="V104" s="18">
        <f t="shared" si="5"/>
        <v>0</v>
      </c>
    </row>
    <row r="105" spans="1:22" x14ac:dyDescent="0.25">
      <c r="A105" s="2">
        <v>104</v>
      </c>
      <c r="B105" s="6" t="s">
        <v>198</v>
      </c>
      <c r="C105" s="6" t="s">
        <v>152</v>
      </c>
      <c r="D105" s="2">
        <v>2024</v>
      </c>
      <c r="E105" s="3"/>
      <c r="F105" s="3"/>
      <c r="G105" s="3"/>
      <c r="H105" s="3"/>
      <c r="I105" s="3"/>
      <c r="J105" s="14"/>
      <c r="K105" s="18">
        <f t="shared" si="6"/>
        <v>0</v>
      </c>
      <c r="L105" s="19">
        <v>12368.39</v>
      </c>
      <c r="M105" s="19">
        <v>11131.55</v>
      </c>
      <c r="N105" s="19">
        <v>8657.8700000000008</v>
      </c>
      <c r="O105" s="19">
        <v>6184.2</v>
      </c>
      <c r="P105" s="19">
        <v>3710.52</v>
      </c>
      <c r="Q105" s="19">
        <v>488.77</v>
      </c>
      <c r="R105" s="19">
        <v>2100</v>
      </c>
      <c r="S105" s="19">
        <v>200</v>
      </c>
      <c r="T105" s="28">
        <v>90</v>
      </c>
      <c r="U105" s="18">
        <f t="shared" si="4"/>
        <v>0</v>
      </c>
      <c r="V105" s="18">
        <f t="shared" si="5"/>
        <v>0</v>
      </c>
    </row>
    <row r="106" spans="1:22" x14ac:dyDescent="0.25">
      <c r="A106" s="2">
        <v>105</v>
      </c>
      <c r="B106" s="6" t="s">
        <v>198</v>
      </c>
      <c r="C106" s="6" t="s">
        <v>95</v>
      </c>
      <c r="D106" s="2">
        <v>2024</v>
      </c>
      <c r="E106" s="3"/>
      <c r="F106" s="3"/>
      <c r="G106" s="3"/>
      <c r="H106" s="3"/>
      <c r="I106" s="3"/>
      <c r="J106" s="14"/>
      <c r="K106" s="18">
        <f t="shared" si="6"/>
        <v>0</v>
      </c>
      <c r="L106" s="19">
        <v>12368.39</v>
      </c>
      <c r="M106" s="19">
        <v>11131.55</v>
      </c>
      <c r="N106" s="19">
        <v>8657.8700000000008</v>
      </c>
      <c r="O106" s="19">
        <v>6184.2</v>
      </c>
      <c r="P106" s="19">
        <v>3710.52</v>
      </c>
      <c r="Q106" s="19">
        <v>488.77</v>
      </c>
      <c r="R106" s="19">
        <v>2100</v>
      </c>
      <c r="S106" s="19">
        <v>200</v>
      </c>
      <c r="T106" s="28">
        <v>89</v>
      </c>
      <c r="U106" s="18">
        <f t="shared" si="4"/>
        <v>0</v>
      </c>
      <c r="V106" s="18">
        <f t="shared" si="5"/>
        <v>0</v>
      </c>
    </row>
    <row r="107" spans="1:22" x14ac:dyDescent="0.25">
      <c r="A107" s="2">
        <v>106</v>
      </c>
      <c r="B107" s="6" t="s">
        <v>199</v>
      </c>
      <c r="C107" s="6" t="s">
        <v>156</v>
      </c>
      <c r="D107" s="2">
        <v>2024</v>
      </c>
      <c r="E107" s="3"/>
      <c r="F107" s="3"/>
      <c r="G107" s="3"/>
      <c r="H107" s="3"/>
      <c r="I107" s="3"/>
      <c r="J107" s="14"/>
      <c r="K107" s="18">
        <f t="shared" si="6"/>
        <v>0</v>
      </c>
      <c r="L107" s="19">
        <v>12368.39</v>
      </c>
      <c r="M107" s="19">
        <v>11131.55</v>
      </c>
      <c r="N107" s="19">
        <v>8657.8700000000008</v>
      </c>
      <c r="O107" s="19">
        <v>6184.2</v>
      </c>
      <c r="P107" s="19">
        <v>3710.52</v>
      </c>
      <c r="Q107" s="19">
        <v>488.77</v>
      </c>
      <c r="R107" s="19">
        <v>2100</v>
      </c>
      <c r="S107" s="19">
        <v>200</v>
      </c>
      <c r="T107" s="22">
        <v>85</v>
      </c>
      <c r="U107" s="18">
        <f t="shared" si="4"/>
        <v>0</v>
      </c>
      <c r="V107" s="18">
        <f t="shared" si="5"/>
        <v>0</v>
      </c>
    </row>
    <row r="108" spans="1:22" x14ac:dyDescent="0.25">
      <c r="A108" s="2">
        <v>107</v>
      </c>
      <c r="B108" s="6" t="s">
        <v>199</v>
      </c>
      <c r="C108" s="6" t="s">
        <v>19</v>
      </c>
      <c r="D108" s="2">
        <v>2024</v>
      </c>
      <c r="E108" s="3"/>
      <c r="F108" s="3"/>
      <c r="G108" s="3"/>
      <c r="H108" s="3"/>
      <c r="I108" s="3"/>
      <c r="J108" s="14"/>
      <c r="K108" s="18">
        <f t="shared" si="6"/>
        <v>0</v>
      </c>
      <c r="L108" s="19">
        <v>12368.39</v>
      </c>
      <c r="M108" s="19">
        <v>11131.55</v>
      </c>
      <c r="N108" s="19">
        <v>8657.8700000000008</v>
      </c>
      <c r="O108" s="19">
        <v>6184.2</v>
      </c>
      <c r="P108" s="19">
        <v>3710.52</v>
      </c>
      <c r="Q108" s="19">
        <v>488.77</v>
      </c>
      <c r="R108" s="19">
        <v>2100</v>
      </c>
      <c r="S108" s="19">
        <v>200</v>
      </c>
      <c r="T108" s="22">
        <v>87</v>
      </c>
      <c r="U108" s="18">
        <f t="shared" si="4"/>
        <v>0</v>
      </c>
      <c r="V108" s="18">
        <f t="shared" si="5"/>
        <v>0</v>
      </c>
    </row>
    <row r="109" spans="1:22" x14ac:dyDescent="0.25">
      <c r="A109" s="2">
        <v>108</v>
      </c>
      <c r="B109" s="6" t="s">
        <v>199</v>
      </c>
      <c r="C109" s="6" t="s">
        <v>154</v>
      </c>
      <c r="D109" s="2">
        <v>2024</v>
      </c>
      <c r="E109" s="3"/>
      <c r="F109" s="3"/>
      <c r="G109" s="3"/>
      <c r="H109" s="3"/>
      <c r="I109" s="3"/>
      <c r="J109" s="14"/>
      <c r="K109" s="18">
        <f t="shared" si="6"/>
        <v>0</v>
      </c>
      <c r="L109" s="19">
        <v>12368.39</v>
      </c>
      <c r="M109" s="19">
        <v>11131.55</v>
      </c>
      <c r="N109" s="19">
        <v>8657.8700000000008</v>
      </c>
      <c r="O109" s="19">
        <v>6184.2</v>
      </c>
      <c r="P109" s="19">
        <v>3710.52</v>
      </c>
      <c r="Q109" s="19">
        <v>488.77</v>
      </c>
      <c r="R109" s="19">
        <v>2100</v>
      </c>
      <c r="S109" s="19">
        <v>200</v>
      </c>
      <c r="T109" s="22">
        <v>90</v>
      </c>
      <c r="U109" s="18">
        <f t="shared" si="4"/>
        <v>0</v>
      </c>
      <c r="V109" s="18">
        <f t="shared" si="5"/>
        <v>0</v>
      </c>
    </row>
    <row r="110" spans="1:22" x14ac:dyDescent="0.25">
      <c r="A110" s="2">
        <v>109</v>
      </c>
      <c r="B110" s="6" t="s">
        <v>199</v>
      </c>
      <c r="C110" s="6" t="s">
        <v>155</v>
      </c>
      <c r="D110" s="2">
        <v>2024</v>
      </c>
      <c r="E110" s="3"/>
      <c r="F110" s="3"/>
      <c r="G110" s="3"/>
      <c r="H110" s="3"/>
      <c r="I110" s="3"/>
      <c r="J110" s="14"/>
      <c r="K110" s="18">
        <f t="shared" si="6"/>
        <v>0</v>
      </c>
      <c r="L110" s="19">
        <v>12368.39</v>
      </c>
      <c r="M110" s="19">
        <v>11131.55</v>
      </c>
      <c r="N110" s="19">
        <v>8657.8700000000008</v>
      </c>
      <c r="O110" s="19">
        <v>6184.2</v>
      </c>
      <c r="P110" s="19">
        <v>3710.52</v>
      </c>
      <c r="Q110" s="19">
        <v>488.77</v>
      </c>
      <c r="R110" s="19">
        <v>2100</v>
      </c>
      <c r="S110" s="19">
        <v>200</v>
      </c>
      <c r="T110" s="22">
        <v>88</v>
      </c>
      <c r="U110" s="18">
        <f t="shared" si="4"/>
        <v>0</v>
      </c>
      <c r="V110" s="18">
        <f t="shared" si="5"/>
        <v>0</v>
      </c>
    </row>
    <row r="111" spans="1:22" x14ac:dyDescent="0.25">
      <c r="A111" s="2">
        <v>110</v>
      </c>
      <c r="B111" s="6" t="s">
        <v>199</v>
      </c>
      <c r="C111" s="6" t="s">
        <v>88</v>
      </c>
      <c r="D111" s="2">
        <v>2024</v>
      </c>
      <c r="E111" s="3"/>
      <c r="F111" s="3"/>
      <c r="G111" s="3"/>
      <c r="H111" s="3"/>
      <c r="I111" s="3"/>
      <c r="J111" s="14"/>
      <c r="K111" s="18">
        <f t="shared" si="6"/>
        <v>0</v>
      </c>
      <c r="L111" s="19">
        <v>12368.39</v>
      </c>
      <c r="M111" s="19">
        <v>11131.55</v>
      </c>
      <c r="N111" s="19">
        <v>8657.8700000000008</v>
      </c>
      <c r="O111" s="19">
        <v>6184.2</v>
      </c>
      <c r="P111" s="19">
        <v>3710.52</v>
      </c>
      <c r="Q111" s="19">
        <v>488.77</v>
      </c>
      <c r="R111" s="19">
        <v>2100</v>
      </c>
      <c r="S111" s="19">
        <v>200</v>
      </c>
      <c r="T111" s="22">
        <v>86</v>
      </c>
      <c r="U111" s="18">
        <f t="shared" si="4"/>
        <v>0</v>
      </c>
      <c r="V111" s="18">
        <f t="shared" si="5"/>
        <v>0</v>
      </c>
    </row>
    <row r="112" spans="1:22" x14ac:dyDescent="0.25">
      <c r="A112" s="2">
        <v>111</v>
      </c>
      <c r="B112" s="6" t="s">
        <v>200</v>
      </c>
      <c r="C112" s="6" t="s">
        <v>157</v>
      </c>
      <c r="D112" s="2">
        <v>2024</v>
      </c>
      <c r="E112" s="3"/>
      <c r="F112" s="3"/>
      <c r="G112" s="3"/>
      <c r="H112" s="3"/>
      <c r="I112" s="3"/>
      <c r="J112" s="14"/>
      <c r="K112" s="18">
        <f t="shared" si="6"/>
        <v>0</v>
      </c>
      <c r="L112" s="19">
        <v>12368.39</v>
      </c>
      <c r="M112" s="19">
        <v>11131.55</v>
      </c>
      <c r="N112" s="19">
        <v>8657.8700000000008</v>
      </c>
      <c r="O112" s="19">
        <v>6184.2</v>
      </c>
      <c r="P112" s="19">
        <v>3710.52</v>
      </c>
      <c r="Q112" s="19">
        <v>488.77</v>
      </c>
      <c r="R112" s="19">
        <v>2100</v>
      </c>
      <c r="S112" s="19">
        <v>200</v>
      </c>
      <c r="T112" s="29">
        <v>85</v>
      </c>
      <c r="U112" s="18">
        <f t="shared" si="4"/>
        <v>0</v>
      </c>
      <c r="V112" s="18">
        <f t="shared" si="5"/>
        <v>0</v>
      </c>
    </row>
    <row r="113" spans="1:22" x14ac:dyDescent="0.25">
      <c r="A113" s="2">
        <v>112</v>
      </c>
      <c r="B113" s="6" t="s">
        <v>200</v>
      </c>
      <c r="C113" s="6" t="s">
        <v>158</v>
      </c>
      <c r="D113" s="2">
        <v>2024</v>
      </c>
      <c r="E113" s="3"/>
      <c r="F113" s="3"/>
      <c r="G113" s="3"/>
      <c r="H113" s="3"/>
      <c r="I113" s="3"/>
      <c r="J113" s="14"/>
      <c r="K113" s="18">
        <f t="shared" si="6"/>
        <v>0</v>
      </c>
      <c r="L113" s="19">
        <v>12368.39</v>
      </c>
      <c r="M113" s="19">
        <v>11131.55</v>
      </c>
      <c r="N113" s="19">
        <v>8657.8700000000008</v>
      </c>
      <c r="O113" s="19">
        <v>6184.2</v>
      </c>
      <c r="P113" s="19">
        <v>3710.52</v>
      </c>
      <c r="Q113" s="19">
        <v>488.77</v>
      </c>
      <c r="R113" s="19">
        <v>2100</v>
      </c>
      <c r="S113" s="19">
        <v>200</v>
      </c>
      <c r="T113" s="29">
        <v>71</v>
      </c>
      <c r="U113" s="18">
        <f t="shared" si="4"/>
        <v>0</v>
      </c>
      <c r="V113" s="18">
        <f t="shared" si="5"/>
        <v>0</v>
      </c>
    </row>
    <row r="114" spans="1:22" x14ac:dyDescent="0.25">
      <c r="A114" s="2">
        <v>113</v>
      </c>
      <c r="B114" s="6" t="s">
        <v>200</v>
      </c>
      <c r="C114" s="6" t="s">
        <v>7</v>
      </c>
      <c r="D114" s="2">
        <v>2024</v>
      </c>
      <c r="E114" s="3"/>
      <c r="F114" s="3"/>
      <c r="G114" s="3"/>
      <c r="H114" s="3"/>
      <c r="I114" s="3"/>
      <c r="J114" s="14"/>
      <c r="K114" s="18">
        <f t="shared" si="6"/>
        <v>0</v>
      </c>
      <c r="L114" s="19">
        <v>12368.39</v>
      </c>
      <c r="M114" s="19">
        <v>11131.55</v>
      </c>
      <c r="N114" s="19">
        <v>8657.8700000000008</v>
      </c>
      <c r="O114" s="19">
        <v>6184.2</v>
      </c>
      <c r="P114" s="19">
        <v>3710.52</v>
      </c>
      <c r="Q114" s="19">
        <v>488.77</v>
      </c>
      <c r="R114" s="19">
        <v>2100</v>
      </c>
      <c r="S114" s="19">
        <v>200</v>
      </c>
      <c r="T114" s="29">
        <v>71</v>
      </c>
      <c r="U114" s="18">
        <f t="shared" si="4"/>
        <v>0</v>
      </c>
      <c r="V114" s="18">
        <f t="shared" si="5"/>
        <v>0</v>
      </c>
    </row>
    <row r="115" spans="1:22" x14ac:dyDescent="0.25">
      <c r="A115" s="2">
        <v>114</v>
      </c>
      <c r="B115" s="6" t="s">
        <v>200</v>
      </c>
      <c r="C115" s="6" t="s">
        <v>104</v>
      </c>
      <c r="D115" s="2">
        <v>2024</v>
      </c>
      <c r="E115" s="3"/>
      <c r="F115" s="3"/>
      <c r="G115" s="3"/>
      <c r="H115" s="3"/>
      <c r="I115" s="3"/>
      <c r="J115" s="14"/>
      <c r="K115" s="18">
        <f t="shared" si="6"/>
        <v>0</v>
      </c>
      <c r="L115" s="19">
        <v>12368.39</v>
      </c>
      <c r="M115" s="19">
        <v>11131.55</v>
      </c>
      <c r="N115" s="19">
        <v>8657.8700000000008</v>
      </c>
      <c r="O115" s="19">
        <v>6184.2</v>
      </c>
      <c r="P115" s="19">
        <v>3710.52</v>
      </c>
      <c r="Q115" s="19">
        <v>488.77</v>
      </c>
      <c r="R115" s="19">
        <v>2100</v>
      </c>
      <c r="S115" s="19">
        <v>200</v>
      </c>
      <c r="T115" s="29">
        <v>88</v>
      </c>
      <c r="U115" s="18">
        <f t="shared" si="4"/>
        <v>0</v>
      </c>
      <c r="V115" s="18">
        <f t="shared" si="5"/>
        <v>0</v>
      </c>
    </row>
    <row r="116" spans="1:22" x14ac:dyDescent="0.25">
      <c r="A116" s="2">
        <v>115</v>
      </c>
      <c r="B116" s="6" t="s">
        <v>200</v>
      </c>
      <c r="C116" s="6" t="s">
        <v>53</v>
      </c>
      <c r="D116" s="2">
        <v>2024</v>
      </c>
      <c r="E116" s="3"/>
      <c r="F116" s="3"/>
      <c r="G116" s="3"/>
      <c r="H116" s="3"/>
      <c r="I116" s="3"/>
      <c r="J116" s="14"/>
      <c r="K116" s="18">
        <f t="shared" si="6"/>
        <v>0</v>
      </c>
      <c r="L116" s="19">
        <v>12368.39</v>
      </c>
      <c r="M116" s="19">
        <v>11131.55</v>
      </c>
      <c r="N116" s="19">
        <v>8657.8700000000008</v>
      </c>
      <c r="O116" s="19">
        <v>6184.2</v>
      </c>
      <c r="P116" s="19">
        <v>3710.52</v>
      </c>
      <c r="Q116" s="19">
        <v>488.77</v>
      </c>
      <c r="R116" s="19">
        <v>2100</v>
      </c>
      <c r="S116" s="19">
        <v>200</v>
      </c>
      <c r="T116" s="29">
        <v>90</v>
      </c>
      <c r="U116" s="18">
        <f t="shared" si="4"/>
        <v>0</v>
      </c>
      <c r="V116" s="18">
        <f t="shared" si="5"/>
        <v>0</v>
      </c>
    </row>
    <row r="117" spans="1:22" x14ac:dyDescent="0.25">
      <c r="A117" s="2">
        <v>116</v>
      </c>
      <c r="B117" s="6" t="s">
        <v>200</v>
      </c>
      <c r="C117" s="6" t="s">
        <v>23</v>
      </c>
      <c r="D117" s="2">
        <v>2024</v>
      </c>
      <c r="E117" s="3">
        <v>2.8</v>
      </c>
      <c r="F117" s="3">
        <v>14.71</v>
      </c>
      <c r="G117" s="3"/>
      <c r="H117" s="3">
        <v>1.2</v>
      </c>
      <c r="I117" s="3"/>
      <c r="J117" s="14">
        <v>5</v>
      </c>
      <c r="K117" s="18">
        <f t="shared" si="6"/>
        <v>18.71</v>
      </c>
      <c r="L117" s="19">
        <v>12368.39</v>
      </c>
      <c r="M117" s="19">
        <v>11131.55</v>
      </c>
      <c r="N117" s="19">
        <v>8657.8700000000008</v>
      </c>
      <c r="O117" s="19">
        <v>6184.2</v>
      </c>
      <c r="P117" s="19">
        <v>3710.52</v>
      </c>
      <c r="Q117" s="19">
        <v>488.77</v>
      </c>
      <c r="R117" s="19">
        <v>2100</v>
      </c>
      <c r="S117" s="19">
        <v>200</v>
      </c>
      <c r="T117" s="29">
        <v>90</v>
      </c>
      <c r="U117" s="18">
        <f t="shared" si="4"/>
        <v>222483.48250000001</v>
      </c>
      <c r="V117" s="18">
        <f t="shared" si="5"/>
        <v>200235.13425</v>
      </c>
    </row>
    <row r="118" spans="1:22" x14ac:dyDescent="0.25">
      <c r="A118" s="2">
        <v>117</v>
      </c>
      <c r="B118" s="6" t="s">
        <v>200</v>
      </c>
      <c r="C118" s="6" t="s">
        <v>17</v>
      </c>
      <c r="D118" s="2">
        <v>2024</v>
      </c>
      <c r="E118" s="3"/>
      <c r="F118" s="3"/>
      <c r="G118" s="3"/>
      <c r="H118" s="3"/>
      <c r="I118" s="3"/>
      <c r="J118" s="14"/>
      <c r="K118" s="18">
        <f t="shared" si="6"/>
        <v>0</v>
      </c>
      <c r="L118" s="19">
        <v>12368.39</v>
      </c>
      <c r="M118" s="19">
        <v>11131.55</v>
      </c>
      <c r="N118" s="19">
        <v>8657.8700000000008</v>
      </c>
      <c r="O118" s="19">
        <v>6184.2</v>
      </c>
      <c r="P118" s="19">
        <v>3710.52</v>
      </c>
      <c r="Q118" s="19">
        <v>488.77</v>
      </c>
      <c r="R118" s="19">
        <v>2100</v>
      </c>
      <c r="S118" s="19">
        <v>200</v>
      </c>
      <c r="T118" s="29">
        <v>91</v>
      </c>
      <c r="U118" s="18">
        <f t="shared" si="4"/>
        <v>0</v>
      </c>
      <c r="V118" s="18">
        <f t="shared" si="5"/>
        <v>0</v>
      </c>
    </row>
    <row r="119" spans="1:22" x14ac:dyDescent="0.25">
      <c r="A119" s="2">
        <v>118</v>
      </c>
      <c r="B119" s="6" t="s">
        <v>200</v>
      </c>
      <c r="C119" s="6" t="s">
        <v>110</v>
      </c>
      <c r="D119" s="2">
        <v>2024</v>
      </c>
      <c r="E119" s="3"/>
      <c r="F119" s="3"/>
      <c r="G119" s="3"/>
      <c r="H119" s="3"/>
      <c r="I119" s="3"/>
      <c r="J119" s="14"/>
      <c r="K119" s="18">
        <f t="shared" si="6"/>
        <v>0</v>
      </c>
      <c r="L119" s="19">
        <v>12368.39</v>
      </c>
      <c r="M119" s="19">
        <v>11131.55</v>
      </c>
      <c r="N119" s="19">
        <v>8657.8700000000008</v>
      </c>
      <c r="O119" s="19">
        <v>6184.2</v>
      </c>
      <c r="P119" s="19">
        <v>3710.52</v>
      </c>
      <c r="Q119" s="19">
        <v>488.77</v>
      </c>
      <c r="R119" s="19">
        <v>2100</v>
      </c>
      <c r="S119" s="19">
        <v>200</v>
      </c>
      <c r="T119" s="29">
        <v>85</v>
      </c>
      <c r="U119" s="18">
        <f t="shared" si="4"/>
        <v>0</v>
      </c>
      <c r="V119" s="18">
        <f t="shared" si="5"/>
        <v>0</v>
      </c>
    </row>
    <row r="120" spans="1:22" x14ac:dyDescent="0.25">
      <c r="A120" s="2">
        <v>119</v>
      </c>
      <c r="B120" s="6" t="s">
        <v>200</v>
      </c>
      <c r="C120" s="6" t="s">
        <v>103</v>
      </c>
      <c r="D120" s="2">
        <v>2024</v>
      </c>
      <c r="E120" s="3"/>
      <c r="F120" s="3"/>
      <c r="G120" s="3"/>
      <c r="H120" s="3"/>
      <c r="I120" s="3"/>
      <c r="J120" s="14"/>
      <c r="K120" s="18">
        <f t="shared" si="6"/>
        <v>0</v>
      </c>
      <c r="L120" s="19">
        <v>12368.39</v>
      </c>
      <c r="M120" s="19">
        <v>11131.55</v>
      </c>
      <c r="N120" s="19">
        <v>8657.8700000000008</v>
      </c>
      <c r="O120" s="19">
        <v>6184.2</v>
      </c>
      <c r="P120" s="19">
        <v>3710.52</v>
      </c>
      <c r="Q120" s="19">
        <v>488.77</v>
      </c>
      <c r="R120" s="19">
        <v>2100</v>
      </c>
      <c r="S120" s="19">
        <v>200</v>
      </c>
      <c r="T120" s="29">
        <v>85</v>
      </c>
      <c r="U120" s="18">
        <f t="shared" si="4"/>
        <v>0</v>
      </c>
      <c r="V120" s="18">
        <f t="shared" si="5"/>
        <v>0</v>
      </c>
    </row>
    <row r="121" spans="1:22" x14ac:dyDescent="0.25">
      <c r="A121" s="2">
        <v>120</v>
      </c>
      <c r="B121" s="6" t="s">
        <v>200</v>
      </c>
      <c r="C121" s="6" t="s">
        <v>109</v>
      </c>
      <c r="D121" s="2">
        <v>2024</v>
      </c>
      <c r="E121" s="3"/>
      <c r="F121" s="3"/>
      <c r="G121" s="3"/>
      <c r="H121" s="3"/>
      <c r="I121" s="3"/>
      <c r="J121" s="14"/>
      <c r="K121" s="18">
        <f t="shared" si="6"/>
        <v>0</v>
      </c>
      <c r="L121" s="19">
        <v>12368.39</v>
      </c>
      <c r="M121" s="19">
        <v>11131.55</v>
      </c>
      <c r="N121" s="19">
        <v>8657.8700000000008</v>
      </c>
      <c r="O121" s="19">
        <v>6184.2</v>
      </c>
      <c r="P121" s="19">
        <v>3710.52</v>
      </c>
      <c r="Q121" s="19">
        <v>488.77</v>
      </c>
      <c r="R121" s="19">
        <v>2100</v>
      </c>
      <c r="S121" s="19">
        <v>200</v>
      </c>
      <c r="T121" s="29">
        <v>87</v>
      </c>
      <c r="U121" s="18">
        <f t="shared" si="4"/>
        <v>0</v>
      </c>
      <c r="V121" s="18">
        <f t="shared" si="5"/>
        <v>0</v>
      </c>
    </row>
    <row r="122" spans="1:22" x14ac:dyDescent="0.25">
      <c r="A122" s="2">
        <v>121</v>
      </c>
      <c r="B122" s="6" t="s">
        <v>200</v>
      </c>
      <c r="C122" s="6" t="s">
        <v>159</v>
      </c>
      <c r="D122" s="2">
        <v>2024</v>
      </c>
      <c r="E122" s="3"/>
      <c r="F122" s="3"/>
      <c r="G122" s="3"/>
      <c r="H122" s="3"/>
      <c r="I122" s="3"/>
      <c r="J122" s="14"/>
      <c r="K122" s="18">
        <f t="shared" si="6"/>
        <v>0</v>
      </c>
      <c r="L122" s="19">
        <v>12368.39</v>
      </c>
      <c r="M122" s="19">
        <v>11131.55</v>
      </c>
      <c r="N122" s="19">
        <v>8657.8700000000008</v>
      </c>
      <c r="O122" s="19">
        <v>6184.2</v>
      </c>
      <c r="P122" s="19">
        <v>3710.52</v>
      </c>
      <c r="Q122" s="19">
        <v>488.77</v>
      </c>
      <c r="R122" s="19">
        <v>2100</v>
      </c>
      <c r="S122" s="19">
        <v>200</v>
      </c>
      <c r="T122" s="29">
        <v>79</v>
      </c>
      <c r="U122" s="18">
        <f t="shared" si="4"/>
        <v>0</v>
      </c>
      <c r="V122" s="18">
        <f t="shared" si="5"/>
        <v>0</v>
      </c>
    </row>
    <row r="123" spans="1:22" x14ac:dyDescent="0.25">
      <c r="A123" s="2">
        <v>122</v>
      </c>
      <c r="B123" s="6" t="s">
        <v>200</v>
      </c>
      <c r="C123" s="6" t="s">
        <v>112</v>
      </c>
      <c r="D123" s="2">
        <v>2024</v>
      </c>
      <c r="E123" s="3"/>
      <c r="F123" s="3"/>
      <c r="G123" s="3"/>
      <c r="H123" s="3"/>
      <c r="I123" s="3"/>
      <c r="J123" s="14"/>
      <c r="K123" s="18">
        <f t="shared" si="6"/>
        <v>0</v>
      </c>
      <c r="L123" s="19">
        <v>12368.39</v>
      </c>
      <c r="M123" s="19">
        <v>11131.55</v>
      </c>
      <c r="N123" s="19">
        <v>8657.8700000000008</v>
      </c>
      <c r="O123" s="19">
        <v>6184.2</v>
      </c>
      <c r="P123" s="19">
        <v>3710.52</v>
      </c>
      <c r="Q123" s="19">
        <v>488.77</v>
      </c>
      <c r="R123" s="19">
        <v>2100</v>
      </c>
      <c r="S123" s="19">
        <v>200</v>
      </c>
      <c r="T123" s="29">
        <v>92</v>
      </c>
      <c r="U123" s="18">
        <f t="shared" si="4"/>
        <v>0</v>
      </c>
      <c r="V123" s="18">
        <f t="shared" si="5"/>
        <v>0</v>
      </c>
    </row>
    <row r="124" spans="1:22" x14ac:dyDescent="0.25">
      <c r="A124" s="2">
        <v>123</v>
      </c>
      <c r="B124" s="6" t="s">
        <v>200</v>
      </c>
      <c r="C124" s="6" t="s">
        <v>160</v>
      </c>
      <c r="D124" s="2">
        <v>2024</v>
      </c>
      <c r="E124" s="3"/>
      <c r="F124" s="3"/>
      <c r="G124" s="3"/>
      <c r="H124" s="3"/>
      <c r="I124" s="3"/>
      <c r="J124" s="14"/>
      <c r="K124" s="18">
        <f t="shared" si="6"/>
        <v>0</v>
      </c>
      <c r="L124" s="19">
        <v>12368.39</v>
      </c>
      <c r="M124" s="19">
        <v>11131.55</v>
      </c>
      <c r="N124" s="19">
        <v>8657.8700000000008</v>
      </c>
      <c r="O124" s="19">
        <v>6184.2</v>
      </c>
      <c r="P124" s="19">
        <v>3710.52</v>
      </c>
      <c r="Q124" s="19">
        <v>488.77</v>
      </c>
      <c r="R124" s="19">
        <v>2100</v>
      </c>
      <c r="S124" s="19">
        <v>200</v>
      </c>
      <c r="T124" s="29">
        <v>84</v>
      </c>
      <c r="U124" s="18">
        <f t="shared" si="4"/>
        <v>0</v>
      </c>
      <c r="V124" s="18">
        <f t="shared" si="5"/>
        <v>0</v>
      </c>
    </row>
    <row r="125" spans="1:22" x14ac:dyDescent="0.25">
      <c r="A125" s="2">
        <v>124</v>
      </c>
      <c r="B125" s="6" t="s">
        <v>200</v>
      </c>
      <c r="C125" s="6" t="s">
        <v>8</v>
      </c>
      <c r="D125" s="2">
        <v>2024</v>
      </c>
      <c r="E125" s="3">
        <v>42</v>
      </c>
      <c r="F125" s="3"/>
      <c r="G125" s="3"/>
      <c r="H125" s="3"/>
      <c r="I125" s="3"/>
      <c r="J125" s="14">
        <v>8</v>
      </c>
      <c r="K125" s="18">
        <f t="shared" si="6"/>
        <v>42</v>
      </c>
      <c r="L125" s="19">
        <v>12368.39</v>
      </c>
      <c r="M125" s="19">
        <v>11131.55</v>
      </c>
      <c r="N125" s="19">
        <v>8657.8700000000008</v>
      </c>
      <c r="O125" s="19">
        <v>6184.2</v>
      </c>
      <c r="P125" s="19">
        <v>3710.52</v>
      </c>
      <c r="Q125" s="19">
        <v>488.77</v>
      </c>
      <c r="R125" s="19">
        <v>2100</v>
      </c>
      <c r="S125" s="19">
        <v>200</v>
      </c>
      <c r="T125" s="29">
        <v>88</v>
      </c>
      <c r="U125" s="18">
        <f t="shared" si="4"/>
        <v>548582.54</v>
      </c>
      <c r="V125" s="18">
        <f t="shared" si="5"/>
        <v>482752.63520000002</v>
      </c>
    </row>
    <row r="126" spans="1:22" x14ac:dyDescent="0.25">
      <c r="A126" s="2">
        <v>125</v>
      </c>
      <c r="B126" s="6" t="s">
        <v>200</v>
      </c>
      <c r="C126" s="6" t="s">
        <v>96</v>
      </c>
      <c r="D126" s="2">
        <v>2024</v>
      </c>
      <c r="E126" s="3"/>
      <c r="F126" s="3"/>
      <c r="G126" s="3"/>
      <c r="H126" s="3"/>
      <c r="I126" s="3"/>
      <c r="J126" s="14"/>
      <c r="K126" s="18">
        <f t="shared" si="6"/>
        <v>0</v>
      </c>
      <c r="L126" s="19">
        <v>12368.39</v>
      </c>
      <c r="M126" s="19">
        <v>11131.55</v>
      </c>
      <c r="N126" s="19">
        <v>8657.8700000000008</v>
      </c>
      <c r="O126" s="19">
        <v>6184.2</v>
      </c>
      <c r="P126" s="19">
        <v>3710.52</v>
      </c>
      <c r="Q126" s="19">
        <v>488.77</v>
      </c>
      <c r="R126" s="19">
        <v>2100</v>
      </c>
      <c r="S126" s="19">
        <v>200</v>
      </c>
      <c r="T126" s="29">
        <v>92</v>
      </c>
      <c r="U126" s="18">
        <f t="shared" si="4"/>
        <v>0</v>
      </c>
      <c r="V126" s="18">
        <f t="shared" si="5"/>
        <v>0</v>
      </c>
    </row>
    <row r="127" spans="1:22" x14ac:dyDescent="0.25">
      <c r="A127" s="2">
        <v>126</v>
      </c>
      <c r="B127" s="6" t="s">
        <v>201</v>
      </c>
      <c r="C127" s="6" t="s">
        <v>76</v>
      </c>
      <c r="D127" s="2">
        <v>2024</v>
      </c>
      <c r="E127" s="3"/>
      <c r="F127" s="3"/>
      <c r="G127" s="3"/>
      <c r="H127" s="3"/>
      <c r="I127" s="3"/>
      <c r="J127" s="14"/>
      <c r="K127" s="18">
        <f t="shared" si="6"/>
        <v>0</v>
      </c>
      <c r="L127" s="19">
        <v>12368.39</v>
      </c>
      <c r="M127" s="19">
        <v>11131.55</v>
      </c>
      <c r="N127" s="19">
        <v>8657.8700000000008</v>
      </c>
      <c r="O127" s="19">
        <v>6184.2</v>
      </c>
      <c r="P127" s="19">
        <v>3710.52</v>
      </c>
      <c r="Q127" s="19">
        <v>488.77</v>
      </c>
      <c r="R127" s="19">
        <v>2100</v>
      </c>
      <c r="S127" s="19">
        <v>200</v>
      </c>
      <c r="T127" s="30">
        <v>90</v>
      </c>
      <c r="U127" s="18">
        <f t="shared" si="4"/>
        <v>0</v>
      </c>
      <c r="V127" s="18">
        <f t="shared" si="5"/>
        <v>0</v>
      </c>
    </row>
    <row r="128" spans="1:22" x14ac:dyDescent="0.25">
      <c r="A128" s="2">
        <v>127</v>
      </c>
      <c r="B128" s="6" t="s">
        <v>201</v>
      </c>
      <c r="C128" s="6" t="s">
        <v>48</v>
      </c>
      <c r="D128" s="2">
        <v>2024</v>
      </c>
      <c r="E128" s="3"/>
      <c r="F128" s="3"/>
      <c r="G128" s="3"/>
      <c r="H128" s="3"/>
      <c r="I128" s="3"/>
      <c r="J128" s="14"/>
      <c r="K128" s="18">
        <f t="shared" si="6"/>
        <v>0</v>
      </c>
      <c r="L128" s="19">
        <v>12368.39</v>
      </c>
      <c r="M128" s="19">
        <v>11131.55</v>
      </c>
      <c r="N128" s="19">
        <v>8657.8700000000008</v>
      </c>
      <c r="O128" s="19">
        <v>6184.2</v>
      </c>
      <c r="P128" s="19">
        <v>3710.52</v>
      </c>
      <c r="Q128" s="19">
        <v>488.77</v>
      </c>
      <c r="R128" s="19">
        <v>2100</v>
      </c>
      <c r="S128" s="19">
        <v>200</v>
      </c>
      <c r="T128" s="30">
        <v>90</v>
      </c>
      <c r="U128" s="18">
        <f t="shared" si="4"/>
        <v>0</v>
      </c>
      <c r="V128" s="18">
        <f t="shared" si="5"/>
        <v>0</v>
      </c>
    </row>
    <row r="129" spans="1:22" x14ac:dyDescent="0.25">
      <c r="A129" s="2">
        <v>128</v>
      </c>
      <c r="B129" s="6" t="s">
        <v>201</v>
      </c>
      <c r="C129" s="6" t="s">
        <v>51</v>
      </c>
      <c r="D129" s="2">
        <v>2024</v>
      </c>
      <c r="E129" s="3"/>
      <c r="F129" s="3"/>
      <c r="G129" s="3"/>
      <c r="H129" s="3"/>
      <c r="I129" s="3"/>
      <c r="J129" s="14"/>
      <c r="K129" s="18">
        <f t="shared" si="6"/>
        <v>0</v>
      </c>
      <c r="L129" s="19">
        <v>12368.39</v>
      </c>
      <c r="M129" s="19">
        <v>11131.55</v>
      </c>
      <c r="N129" s="19">
        <v>8657.8700000000008</v>
      </c>
      <c r="O129" s="19">
        <v>6184.2</v>
      </c>
      <c r="P129" s="19">
        <v>3710.52</v>
      </c>
      <c r="Q129" s="19">
        <v>488.77</v>
      </c>
      <c r="R129" s="19">
        <v>2100</v>
      </c>
      <c r="S129" s="19">
        <v>200</v>
      </c>
      <c r="T129" s="30">
        <v>91</v>
      </c>
      <c r="U129" s="18">
        <f t="shared" si="4"/>
        <v>0</v>
      </c>
      <c r="V129" s="18">
        <f t="shared" si="5"/>
        <v>0</v>
      </c>
    </row>
    <row r="130" spans="1:22" x14ac:dyDescent="0.25">
      <c r="A130" s="2">
        <v>129</v>
      </c>
      <c r="B130" s="6" t="s">
        <v>201</v>
      </c>
      <c r="C130" s="6" t="s">
        <v>64</v>
      </c>
      <c r="D130" s="2">
        <v>2024</v>
      </c>
      <c r="E130" s="3"/>
      <c r="F130" s="3"/>
      <c r="G130" s="3"/>
      <c r="H130" s="3"/>
      <c r="I130" s="3"/>
      <c r="J130" s="14"/>
      <c r="K130" s="18">
        <f t="shared" si="6"/>
        <v>0</v>
      </c>
      <c r="L130" s="19">
        <v>12368.39</v>
      </c>
      <c r="M130" s="19">
        <v>11131.55</v>
      </c>
      <c r="N130" s="19">
        <v>8657.8700000000008</v>
      </c>
      <c r="O130" s="19">
        <v>6184.2</v>
      </c>
      <c r="P130" s="19">
        <v>3710.52</v>
      </c>
      <c r="Q130" s="19">
        <v>488.77</v>
      </c>
      <c r="R130" s="19">
        <v>2100</v>
      </c>
      <c r="S130" s="19">
        <v>200</v>
      </c>
      <c r="T130" s="30">
        <v>89</v>
      </c>
      <c r="U130" s="18">
        <f t="shared" si="4"/>
        <v>0</v>
      </c>
      <c r="V130" s="18">
        <f t="shared" si="5"/>
        <v>0</v>
      </c>
    </row>
    <row r="131" spans="1:22" x14ac:dyDescent="0.25">
      <c r="A131" s="2">
        <v>130</v>
      </c>
      <c r="B131" s="6" t="s">
        <v>201</v>
      </c>
      <c r="C131" s="6" t="s">
        <v>116</v>
      </c>
      <c r="D131" s="2">
        <v>2024</v>
      </c>
      <c r="E131" s="3"/>
      <c r="F131" s="3"/>
      <c r="G131" s="3"/>
      <c r="H131" s="3"/>
      <c r="I131" s="3"/>
      <c r="J131" s="14"/>
      <c r="K131" s="18">
        <f t="shared" si="6"/>
        <v>0</v>
      </c>
      <c r="L131" s="19">
        <v>12368.39</v>
      </c>
      <c r="M131" s="19">
        <v>11131.55</v>
      </c>
      <c r="N131" s="19">
        <v>8657.8700000000008</v>
      </c>
      <c r="O131" s="19">
        <v>6184.2</v>
      </c>
      <c r="P131" s="19">
        <v>3710.52</v>
      </c>
      <c r="Q131" s="19">
        <v>488.77</v>
      </c>
      <c r="R131" s="19">
        <v>2100</v>
      </c>
      <c r="S131" s="19">
        <v>200</v>
      </c>
      <c r="T131" s="30">
        <v>90</v>
      </c>
      <c r="U131" s="18">
        <f t="shared" ref="U131:U194" si="7">(E131*L131+F131*M131+G131*N131+H131*O131+I131*P131)+Q131*J131+R131*J131+S131*(E131+F131+G131+H131+I131)</f>
        <v>0</v>
      </c>
      <c r="V131" s="18">
        <f t="shared" ref="V131:V194" si="8">U131*T131/100</f>
        <v>0</v>
      </c>
    </row>
    <row r="132" spans="1:22" x14ac:dyDescent="0.25">
      <c r="A132" s="2">
        <v>131</v>
      </c>
      <c r="B132" s="6" t="s">
        <v>201</v>
      </c>
      <c r="C132" s="6" t="s">
        <v>50</v>
      </c>
      <c r="D132" s="2">
        <v>2024</v>
      </c>
      <c r="E132" s="3"/>
      <c r="F132" s="3"/>
      <c r="G132" s="3"/>
      <c r="H132" s="3"/>
      <c r="I132" s="3"/>
      <c r="J132" s="14"/>
      <c r="K132" s="18">
        <f t="shared" si="6"/>
        <v>0</v>
      </c>
      <c r="L132" s="19">
        <v>12368.39</v>
      </c>
      <c r="M132" s="19">
        <v>11131.55</v>
      </c>
      <c r="N132" s="19">
        <v>8657.8700000000008</v>
      </c>
      <c r="O132" s="19">
        <v>6184.2</v>
      </c>
      <c r="P132" s="19">
        <v>3710.52</v>
      </c>
      <c r="Q132" s="19">
        <v>488.77</v>
      </c>
      <c r="R132" s="19">
        <v>2100</v>
      </c>
      <c r="S132" s="19">
        <v>200</v>
      </c>
      <c r="T132" s="30">
        <v>88</v>
      </c>
      <c r="U132" s="18">
        <f t="shared" si="7"/>
        <v>0</v>
      </c>
      <c r="V132" s="18">
        <f t="shared" si="8"/>
        <v>0</v>
      </c>
    </row>
    <row r="133" spans="1:22" x14ac:dyDescent="0.25">
      <c r="A133" s="2">
        <v>132</v>
      </c>
      <c r="B133" s="6" t="s">
        <v>201</v>
      </c>
      <c r="C133" s="6" t="s">
        <v>61</v>
      </c>
      <c r="D133" s="2">
        <v>2024</v>
      </c>
      <c r="E133" s="3"/>
      <c r="F133" s="3"/>
      <c r="G133" s="3"/>
      <c r="H133" s="3"/>
      <c r="I133" s="3"/>
      <c r="J133" s="14"/>
      <c r="K133" s="18">
        <f t="shared" si="6"/>
        <v>0</v>
      </c>
      <c r="L133" s="19">
        <v>12368.39</v>
      </c>
      <c r="M133" s="19">
        <v>11131.55</v>
      </c>
      <c r="N133" s="19">
        <v>8657.8700000000008</v>
      </c>
      <c r="O133" s="19">
        <v>6184.2</v>
      </c>
      <c r="P133" s="19">
        <v>3710.52</v>
      </c>
      <c r="Q133" s="19">
        <v>488.77</v>
      </c>
      <c r="R133" s="19">
        <v>2100</v>
      </c>
      <c r="S133" s="19">
        <v>200</v>
      </c>
      <c r="T133" s="30">
        <v>90</v>
      </c>
      <c r="U133" s="18">
        <f t="shared" si="7"/>
        <v>0</v>
      </c>
      <c r="V133" s="18">
        <f t="shared" si="8"/>
        <v>0</v>
      </c>
    </row>
    <row r="134" spans="1:22" x14ac:dyDescent="0.25">
      <c r="A134" s="2">
        <v>133</v>
      </c>
      <c r="B134" s="6" t="s">
        <v>201</v>
      </c>
      <c r="C134" s="6" t="s">
        <v>40</v>
      </c>
      <c r="D134" s="2">
        <v>2024</v>
      </c>
      <c r="E134" s="3"/>
      <c r="F134" s="3"/>
      <c r="G134" s="3"/>
      <c r="H134" s="3"/>
      <c r="I134" s="3"/>
      <c r="J134" s="14"/>
      <c r="K134" s="18">
        <f t="shared" si="6"/>
        <v>0</v>
      </c>
      <c r="L134" s="19">
        <v>12368.39</v>
      </c>
      <c r="M134" s="19">
        <v>11131.55</v>
      </c>
      <c r="N134" s="19">
        <v>8657.8700000000008</v>
      </c>
      <c r="O134" s="19">
        <v>6184.2</v>
      </c>
      <c r="P134" s="19">
        <v>3710.52</v>
      </c>
      <c r="Q134" s="19">
        <v>488.77</v>
      </c>
      <c r="R134" s="19">
        <v>2100</v>
      </c>
      <c r="S134" s="19">
        <v>200</v>
      </c>
      <c r="T134" s="30">
        <v>90</v>
      </c>
      <c r="U134" s="18">
        <f t="shared" si="7"/>
        <v>0</v>
      </c>
      <c r="V134" s="18">
        <f t="shared" si="8"/>
        <v>0</v>
      </c>
    </row>
    <row r="135" spans="1:22" x14ac:dyDescent="0.25">
      <c r="A135" s="2">
        <v>134</v>
      </c>
      <c r="B135" s="6" t="s">
        <v>201</v>
      </c>
      <c r="C135" s="6" t="s">
        <v>18</v>
      </c>
      <c r="D135" s="2">
        <v>2024</v>
      </c>
      <c r="E135" s="3"/>
      <c r="F135" s="3"/>
      <c r="G135" s="3"/>
      <c r="H135" s="3"/>
      <c r="I135" s="3"/>
      <c r="J135" s="14"/>
      <c r="K135" s="18">
        <f t="shared" si="6"/>
        <v>0</v>
      </c>
      <c r="L135" s="19">
        <v>12368.39</v>
      </c>
      <c r="M135" s="19">
        <v>11131.55</v>
      </c>
      <c r="N135" s="19">
        <v>8657.8700000000008</v>
      </c>
      <c r="O135" s="19">
        <v>6184.2</v>
      </c>
      <c r="P135" s="19">
        <v>3710.52</v>
      </c>
      <c r="Q135" s="19">
        <v>488.77</v>
      </c>
      <c r="R135" s="19">
        <v>2100</v>
      </c>
      <c r="S135" s="19">
        <v>200</v>
      </c>
      <c r="T135" s="30">
        <v>90</v>
      </c>
      <c r="U135" s="18">
        <f t="shared" si="7"/>
        <v>0</v>
      </c>
      <c r="V135" s="18">
        <f t="shared" si="8"/>
        <v>0</v>
      </c>
    </row>
    <row r="136" spans="1:22" x14ac:dyDescent="0.25">
      <c r="A136" s="2">
        <v>135</v>
      </c>
      <c r="B136" s="6" t="s">
        <v>201</v>
      </c>
      <c r="C136" s="6" t="s">
        <v>49</v>
      </c>
      <c r="D136" s="2">
        <v>2024</v>
      </c>
      <c r="E136" s="3">
        <v>4.5</v>
      </c>
      <c r="F136" s="3"/>
      <c r="G136" s="3"/>
      <c r="H136" s="3"/>
      <c r="I136" s="3"/>
      <c r="J136" s="14">
        <v>1</v>
      </c>
      <c r="K136" s="18">
        <f t="shared" si="6"/>
        <v>4.5</v>
      </c>
      <c r="L136" s="19">
        <v>12368.39</v>
      </c>
      <c r="M136" s="19">
        <v>11131.55</v>
      </c>
      <c r="N136" s="19">
        <v>8657.8700000000008</v>
      </c>
      <c r="O136" s="19">
        <v>6184.2</v>
      </c>
      <c r="P136" s="19">
        <v>3710.52</v>
      </c>
      <c r="Q136" s="19">
        <v>488.77</v>
      </c>
      <c r="R136" s="19">
        <v>2100</v>
      </c>
      <c r="S136" s="19">
        <v>200</v>
      </c>
      <c r="T136" s="30">
        <v>90</v>
      </c>
      <c r="U136" s="18">
        <f t="shared" si="7"/>
        <v>59146.524999999994</v>
      </c>
      <c r="V136" s="18">
        <f t="shared" si="8"/>
        <v>53231.87249999999</v>
      </c>
    </row>
    <row r="137" spans="1:22" x14ac:dyDescent="0.25">
      <c r="A137" s="2">
        <v>136</v>
      </c>
      <c r="B137" s="6" t="s">
        <v>201</v>
      </c>
      <c r="C137" s="6" t="s">
        <v>81</v>
      </c>
      <c r="D137" s="2">
        <v>2024</v>
      </c>
      <c r="E137" s="3"/>
      <c r="F137" s="3"/>
      <c r="G137" s="3"/>
      <c r="H137" s="3"/>
      <c r="I137" s="3"/>
      <c r="J137" s="14"/>
      <c r="K137" s="18">
        <f t="shared" ref="K137:K200" si="9">E137+F137+G137+H137+I137</f>
        <v>0</v>
      </c>
      <c r="L137" s="19">
        <v>12368.39</v>
      </c>
      <c r="M137" s="19">
        <v>11131.55</v>
      </c>
      <c r="N137" s="19">
        <v>8657.8700000000008</v>
      </c>
      <c r="O137" s="19">
        <v>6184.2</v>
      </c>
      <c r="P137" s="19">
        <v>3710.52</v>
      </c>
      <c r="Q137" s="19">
        <v>488.77</v>
      </c>
      <c r="R137" s="19">
        <v>2100</v>
      </c>
      <c r="S137" s="19">
        <v>200</v>
      </c>
      <c r="T137" s="30">
        <v>90</v>
      </c>
      <c r="U137" s="18">
        <f t="shared" si="7"/>
        <v>0</v>
      </c>
      <c r="V137" s="18">
        <f t="shared" si="8"/>
        <v>0</v>
      </c>
    </row>
    <row r="138" spans="1:22" x14ac:dyDescent="0.25">
      <c r="A138" s="2">
        <v>137</v>
      </c>
      <c r="B138" s="6" t="s">
        <v>201</v>
      </c>
      <c r="C138" s="6" t="s">
        <v>85</v>
      </c>
      <c r="D138" s="2">
        <v>2024</v>
      </c>
      <c r="E138" s="3"/>
      <c r="F138" s="3"/>
      <c r="G138" s="3"/>
      <c r="H138" s="3"/>
      <c r="I138" s="3"/>
      <c r="J138" s="14"/>
      <c r="K138" s="18">
        <f t="shared" si="9"/>
        <v>0</v>
      </c>
      <c r="L138" s="19">
        <v>12368.39</v>
      </c>
      <c r="M138" s="19">
        <v>11131.55</v>
      </c>
      <c r="N138" s="19">
        <v>8657.8700000000008</v>
      </c>
      <c r="O138" s="19">
        <v>6184.2</v>
      </c>
      <c r="P138" s="19">
        <v>3710.52</v>
      </c>
      <c r="Q138" s="19">
        <v>488.77</v>
      </c>
      <c r="R138" s="19">
        <v>2100</v>
      </c>
      <c r="S138" s="19">
        <v>200</v>
      </c>
      <c r="T138" s="30">
        <v>87</v>
      </c>
      <c r="U138" s="18">
        <f t="shared" si="7"/>
        <v>0</v>
      </c>
      <c r="V138" s="18">
        <f t="shared" si="8"/>
        <v>0</v>
      </c>
    </row>
    <row r="139" spans="1:22" x14ac:dyDescent="0.25">
      <c r="A139" s="2">
        <v>138</v>
      </c>
      <c r="B139" s="6" t="s">
        <v>201</v>
      </c>
      <c r="C139" s="6" t="s">
        <v>161</v>
      </c>
      <c r="D139" s="2">
        <v>2024</v>
      </c>
      <c r="E139" s="3"/>
      <c r="F139" s="3"/>
      <c r="G139" s="3"/>
      <c r="H139" s="3"/>
      <c r="I139" s="3"/>
      <c r="J139" s="14"/>
      <c r="K139" s="18">
        <f t="shared" si="9"/>
        <v>0</v>
      </c>
      <c r="L139" s="19">
        <v>12368.39</v>
      </c>
      <c r="M139" s="19">
        <v>11131.55</v>
      </c>
      <c r="N139" s="19">
        <v>8657.8700000000008</v>
      </c>
      <c r="O139" s="19">
        <v>6184.2</v>
      </c>
      <c r="P139" s="19">
        <v>3710.52</v>
      </c>
      <c r="Q139" s="19">
        <v>488.77</v>
      </c>
      <c r="R139" s="19">
        <v>2100</v>
      </c>
      <c r="S139" s="19">
        <v>200</v>
      </c>
      <c r="T139" s="30">
        <v>90</v>
      </c>
      <c r="U139" s="18">
        <f t="shared" si="7"/>
        <v>0</v>
      </c>
      <c r="V139" s="18">
        <f t="shared" si="8"/>
        <v>0</v>
      </c>
    </row>
    <row r="140" spans="1:22" x14ac:dyDescent="0.25">
      <c r="A140" s="2">
        <v>139</v>
      </c>
      <c r="B140" s="6" t="s">
        <v>201</v>
      </c>
      <c r="C140" s="6" t="s">
        <v>162</v>
      </c>
      <c r="D140" s="2">
        <v>2024</v>
      </c>
      <c r="E140" s="3"/>
      <c r="F140" s="3"/>
      <c r="G140" s="3"/>
      <c r="H140" s="3"/>
      <c r="I140" s="3"/>
      <c r="J140" s="14"/>
      <c r="K140" s="18">
        <f t="shared" si="9"/>
        <v>0</v>
      </c>
      <c r="L140" s="19">
        <v>12368.39</v>
      </c>
      <c r="M140" s="19">
        <v>11131.55</v>
      </c>
      <c r="N140" s="19">
        <v>8657.8700000000008</v>
      </c>
      <c r="O140" s="19">
        <v>6184.2</v>
      </c>
      <c r="P140" s="19">
        <v>3710.52</v>
      </c>
      <c r="Q140" s="19">
        <v>488.77</v>
      </c>
      <c r="R140" s="19">
        <v>2100</v>
      </c>
      <c r="S140" s="19">
        <v>200</v>
      </c>
      <c r="T140" s="30">
        <v>89</v>
      </c>
      <c r="U140" s="18">
        <f t="shared" si="7"/>
        <v>0</v>
      </c>
      <c r="V140" s="18">
        <f t="shared" si="8"/>
        <v>0</v>
      </c>
    </row>
    <row r="141" spans="1:22" x14ac:dyDescent="0.25">
      <c r="A141" s="2">
        <v>140</v>
      </c>
      <c r="B141" s="6" t="s">
        <v>202</v>
      </c>
      <c r="C141" s="6" t="s">
        <v>170</v>
      </c>
      <c r="D141" s="2">
        <v>2024</v>
      </c>
      <c r="E141" s="3">
        <v>6.8</v>
      </c>
      <c r="F141" s="3"/>
      <c r="G141" s="3"/>
      <c r="H141" s="3"/>
      <c r="I141" s="3"/>
      <c r="J141" s="14">
        <v>5</v>
      </c>
      <c r="K141" s="18">
        <f t="shared" si="9"/>
        <v>6.8</v>
      </c>
      <c r="L141" s="19">
        <v>12368.39</v>
      </c>
      <c r="M141" s="19">
        <v>11131.55</v>
      </c>
      <c r="N141" s="19">
        <v>8657.8700000000008</v>
      </c>
      <c r="O141" s="19">
        <v>6184.2</v>
      </c>
      <c r="P141" s="19">
        <v>3710.52</v>
      </c>
      <c r="Q141" s="19">
        <v>488.77</v>
      </c>
      <c r="R141" s="19">
        <v>2100</v>
      </c>
      <c r="S141" s="19">
        <v>200</v>
      </c>
      <c r="T141" s="27">
        <v>86</v>
      </c>
      <c r="U141" s="18">
        <f t="shared" si="7"/>
        <v>98408.902000000002</v>
      </c>
      <c r="V141" s="18">
        <f t="shared" si="8"/>
        <v>84631.65572000001</v>
      </c>
    </row>
    <row r="142" spans="1:22" x14ac:dyDescent="0.25">
      <c r="A142" s="2">
        <v>141</v>
      </c>
      <c r="B142" s="6" t="s">
        <v>202</v>
      </c>
      <c r="C142" s="6" t="s">
        <v>173</v>
      </c>
      <c r="D142" s="2">
        <v>2024</v>
      </c>
      <c r="E142" s="3">
        <v>8.3000000000000007</v>
      </c>
      <c r="F142" s="3"/>
      <c r="G142" s="3"/>
      <c r="H142" s="3"/>
      <c r="I142" s="3"/>
      <c r="J142" s="14">
        <v>3</v>
      </c>
      <c r="K142" s="18">
        <f t="shared" si="9"/>
        <v>8.3000000000000007</v>
      </c>
      <c r="L142" s="19">
        <v>12368.39</v>
      </c>
      <c r="M142" s="19">
        <v>11131.55</v>
      </c>
      <c r="N142" s="19">
        <v>8657.8700000000008</v>
      </c>
      <c r="O142" s="19">
        <v>6184.2</v>
      </c>
      <c r="P142" s="19">
        <v>3710.52</v>
      </c>
      <c r="Q142" s="19">
        <v>488.77</v>
      </c>
      <c r="R142" s="19">
        <v>2100</v>
      </c>
      <c r="S142" s="19">
        <v>200</v>
      </c>
      <c r="T142" s="27">
        <v>84</v>
      </c>
      <c r="U142" s="18">
        <f t="shared" si="7"/>
        <v>112083.947</v>
      </c>
      <c r="V142" s="18">
        <f t="shared" si="8"/>
        <v>94150.515480000002</v>
      </c>
    </row>
    <row r="143" spans="1:22" x14ac:dyDescent="0.25">
      <c r="A143" s="2">
        <v>142</v>
      </c>
      <c r="B143" s="6" t="s">
        <v>202</v>
      </c>
      <c r="C143" s="6" t="s">
        <v>171</v>
      </c>
      <c r="D143" s="2">
        <v>2024</v>
      </c>
      <c r="E143" s="3">
        <v>46</v>
      </c>
      <c r="F143" s="3"/>
      <c r="G143" s="3"/>
      <c r="H143" s="3"/>
      <c r="I143" s="3"/>
      <c r="J143" s="14">
        <v>1</v>
      </c>
      <c r="K143" s="18">
        <f t="shared" si="9"/>
        <v>46</v>
      </c>
      <c r="L143" s="19">
        <v>12368.39</v>
      </c>
      <c r="M143" s="19">
        <v>11131.55</v>
      </c>
      <c r="N143" s="19">
        <v>8657.8700000000008</v>
      </c>
      <c r="O143" s="19">
        <v>6184.2</v>
      </c>
      <c r="P143" s="19">
        <v>3710.52</v>
      </c>
      <c r="Q143" s="19">
        <v>488.77</v>
      </c>
      <c r="R143" s="19">
        <v>2100</v>
      </c>
      <c r="S143" s="19">
        <v>200</v>
      </c>
      <c r="T143" s="27">
        <v>84</v>
      </c>
      <c r="U143" s="18">
        <f t="shared" si="7"/>
        <v>580734.71</v>
      </c>
      <c r="V143" s="18">
        <f t="shared" si="8"/>
        <v>487817.15639999998</v>
      </c>
    </row>
    <row r="144" spans="1:22" x14ac:dyDescent="0.25">
      <c r="A144" s="2">
        <v>143</v>
      </c>
      <c r="B144" s="6" t="s">
        <v>202</v>
      </c>
      <c r="C144" s="6" t="s">
        <v>3</v>
      </c>
      <c r="D144" s="2">
        <v>2024</v>
      </c>
      <c r="E144" s="3"/>
      <c r="F144" s="3"/>
      <c r="G144" s="3"/>
      <c r="H144" s="3"/>
      <c r="I144" s="3"/>
      <c r="J144" s="14"/>
      <c r="K144" s="18">
        <f t="shared" si="9"/>
        <v>0</v>
      </c>
      <c r="L144" s="19">
        <v>12368.39</v>
      </c>
      <c r="M144" s="19">
        <v>11131.55</v>
      </c>
      <c r="N144" s="19">
        <v>8657.8700000000008</v>
      </c>
      <c r="O144" s="19">
        <v>6184.2</v>
      </c>
      <c r="P144" s="19">
        <v>3710.52</v>
      </c>
      <c r="Q144" s="19">
        <v>488.77</v>
      </c>
      <c r="R144" s="19">
        <v>2100</v>
      </c>
      <c r="S144" s="19">
        <v>200</v>
      </c>
      <c r="T144" s="27">
        <v>88</v>
      </c>
      <c r="U144" s="18">
        <f t="shared" si="7"/>
        <v>0</v>
      </c>
      <c r="V144" s="18">
        <f t="shared" si="8"/>
        <v>0</v>
      </c>
    </row>
    <row r="145" spans="1:22" x14ac:dyDescent="0.25">
      <c r="A145" s="2">
        <v>144</v>
      </c>
      <c r="B145" s="6" t="s">
        <v>202</v>
      </c>
      <c r="C145" s="6" t="s">
        <v>172</v>
      </c>
      <c r="D145" s="2">
        <v>2024</v>
      </c>
      <c r="E145" s="3"/>
      <c r="F145" s="3"/>
      <c r="G145" s="3"/>
      <c r="H145" s="3"/>
      <c r="I145" s="3"/>
      <c r="J145" s="14"/>
      <c r="K145" s="18">
        <f t="shared" si="9"/>
        <v>0</v>
      </c>
      <c r="L145" s="19">
        <v>12368.39</v>
      </c>
      <c r="M145" s="19">
        <v>11131.55</v>
      </c>
      <c r="N145" s="19">
        <v>8657.8700000000008</v>
      </c>
      <c r="O145" s="19">
        <v>6184.2</v>
      </c>
      <c r="P145" s="19">
        <v>3710.52</v>
      </c>
      <c r="Q145" s="19">
        <v>488.77</v>
      </c>
      <c r="R145" s="19">
        <v>2100</v>
      </c>
      <c r="S145" s="19">
        <v>200</v>
      </c>
      <c r="T145" s="27">
        <v>87</v>
      </c>
      <c r="U145" s="18">
        <f t="shared" si="7"/>
        <v>0</v>
      </c>
      <c r="V145" s="18">
        <f t="shared" si="8"/>
        <v>0</v>
      </c>
    </row>
    <row r="146" spans="1:22" x14ac:dyDescent="0.25">
      <c r="A146" s="2">
        <v>145</v>
      </c>
      <c r="B146" s="6" t="s">
        <v>203</v>
      </c>
      <c r="C146" s="6" t="s">
        <v>16</v>
      </c>
      <c r="D146" s="2">
        <v>2024</v>
      </c>
      <c r="E146" s="3"/>
      <c r="F146" s="3"/>
      <c r="G146" s="3"/>
      <c r="H146" s="3"/>
      <c r="I146" s="3"/>
      <c r="J146" s="14"/>
      <c r="K146" s="18">
        <f t="shared" si="9"/>
        <v>0</v>
      </c>
      <c r="L146" s="19">
        <v>12368.39</v>
      </c>
      <c r="M146" s="19">
        <v>11131.55</v>
      </c>
      <c r="N146" s="19">
        <v>8657.8700000000008</v>
      </c>
      <c r="O146" s="19">
        <v>6184.2</v>
      </c>
      <c r="P146" s="19">
        <v>3710.52</v>
      </c>
      <c r="Q146" s="19">
        <v>488.77</v>
      </c>
      <c r="R146" s="19">
        <v>2100</v>
      </c>
      <c r="S146" s="19">
        <v>200</v>
      </c>
      <c r="T146" s="25">
        <v>88</v>
      </c>
      <c r="U146" s="18">
        <f t="shared" si="7"/>
        <v>0</v>
      </c>
      <c r="V146" s="18">
        <f t="shared" si="8"/>
        <v>0</v>
      </c>
    </row>
    <row r="147" spans="1:22" x14ac:dyDescent="0.25">
      <c r="A147" s="2">
        <v>146</v>
      </c>
      <c r="B147" s="6" t="s">
        <v>203</v>
      </c>
      <c r="C147" s="6" t="s">
        <v>165</v>
      </c>
      <c r="D147" s="2">
        <v>2024</v>
      </c>
      <c r="E147" s="3"/>
      <c r="F147" s="3"/>
      <c r="G147" s="3"/>
      <c r="H147" s="3"/>
      <c r="I147" s="3"/>
      <c r="J147" s="14"/>
      <c r="K147" s="18">
        <f t="shared" si="9"/>
        <v>0</v>
      </c>
      <c r="L147" s="19">
        <v>12368.39</v>
      </c>
      <c r="M147" s="19">
        <v>11131.55</v>
      </c>
      <c r="N147" s="19">
        <v>8657.8700000000008</v>
      </c>
      <c r="O147" s="19">
        <v>6184.2</v>
      </c>
      <c r="P147" s="19">
        <v>3710.52</v>
      </c>
      <c r="Q147" s="19">
        <v>488.77</v>
      </c>
      <c r="R147" s="19">
        <v>2100</v>
      </c>
      <c r="S147" s="19">
        <v>200</v>
      </c>
      <c r="T147" s="25">
        <v>90</v>
      </c>
      <c r="U147" s="18">
        <f t="shared" si="7"/>
        <v>0</v>
      </c>
      <c r="V147" s="18">
        <f t="shared" si="8"/>
        <v>0</v>
      </c>
    </row>
    <row r="148" spans="1:22" x14ac:dyDescent="0.25">
      <c r="A148" s="2">
        <v>147</v>
      </c>
      <c r="B148" s="6" t="s">
        <v>203</v>
      </c>
      <c r="C148" s="6" t="s">
        <v>166</v>
      </c>
      <c r="D148" s="2">
        <v>2024</v>
      </c>
      <c r="E148" s="3"/>
      <c r="F148" s="3"/>
      <c r="G148" s="3"/>
      <c r="H148" s="3"/>
      <c r="I148" s="3"/>
      <c r="J148" s="14"/>
      <c r="K148" s="18">
        <f t="shared" si="9"/>
        <v>0</v>
      </c>
      <c r="L148" s="19">
        <v>12368.39</v>
      </c>
      <c r="M148" s="19">
        <v>11131.55</v>
      </c>
      <c r="N148" s="19">
        <v>8657.8700000000008</v>
      </c>
      <c r="O148" s="19">
        <v>6184.2</v>
      </c>
      <c r="P148" s="19">
        <v>3710.52</v>
      </c>
      <c r="Q148" s="19">
        <v>488.77</v>
      </c>
      <c r="R148" s="19">
        <v>2100</v>
      </c>
      <c r="S148" s="19">
        <v>200</v>
      </c>
      <c r="T148" s="25">
        <v>84</v>
      </c>
      <c r="U148" s="18">
        <f t="shared" si="7"/>
        <v>0</v>
      </c>
      <c r="V148" s="18">
        <f t="shared" si="8"/>
        <v>0</v>
      </c>
    </row>
    <row r="149" spans="1:22" x14ac:dyDescent="0.25">
      <c r="A149" s="2">
        <v>148</v>
      </c>
      <c r="B149" s="6" t="s">
        <v>203</v>
      </c>
      <c r="C149" s="6" t="s">
        <v>163</v>
      </c>
      <c r="D149" s="2">
        <v>2024</v>
      </c>
      <c r="E149" s="3"/>
      <c r="F149" s="3"/>
      <c r="G149" s="3"/>
      <c r="H149" s="3"/>
      <c r="I149" s="3"/>
      <c r="J149" s="14"/>
      <c r="K149" s="18">
        <f t="shared" si="9"/>
        <v>0</v>
      </c>
      <c r="L149" s="19">
        <v>12368.39</v>
      </c>
      <c r="M149" s="19">
        <v>11131.55</v>
      </c>
      <c r="N149" s="19">
        <v>8657.8700000000008</v>
      </c>
      <c r="O149" s="19">
        <v>6184.2</v>
      </c>
      <c r="P149" s="19">
        <v>3710.52</v>
      </c>
      <c r="Q149" s="19">
        <v>488.77</v>
      </c>
      <c r="R149" s="19">
        <v>2100</v>
      </c>
      <c r="S149" s="19">
        <v>200</v>
      </c>
      <c r="T149" s="25">
        <v>81</v>
      </c>
      <c r="U149" s="18">
        <f t="shared" si="7"/>
        <v>0</v>
      </c>
      <c r="V149" s="18">
        <f t="shared" si="8"/>
        <v>0</v>
      </c>
    </row>
    <row r="150" spans="1:22" x14ac:dyDescent="0.25">
      <c r="A150" s="2">
        <v>149</v>
      </c>
      <c r="B150" s="6" t="s">
        <v>203</v>
      </c>
      <c r="C150" s="6" t="s">
        <v>89</v>
      </c>
      <c r="D150" s="2">
        <v>2024</v>
      </c>
      <c r="E150" s="3">
        <v>55</v>
      </c>
      <c r="F150" s="3"/>
      <c r="G150" s="3"/>
      <c r="H150" s="3"/>
      <c r="I150" s="3"/>
      <c r="J150" s="14">
        <v>6</v>
      </c>
      <c r="K150" s="18">
        <f t="shared" si="9"/>
        <v>55</v>
      </c>
      <c r="L150" s="19">
        <v>12368.39</v>
      </c>
      <c r="M150" s="19">
        <v>11131.55</v>
      </c>
      <c r="N150" s="19">
        <v>8657.8700000000008</v>
      </c>
      <c r="O150" s="19">
        <v>6184.2</v>
      </c>
      <c r="P150" s="19">
        <v>3710.52</v>
      </c>
      <c r="Q150" s="19">
        <v>488.77</v>
      </c>
      <c r="R150" s="19">
        <v>2100</v>
      </c>
      <c r="S150" s="19">
        <v>200</v>
      </c>
      <c r="T150" s="25">
        <v>86</v>
      </c>
      <c r="U150" s="18">
        <f t="shared" si="7"/>
        <v>706794.07</v>
      </c>
      <c r="V150" s="18">
        <f t="shared" si="8"/>
        <v>607842.90019999992</v>
      </c>
    </row>
    <row r="151" spans="1:22" x14ac:dyDescent="0.25">
      <c r="A151" s="2">
        <v>150</v>
      </c>
      <c r="B151" s="6" t="s">
        <v>203</v>
      </c>
      <c r="C151" s="6" t="s">
        <v>102</v>
      </c>
      <c r="D151" s="2">
        <v>2024</v>
      </c>
      <c r="E151" s="3"/>
      <c r="F151" s="3"/>
      <c r="G151" s="3"/>
      <c r="H151" s="3"/>
      <c r="I151" s="3"/>
      <c r="J151" s="14"/>
      <c r="K151" s="18">
        <f t="shared" si="9"/>
        <v>0</v>
      </c>
      <c r="L151" s="19">
        <v>12368.39</v>
      </c>
      <c r="M151" s="19">
        <v>11131.55</v>
      </c>
      <c r="N151" s="19">
        <v>8657.8700000000008</v>
      </c>
      <c r="O151" s="19">
        <v>6184.2</v>
      </c>
      <c r="P151" s="19">
        <v>3710.52</v>
      </c>
      <c r="Q151" s="19">
        <v>488.77</v>
      </c>
      <c r="R151" s="19">
        <v>2100</v>
      </c>
      <c r="S151" s="19">
        <v>200</v>
      </c>
      <c r="T151" s="25">
        <v>86</v>
      </c>
      <c r="U151" s="18">
        <f t="shared" si="7"/>
        <v>0</v>
      </c>
      <c r="V151" s="18">
        <f t="shared" si="8"/>
        <v>0</v>
      </c>
    </row>
    <row r="152" spans="1:22" x14ac:dyDescent="0.25">
      <c r="A152" s="2">
        <v>151</v>
      </c>
      <c r="B152" s="6" t="s">
        <v>203</v>
      </c>
      <c r="C152" s="6" t="s">
        <v>167</v>
      </c>
      <c r="D152" s="2">
        <v>2024</v>
      </c>
      <c r="E152" s="3"/>
      <c r="F152" s="3"/>
      <c r="G152" s="3"/>
      <c r="H152" s="3"/>
      <c r="I152" s="3"/>
      <c r="J152" s="14"/>
      <c r="K152" s="18">
        <f t="shared" si="9"/>
        <v>0</v>
      </c>
      <c r="L152" s="19">
        <v>12368.39</v>
      </c>
      <c r="M152" s="19">
        <v>11131.55</v>
      </c>
      <c r="N152" s="19">
        <v>8657.8700000000008</v>
      </c>
      <c r="O152" s="19">
        <v>6184.2</v>
      </c>
      <c r="P152" s="19">
        <v>3710.52</v>
      </c>
      <c r="Q152" s="19">
        <v>488.77</v>
      </c>
      <c r="R152" s="19">
        <v>2100</v>
      </c>
      <c r="S152" s="19">
        <v>200</v>
      </c>
      <c r="T152" s="25">
        <v>90</v>
      </c>
      <c r="U152" s="18">
        <f t="shared" si="7"/>
        <v>0</v>
      </c>
      <c r="V152" s="18">
        <f t="shared" si="8"/>
        <v>0</v>
      </c>
    </row>
    <row r="153" spans="1:22" x14ac:dyDescent="0.25">
      <c r="A153" s="2">
        <v>152</v>
      </c>
      <c r="B153" s="6" t="s">
        <v>203</v>
      </c>
      <c r="C153" s="6" t="s">
        <v>113</v>
      </c>
      <c r="D153" s="2">
        <v>2024</v>
      </c>
      <c r="E153" s="3"/>
      <c r="F153" s="3"/>
      <c r="G153" s="3"/>
      <c r="H153" s="3"/>
      <c r="I153" s="3"/>
      <c r="J153" s="14"/>
      <c r="K153" s="18">
        <f t="shared" si="9"/>
        <v>0</v>
      </c>
      <c r="L153" s="19">
        <v>12368.39</v>
      </c>
      <c r="M153" s="19">
        <v>11131.55</v>
      </c>
      <c r="N153" s="19">
        <v>8657.8700000000008</v>
      </c>
      <c r="O153" s="19">
        <v>6184.2</v>
      </c>
      <c r="P153" s="19">
        <v>3710.52</v>
      </c>
      <c r="Q153" s="19">
        <v>488.77</v>
      </c>
      <c r="R153" s="19">
        <v>2100</v>
      </c>
      <c r="S153" s="19">
        <v>200</v>
      </c>
      <c r="T153" s="25">
        <v>80</v>
      </c>
      <c r="U153" s="18">
        <f t="shared" si="7"/>
        <v>0</v>
      </c>
      <c r="V153" s="18">
        <f t="shared" si="8"/>
        <v>0</v>
      </c>
    </row>
    <row r="154" spans="1:22" x14ac:dyDescent="0.25">
      <c r="A154" s="2">
        <v>153</v>
      </c>
      <c r="B154" s="6" t="s">
        <v>203</v>
      </c>
      <c r="C154" s="6" t="s">
        <v>11</v>
      </c>
      <c r="D154" s="2">
        <v>2024</v>
      </c>
      <c r="E154" s="3"/>
      <c r="F154" s="3"/>
      <c r="G154" s="3"/>
      <c r="H154" s="3"/>
      <c r="I154" s="3"/>
      <c r="J154" s="14"/>
      <c r="K154" s="18">
        <f t="shared" si="9"/>
        <v>0</v>
      </c>
      <c r="L154" s="19">
        <v>12368.39</v>
      </c>
      <c r="M154" s="19">
        <v>11131.55</v>
      </c>
      <c r="N154" s="19">
        <v>8657.8700000000008</v>
      </c>
      <c r="O154" s="19">
        <v>6184.2</v>
      </c>
      <c r="P154" s="19">
        <v>3710.52</v>
      </c>
      <c r="Q154" s="19">
        <v>488.77</v>
      </c>
      <c r="R154" s="19">
        <v>2100</v>
      </c>
      <c r="S154" s="19">
        <v>200</v>
      </c>
      <c r="T154" s="25">
        <v>89</v>
      </c>
      <c r="U154" s="18">
        <f t="shared" si="7"/>
        <v>0</v>
      </c>
      <c r="V154" s="18">
        <f t="shared" si="8"/>
        <v>0</v>
      </c>
    </row>
    <row r="155" spans="1:22" x14ac:dyDescent="0.25">
      <c r="A155" s="2">
        <v>154</v>
      </c>
      <c r="B155" s="6" t="s">
        <v>203</v>
      </c>
      <c r="C155" s="6" t="s">
        <v>164</v>
      </c>
      <c r="D155" s="2">
        <v>2024</v>
      </c>
      <c r="E155" s="3"/>
      <c r="F155" s="3"/>
      <c r="G155" s="3"/>
      <c r="H155" s="3"/>
      <c r="I155" s="3"/>
      <c r="J155" s="14"/>
      <c r="K155" s="18">
        <f t="shared" si="9"/>
        <v>0</v>
      </c>
      <c r="L155" s="19">
        <v>12368.39</v>
      </c>
      <c r="M155" s="19">
        <v>11131.55</v>
      </c>
      <c r="N155" s="19">
        <v>8657.8700000000008</v>
      </c>
      <c r="O155" s="19">
        <v>6184.2</v>
      </c>
      <c r="P155" s="19">
        <v>3710.52</v>
      </c>
      <c r="Q155" s="19">
        <v>488.77</v>
      </c>
      <c r="R155" s="19">
        <v>2100</v>
      </c>
      <c r="S155" s="19">
        <v>200</v>
      </c>
      <c r="T155" s="25">
        <v>91</v>
      </c>
      <c r="U155" s="18">
        <f t="shared" si="7"/>
        <v>0</v>
      </c>
      <c r="V155" s="18">
        <f t="shared" si="8"/>
        <v>0</v>
      </c>
    </row>
    <row r="156" spans="1:22" x14ac:dyDescent="0.25">
      <c r="A156" s="2">
        <v>155</v>
      </c>
      <c r="B156" s="6" t="s">
        <v>203</v>
      </c>
      <c r="C156" s="6" t="s">
        <v>66</v>
      </c>
      <c r="D156" s="2">
        <v>2024</v>
      </c>
      <c r="E156" s="3">
        <v>3</v>
      </c>
      <c r="F156" s="3"/>
      <c r="G156" s="3"/>
      <c r="H156" s="3"/>
      <c r="I156" s="3"/>
      <c r="J156" s="14">
        <v>1</v>
      </c>
      <c r="K156" s="18">
        <f t="shared" si="9"/>
        <v>3</v>
      </c>
      <c r="L156" s="19">
        <v>12368.39</v>
      </c>
      <c r="M156" s="19">
        <v>11131.55</v>
      </c>
      <c r="N156" s="19">
        <v>8657.8700000000008</v>
      </c>
      <c r="O156" s="19">
        <v>6184.2</v>
      </c>
      <c r="P156" s="19">
        <v>3710.52</v>
      </c>
      <c r="Q156" s="19">
        <v>488.77</v>
      </c>
      <c r="R156" s="19">
        <v>2100</v>
      </c>
      <c r="S156" s="19">
        <v>200</v>
      </c>
      <c r="T156" s="25">
        <v>90</v>
      </c>
      <c r="U156" s="18">
        <f t="shared" si="7"/>
        <v>40293.939999999995</v>
      </c>
      <c r="V156" s="18">
        <f t="shared" si="8"/>
        <v>36264.545999999995</v>
      </c>
    </row>
    <row r="157" spans="1:22" x14ac:dyDescent="0.25">
      <c r="A157" s="2">
        <v>156</v>
      </c>
      <c r="B157" s="6" t="s">
        <v>203</v>
      </c>
      <c r="C157" s="6" t="s">
        <v>168</v>
      </c>
      <c r="D157" s="2">
        <v>2024</v>
      </c>
      <c r="E157" s="3"/>
      <c r="F157" s="3"/>
      <c r="G157" s="3"/>
      <c r="H157" s="3"/>
      <c r="I157" s="3"/>
      <c r="J157" s="14"/>
      <c r="K157" s="18">
        <f t="shared" si="9"/>
        <v>0</v>
      </c>
      <c r="L157" s="19">
        <v>12368.39</v>
      </c>
      <c r="M157" s="19">
        <v>11131.55</v>
      </c>
      <c r="N157" s="19">
        <v>8657.8700000000008</v>
      </c>
      <c r="O157" s="19">
        <v>6184.2</v>
      </c>
      <c r="P157" s="19">
        <v>3710.52</v>
      </c>
      <c r="Q157" s="19">
        <v>488.77</v>
      </c>
      <c r="R157" s="19">
        <v>2100</v>
      </c>
      <c r="S157" s="19">
        <v>200</v>
      </c>
      <c r="T157" s="25">
        <v>93</v>
      </c>
      <c r="U157" s="18">
        <f t="shared" si="7"/>
        <v>0</v>
      </c>
      <c r="V157" s="18">
        <f t="shared" si="8"/>
        <v>0</v>
      </c>
    </row>
    <row r="158" spans="1:22" x14ac:dyDescent="0.25">
      <c r="A158" s="2">
        <v>157</v>
      </c>
      <c r="B158" s="6" t="s">
        <v>203</v>
      </c>
      <c r="C158" s="6" t="s">
        <v>169</v>
      </c>
      <c r="D158" s="2">
        <v>2024</v>
      </c>
      <c r="E158" s="3"/>
      <c r="F158" s="3"/>
      <c r="G158" s="3"/>
      <c r="H158" s="3"/>
      <c r="I158" s="3"/>
      <c r="J158" s="14"/>
      <c r="K158" s="18">
        <f t="shared" si="9"/>
        <v>0</v>
      </c>
      <c r="L158" s="19">
        <v>12368.39</v>
      </c>
      <c r="M158" s="19">
        <v>11131.55</v>
      </c>
      <c r="N158" s="19">
        <v>8657.8700000000008</v>
      </c>
      <c r="O158" s="19">
        <v>6184.2</v>
      </c>
      <c r="P158" s="19">
        <v>3710.52</v>
      </c>
      <c r="Q158" s="19">
        <v>488.77</v>
      </c>
      <c r="R158" s="19">
        <v>2100</v>
      </c>
      <c r="S158" s="19">
        <v>200</v>
      </c>
      <c r="T158" s="25">
        <v>86</v>
      </c>
      <c r="U158" s="18">
        <f t="shared" si="7"/>
        <v>0</v>
      </c>
      <c r="V158" s="18">
        <f t="shared" si="8"/>
        <v>0</v>
      </c>
    </row>
    <row r="159" spans="1:22" x14ac:dyDescent="0.25">
      <c r="A159" s="2">
        <v>158</v>
      </c>
      <c r="B159" s="6" t="s">
        <v>203</v>
      </c>
      <c r="C159" s="6" t="s">
        <v>82</v>
      </c>
      <c r="D159" s="2">
        <v>2024</v>
      </c>
      <c r="E159" s="3"/>
      <c r="F159" s="3"/>
      <c r="G159" s="3"/>
      <c r="H159" s="3"/>
      <c r="I159" s="3"/>
      <c r="J159" s="14"/>
      <c r="K159" s="18">
        <f t="shared" si="9"/>
        <v>0</v>
      </c>
      <c r="L159" s="19">
        <v>12368.39</v>
      </c>
      <c r="M159" s="19">
        <v>11131.55</v>
      </c>
      <c r="N159" s="19">
        <v>8657.8700000000008</v>
      </c>
      <c r="O159" s="19">
        <v>6184.2</v>
      </c>
      <c r="P159" s="19">
        <v>3710.52</v>
      </c>
      <c r="Q159" s="19">
        <v>488.77</v>
      </c>
      <c r="R159" s="19">
        <v>2100</v>
      </c>
      <c r="S159" s="19">
        <v>200</v>
      </c>
      <c r="T159" s="25">
        <v>89</v>
      </c>
      <c r="U159" s="18">
        <f t="shared" si="7"/>
        <v>0</v>
      </c>
      <c r="V159" s="18">
        <f t="shared" si="8"/>
        <v>0</v>
      </c>
    </row>
    <row r="160" spans="1:22" x14ac:dyDescent="0.25">
      <c r="A160" s="2">
        <v>159</v>
      </c>
      <c r="B160" s="6" t="s">
        <v>204</v>
      </c>
      <c r="C160" s="6" t="s">
        <v>175</v>
      </c>
      <c r="D160" s="2">
        <v>2024</v>
      </c>
      <c r="E160" s="3"/>
      <c r="F160" s="3"/>
      <c r="G160" s="3"/>
      <c r="H160" s="3"/>
      <c r="I160" s="3"/>
      <c r="J160" s="14"/>
      <c r="K160" s="18">
        <f t="shared" si="9"/>
        <v>0</v>
      </c>
      <c r="L160" s="19">
        <v>12368.39</v>
      </c>
      <c r="M160" s="19">
        <v>11131.55</v>
      </c>
      <c r="N160" s="19">
        <v>8657.8700000000008</v>
      </c>
      <c r="O160" s="19">
        <v>6184.2</v>
      </c>
      <c r="P160" s="19">
        <v>3710.52</v>
      </c>
      <c r="Q160" s="19">
        <v>488.77</v>
      </c>
      <c r="R160" s="19">
        <v>2100</v>
      </c>
      <c r="S160" s="19">
        <v>200</v>
      </c>
      <c r="T160" s="31">
        <v>87</v>
      </c>
      <c r="U160" s="18">
        <f t="shared" si="7"/>
        <v>0</v>
      </c>
      <c r="V160" s="18">
        <f t="shared" si="8"/>
        <v>0</v>
      </c>
    </row>
    <row r="161" spans="1:22" x14ac:dyDescent="0.25">
      <c r="A161" s="2">
        <v>160</v>
      </c>
      <c r="B161" s="6" t="s">
        <v>204</v>
      </c>
      <c r="C161" s="6" t="s">
        <v>176</v>
      </c>
      <c r="D161" s="2">
        <v>2024</v>
      </c>
      <c r="E161" s="3"/>
      <c r="F161" s="3"/>
      <c r="G161" s="3"/>
      <c r="H161" s="3"/>
      <c r="I161" s="3"/>
      <c r="J161" s="14"/>
      <c r="K161" s="18">
        <f t="shared" si="9"/>
        <v>0</v>
      </c>
      <c r="L161" s="19">
        <v>12368.39</v>
      </c>
      <c r="M161" s="19">
        <v>11131.55</v>
      </c>
      <c r="N161" s="19">
        <v>8657.8700000000008</v>
      </c>
      <c r="O161" s="19">
        <v>6184.2</v>
      </c>
      <c r="P161" s="19">
        <v>3710.52</v>
      </c>
      <c r="Q161" s="19">
        <v>488.77</v>
      </c>
      <c r="R161" s="19">
        <v>2100</v>
      </c>
      <c r="S161" s="19">
        <v>200</v>
      </c>
      <c r="T161" s="31">
        <v>89</v>
      </c>
      <c r="U161" s="18">
        <f t="shared" si="7"/>
        <v>0</v>
      </c>
      <c r="V161" s="18">
        <f t="shared" si="8"/>
        <v>0</v>
      </c>
    </row>
    <row r="162" spans="1:22" x14ac:dyDescent="0.25">
      <c r="A162" s="2">
        <v>161</v>
      </c>
      <c r="B162" s="6" t="s">
        <v>204</v>
      </c>
      <c r="C162" s="6" t="s">
        <v>65</v>
      </c>
      <c r="D162" s="2">
        <v>2024</v>
      </c>
      <c r="E162" s="3"/>
      <c r="F162" s="3"/>
      <c r="G162" s="3"/>
      <c r="H162" s="3"/>
      <c r="I162" s="3"/>
      <c r="J162" s="14"/>
      <c r="K162" s="18">
        <f t="shared" si="9"/>
        <v>0</v>
      </c>
      <c r="L162" s="19">
        <v>12368.39</v>
      </c>
      <c r="M162" s="19">
        <v>11131.55</v>
      </c>
      <c r="N162" s="19">
        <v>8657.8700000000008</v>
      </c>
      <c r="O162" s="19">
        <v>6184.2</v>
      </c>
      <c r="P162" s="19">
        <v>3710.52</v>
      </c>
      <c r="Q162" s="19">
        <v>488.77</v>
      </c>
      <c r="R162" s="19">
        <v>2100</v>
      </c>
      <c r="S162" s="19">
        <v>200</v>
      </c>
      <c r="T162" s="31">
        <v>87</v>
      </c>
      <c r="U162" s="18">
        <f t="shared" si="7"/>
        <v>0</v>
      </c>
      <c r="V162" s="18">
        <f t="shared" si="8"/>
        <v>0</v>
      </c>
    </row>
    <row r="163" spans="1:22" x14ac:dyDescent="0.25">
      <c r="A163" s="2">
        <v>162</v>
      </c>
      <c r="B163" s="6" t="s">
        <v>204</v>
      </c>
      <c r="C163" s="6" t="s">
        <v>54</v>
      </c>
      <c r="D163" s="2">
        <v>2024</v>
      </c>
      <c r="E163" s="3"/>
      <c r="F163" s="3"/>
      <c r="G163" s="3"/>
      <c r="H163" s="3"/>
      <c r="I163" s="3"/>
      <c r="J163" s="14"/>
      <c r="K163" s="18">
        <f t="shared" si="9"/>
        <v>0</v>
      </c>
      <c r="L163" s="19">
        <v>12368.39</v>
      </c>
      <c r="M163" s="19">
        <v>11131.55</v>
      </c>
      <c r="N163" s="19">
        <v>8657.8700000000008</v>
      </c>
      <c r="O163" s="19">
        <v>6184.2</v>
      </c>
      <c r="P163" s="19">
        <v>3710.52</v>
      </c>
      <c r="Q163" s="19">
        <v>488.77</v>
      </c>
      <c r="R163" s="19">
        <v>2100</v>
      </c>
      <c r="S163" s="19">
        <v>200</v>
      </c>
      <c r="T163" s="31">
        <v>87</v>
      </c>
      <c r="U163" s="18">
        <f t="shared" si="7"/>
        <v>0</v>
      </c>
      <c r="V163" s="18">
        <f t="shared" si="8"/>
        <v>0</v>
      </c>
    </row>
    <row r="164" spans="1:22" x14ac:dyDescent="0.25">
      <c r="A164" s="2">
        <v>163</v>
      </c>
      <c r="B164" s="6" t="s">
        <v>204</v>
      </c>
      <c r="C164" s="6" t="s">
        <v>174</v>
      </c>
      <c r="D164" s="2">
        <v>2024</v>
      </c>
      <c r="E164" s="3"/>
      <c r="F164" s="3"/>
      <c r="G164" s="3"/>
      <c r="H164" s="3"/>
      <c r="I164" s="3"/>
      <c r="J164" s="14"/>
      <c r="K164" s="18">
        <f t="shared" si="9"/>
        <v>0</v>
      </c>
      <c r="L164" s="19">
        <v>12368.39</v>
      </c>
      <c r="M164" s="19">
        <v>11131.55</v>
      </c>
      <c r="N164" s="19">
        <v>8657.8700000000008</v>
      </c>
      <c r="O164" s="19">
        <v>6184.2</v>
      </c>
      <c r="P164" s="19">
        <v>3710.52</v>
      </c>
      <c r="Q164" s="19">
        <v>488.77</v>
      </c>
      <c r="R164" s="19">
        <v>2100</v>
      </c>
      <c r="S164" s="19">
        <v>200</v>
      </c>
      <c r="T164" s="31">
        <v>89</v>
      </c>
      <c r="U164" s="18">
        <f t="shared" si="7"/>
        <v>0</v>
      </c>
      <c r="V164" s="18">
        <f t="shared" si="8"/>
        <v>0</v>
      </c>
    </row>
    <row r="165" spans="1:22" x14ac:dyDescent="0.25">
      <c r="A165" s="2">
        <v>164</v>
      </c>
      <c r="B165" s="6" t="s">
        <v>204</v>
      </c>
      <c r="C165" s="6" t="s">
        <v>83</v>
      </c>
      <c r="D165" s="2">
        <v>2024</v>
      </c>
      <c r="E165" s="3"/>
      <c r="F165" s="3"/>
      <c r="G165" s="3"/>
      <c r="H165" s="3"/>
      <c r="I165" s="3"/>
      <c r="J165" s="14"/>
      <c r="K165" s="18">
        <f t="shared" si="9"/>
        <v>0</v>
      </c>
      <c r="L165" s="19">
        <v>12368.39</v>
      </c>
      <c r="M165" s="19">
        <v>11131.55</v>
      </c>
      <c r="N165" s="19">
        <v>8657.8700000000008</v>
      </c>
      <c r="O165" s="19">
        <v>6184.2</v>
      </c>
      <c r="P165" s="19">
        <v>3710.52</v>
      </c>
      <c r="Q165" s="19">
        <v>488.77</v>
      </c>
      <c r="R165" s="19">
        <v>2100</v>
      </c>
      <c r="S165" s="19">
        <v>200</v>
      </c>
      <c r="T165" s="31">
        <v>87</v>
      </c>
      <c r="U165" s="18">
        <f t="shared" si="7"/>
        <v>0</v>
      </c>
      <c r="V165" s="18">
        <f t="shared" si="8"/>
        <v>0</v>
      </c>
    </row>
    <row r="166" spans="1:22" x14ac:dyDescent="0.25">
      <c r="A166" s="2">
        <v>165</v>
      </c>
      <c r="B166" s="6" t="s">
        <v>204</v>
      </c>
      <c r="C166" s="6" t="s">
        <v>177</v>
      </c>
      <c r="D166" s="2">
        <v>2024</v>
      </c>
      <c r="E166" s="3"/>
      <c r="F166" s="3"/>
      <c r="G166" s="3"/>
      <c r="H166" s="3"/>
      <c r="I166" s="3"/>
      <c r="J166" s="14"/>
      <c r="K166" s="18">
        <f t="shared" si="9"/>
        <v>0</v>
      </c>
      <c r="L166" s="19">
        <v>12368.39</v>
      </c>
      <c r="M166" s="19">
        <v>11131.55</v>
      </c>
      <c r="N166" s="19">
        <v>8657.8700000000008</v>
      </c>
      <c r="O166" s="19">
        <v>6184.2</v>
      </c>
      <c r="P166" s="19">
        <v>3710.52</v>
      </c>
      <c r="Q166" s="19">
        <v>488.77</v>
      </c>
      <c r="R166" s="19">
        <v>2100</v>
      </c>
      <c r="S166" s="19">
        <v>200</v>
      </c>
      <c r="T166" s="31">
        <v>87</v>
      </c>
      <c r="U166" s="18">
        <f t="shared" si="7"/>
        <v>0</v>
      </c>
      <c r="V166" s="18">
        <f t="shared" si="8"/>
        <v>0</v>
      </c>
    </row>
    <row r="167" spans="1:22" ht="30" x14ac:dyDescent="0.25">
      <c r="A167" s="2">
        <v>166</v>
      </c>
      <c r="B167" s="6" t="s">
        <v>100</v>
      </c>
      <c r="C167" s="6" t="s">
        <v>100</v>
      </c>
      <c r="D167" s="2">
        <v>2024</v>
      </c>
      <c r="E167" s="3"/>
      <c r="F167" s="3"/>
      <c r="G167" s="3"/>
      <c r="H167" s="3"/>
      <c r="I167" s="3"/>
      <c r="J167" s="14"/>
      <c r="K167" s="18">
        <f t="shared" si="9"/>
        <v>0</v>
      </c>
      <c r="L167" s="19">
        <v>12368.39</v>
      </c>
      <c r="M167" s="19">
        <v>11131.55</v>
      </c>
      <c r="N167" s="19">
        <v>8657.8700000000008</v>
      </c>
      <c r="O167" s="19">
        <v>6184.2</v>
      </c>
      <c r="P167" s="19">
        <v>3710.52</v>
      </c>
      <c r="Q167" s="19">
        <v>488.77</v>
      </c>
      <c r="R167" s="19">
        <v>2100</v>
      </c>
      <c r="S167" s="19">
        <v>200</v>
      </c>
      <c r="T167" s="32">
        <v>76</v>
      </c>
      <c r="U167" s="18">
        <f t="shared" si="7"/>
        <v>0</v>
      </c>
      <c r="V167" s="18">
        <f t="shared" si="8"/>
        <v>0</v>
      </c>
    </row>
    <row r="168" spans="1:22" x14ac:dyDescent="0.25">
      <c r="A168" s="2">
        <v>167</v>
      </c>
      <c r="B168" s="6" t="s">
        <v>205</v>
      </c>
      <c r="C168" s="6" t="s">
        <v>74</v>
      </c>
      <c r="D168" s="2">
        <v>2024</v>
      </c>
      <c r="E168" s="3"/>
      <c r="F168" s="3"/>
      <c r="G168" s="3"/>
      <c r="H168" s="3"/>
      <c r="I168" s="3"/>
      <c r="J168" s="14"/>
      <c r="K168" s="18">
        <f t="shared" si="9"/>
        <v>0</v>
      </c>
      <c r="L168" s="19">
        <v>12368.39</v>
      </c>
      <c r="M168" s="19">
        <v>11131.55</v>
      </c>
      <c r="N168" s="19">
        <v>8657.8700000000008</v>
      </c>
      <c r="O168" s="19">
        <v>6184.2</v>
      </c>
      <c r="P168" s="19">
        <v>3710.52</v>
      </c>
      <c r="Q168" s="19">
        <v>488.77</v>
      </c>
      <c r="R168" s="19">
        <v>2100</v>
      </c>
      <c r="S168" s="19">
        <v>200</v>
      </c>
      <c r="T168" s="30">
        <v>93</v>
      </c>
      <c r="U168" s="18">
        <f t="shared" si="7"/>
        <v>0</v>
      </c>
      <c r="V168" s="18">
        <f t="shared" si="8"/>
        <v>0</v>
      </c>
    </row>
    <row r="169" spans="1:22" x14ac:dyDescent="0.25">
      <c r="A169" s="2">
        <v>168</v>
      </c>
      <c r="B169" s="6" t="s">
        <v>205</v>
      </c>
      <c r="C169" s="6" t="s">
        <v>179</v>
      </c>
      <c r="D169" s="2">
        <v>2024</v>
      </c>
      <c r="E169" s="3"/>
      <c r="F169" s="3"/>
      <c r="G169" s="3"/>
      <c r="H169" s="3"/>
      <c r="I169" s="3"/>
      <c r="J169" s="14"/>
      <c r="K169" s="18">
        <f t="shared" si="9"/>
        <v>0</v>
      </c>
      <c r="L169" s="19">
        <v>12368.39</v>
      </c>
      <c r="M169" s="19">
        <v>11131.55</v>
      </c>
      <c r="N169" s="19">
        <v>8657.8700000000008</v>
      </c>
      <c r="O169" s="19">
        <v>6184.2</v>
      </c>
      <c r="P169" s="19">
        <v>3710.52</v>
      </c>
      <c r="Q169" s="19">
        <v>488.77</v>
      </c>
      <c r="R169" s="19">
        <v>2100</v>
      </c>
      <c r="S169" s="19">
        <v>200</v>
      </c>
      <c r="T169" s="30">
        <v>84</v>
      </c>
      <c r="U169" s="18">
        <f t="shared" si="7"/>
        <v>0</v>
      </c>
      <c r="V169" s="18">
        <f t="shared" si="8"/>
        <v>0</v>
      </c>
    </row>
    <row r="170" spans="1:22" x14ac:dyDescent="0.25">
      <c r="A170" s="2">
        <v>169</v>
      </c>
      <c r="B170" s="6" t="s">
        <v>205</v>
      </c>
      <c r="C170" s="6" t="s">
        <v>180</v>
      </c>
      <c r="D170" s="2">
        <v>2024</v>
      </c>
      <c r="E170" s="3">
        <v>5</v>
      </c>
      <c r="F170" s="3"/>
      <c r="G170" s="3"/>
      <c r="H170" s="3"/>
      <c r="I170" s="3"/>
      <c r="J170" s="14">
        <v>3</v>
      </c>
      <c r="K170" s="18">
        <f t="shared" si="9"/>
        <v>5</v>
      </c>
      <c r="L170" s="19">
        <v>12368.39</v>
      </c>
      <c r="M170" s="19">
        <v>11131.55</v>
      </c>
      <c r="N170" s="19">
        <v>8657.8700000000008</v>
      </c>
      <c r="O170" s="19">
        <v>6184.2</v>
      </c>
      <c r="P170" s="19">
        <v>3710.52</v>
      </c>
      <c r="Q170" s="19">
        <v>488.77</v>
      </c>
      <c r="R170" s="19">
        <v>2100</v>
      </c>
      <c r="S170" s="19">
        <v>200</v>
      </c>
      <c r="T170" s="30">
        <v>87</v>
      </c>
      <c r="U170" s="18">
        <f t="shared" si="7"/>
        <v>70608.259999999995</v>
      </c>
      <c r="V170" s="18">
        <f t="shared" si="8"/>
        <v>61429.186199999989</v>
      </c>
    </row>
    <row r="171" spans="1:22" x14ac:dyDescent="0.25">
      <c r="A171" s="2">
        <v>170</v>
      </c>
      <c r="B171" s="6" t="s">
        <v>205</v>
      </c>
      <c r="C171" s="6" t="s">
        <v>181</v>
      </c>
      <c r="D171" s="2">
        <v>2024</v>
      </c>
      <c r="E171" s="3"/>
      <c r="F171" s="3"/>
      <c r="G171" s="3"/>
      <c r="H171" s="3"/>
      <c r="I171" s="3"/>
      <c r="J171" s="14"/>
      <c r="K171" s="18">
        <f t="shared" si="9"/>
        <v>0</v>
      </c>
      <c r="L171" s="19">
        <v>12368.39</v>
      </c>
      <c r="M171" s="19">
        <v>11131.55</v>
      </c>
      <c r="N171" s="19">
        <v>8657.8700000000008</v>
      </c>
      <c r="O171" s="19">
        <v>6184.2</v>
      </c>
      <c r="P171" s="19">
        <v>3710.52</v>
      </c>
      <c r="Q171" s="19">
        <v>488.77</v>
      </c>
      <c r="R171" s="19">
        <v>2100</v>
      </c>
      <c r="S171" s="19">
        <v>200</v>
      </c>
      <c r="T171" s="30">
        <v>86</v>
      </c>
      <c r="U171" s="18">
        <f t="shared" si="7"/>
        <v>0</v>
      </c>
      <c r="V171" s="18">
        <f t="shared" si="8"/>
        <v>0</v>
      </c>
    </row>
    <row r="172" spans="1:22" x14ac:dyDescent="0.25">
      <c r="A172" s="2">
        <v>171</v>
      </c>
      <c r="B172" s="6" t="s">
        <v>205</v>
      </c>
      <c r="C172" s="6" t="s">
        <v>182</v>
      </c>
      <c r="D172" s="2">
        <v>2024</v>
      </c>
      <c r="E172" s="3"/>
      <c r="F172" s="3"/>
      <c r="G172" s="3"/>
      <c r="H172" s="3"/>
      <c r="I172" s="3"/>
      <c r="J172" s="14"/>
      <c r="K172" s="18">
        <f t="shared" si="9"/>
        <v>0</v>
      </c>
      <c r="L172" s="19">
        <v>12368.39</v>
      </c>
      <c r="M172" s="19">
        <v>11131.55</v>
      </c>
      <c r="N172" s="19">
        <v>8657.8700000000008</v>
      </c>
      <c r="O172" s="19">
        <v>6184.2</v>
      </c>
      <c r="P172" s="19">
        <v>3710.52</v>
      </c>
      <c r="Q172" s="19">
        <v>488.77</v>
      </c>
      <c r="R172" s="19">
        <v>2100</v>
      </c>
      <c r="S172" s="19">
        <v>200</v>
      </c>
      <c r="T172" s="30">
        <v>85</v>
      </c>
      <c r="U172" s="18">
        <f t="shared" si="7"/>
        <v>0</v>
      </c>
      <c r="V172" s="18">
        <f t="shared" si="8"/>
        <v>0</v>
      </c>
    </row>
    <row r="173" spans="1:22" x14ac:dyDescent="0.25">
      <c r="A173" s="2">
        <v>172</v>
      </c>
      <c r="B173" s="6" t="s">
        <v>205</v>
      </c>
      <c r="C173" s="6" t="s">
        <v>183</v>
      </c>
      <c r="D173" s="2">
        <v>2024</v>
      </c>
      <c r="E173" s="3"/>
      <c r="F173" s="3"/>
      <c r="G173" s="3"/>
      <c r="H173" s="3"/>
      <c r="I173" s="3"/>
      <c r="J173" s="14"/>
      <c r="K173" s="18">
        <f t="shared" si="9"/>
        <v>0</v>
      </c>
      <c r="L173" s="19">
        <v>12368.39</v>
      </c>
      <c r="M173" s="19">
        <v>11131.55</v>
      </c>
      <c r="N173" s="19">
        <v>8657.8700000000008</v>
      </c>
      <c r="O173" s="19">
        <v>6184.2</v>
      </c>
      <c r="P173" s="19">
        <v>3710.52</v>
      </c>
      <c r="Q173" s="19">
        <v>488.77</v>
      </c>
      <c r="R173" s="19">
        <v>2100</v>
      </c>
      <c r="S173" s="19">
        <v>200</v>
      </c>
      <c r="T173" s="30">
        <v>88</v>
      </c>
      <c r="U173" s="18">
        <f t="shared" si="7"/>
        <v>0</v>
      </c>
      <c r="V173" s="18">
        <f t="shared" si="8"/>
        <v>0</v>
      </c>
    </row>
    <row r="174" spans="1:22" x14ac:dyDescent="0.25">
      <c r="A174" s="2">
        <v>173</v>
      </c>
      <c r="B174" s="6" t="s">
        <v>205</v>
      </c>
      <c r="C174" s="6" t="s">
        <v>178</v>
      </c>
      <c r="D174" s="2">
        <v>2024</v>
      </c>
      <c r="E174" s="3"/>
      <c r="F174" s="3"/>
      <c r="G174" s="3"/>
      <c r="H174" s="3"/>
      <c r="I174" s="3"/>
      <c r="J174" s="14"/>
      <c r="K174" s="18">
        <f t="shared" si="9"/>
        <v>0</v>
      </c>
      <c r="L174" s="19">
        <v>12368.39</v>
      </c>
      <c r="M174" s="19">
        <v>11131.55</v>
      </c>
      <c r="N174" s="19">
        <v>8657.8700000000008</v>
      </c>
      <c r="O174" s="19">
        <v>6184.2</v>
      </c>
      <c r="P174" s="19">
        <v>3710.52</v>
      </c>
      <c r="Q174" s="19">
        <v>488.77</v>
      </c>
      <c r="R174" s="19">
        <v>2100</v>
      </c>
      <c r="S174" s="19">
        <v>200</v>
      </c>
      <c r="T174" s="30">
        <v>91</v>
      </c>
      <c r="U174" s="18">
        <f t="shared" si="7"/>
        <v>0</v>
      </c>
      <c r="V174" s="18">
        <f t="shared" si="8"/>
        <v>0</v>
      </c>
    </row>
    <row r="175" spans="1:22" x14ac:dyDescent="0.25">
      <c r="A175" s="2">
        <v>174</v>
      </c>
      <c r="B175" s="6" t="s">
        <v>205</v>
      </c>
      <c r="C175" s="6" t="s">
        <v>184</v>
      </c>
      <c r="D175" s="2">
        <v>2024</v>
      </c>
      <c r="E175" s="3"/>
      <c r="F175" s="3"/>
      <c r="G175" s="3"/>
      <c r="H175" s="3"/>
      <c r="I175" s="3"/>
      <c r="J175" s="14"/>
      <c r="K175" s="18">
        <f t="shared" si="9"/>
        <v>0</v>
      </c>
      <c r="L175" s="19">
        <v>12368.39</v>
      </c>
      <c r="M175" s="19">
        <v>11131.55</v>
      </c>
      <c r="N175" s="19">
        <v>8657.8700000000008</v>
      </c>
      <c r="O175" s="19">
        <v>6184.2</v>
      </c>
      <c r="P175" s="19">
        <v>3710.52</v>
      </c>
      <c r="Q175" s="19">
        <v>488.77</v>
      </c>
      <c r="R175" s="19">
        <v>2100</v>
      </c>
      <c r="S175" s="19">
        <v>200</v>
      </c>
      <c r="T175" s="30">
        <v>85</v>
      </c>
      <c r="U175" s="18">
        <f t="shared" si="7"/>
        <v>0</v>
      </c>
      <c r="V175" s="18">
        <f t="shared" si="8"/>
        <v>0</v>
      </c>
    </row>
    <row r="176" spans="1:22" x14ac:dyDescent="0.25">
      <c r="A176" s="2">
        <v>175</v>
      </c>
      <c r="B176" s="6" t="s">
        <v>205</v>
      </c>
      <c r="C176" s="6" t="s">
        <v>185</v>
      </c>
      <c r="D176" s="2">
        <v>2024</v>
      </c>
      <c r="E176" s="3"/>
      <c r="F176" s="3"/>
      <c r="G176" s="3"/>
      <c r="H176" s="3"/>
      <c r="I176" s="3"/>
      <c r="J176" s="14"/>
      <c r="K176" s="18">
        <f t="shared" si="9"/>
        <v>0</v>
      </c>
      <c r="L176" s="19">
        <v>12368.39</v>
      </c>
      <c r="M176" s="19">
        <v>11131.55</v>
      </c>
      <c r="N176" s="19">
        <v>8657.8700000000008</v>
      </c>
      <c r="O176" s="19">
        <v>6184.2</v>
      </c>
      <c r="P176" s="19">
        <v>3710.52</v>
      </c>
      <c r="Q176" s="19">
        <v>488.77</v>
      </c>
      <c r="R176" s="19">
        <v>2100</v>
      </c>
      <c r="S176" s="19">
        <v>200</v>
      </c>
      <c r="T176" s="30">
        <v>84</v>
      </c>
      <c r="U176" s="18">
        <f t="shared" si="7"/>
        <v>0</v>
      </c>
      <c r="V176" s="18">
        <f t="shared" si="8"/>
        <v>0</v>
      </c>
    </row>
    <row r="177" spans="1:22" x14ac:dyDescent="0.25">
      <c r="A177" s="2">
        <v>176</v>
      </c>
      <c r="B177" s="6" t="s">
        <v>188</v>
      </c>
      <c r="C177" s="6" t="s">
        <v>98</v>
      </c>
      <c r="D177" s="2">
        <v>2024</v>
      </c>
      <c r="E177" s="3"/>
      <c r="F177" s="3"/>
      <c r="G177" s="3"/>
      <c r="H177" s="3"/>
      <c r="I177" s="3"/>
      <c r="J177" s="14"/>
      <c r="K177" s="18">
        <f t="shared" si="9"/>
        <v>0</v>
      </c>
      <c r="L177" s="19">
        <v>12368.39</v>
      </c>
      <c r="M177" s="19">
        <v>11131.55</v>
      </c>
      <c r="N177" s="19">
        <v>8657.8700000000008</v>
      </c>
      <c r="O177" s="19">
        <v>6184.2</v>
      </c>
      <c r="P177" s="19">
        <v>3710.52</v>
      </c>
      <c r="Q177" s="19">
        <v>488.77</v>
      </c>
      <c r="R177" s="19">
        <v>2100</v>
      </c>
      <c r="S177" s="19">
        <v>200</v>
      </c>
      <c r="T177" s="25">
        <v>90</v>
      </c>
      <c r="U177" s="18">
        <f t="shared" si="7"/>
        <v>0</v>
      </c>
      <c r="V177" s="18">
        <f t="shared" si="8"/>
        <v>0</v>
      </c>
    </row>
    <row r="178" spans="1:22" x14ac:dyDescent="0.25">
      <c r="A178" s="2">
        <v>177</v>
      </c>
      <c r="B178" s="6" t="s">
        <v>188</v>
      </c>
      <c r="C178" s="6" t="s">
        <v>186</v>
      </c>
      <c r="D178" s="2">
        <v>2024</v>
      </c>
      <c r="E178" s="3"/>
      <c r="F178" s="3"/>
      <c r="G178" s="3"/>
      <c r="H178" s="3"/>
      <c r="I178" s="3"/>
      <c r="J178" s="14"/>
      <c r="K178" s="18">
        <f t="shared" si="9"/>
        <v>0</v>
      </c>
      <c r="L178" s="19">
        <v>12368.39</v>
      </c>
      <c r="M178" s="19">
        <v>11131.55</v>
      </c>
      <c r="N178" s="19">
        <v>8657.8700000000008</v>
      </c>
      <c r="O178" s="19">
        <v>6184.2</v>
      </c>
      <c r="P178" s="19">
        <v>3710.52</v>
      </c>
      <c r="Q178" s="19">
        <v>488.77</v>
      </c>
      <c r="R178" s="19">
        <v>2100</v>
      </c>
      <c r="S178" s="19">
        <v>200</v>
      </c>
      <c r="T178" s="25">
        <v>90</v>
      </c>
      <c r="U178" s="18">
        <f t="shared" si="7"/>
        <v>0</v>
      </c>
      <c r="V178" s="18">
        <f t="shared" si="8"/>
        <v>0</v>
      </c>
    </row>
    <row r="179" spans="1:22" x14ac:dyDescent="0.25">
      <c r="A179" s="2">
        <v>178</v>
      </c>
      <c r="B179" s="6" t="s">
        <v>188</v>
      </c>
      <c r="C179" s="6" t="s">
        <v>12</v>
      </c>
      <c r="D179" s="2">
        <v>2024</v>
      </c>
      <c r="E179" s="3"/>
      <c r="F179" s="3"/>
      <c r="G179" s="3"/>
      <c r="H179" s="3"/>
      <c r="I179" s="3"/>
      <c r="J179" s="14"/>
      <c r="K179" s="18">
        <f t="shared" si="9"/>
        <v>0</v>
      </c>
      <c r="L179" s="19">
        <v>12368.39</v>
      </c>
      <c r="M179" s="19">
        <v>11131.55</v>
      </c>
      <c r="N179" s="19">
        <v>8657.8700000000008</v>
      </c>
      <c r="O179" s="19">
        <v>6184.2</v>
      </c>
      <c r="P179" s="19">
        <v>3710.52</v>
      </c>
      <c r="Q179" s="19">
        <v>488.77</v>
      </c>
      <c r="R179" s="19">
        <v>2100</v>
      </c>
      <c r="S179" s="19">
        <v>200</v>
      </c>
      <c r="T179" s="25">
        <v>91</v>
      </c>
      <c r="U179" s="18">
        <f t="shared" si="7"/>
        <v>0</v>
      </c>
      <c r="V179" s="18">
        <f t="shared" si="8"/>
        <v>0</v>
      </c>
    </row>
    <row r="180" spans="1:22" x14ac:dyDescent="0.25">
      <c r="A180" s="2">
        <v>179</v>
      </c>
      <c r="B180" s="6" t="s">
        <v>188</v>
      </c>
      <c r="C180" s="6" t="s">
        <v>3</v>
      </c>
      <c r="D180" s="2">
        <v>2024</v>
      </c>
      <c r="E180" s="3"/>
      <c r="F180" s="3"/>
      <c r="G180" s="3"/>
      <c r="H180" s="3"/>
      <c r="I180" s="3"/>
      <c r="J180" s="14"/>
      <c r="K180" s="18">
        <f t="shared" si="9"/>
        <v>0</v>
      </c>
      <c r="L180" s="19">
        <v>12368.39</v>
      </c>
      <c r="M180" s="19">
        <v>11131.55</v>
      </c>
      <c r="N180" s="19">
        <v>8657.8700000000008</v>
      </c>
      <c r="O180" s="19">
        <v>6184.2</v>
      </c>
      <c r="P180" s="19">
        <v>3710.52</v>
      </c>
      <c r="Q180" s="19">
        <v>488.77</v>
      </c>
      <c r="R180" s="19">
        <v>2100</v>
      </c>
      <c r="S180" s="19">
        <v>200</v>
      </c>
      <c r="T180" s="25">
        <v>92</v>
      </c>
      <c r="U180" s="18">
        <f t="shared" si="7"/>
        <v>0</v>
      </c>
      <c r="V180" s="18">
        <f t="shared" si="8"/>
        <v>0</v>
      </c>
    </row>
    <row r="181" spans="1:22" x14ac:dyDescent="0.25">
      <c r="A181" s="2">
        <v>180</v>
      </c>
      <c r="B181" s="6" t="s">
        <v>188</v>
      </c>
      <c r="C181" s="6" t="s">
        <v>187</v>
      </c>
      <c r="D181" s="2">
        <v>2024</v>
      </c>
      <c r="E181" s="3"/>
      <c r="F181" s="3"/>
      <c r="G181" s="3"/>
      <c r="H181" s="3"/>
      <c r="I181" s="3"/>
      <c r="J181" s="14"/>
      <c r="K181" s="18">
        <f t="shared" si="9"/>
        <v>0</v>
      </c>
      <c r="L181" s="19">
        <v>12368.39</v>
      </c>
      <c r="M181" s="19">
        <v>11131.55</v>
      </c>
      <c r="N181" s="19">
        <v>8657.8700000000008</v>
      </c>
      <c r="O181" s="19">
        <v>6184.2</v>
      </c>
      <c r="P181" s="19">
        <v>3710.52</v>
      </c>
      <c r="Q181" s="19">
        <v>488.77</v>
      </c>
      <c r="R181" s="19">
        <v>2100</v>
      </c>
      <c r="S181" s="19">
        <v>200</v>
      </c>
      <c r="T181" s="25">
        <v>92</v>
      </c>
      <c r="U181" s="18">
        <f t="shared" si="7"/>
        <v>0</v>
      </c>
      <c r="V181" s="18">
        <f t="shared" si="8"/>
        <v>0</v>
      </c>
    </row>
    <row r="182" spans="1:22" x14ac:dyDescent="0.25">
      <c r="A182" s="2">
        <v>181</v>
      </c>
      <c r="B182" s="6" t="s">
        <v>188</v>
      </c>
      <c r="C182" s="6" t="s">
        <v>63</v>
      </c>
      <c r="D182" s="2">
        <v>2024</v>
      </c>
      <c r="E182" s="3"/>
      <c r="F182" s="3"/>
      <c r="G182" s="3"/>
      <c r="H182" s="3"/>
      <c r="I182" s="3"/>
      <c r="J182" s="14"/>
      <c r="K182" s="18">
        <f t="shared" si="9"/>
        <v>0</v>
      </c>
      <c r="L182" s="19">
        <v>12368.39</v>
      </c>
      <c r="M182" s="19">
        <v>11131.55</v>
      </c>
      <c r="N182" s="19">
        <v>8657.8700000000008</v>
      </c>
      <c r="O182" s="19">
        <v>6184.2</v>
      </c>
      <c r="P182" s="19">
        <v>3710.52</v>
      </c>
      <c r="Q182" s="19">
        <v>488.77</v>
      </c>
      <c r="R182" s="19">
        <v>2100</v>
      </c>
      <c r="S182" s="19">
        <v>200</v>
      </c>
      <c r="T182" s="25">
        <v>91</v>
      </c>
      <c r="U182" s="18">
        <f t="shared" si="7"/>
        <v>0</v>
      </c>
      <c r="V182" s="18">
        <f t="shared" si="8"/>
        <v>0</v>
      </c>
    </row>
    <row r="183" spans="1:22" x14ac:dyDescent="0.25">
      <c r="A183" s="2">
        <v>182</v>
      </c>
      <c r="B183" s="6" t="s">
        <v>188</v>
      </c>
      <c r="C183" s="6" t="s">
        <v>20</v>
      </c>
      <c r="D183" s="2">
        <v>2024</v>
      </c>
      <c r="E183" s="3"/>
      <c r="F183" s="3"/>
      <c r="G183" s="3"/>
      <c r="H183" s="3"/>
      <c r="I183" s="3"/>
      <c r="J183" s="14"/>
      <c r="K183" s="18">
        <f t="shared" si="9"/>
        <v>0</v>
      </c>
      <c r="L183" s="19">
        <v>12368.39</v>
      </c>
      <c r="M183" s="19">
        <v>11131.55</v>
      </c>
      <c r="N183" s="19">
        <v>8657.8700000000008</v>
      </c>
      <c r="O183" s="19">
        <v>6184.2</v>
      </c>
      <c r="P183" s="19">
        <v>3710.52</v>
      </c>
      <c r="Q183" s="19">
        <v>488.77</v>
      </c>
      <c r="R183" s="19">
        <v>2100</v>
      </c>
      <c r="S183" s="19">
        <v>200</v>
      </c>
      <c r="T183" s="25">
        <v>90</v>
      </c>
      <c r="U183" s="18">
        <f t="shared" si="7"/>
        <v>0</v>
      </c>
      <c r="V183" s="18">
        <f t="shared" si="8"/>
        <v>0</v>
      </c>
    </row>
    <row r="184" spans="1:22" x14ac:dyDescent="0.25">
      <c r="A184" s="2">
        <v>183</v>
      </c>
      <c r="B184" s="6" t="s">
        <v>188</v>
      </c>
      <c r="C184" s="6" t="s">
        <v>9</v>
      </c>
      <c r="D184" s="2">
        <v>2024</v>
      </c>
      <c r="E184" s="3"/>
      <c r="F184" s="3"/>
      <c r="G184" s="3"/>
      <c r="H184" s="3"/>
      <c r="I184" s="3"/>
      <c r="J184" s="14"/>
      <c r="K184" s="18">
        <f t="shared" si="9"/>
        <v>0</v>
      </c>
      <c r="L184" s="19">
        <v>12368.39</v>
      </c>
      <c r="M184" s="19">
        <v>11131.55</v>
      </c>
      <c r="N184" s="19">
        <v>8657.8700000000008</v>
      </c>
      <c r="O184" s="19">
        <v>6184.2</v>
      </c>
      <c r="P184" s="19">
        <v>3710.52</v>
      </c>
      <c r="Q184" s="19">
        <v>488.77</v>
      </c>
      <c r="R184" s="19">
        <v>2100</v>
      </c>
      <c r="S184" s="19">
        <v>200</v>
      </c>
      <c r="T184" s="25">
        <v>89</v>
      </c>
      <c r="U184" s="18">
        <f t="shared" si="7"/>
        <v>0</v>
      </c>
      <c r="V184" s="18">
        <f t="shared" si="8"/>
        <v>0</v>
      </c>
    </row>
    <row r="185" spans="1:22" x14ac:dyDescent="0.25">
      <c r="A185" s="2">
        <v>184</v>
      </c>
      <c r="B185" s="6" t="s">
        <v>188</v>
      </c>
      <c r="C185" s="6" t="s">
        <v>13</v>
      </c>
      <c r="D185" s="2">
        <v>2024</v>
      </c>
      <c r="E185" s="3"/>
      <c r="F185" s="3">
        <v>1.65</v>
      </c>
      <c r="G185" s="3"/>
      <c r="H185" s="3"/>
      <c r="I185" s="3">
        <v>20.75</v>
      </c>
      <c r="J185" s="14">
        <v>4</v>
      </c>
      <c r="K185" s="18">
        <f t="shared" si="9"/>
        <v>22.4</v>
      </c>
      <c r="L185" s="19">
        <v>12368.39</v>
      </c>
      <c r="M185" s="19">
        <v>11131.55</v>
      </c>
      <c r="N185" s="19">
        <v>8657.8700000000008</v>
      </c>
      <c r="O185" s="19">
        <v>6184.2</v>
      </c>
      <c r="P185" s="19">
        <v>3710.52</v>
      </c>
      <c r="Q185" s="19">
        <v>488.77</v>
      </c>
      <c r="R185" s="19">
        <v>2100</v>
      </c>
      <c r="S185" s="19">
        <v>200</v>
      </c>
      <c r="T185" s="25">
        <v>88</v>
      </c>
      <c r="U185" s="18">
        <f t="shared" si="7"/>
        <v>110195.42749999999</v>
      </c>
      <c r="V185" s="18">
        <f t="shared" si="8"/>
        <v>96971.97619999999</v>
      </c>
    </row>
    <row r="186" spans="1:22" x14ac:dyDescent="0.25">
      <c r="A186" s="2">
        <v>185</v>
      </c>
      <c r="B186" s="6" t="s">
        <v>188</v>
      </c>
      <c r="C186" s="6" t="s">
        <v>101</v>
      </c>
      <c r="D186" s="2">
        <v>2024</v>
      </c>
      <c r="E186" s="3"/>
      <c r="F186" s="3"/>
      <c r="G186" s="3"/>
      <c r="H186" s="3"/>
      <c r="I186" s="3"/>
      <c r="J186" s="14"/>
      <c r="K186" s="18">
        <f t="shared" si="9"/>
        <v>0</v>
      </c>
      <c r="L186" s="19">
        <v>12368.39</v>
      </c>
      <c r="M186" s="19">
        <v>11131.55</v>
      </c>
      <c r="N186" s="19">
        <v>8657.8700000000008</v>
      </c>
      <c r="O186" s="19">
        <v>6184.2</v>
      </c>
      <c r="P186" s="19">
        <v>3710.52</v>
      </c>
      <c r="Q186" s="19">
        <v>488.77</v>
      </c>
      <c r="R186" s="19">
        <v>2100</v>
      </c>
      <c r="S186" s="19">
        <v>200</v>
      </c>
      <c r="T186" s="25">
        <v>90</v>
      </c>
      <c r="U186" s="18">
        <f t="shared" si="7"/>
        <v>0</v>
      </c>
      <c r="V186" s="18">
        <f t="shared" si="8"/>
        <v>0</v>
      </c>
    </row>
    <row r="187" spans="1:22" x14ac:dyDescent="0.25">
      <c r="A187" s="2">
        <v>186</v>
      </c>
      <c r="B187" s="6" t="s">
        <v>188</v>
      </c>
      <c r="C187" s="6" t="s">
        <v>87</v>
      </c>
      <c r="D187" s="2">
        <v>2024</v>
      </c>
      <c r="E187" s="3"/>
      <c r="F187" s="3"/>
      <c r="G187" s="3"/>
      <c r="H187" s="3"/>
      <c r="I187" s="3"/>
      <c r="J187" s="14"/>
      <c r="K187" s="18">
        <f t="shared" si="9"/>
        <v>0</v>
      </c>
      <c r="L187" s="19">
        <v>12368.39</v>
      </c>
      <c r="M187" s="19">
        <v>11131.55</v>
      </c>
      <c r="N187" s="19">
        <v>8657.8700000000008</v>
      </c>
      <c r="O187" s="19">
        <v>6184.2</v>
      </c>
      <c r="P187" s="19">
        <v>3710.52</v>
      </c>
      <c r="Q187" s="19">
        <v>488.77</v>
      </c>
      <c r="R187" s="19">
        <v>2100</v>
      </c>
      <c r="S187" s="19">
        <v>200</v>
      </c>
      <c r="T187" s="25">
        <v>71</v>
      </c>
      <c r="U187" s="18">
        <f t="shared" si="7"/>
        <v>0</v>
      </c>
      <c r="V187" s="18">
        <f t="shared" si="8"/>
        <v>0</v>
      </c>
    </row>
    <row r="188" spans="1:22" x14ac:dyDescent="0.25">
      <c r="A188" s="2">
        <v>187</v>
      </c>
      <c r="B188" s="6" t="s">
        <v>188</v>
      </c>
      <c r="C188" s="6" t="s">
        <v>86</v>
      </c>
      <c r="D188" s="2">
        <v>2024</v>
      </c>
      <c r="E188" s="3"/>
      <c r="F188" s="3"/>
      <c r="G188" s="3"/>
      <c r="H188" s="3"/>
      <c r="I188" s="3"/>
      <c r="J188" s="14"/>
      <c r="K188" s="18">
        <f t="shared" si="9"/>
        <v>0</v>
      </c>
      <c r="L188" s="19">
        <v>12368.39</v>
      </c>
      <c r="M188" s="19">
        <v>11131.55</v>
      </c>
      <c r="N188" s="19">
        <v>8657.8700000000008</v>
      </c>
      <c r="O188" s="19">
        <v>6184.2</v>
      </c>
      <c r="P188" s="19">
        <v>3710.52</v>
      </c>
      <c r="Q188" s="19">
        <v>488.77</v>
      </c>
      <c r="R188" s="19">
        <v>2100</v>
      </c>
      <c r="S188" s="19">
        <v>200</v>
      </c>
      <c r="T188" s="25">
        <v>92</v>
      </c>
      <c r="U188" s="18">
        <f t="shared" si="7"/>
        <v>0</v>
      </c>
      <c r="V188" s="18">
        <f t="shared" si="8"/>
        <v>0</v>
      </c>
    </row>
    <row r="189" spans="1:22" x14ac:dyDescent="0.25">
      <c r="A189" s="2">
        <v>188</v>
      </c>
      <c r="B189" s="6" t="s">
        <v>188</v>
      </c>
      <c r="C189" s="6" t="s">
        <v>10</v>
      </c>
      <c r="D189" s="2">
        <v>2024</v>
      </c>
      <c r="E189" s="3">
        <v>0</v>
      </c>
      <c r="F189" s="3">
        <v>0</v>
      </c>
      <c r="G189" s="3">
        <v>-0.6</v>
      </c>
      <c r="H189" s="3">
        <v>0</v>
      </c>
      <c r="I189" s="3">
        <v>0</v>
      </c>
      <c r="J189" s="14">
        <v>-1</v>
      </c>
      <c r="K189" s="18">
        <f t="shared" si="9"/>
        <v>-0.6</v>
      </c>
      <c r="L189" s="19">
        <v>12368.39</v>
      </c>
      <c r="M189" s="19">
        <v>11131.55</v>
      </c>
      <c r="N189" s="19">
        <v>8657.8700000000008</v>
      </c>
      <c r="O189" s="19">
        <v>6184.2</v>
      </c>
      <c r="P189" s="19">
        <v>3710.52</v>
      </c>
      <c r="Q189" s="19">
        <v>488.77</v>
      </c>
      <c r="R189" s="19">
        <v>2100</v>
      </c>
      <c r="S189" s="19">
        <v>200</v>
      </c>
      <c r="T189" s="25">
        <v>77</v>
      </c>
      <c r="U189" s="18">
        <f t="shared" si="7"/>
        <v>-7903.4920000000002</v>
      </c>
      <c r="V189" s="18">
        <f t="shared" si="8"/>
        <v>-6085.6888399999998</v>
      </c>
    </row>
    <row r="190" spans="1:22" x14ac:dyDescent="0.25">
      <c r="A190" s="2">
        <v>1</v>
      </c>
      <c r="B190" s="6" t="s">
        <v>189</v>
      </c>
      <c r="C190" s="6" t="s">
        <v>97</v>
      </c>
      <c r="D190" s="2">
        <v>2025</v>
      </c>
      <c r="E190" s="3"/>
      <c r="F190" s="3"/>
      <c r="G190" s="3"/>
      <c r="H190" s="3"/>
      <c r="I190" s="3"/>
      <c r="J190" s="14"/>
      <c r="K190" s="18">
        <f t="shared" si="9"/>
        <v>0</v>
      </c>
      <c r="L190" s="19">
        <v>12368.39</v>
      </c>
      <c r="M190" s="19">
        <v>11131.55</v>
      </c>
      <c r="N190" s="19">
        <v>8657.8700000000008</v>
      </c>
      <c r="O190" s="19">
        <v>6184.2</v>
      </c>
      <c r="P190" s="19">
        <v>3710.52</v>
      </c>
      <c r="Q190" s="19">
        <v>488.77</v>
      </c>
      <c r="R190" s="19">
        <v>2100</v>
      </c>
      <c r="S190" s="19">
        <v>200</v>
      </c>
      <c r="T190" s="20">
        <v>90</v>
      </c>
      <c r="U190" s="18">
        <f t="shared" si="7"/>
        <v>0</v>
      </c>
      <c r="V190" s="18">
        <f t="shared" si="8"/>
        <v>0</v>
      </c>
    </row>
    <row r="191" spans="1:22" x14ac:dyDescent="0.25">
      <c r="A191" s="2">
        <v>2</v>
      </c>
      <c r="B191" s="6" t="s">
        <v>189</v>
      </c>
      <c r="C191" s="6" t="s">
        <v>15</v>
      </c>
      <c r="D191" s="2">
        <v>2025</v>
      </c>
      <c r="E191" s="3"/>
      <c r="F191" s="3"/>
      <c r="G191" s="3"/>
      <c r="H191" s="3"/>
      <c r="I191" s="3"/>
      <c r="J191" s="14"/>
      <c r="K191" s="18">
        <f t="shared" si="9"/>
        <v>0</v>
      </c>
      <c r="L191" s="19">
        <v>12368.39</v>
      </c>
      <c r="M191" s="19">
        <v>11131.55</v>
      </c>
      <c r="N191" s="19">
        <v>8657.8700000000008</v>
      </c>
      <c r="O191" s="19">
        <v>6184.2</v>
      </c>
      <c r="P191" s="19">
        <v>3710.52</v>
      </c>
      <c r="Q191" s="19">
        <v>488.77</v>
      </c>
      <c r="R191" s="19">
        <v>2100</v>
      </c>
      <c r="S191" s="19">
        <v>200</v>
      </c>
      <c r="T191" s="20">
        <v>90</v>
      </c>
      <c r="U191" s="18">
        <f t="shared" si="7"/>
        <v>0</v>
      </c>
      <c r="V191" s="18">
        <f t="shared" si="8"/>
        <v>0</v>
      </c>
    </row>
    <row r="192" spans="1:22" x14ac:dyDescent="0.25">
      <c r="A192" s="2">
        <v>3</v>
      </c>
      <c r="B192" s="6" t="s">
        <v>189</v>
      </c>
      <c r="C192" s="6" t="s">
        <v>74</v>
      </c>
      <c r="D192" s="2">
        <v>2025</v>
      </c>
      <c r="E192" s="3"/>
      <c r="F192" s="3"/>
      <c r="G192" s="3"/>
      <c r="H192" s="3"/>
      <c r="I192" s="3"/>
      <c r="J192" s="14"/>
      <c r="K192" s="18">
        <f t="shared" si="9"/>
        <v>0</v>
      </c>
      <c r="L192" s="19">
        <v>12368.39</v>
      </c>
      <c r="M192" s="19">
        <v>11131.55</v>
      </c>
      <c r="N192" s="19">
        <v>8657.8700000000008</v>
      </c>
      <c r="O192" s="19">
        <v>6184.2</v>
      </c>
      <c r="P192" s="19">
        <v>3710.52</v>
      </c>
      <c r="Q192" s="19">
        <v>488.77</v>
      </c>
      <c r="R192" s="19">
        <v>2100</v>
      </c>
      <c r="S192" s="19">
        <v>200</v>
      </c>
      <c r="T192" s="20">
        <v>89</v>
      </c>
      <c r="U192" s="18">
        <f t="shared" si="7"/>
        <v>0</v>
      </c>
      <c r="V192" s="18">
        <f t="shared" si="8"/>
        <v>0</v>
      </c>
    </row>
    <row r="193" spans="1:22" x14ac:dyDescent="0.25">
      <c r="A193" s="2">
        <v>4</v>
      </c>
      <c r="B193" s="6" t="s">
        <v>189</v>
      </c>
      <c r="C193" s="6" t="s">
        <v>77</v>
      </c>
      <c r="D193" s="2">
        <v>2025</v>
      </c>
      <c r="E193" s="3"/>
      <c r="F193" s="3"/>
      <c r="G193" s="3"/>
      <c r="H193" s="3"/>
      <c r="I193" s="3"/>
      <c r="J193" s="14"/>
      <c r="K193" s="18">
        <f t="shared" si="9"/>
        <v>0</v>
      </c>
      <c r="L193" s="19">
        <v>12368.39</v>
      </c>
      <c r="M193" s="19">
        <v>11131.55</v>
      </c>
      <c r="N193" s="19">
        <v>8657.8700000000008</v>
      </c>
      <c r="O193" s="19">
        <v>6184.2</v>
      </c>
      <c r="P193" s="19">
        <v>3710.52</v>
      </c>
      <c r="Q193" s="19">
        <v>488.77</v>
      </c>
      <c r="R193" s="19">
        <v>2100</v>
      </c>
      <c r="S193" s="19">
        <v>200</v>
      </c>
      <c r="T193" s="20">
        <v>93</v>
      </c>
      <c r="U193" s="18">
        <f t="shared" si="7"/>
        <v>0</v>
      </c>
      <c r="V193" s="18">
        <f t="shared" si="8"/>
        <v>0</v>
      </c>
    </row>
    <row r="194" spans="1:22" x14ac:dyDescent="0.25">
      <c r="A194" s="2">
        <v>5</v>
      </c>
      <c r="B194" s="6" t="s">
        <v>189</v>
      </c>
      <c r="C194" s="6" t="s">
        <v>118</v>
      </c>
      <c r="D194" s="2">
        <v>2025</v>
      </c>
      <c r="E194" s="3"/>
      <c r="F194" s="3"/>
      <c r="G194" s="3"/>
      <c r="H194" s="3"/>
      <c r="I194" s="3"/>
      <c r="J194" s="14"/>
      <c r="K194" s="18">
        <f t="shared" si="9"/>
        <v>0</v>
      </c>
      <c r="L194" s="19">
        <v>12368.39</v>
      </c>
      <c r="M194" s="19">
        <v>11131.55</v>
      </c>
      <c r="N194" s="19">
        <v>8657.8700000000008</v>
      </c>
      <c r="O194" s="19">
        <v>6184.2</v>
      </c>
      <c r="P194" s="19">
        <v>3710.52</v>
      </c>
      <c r="Q194" s="19">
        <v>488.77</v>
      </c>
      <c r="R194" s="19">
        <v>2100</v>
      </c>
      <c r="S194" s="19">
        <v>200</v>
      </c>
      <c r="T194" s="20">
        <v>87</v>
      </c>
      <c r="U194" s="18">
        <f t="shared" si="7"/>
        <v>0</v>
      </c>
      <c r="V194" s="18">
        <f t="shared" si="8"/>
        <v>0</v>
      </c>
    </row>
    <row r="195" spans="1:22" x14ac:dyDescent="0.25">
      <c r="A195" s="2">
        <v>6</v>
      </c>
      <c r="B195" s="6" t="s">
        <v>189</v>
      </c>
      <c r="C195" s="6" t="s">
        <v>119</v>
      </c>
      <c r="D195" s="2">
        <v>2025</v>
      </c>
      <c r="E195" s="3"/>
      <c r="F195" s="3"/>
      <c r="G195" s="3"/>
      <c r="H195" s="3"/>
      <c r="I195" s="3"/>
      <c r="J195" s="14"/>
      <c r="K195" s="18">
        <f t="shared" si="9"/>
        <v>0</v>
      </c>
      <c r="L195" s="19">
        <v>12368.39</v>
      </c>
      <c r="M195" s="19">
        <v>11131.55</v>
      </c>
      <c r="N195" s="19">
        <v>8657.8700000000008</v>
      </c>
      <c r="O195" s="19">
        <v>6184.2</v>
      </c>
      <c r="P195" s="19">
        <v>3710.52</v>
      </c>
      <c r="Q195" s="19">
        <v>488.77</v>
      </c>
      <c r="R195" s="19">
        <v>2100</v>
      </c>
      <c r="S195" s="19">
        <v>200</v>
      </c>
      <c r="T195" s="20">
        <v>89</v>
      </c>
      <c r="U195" s="18">
        <f t="shared" ref="U195:U258" si="10">(E195*L195+F195*M195+G195*N195+H195*O195+I195*P195)+Q195*J195+R195*J195+S195*(E195+F195+G195+H195+I195)</f>
        <v>0</v>
      </c>
      <c r="V195" s="18">
        <f t="shared" ref="V195:V258" si="11">U195*T195/100</f>
        <v>0</v>
      </c>
    </row>
    <row r="196" spans="1:22" x14ac:dyDescent="0.25">
      <c r="A196" s="2">
        <v>7</v>
      </c>
      <c r="B196" s="6" t="s">
        <v>189</v>
      </c>
      <c r="C196" s="6" t="s">
        <v>80</v>
      </c>
      <c r="D196" s="2">
        <v>2025</v>
      </c>
      <c r="E196" s="3">
        <v>0</v>
      </c>
      <c r="F196" s="3">
        <v>0</v>
      </c>
      <c r="G196" s="3">
        <v>45.52</v>
      </c>
      <c r="H196" s="3">
        <v>0</v>
      </c>
      <c r="I196" s="3">
        <v>0</v>
      </c>
      <c r="J196" s="14">
        <v>4</v>
      </c>
      <c r="K196" s="18">
        <f t="shared" si="9"/>
        <v>45.52</v>
      </c>
      <c r="L196" s="19">
        <v>12368.39</v>
      </c>
      <c r="M196" s="19">
        <v>11131.55</v>
      </c>
      <c r="N196" s="19">
        <v>8657.8700000000008</v>
      </c>
      <c r="O196" s="19">
        <v>6184.2</v>
      </c>
      <c r="P196" s="19">
        <v>3710.52</v>
      </c>
      <c r="Q196" s="19">
        <v>488.77</v>
      </c>
      <c r="R196" s="19">
        <v>2100</v>
      </c>
      <c r="S196" s="19">
        <v>200</v>
      </c>
      <c r="T196" s="20">
        <v>84</v>
      </c>
      <c r="U196" s="18">
        <f t="shared" si="10"/>
        <v>413565.32240000006</v>
      </c>
      <c r="V196" s="18">
        <f t="shared" si="11"/>
        <v>347394.87081600004</v>
      </c>
    </row>
    <row r="197" spans="1:22" x14ac:dyDescent="0.25">
      <c r="A197" s="2">
        <v>8</v>
      </c>
      <c r="B197" s="6" t="s">
        <v>190</v>
      </c>
      <c r="C197" s="6" t="s">
        <v>73</v>
      </c>
      <c r="D197" s="2">
        <v>2025</v>
      </c>
      <c r="E197" s="3"/>
      <c r="F197" s="3"/>
      <c r="G197" s="3"/>
      <c r="H197" s="3"/>
      <c r="I197" s="3"/>
      <c r="J197" s="14"/>
      <c r="K197" s="18">
        <f t="shared" si="9"/>
        <v>0</v>
      </c>
      <c r="L197" s="19">
        <v>12368.39</v>
      </c>
      <c r="M197" s="19">
        <v>11131.55</v>
      </c>
      <c r="N197" s="19">
        <v>8657.8700000000008</v>
      </c>
      <c r="O197" s="19">
        <v>6184.2</v>
      </c>
      <c r="P197" s="19">
        <v>3710.52</v>
      </c>
      <c r="Q197" s="19">
        <v>488.77</v>
      </c>
      <c r="R197" s="19">
        <v>2100</v>
      </c>
      <c r="S197" s="19">
        <v>200</v>
      </c>
      <c r="T197" s="21">
        <v>91</v>
      </c>
      <c r="U197" s="18">
        <f t="shared" si="10"/>
        <v>0</v>
      </c>
      <c r="V197" s="18">
        <f t="shared" si="11"/>
        <v>0</v>
      </c>
    </row>
    <row r="198" spans="1:22" x14ac:dyDescent="0.25">
      <c r="A198" s="2">
        <v>9</v>
      </c>
      <c r="B198" s="6" t="s">
        <v>190</v>
      </c>
      <c r="C198" s="6" t="s">
        <v>62</v>
      </c>
      <c r="D198" s="2">
        <v>2025</v>
      </c>
      <c r="E198" s="3">
        <v>0</v>
      </c>
      <c r="F198" s="3">
        <v>0</v>
      </c>
      <c r="G198" s="3">
        <v>37.5</v>
      </c>
      <c r="H198" s="3">
        <v>0</v>
      </c>
      <c r="I198" s="3">
        <v>0</v>
      </c>
      <c r="J198" s="14">
        <v>1</v>
      </c>
      <c r="K198" s="18">
        <f t="shared" si="9"/>
        <v>37.5</v>
      </c>
      <c r="L198" s="19">
        <v>12368.39</v>
      </c>
      <c r="M198" s="19">
        <v>11131.55</v>
      </c>
      <c r="N198" s="19">
        <v>8657.8700000000008</v>
      </c>
      <c r="O198" s="19">
        <v>6184.2</v>
      </c>
      <c r="P198" s="19">
        <v>3710.52</v>
      </c>
      <c r="Q198" s="19">
        <v>488.77</v>
      </c>
      <c r="R198" s="19">
        <v>2100</v>
      </c>
      <c r="S198" s="19">
        <v>200</v>
      </c>
      <c r="T198" s="21">
        <v>91</v>
      </c>
      <c r="U198" s="18">
        <f t="shared" si="10"/>
        <v>334758.89500000008</v>
      </c>
      <c r="V198" s="18">
        <f t="shared" si="11"/>
        <v>304630.59445000009</v>
      </c>
    </row>
    <row r="199" spans="1:22" x14ac:dyDescent="0.25">
      <c r="A199" s="2">
        <v>10</v>
      </c>
      <c r="B199" s="6" t="s">
        <v>190</v>
      </c>
      <c r="C199" s="6" t="s">
        <v>120</v>
      </c>
      <c r="D199" s="2">
        <v>2025</v>
      </c>
      <c r="E199" s="3"/>
      <c r="F199" s="3"/>
      <c r="G199" s="3"/>
      <c r="H199" s="3"/>
      <c r="I199" s="3"/>
      <c r="J199" s="14"/>
      <c r="K199" s="18">
        <f t="shared" si="9"/>
        <v>0</v>
      </c>
      <c r="L199" s="19">
        <v>12368.39</v>
      </c>
      <c r="M199" s="19">
        <v>11131.55</v>
      </c>
      <c r="N199" s="19">
        <v>8657.8700000000008</v>
      </c>
      <c r="O199" s="19">
        <v>6184.2</v>
      </c>
      <c r="P199" s="19">
        <v>3710.52</v>
      </c>
      <c r="Q199" s="19">
        <v>488.77</v>
      </c>
      <c r="R199" s="19">
        <v>2100</v>
      </c>
      <c r="S199" s="19">
        <v>200</v>
      </c>
      <c r="T199" s="21">
        <v>90</v>
      </c>
      <c r="U199" s="18">
        <f t="shared" si="10"/>
        <v>0</v>
      </c>
      <c r="V199" s="18">
        <f t="shared" si="11"/>
        <v>0</v>
      </c>
    </row>
    <row r="200" spans="1:22" x14ac:dyDescent="0.25">
      <c r="A200" s="2">
        <v>11</v>
      </c>
      <c r="B200" s="6" t="s">
        <v>190</v>
      </c>
      <c r="C200" s="6" t="s">
        <v>35</v>
      </c>
      <c r="D200" s="2">
        <v>2025</v>
      </c>
      <c r="E200" s="3"/>
      <c r="F200" s="3">
        <v>15.2</v>
      </c>
      <c r="G200" s="3"/>
      <c r="H200" s="3"/>
      <c r="I200" s="3"/>
      <c r="J200" s="14">
        <v>7</v>
      </c>
      <c r="K200" s="18">
        <f t="shared" si="9"/>
        <v>15.2</v>
      </c>
      <c r="L200" s="19">
        <v>12368.39</v>
      </c>
      <c r="M200" s="19">
        <v>11131.55</v>
      </c>
      <c r="N200" s="19">
        <v>8657.8700000000008</v>
      </c>
      <c r="O200" s="19">
        <v>6184.2</v>
      </c>
      <c r="P200" s="19">
        <v>3710.52</v>
      </c>
      <c r="Q200" s="19">
        <v>488.77</v>
      </c>
      <c r="R200" s="19">
        <v>2100</v>
      </c>
      <c r="S200" s="19">
        <v>200</v>
      </c>
      <c r="T200" s="21">
        <v>91</v>
      </c>
      <c r="U200" s="18">
        <f t="shared" si="10"/>
        <v>190360.94999999998</v>
      </c>
      <c r="V200" s="18">
        <f t="shared" si="11"/>
        <v>173228.4645</v>
      </c>
    </row>
    <row r="201" spans="1:22" x14ac:dyDescent="0.25">
      <c r="A201" s="2">
        <v>12</v>
      </c>
      <c r="B201" s="6" t="s">
        <v>190</v>
      </c>
      <c r="C201" s="6" t="s">
        <v>69</v>
      </c>
      <c r="D201" s="2">
        <v>2025</v>
      </c>
      <c r="E201" s="3"/>
      <c r="F201" s="3"/>
      <c r="G201" s="3"/>
      <c r="H201" s="3"/>
      <c r="I201" s="3"/>
      <c r="J201" s="14"/>
      <c r="K201" s="18">
        <f t="shared" ref="K201:K264" si="12">E201+F201+G201+H201+I201</f>
        <v>0</v>
      </c>
      <c r="L201" s="19">
        <v>12368.39</v>
      </c>
      <c r="M201" s="19">
        <v>11131.55</v>
      </c>
      <c r="N201" s="19">
        <v>8657.8700000000008</v>
      </c>
      <c r="O201" s="19">
        <v>6184.2</v>
      </c>
      <c r="P201" s="19">
        <v>3710.52</v>
      </c>
      <c r="Q201" s="19">
        <v>488.77</v>
      </c>
      <c r="R201" s="19">
        <v>2100</v>
      </c>
      <c r="S201" s="19">
        <v>200</v>
      </c>
      <c r="T201" s="21">
        <v>92</v>
      </c>
      <c r="U201" s="18">
        <f t="shared" si="10"/>
        <v>0</v>
      </c>
      <c r="V201" s="18">
        <f t="shared" si="11"/>
        <v>0</v>
      </c>
    </row>
    <row r="202" spans="1:22" x14ac:dyDescent="0.25">
      <c r="A202" s="2">
        <v>13</v>
      </c>
      <c r="B202" s="6" t="s">
        <v>190</v>
      </c>
      <c r="C202" s="6" t="s">
        <v>32</v>
      </c>
      <c r="D202" s="2">
        <v>2025</v>
      </c>
      <c r="E202" s="3"/>
      <c r="F202" s="3"/>
      <c r="G202" s="3"/>
      <c r="H202" s="3"/>
      <c r="I202" s="3"/>
      <c r="J202" s="14"/>
      <c r="K202" s="18">
        <f t="shared" si="12"/>
        <v>0</v>
      </c>
      <c r="L202" s="19">
        <v>12368.39</v>
      </c>
      <c r="M202" s="19">
        <v>11131.55</v>
      </c>
      <c r="N202" s="19">
        <v>8657.8700000000008</v>
      </c>
      <c r="O202" s="19">
        <v>6184.2</v>
      </c>
      <c r="P202" s="19">
        <v>3710.52</v>
      </c>
      <c r="Q202" s="19">
        <v>488.77</v>
      </c>
      <c r="R202" s="19">
        <v>2100</v>
      </c>
      <c r="S202" s="19">
        <v>200</v>
      </c>
      <c r="T202" s="21">
        <v>91</v>
      </c>
      <c r="U202" s="18">
        <f t="shared" si="10"/>
        <v>0</v>
      </c>
      <c r="V202" s="18">
        <f t="shared" si="11"/>
        <v>0</v>
      </c>
    </row>
    <row r="203" spans="1:22" x14ac:dyDescent="0.25">
      <c r="A203" s="2">
        <v>14</v>
      </c>
      <c r="B203" s="6" t="s">
        <v>190</v>
      </c>
      <c r="C203" s="6" t="s">
        <v>92</v>
      </c>
      <c r="D203" s="2">
        <v>2025</v>
      </c>
      <c r="E203" s="3"/>
      <c r="F203" s="3"/>
      <c r="G203" s="3"/>
      <c r="H203" s="3"/>
      <c r="I203" s="3"/>
      <c r="J203" s="14"/>
      <c r="K203" s="18">
        <f t="shared" si="12"/>
        <v>0</v>
      </c>
      <c r="L203" s="19">
        <v>12368.39</v>
      </c>
      <c r="M203" s="19">
        <v>11131.55</v>
      </c>
      <c r="N203" s="19">
        <v>8657.8700000000008</v>
      </c>
      <c r="O203" s="19">
        <v>6184.2</v>
      </c>
      <c r="P203" s="19">
        <v>3710.52</v>
      </c>
      <c r="Q203" s="19">
        <v>488.77</v>
      </c>
      <c r="R203" s="19">
        <v>2100</v>
      </c>
      <c r="S203" s="19">
        <v>200</v>
      </c>
      <c r="T203" s="21">
        <v>91</v>
      </c>
      <c r="U203" s="18">
        <f t="shared" si="10"/>
        <v>0</v>
      </c>
      <c r="V203" s="18">
        <f t="shared" si="11"/>
        <v>0</v>
      </c>
    </row>
    <row r="204" spans="1:22" x14ac:dyDescent="0.25">
      <c r="A204" s="2">
        <v>15</v>
      </c>
      <c r="B204" s="6" t="s">
        <v>191</v>
      </c>
      <c r="C204" s="6" t="s">
        <v>79</v>
      </c>
      <c r="D204" s="2">
        <v>2025</v>
      </c>
      <c r="E204" s="3"/>
      <c r="F204" s="3">
        <v>4.5999999999999996</v>
      </c>
      <c r="G204" s="3"/>
      <c r="H204" s="3"/>
      <c r="I204" s="3"/>
      <c r="J204" s="14">
        <v>1</v>
      </c>
      <c r="K204" s="18">
        <f t="shared" si="12"/>
        <v>4.5999999999999996</v>
      </c>
      <c r="L204" s="19">
        <v>12368.39</v>
      </c>
      <c r="M204" s="19">
        <v>11131.55</v>
      </c>
      <c r="N204" s="19">
        <v>8657.8700000000008</v>
      </c>
      <c r="O204" s="19">
        <v>6184.2</v>
      </c>
      <c r="P204" s="19">
        <v>3710.52</v>
      </c>
      <c r="Q204" s="19">
        <v>488.77</v>
      </c>
      <c r="R204" s="19">
        <v>2100</v>
      </c>
      <c r="S204" s="19">
        <v>200</v>
      </c>
      <c r="T204" s="22">
        <v>86</v>
      </c>
      <c r="U204" s="18">
        <f t="shared" si="10"/>
        <v>54713.899999999987</v>
      </c>
      <c r="V204" s="18">
        <f t="shared" si="11"/>
        <v>47053.953999999983</v>
      </c>
    </row>
    <row r="205" spans="1:22" x14ac:dyDescent="0.25">
      <c r="A205" s="2">
        <v>16</v>
      </c>
      <c r="B205" s="6" t="s">
        <v>191</v>
      </c>
      <c r="C205" s="6" t="s">
        <v>121</v>
      </c>
      <c r="D205" s="2">
        <v>2025</v>
      </c>
      <c r="E205" s="3"/>
      <c r="F205" s="3"/>
      <c r="G205" s="3"/>
      <c r="H205" s="3"/>
      <c r="I205" s="3"/>
      <c r="J205" s="14"/>
      <c r="K205" s="18">
        <f t="shared" si="12"/>
        <v>0</v>
      </c>
      <c r="L205" s="19">
        <v>12368.39</v>
      </c>
      <c r="M205" s="19">
        <v>11131.55</v>
      </c>
      <c r="N205" s="19">
        <v>8657.8700000000008</v>
      </c>
      <c r="O205" s="19">
        <v>6184.2</v>
      </c>
      <c r="P205" s="19">
        <v>3710.52</v>
      </c>
      <c r="Q205" s="19">
        <v>488.77</v>
      </c>
      <c r="R205" s="19">
        <v>2100</v>
      </c>
      <c r="S205" s="19">
        <v>200</v>
      </c>
      <c r="T205" s="22">
        <v>91</v>
      </c>
      <c r="U205" s="18">
        <f t="shared" si="10"/>
        <v>0</v>
      </c>
      <c r="V205" s="18">
        <f t="shared" si="11"/>
        <v>0</v>
      </c>
    </row>
    <row r="206" spans="1:22" x14ac:dyDescent="0.25">
      <c r="A206" s="2">
        <v>17</v>
      </c>
      <c r="B206" s="6" t="s">
        <v>191</v>
      </c>
      <c r="C206" s="6" t="s">
        <v>34</v>
      </c>
      <c r="D206" s="2">
        <v>2025</v>
      </c>
      <c r="E206" s="3"/>
      <c r="F206" s="3"/>
      <c r="G206" s="3"/>
      <c r="H206" s="3"/>
      <c r="I206" s="3"/>
      <c r="J206" s="14"/>
      <c r="K206" s="18">
        <f t="shared" si="12"/>
        <v>0</v>
      </c>
      <c r="L206" s="19">
        <v>12368.39</v>
      </c>
      <c r="M206" s="19">
        <v>11131.55</v>
      </c>
      <c r="N206" s="19">
        <v>8657.8700000000008</v>
      </c>
      <c r="O206" s="19">
        <v>6184.2</v>
      </c>
      <c r="P206" s="19">
        <v>3710.52</v>
      </c>
      <c r="Q206" s="19">
        <v>488.77</v>
      </c>
      <c r="R206" s="19">
        <v>2100</v>
      </c>
      <c r="S206" s="19">
        <v>200</v>
      </c>
      <c r="T206" s="22">
        <v>91</v>
      </c>
      <c r="U206" s="18">
        <f t="shared" si="10"/>
        <v>0</v>
      </c>
      <c r="V206" s="18">
        <f t="shared" si="11"/>
        <v>0</v>
      </c>
    </row>
    <row r="207" spans="1:22" x14ac:dyDescent="0.25">
      <c r="A207" s="2">
        <v>18</v>
      </c>
      <c r="B207" s="6" t="s">
        <v>191</v>
      </c>
      <c r="C207" s="6" t="s">
        <v>123</v>
      </c>
      <c r="D207" s="2">
        <v>2025</v>
      </c>
      <c r="E207" s="3"/>
      <c r="F207" s="3"/>
      <c r="G207" s="3"/>
      <c r="H207" s="3"/>
      <c r="I207" s="3"/>
      <c r="J207" s="14"/>
      <c r="K207" s="18">
        <f t="shared" si="12"/>
        <v>0</v>
      </c>
      <c r="L207" s="19">
        <v>12368.39</v>
      </c>
      <c r="M207" s="19">
        <v>11131.55</v>
      </c>
      <c r="N207" s="19">
        <v>8657.8700000000008</v>
      </c>
      <c r="O207" s="19">
        <v>6184.2</v>
      </c>
      <c r="P207" s="19">
        <v>3710.52</v>
      </c>
      <c r="Q207" s="19">
        <v>488.77</v>
      </c>
      <c r="R207" s="19">
        <v>2100</v>
      </c>
      <c r="S207" s="19">
        <v>200</v>
      </c>
      <c r="T207" s="22">
        <v>89</v>
      </c>
      <c r="U207" s="18">
        <f t="shared" si="10"/>
        <v>0</v>
      </c>
      <c r="V207" s="18">
        <f t="shared" si="11"/>
        <v>0</v>
      </c>
    </row>
    <row r="208" spans="1:22" x14ac:dyDescent="0.25">
      <c r="A208" s="2">
        <v>19</v>
      </c>
      <c r="B208" s="6" t="s">
        <v>191</v>
      </c>
      <c r="C208" s="6" t="s">
        <v>6</v>
      </c>
      <c r="D208" s="2">
        <v>2025</v>
      </c>
      <c r="E208" s="3"/>
      <c r="F208" s="3"/>
      <c r="G208" s="3"/>
      <c r="H208" s="3"/>
      <c r="I208" s="3"/>
      <c r="J208" s="14"/>
      <c r="K208" s="18">
        <f t="shared" si="12"/>
        <v>0</v>
      </c>
      <c r="L208" s="19">
        <v>12368.39</v>
      </c>
      <c r="M208" s="19">
        <v>11131.55</v>
      </c>
      <c r="N208" s="19">
        <v>8657.8700000000008</v>
      </c>
      <c r="O208" s="19">
        <v>6184.2</v>
      </c>
      <c r="P208" s="19">
        <v>3710.52</v>
      </c>
      <c r="Q208" s="19">
        <v>488.77</v>
      </c>
      <c r="R208" s="19">
        <v>2100</v>
      </c>
      <c r="S208" s="19">
        <v>200</v>
      </c>
      <c r="T208" s="22">
        <v>87</v>
      </c>
      <c r="U208" s="18">
        <f t="shared" si="10"/>
        <v>0</v>
      </c>
      <c r="V208" s="18">
        <f t="shared" si="11"/>
        <v>0</v>
      </c>
    </row>
    <row r="209" spans="1:22" ht="14.25" customHeight="1" x14ac:dyDescent="0.25">
      <c r="A209" s="2">
        <v>20</v>
      </c>
      <c r="B209" s="6" t="s">
        <v>191</v>
      </c>
      <c r="C209" s="6" t="s">
        <v>124</v>
      </c>
      <c r="D209" s="2">
        <v>2025</v>
      </c>
      <c r="E209" s="3"/>
      <c r="F209" s="3"/>
      <c r="G209" s="3"/>
      <c r="H209" s="3"/>
      <c r="I209" s="3"/>
      <c r="J209" s="14"/>
      <c r="K209" s="18">
        <f t="shared" si="12"/>
        <v>0</v>
      </c>
      <c r="L209" s="19">
        <v>12368.39</v>
      </c>
      <c r="M209" s="19">
        <v>11131.55</v>
      </c>
      <c r="N209" s="19">
        <v>8657.8700000000008</v>
      </c>
      <c r="O209" s="19">
        <v>6184.2</v>
      </c>
      <c r="P209" s="19">
        <v>3710.52</v>
      </c>
      <c r="Q209" s="19">
        <v>488.77</v>
      </c>
      <c r="R209" s="19">
        <v>2100</v>
      </c>
      <c r="S209" s="19">
        <v>200</v>
      </c>
      <c r="T209" s="22">
        <v>89</v>
      </c>
      <c r="U209" s="18">
        <f t="shared" si="10"/>
        <v>0</v>
      </c>
      <c r="V209" s="18">
        <f t="shared" si="11"/>
        <v>0</v>
      </c>
    </row>
    <row r="210" spans="1:22" x14ac:dyDescent="0.25">
      <c r="A210" s="2">
        <v>21</v>
      </c>
      <c r="B210" s="6" t="s">
        <v>191</v>
      </c>
      <c r="C210" s="6" t="s">
        <v>122</v>
      </c>
      <c r="D210" s="2">
        <v>2025</v>
      </c>
      <c r="E210" s="3"/>
      <c r="F210" s="3"/>
      <c r="G210" s="3"/>
      <c r="H210" s="3"/>
      <c r="I210" s="3"/>
      <c r="J210" s="14"/>
      <c r="K210" s="18">
        <f t="shared" si="12"/>
        <v>0</v>
      </c>
      <c r="L210" s="19">
        <v>12368.39</v>
      </c>
      <c r="M210" s="19">
        <v>11131.55</v>
      </c>
      <c r="N210" s="19">
        <v>8657.8700000000008</v>
      </c>
      <c r="O210" s="19">
        <v>6184.2</v>
      </c>
      <c r="P210" s="19">
        <v>3710.52</v>
      </c>
      <c r="Q210" s="19">
        <v>488.77</v>
      </c>
      <c r="R210" s="19">
        <v>2100</v>
      </c>
      <c r="S210" s="19">
        <v>200</v>
      </c>
      <c r="T210" s="22">
        <v>89</v>
      </c>
      <c r="U210" s="18">
        <f t="shared" si="10"/>
        <v>0</v>
      </c>
      <c r="V210" s="18">
        <f t="shared" si="11"/>
        <v>0</v>
      </c>
    </row>
    <row r="211" spans="1:22" x14ac:dyDescent="0.25">
      <c r="A211" s="2">
        <v>22</v>
      </c>
      <c r="B211" s="6" t="s">
        <v>191</v>
      </c>
      <c r="C211" s="6" t="s">
        <v>30</v>
      </c>
      <c r="D211" s="2">
        <v>2025</v>
      </c>
      <c r="E211" s="3"/>
      <c r="F211" s="3"/>
      <c r="G211" s="3"/>
      <c r="H211" s="3"/>
      <c r="I211" s="3"/>
      <c r="J211" s="14"/>
      <c r="K211" s="18">
        <f t="shared" si="12"/>
        <v>0</v>
      </c>
      <c r="L211" s="19">
        <v>12368.39</v>
      </c>
      <c r="M211" s="19">
        <v>11131.55</v>
      </c>
      <c r="N211" s="19">
        <v>8657.8700000000008</v>
      </c>
      <c r="O211" s="19">
        <v>6184.2</v>
      </c>
      <c r="P211" s="19">
        <v>3710.52</v>
      </c>
      <c r="Q211" s="19">
        <v>488.77</v>
      </c>
      <c r="R211" s="19">
        <v>2100</v>
      </c>
      <c r="S211" s="19">
        <v>200</v>
      </c>
      <c r="T211" s="22">
        <v>89</v>
      </c>
      <c r="U211" s="18">
        <f t="shared" si="10"/>
        <v>0</v>
      </c>
      <c r="V211" s="18">
        <f t="shared" si="11"/>
        <v>0</v>
      </c>
    </row>
    <row r="212" spans="1:22" x14ac:dyDescent="0.25">
      <c r="A212" s="2">
        <v>23</v>
      </c>
      <c r="B212" s="6" t="s">
        <v>191</v>
      </c>
      <c r="C212" s="6" t="s">
        <v>60</v>
      </c>
      <c r="D212" s="2">
        <v>2025</v>
      </c>
      <c r="E212" s="3"/>
      <c r="F212" s="3"/>
      <c r="G212" s="3"/>
      <c r="H212" s="3"/>
      <c r="I212" s="3"/>
      <c r="J212" s="14"/>
      <c r="K212" s="18">
        <f t="shared" si="12"/>
        <v>0</v>
      </c>
      <c r="L212" s="19">
        <v>12368.39</v>
      </c>
      <c r="M212" s="19">
        <v>11131.55</v>
      </c>
      <c r="N212" s="19">
        <v>8657.8700000000008</v>
      </c>
      <c r="O212" s="19">
        <v>6184.2</v>
      </c>
      <c r="P212" s="19">
        <v>3710.52</v>
      </c>
      <c r="Q212" s="19">
        <v>488.77</v>
      </c>
      <c r="R212" s="19">
        <v>2100</v>
      </c>
      <c r="S212" s="19">
        <v>200</v>
      </c>
      <c r="T212" s="22">
        <v>87</v>
      </c>
      <c r="U212" s="18">
        <f t="shared" si="10"/>
        <v>0</v>
      </c>
      <c r="V212" s="18">
        <f t="shared" si="11"/>
        <v>0</v>
      </c>
    </row>
    <row r="213" spans="1:22" x14ac:dyDescent="0.25">
      <c r="A213" s="2">
        <v>24</v>
      </c>
      <c r="B213" s="6" t="s">
        <v>191</v>
      </c>
      <c r="C213" s="6" t="s">
        <v>125</v>
      </c>
      <c r="D213" s="2">
        <v>2025</v>
      </c>
      <c r="E213" s="3"/>
      <c r="F213" s="3"/>
      <c r="G213" s="3"/>
      <c r="H213" s="3"/>
      <c r="I213" s="3"/>
      <c r="J213" s="14"/>
      <c r="K213" s="18">
        <f t="shared" si="12"/>
        <v>0</v>
      </c>
      <c r="L213" s="19">
        <v>12368.39</v>
      </c>
      <c r="M213" s="19">
        <v>11131.55</v>
      </c>
      <c r="N213" s="19">
        <v>8657.8700000000008</v>
      </c>
      <c r="O213" s="19">
        <v>6184.2</v>
      </c>
      <c r="P213" s="19">
        <v>3710.52</v>
      </c>
      <c r="Q213" s="19">
        <v>488.77</v>
      </c>
      <c r="R213" s="19">
        <v>2100</v>
      </c>
      <c r="S213" s="19">
        <v>200</v>
      </c>
      <c r="T213" s="22">
        <v>88</v>
      </c>
      <c r="U213" s="18">
        <f t="shared" si="10"/>
        <v>0</v>
      </c>
      <c r="V213" s="18">
        <f t="shared" si="11"/>
        <v>0</v>
      </c>
    </row>
    <row r="214" spans="1:22" x14ac:dyDescent="0.25">
      <c r="A214" s="2">
        <v>25</v>
      </c>
      <c r="B214" s="6" t="s">
        <v>191</v>
      </c>
      <c r="C214" s="6" t="s">
        <v>126</v>
      </c>
      <c r="D214" s="2">
        <v>2025</v>
      </c>
      <c r="E214" s="3"/>
      <c r="F214" s="3"/>
      <c r="G214" s="3"/>
      <c r="H214" s="3"/>
      <c r="I214" s="3"/>
      <c r="J214" s="14"/>
      <c r="K214" s="18">
        <f t="shared" si="12"/>
        <v>0</v>
      </c>
      <c r="L214" s="19">
        <v>12368.39</v>
      </c>
      <c r="M214" s="19">
        <v>11131.55</v>
      </c>
      <c r="N214" s="19">
        <v>8657.8700000000008</v>
      </c>
      <c r="O214" s="19">
        <v>6184.2</v>
      </c>
      <c r="P214" s="19">
        <v>3710.52</v>
      </c>
      <c r="Q214" s="19">
        <v>488.77</v>
      </c>
      <c r="R214" s="19">
        <v>2100</v>
      </c>
      <c r="S214" s="19">
        <v>200</v>
      </c>
      <c r="T214" s="22">
        <v>89</v>
      </c>
      <c r="U214" s="18">
        <f t="shared" si="10"/>
        <v>0</v>
      </c>
      <c r="V214" s="18">
        <f t="shared" si="11"/>
        <v>0</v>
      </c>
    </row>
    <row r="215" spans="1:22" x14ac:dyDescent="0.25">
      <c r="A215" s="2">
        <v>26</v>
      </c>
      <c r="B215" s="6" t="s">
        <v>191</v>
      </c>
      <c r="C215" s="6" t="s">
        <v>44</v>
      </c>
      <c r="D215" s="2">
        <v>2025</v>
      </c>
      <c r="E215" s="3"/>
      <c r="F215" s="3"/>
      <c r="G215" s="3"/>
      <c r="H215" s="3"/>
      <c r="I215" s="3"/>
      <c r="J215" s="14"/>
      <c r="K215" s="18">
        <f t="shared" si="12"/>
        <v>0</v>
      </c>
      <c r="L215" s="19">
        <v>12368.39</v>
      </c>
      <c r="M215" s="19">
        <v>11131.55</v>
      </c>
      <c r="N215" s="19">
        <v>8657.8700000000008</v>
      </c>
      <c r="O215" s="19">
        <v>6184.2</v>
      </c>
      <c r="P215" s="19">
        <v>3710.52</v>
      </c>
      <c r="Q215" s="19">
        <v>488.77</v>
      </c>
      <c r="R215" s="19">
        <v>2100</v>
      </c>
      <c r="S215" s="19">
        <v>200</v>
      </c>
      <c r="T215" s="22">
        <v>91</v>
      </c>
      <c r="U215" s="18">
        <f t="shared" si="10"/>
        <v>0</v>
      </c>
      <c r="V215" s="18">
        <f t="shared" si="11"/>
        <v>0</v>
      </c>
    </row>
    <row r="216" spans="1:22" x14ac:dyDescent="0.25">
      <c r="A216" s="2">
        <v>27</v>
      </c>
      <c r="B216" s="6" t="s">
        <v>191</v>
      </c>
      <c r="C216" s="6" t="s">
        <v>99</v>
      </c>
      <c r="D216" s="2">
        <v>2025</v>
      </c>
      <c r="E216" s="3"/>
      <c r="F216" s="3"/>
      <c r="G216" s="3"/>
      <c r="H216" s="3"/>
      <c r="I216" s="3"/>
      <c r="J216" s="14"/>
      <c r="K216" s="18">
        <f t="shared" si="12"/>
        <v>0</v>
      </c>
      <c r="L216" s="19">
        <v>12368.39</v>
      </c>
      <c r="M216" s="19">
        <v>11131.55</v>
      </c>
      <c r="N216" s="19">
        <v>8657.8700000000008</v>
      </c>
      <c r="O216" s="19">
        <v>6184.2</v>
      </c>
      <c r="P216" s="19">
        <v>3710.52</v>
      </c>
      <c r="Q216" s="19">
        <v>488.77</v>
      </c>
      <c r="R216" s="19">
        <v>2100</v>
      </c>
      <c r="S216" s="19">
        <v>200</v>
      </c>
      <c r="T216" s="22">
        <v>90</v>
      </c>
      <c r="U216" s="18">
        <f t="shared" si="10"/>
        <v>0</v>
      </c>
      <c r="V216" s="18">
        <f t="shared" si="11"/>
        <v>0</v>
      </c>
    </row>
    <row r="217" spans="1:22" x14ac:dyDescent="0.25">
      <c r="A217" s="2">
        <v>28</v>
      </c>
      <c r="B217" s="6" t="s">
        <v>191</v>
      </c>
      <c r="C217" s="6" t="s">
        <v>127</v>
      </c>
      <c r="D217" s="2">
        <v>2025</v>
      </c>
      <c r="E217" s="3"/>
      <c r="F217" s="3"/>
      <c r="G217" s="3"/>
      <c r="H217" s="3"/>
      <c r="I217" s="3"/>
      <c r="J217" s="14"/>
      <c r="K217" s="18">
        <f t="shared" si="12"/>
        <v>0</v>
      </c>
      <c r="L217" s="19">
        <v>12368.39</v>
      </c>
      <c r="M217" s="19">
        <v>11131.55</v>
      </c>
      <c r="N217" s="19">
        <v>8657.8700000000008</v>
      </c>
      <c r="O217" s="19">
        <v>6184.2</v>
      </c>
      <c r="P217" s="19">
        <v>3710.52</v>
      </c>
      <c r="Q217" s="19">
        <v>488.77</v>
      </c>
      <c r="R217" s="19">
        <v>2100</v>
      </c>
      <c r="S217" s="19">
        <v>200</v>
      </c>
      <c r="T217" s="22">
        <v>91</v>
      </c>
      <c r="U217" s="18">
        <f t="shared" si="10"/>
        <v>0</v>
      </c>
      <c r="V217" s="18">
        <f t="shared" si="11"/>
        <v>0</v>
      </c>
    </row>
    <row r="218" spans="1:22" x14ac:dyDescent="0.25">
      <c r="A218" s="2">
        <v>29</v>
      </c>
      <c r="B218" s="6" t="s">
        <v>191</v>
      </c>
      <c r="C218" s="6" t="s">
        <v>90</v>
      </c>
      <c r="D218" s="2">
        <v>2025</v>
      </c>
      <c r="E218" s="3">
        <v>2</v>
      </c>
      <c r="F218" s="3">
        <v>4</v>
      </c>
      <c r="G218" s="3">
        <v>2</v>
      </c>
      <c r="H218" s="3">
        <v>2</v>
      </c>
      <c r="I218" s="3">
        <v>6</v>
      </c>
      <c r="J218" s="14">
        <v>7</v>
      </c>
      <c r="K218" s="18">
        <f t="shared" si="12"/>
        <v>16</v>
      </c>
      <c r="L218" s="19">
        <v>12368.39</v>
      </c>
      <c r="M218" s="19">
        <v>11131.55</v>
      </c>
      <c r="N218" s="19">
        <v>8657.8700000000008</v>
      </c>
      <c r="O218" s="19">
        <v>6184.2</v>
      </c>
      <c r="P218" s="19">
        <v>3710.52</v>
      </c>
      <c r="Q218" s="19">
        <v>488.77</v>
      </c>
      <c r="R218" s="19">
        <v>2100</v>
      </c>
      <c r="S218" s="19">
        <v>200</v>
      </c>
      <c r="T218" s="22">
        <v>89</v>
      </c>
      <c r="U218" s="18">
        <f t="shared" si="10"/>
        <v>142531.63</v>
      </c>
      <c r="V218" s="18">
        <f t="shared" si="11"/>
        <v>126853.1507</v>
      </c>
    </row>
    <row r="219" spans="1:22" x14ac:dyDescent="0.25">
      <c r="A219" s="2">
        <v>30</v>
      </c>
      <c r="B219" s="6" t="s">
        <v>192</v>
      </c>
      <c r="C219" s="6" t="s">
        <v>132</v>
      </c>
      <c r="D219" s="2">
        <v>2025</v>
      </c>
      <c r="E219" s="3"/>
      <c r="F219" s="3"/>
      <c r="G219" s="3"/>
      <c r="H219" s="3"/>
      <c r="I219" s="3"/>
      <c r="J219" s="14"/>
      <c r="K219" s="18">
        <f t="shared" si="12"/>
        <v>0</v>
      </c>
      <c r="L219" s="19">
        <v>12368.39</v>
      </c>
      <c r="M219" s="19">
        <v>11131.55</v>
      </c>
      <c r="N219" s="19">
        <v>8657.8700000000008</v>
      </c>
      <c r="O219" s="19">
        <v>6184.2</v>
      </c>
      <c r="P219" s="19">
        <v>3710.52</v>
      </c>
      <c r="Q219" s="19">
        <v>488.77</v>
      </c>
      <c r="R219" s="19">
        <v>2100</v>
      </c>
      <c r="S219" s="19">
        <v>200</v>
      </c>
      <c r="T219" s="23">
        <v>92</v>
      </c>
      <c r="U219" s="18">
        <f t="shared" si="10"/>
        <v>0</v>
      </c>
      <c r="V219" s="18">
        <f t="shared" si="11"/>
        <v>0</v>
      </c>
    </row>
    <row r="220" spans="1:22" x14ac:dyDescent="0.25">
      <c r="A220" s="2">
        <v>31</v>
      </c>
      <c r="B220" s="6" t="s">
        <v>192</v>
      </c>
      <c r="C220" s="6" t="s">
        <v>41</v>
      </c>
      <c r="D220" s="2">
        <v>2025</v>
      </c>
      <c r="E220" s="3"/>
      <c r="F220" s="3"/>
      <c r="G220" s="3"/>
      <c r="H220" s="3"/>
      <c r="I220" s="3"/>
      <c r="J220" s="14"/>
      <c r="K220" s="18">
        <f t="shared" si="12"/>
        <v>0</v>
      </c>
      <c r="L220" s="19">
        <v>12368.39</v>
      </c>
      <c r="M220" s="19">
        <v>11131.55</v>
      </c>
      <c r="N220" s="19">
        <v>8657.8700000000008</v>
      </c>
      <c r="O220" s="19">
        <v>6184.2</v>
      </c>
      <c r="P220" s="19">
        <v>3710.52</v>
      </c>
      <c r="Q220" s="19">
        <v>488.77</v>
      </c>
      <c r="R220" s="19">
        <v>2100</v>
      </c>
      <c r="S220" s="19">
        <v>200</v>
      </c>
      <c r="T220" s="23">
        <v>88</v>
      </c>
      <c r="U220" s="18">
        <f t="shared" si="10"/>
        <v>0</v>
      </c>
      <c r="V220" s="18">
        <f t="shared" si="11"/>
        <v>0</v>
      </c>
    </row>
    <row r="221" spans="1:22" x14ac:dyDescent="0.25">
      <c r="A221" s="2">
        <v>32</v>
      </c>
      <c r="B221" s="6" t="s">
        <v>192</v>
      </c>
      <c r="C221" s="6" t="s">
        <v>108</v>
      </c>
      <c r="D221" s="2">
        <v>2025</v>
      </c>
      <c r="E221" s="3"/>
      <c r="F221" s="3"/>
      <c r="G221" s="3"/>
      <c r="H221" s="3"/>
      <c r="I221" s="3"/>
      <c r="J221" s="14"/>
      <c r="K221" s="18">
        <f t="shared" si="12"/>
        <v>0</v>
      </c>
      <c r="L221" s="19">
        <v>12368.39</v>
      </c>
      <c r="M221" s="19">
        <v>11131.55</v>
      </c>
      <c r="N221" s="19">
        <v>8657.8700000000008</v>
      </c>
      <c r="O221" s="19">
        <v>6184.2</v>
      </c>
      <c r="P221" s="19">
        <v>3710.52</v>
      </c>
      <c r="Q221" s="19">
        <v>488.77</v>
      </c>
      <c r="R221" s="19">
        <v>2100</v>
      </c>
      <c r="S221" s="19">
        <v>200</v>
      </c>
      <c r="T221" s="23">
        <v>86</v>
      </c>
      <c r="U221" s="18">
        <f t="shared" si="10"/>
        <v>0</v>
      </c>
      <c r="V221" s="18">
        <f t="shared" si="11"/>
        <v>0</v>
      </c>
    </row>
    <row r="222" spans="1:22" x14ac:dyDescent="0.25">
      <c r="A222" s="2">
        <v>33</v>
      </c>
      <c r="B222" s="6" t="s">
        <v>192</v>
      </c>
      <c r="C222" s="6" t="s">
        <v>93</v>
      </c>
      <c r="D222" s="2">
        <v>2025</v>
      </c>
      <c r="E222" s="3"/>
      <c r="F222" s="3"/>
      <c r="G222" s="3"/>
      <c r="H222" s="3"/>
      <c r="I222" s="3"/>
      <c r="J222" s="14"/>
      <c r="K222" s="18">
        <f t="shared" si="12"/>
        <v>0</v>
      </c>
      <c r="L222" s="19">
        <v>12368.39</v>
      </c>
      <c r="M222" s="19">
        <v>11131.55</v>
      </c>
      <c r="N222" s="19">
        <v>8657.8700000000008</v>
      </c>
      <c r="O222" s="19">
        <v>6184.2</v>
      </c>
      <c r="P222" s="19">
        <v>3710.52</v>
      </c>
      <c r="Q222" s="19">
        <v>488.77</v>
      </c>
      <c r="R222" s="19">
        <v>2100</v>
      </c>
      <c r="S222" s="19">
        <v>200</v>
      </c>
      <c r="T222" s="23">
        <v>90</v>
      </c>
      <c r="U222" s="18">
        <f t="shared" si="10"/>
        <v>0</v>
      </c>
      <c r="V222" s="18">
        <f t="shared" si="11"/>
        <v>0</v>
      </c>
    </row>
    <row r="223" spans="1:22" x14ac:dyDescent="0.25">
      <c r="A223" s="2">
        <v>34</v>
      </c>
      <c r="B223" s="6" t="s">
        <v>192</v>
      </c>
      <c r="C223" s="6" t="s">
        <v>128</v>
      </c>
      <c r="D223" s="2">
        <v>2025</v>
      </c>
      <c r="E223" s="3"/>
      <c r="F223" s="3"/>
      <c r="G223" s="3"/>
      <c r="H223" s="3"/>
      <c r="I223" s="3"/>
      <c r="J223" s="14"/>
      <c r="K223" s="18">
        <f t="shared" si="12"/>
        <v>0</v>
      </c>
      <c r="L223" s="19">
        <v>12368.39</v>
      </c>
      <c r="M223" s="19">
        <v>11131.55</v>
      </c>
      <c r="N223" s="19">
        <v>8657.8700000000008</v>
      </c>
      <c r="O223" s="19">
        <v>6184.2</v>
      </c>
      <c r="P223" s="19">
        <v>3710.52</v>
      </c>
      <c r="Q223" s="19">
        <v>488.77</v>
      </c>
      <c r="R223" s="19">
        <v>2100</v>
      </c>
      <c r="S223" s="19">
        <v>200</v>
      </c>
      <c r="T223" s="23">
        <v>91</v>
      </c>
      <c r="U223" s="18">
        <f t="shared" si="10"/>
        <v>0</v>
      </c>
      <c r="V223" s="18">
        <f t="shared" si="11"/>
        <v>0</v>
      </c>
    </row>
    <row r="224" spans="1:22" x14ac:dyDescent="0.25">
      <c r="A224" s="2">
        <v>35</v>
      </c>
      <c r="B224" s="6" t="s">
        <v>192</v>
      </c>
      <c r="C224" s="6" t="s">
        <v>67</v>
      </c>
      <c r="D224" s="2">
        <v>2025</v>
      </c>
      <c r="E224" s="3"/>
      <c r="F224" s="3"/>
      <c r="G224" s="3"/>
      <c r="H224" s="3"/>
      <c r="I224" s="3"/>
      <c r="J224" s="14"/>
      <c r="K224" s="18">
        <f t="shared" si="12"/>
        <v>0</v>
      </c>
      <c r="L224" s="19">
        <v>12368.39</v>
      </c>
      <c r="M224" s="19">
        <v>11131.55</v>
      </c>
      <c r="N224" s="19">
        <v>8657.8700000000008</v>
      </c>
      <c r="O224" s="19">
        <v>6184.2</v>
      </c>
      <c r="P224" s="19">
        <v>3710.52</v>
      </c>
      <c r="Q224" s="19">
        <v>488.77</v>
      </c>
      <c r="R224" s="19">
        <v>2100</v>
      </c>
      <c r="S224" s="19">
        <v>200</v>
      </c>
      <c r="T224" s="23">
        <v>92</v>
      </c>
      <c r="U224" s="18">
        <f t="shared" si="10"/>
        <v>0</v>
      </c>
      <c r="V224" s="18">
        <f t="shared" si="11"/>
        <v>0</v>
      </c>
    </row>
    <row r="225" spans="1:22" x14ac:dyDescent="0.25">
      <c r="A225" s="2">
        <v>36</v>
      </c>
      <c r="B225" s="6" t="s">
        <v>192</v>
      </c>
      <c r="C225" s="6" t="s">
        <v>129</v>
      </c>
      <c r="D225" s="2">
        <v>2025</v>
      </c>
      <c r="E225" s="3"/>
      <c r="F225" s="3"/>
      <c r="G225" s="3"/>
      <c r="H225" s="3"/>
      <c r="I225" s="3"/>
      <c r="J225" s="14"/>
      <c r="K225" s="18">
        <f t="shared" si="12"/>
        <v>0</v>
      </c>
      <c r="L225" s="19">
        <v>12368.39</v>
      </c>
      <c r="M225" s="19">
        <v>11131.55</v>
      </c>
      <c r="N225" s="19">
        <v>8657.8700000000008</v>
      </c>
      <c r="O225" s="19">
        <v>6184.2</v>
      </c>
      <c r="P225" s="19">
        <v>3710.52</v>
      </c>
      <c r="Q225" s="19">
        <v>488.77</v>
      </c>
      <c r="R225" s="19">
        <v>2100</v>
      </c>
      <c r="S225" s="19">
        <v>200</v>
      </c>
      <c r="T225" s="23">
        <v>86</v>
      </c>
      <c r="U225" s="18">
        <f t="shared" si="10"/>
        <v>0</v>
      </c>
      <c r="V225" s="18">
        <f t="shared" si="11"/>
        <v>0</v>
      </c>
    </row>
    <row r="226" spans="1:22" x14ac:dyDescent="0.25">
      <c r="A226" s="2">
        <v>37</v>
      </c>
      <c r="B226" s="6" t="s">
        <v>192</v>
      </c>
      <c r="C226" s="6" t="s">
        <v>31</v>
      </c>
      <c r="D226" s="2">
        <v>2025</v>
      </c>
      <c r="E226" s="3"/>
      <c r="F226" s="3"/>
      <c r="G226" s="3"/>
      <c r="H226" s="3"/>
      <c r="I226" s="3"/>
      <c r="J226" s="14"/>
      <c r="K226" s="18">
        <f t="shared" si="12"/>
        <v>0</v>
      </c>
      <c r="L226" s="19">
        <v>12368.39</v>
      </c>
      <c r="M226" s="19">
        <v>11131.55</v>
      </c>
      <c r="N226" s="19">
        <v>8657.8700000000008</v>
      </c>
      <c r="O226" s="19">
        <v>6184.2</v>
      </c>
      <c r="P226" s="19">
        <v>3710.52</v>
      </c>
      <c r="Q226" s="19">
        <v>488.77</v>
      </c>
      <c r="R226" s="19">
        <v>2100</v>
      </c>
      <c r="S226" s="19">
        <v>200</v>
      </c>
      <c r="T226" s="23">
        <v>89</v>
      </c>
      <c r="U226" s="18">
        <f t="shared" si="10"/>
        <v>0</v>
      </c>
      <c r="V226" s="18">
        <f t="shared" si="11"/>
        <v>0</v>
      </c>
    </row>
    <row r="227" spans="1:22" x14ac:dyDescent="0.25">
      <c r="A227" s="2">
        <v>38</v>
      </c>
      <c r="B227" s="6" t="s">
        <v>192</v>
      </c>
      <c r="C227" s="6" t="s">
        <v>1</v>
      </c>
      <c r="D227" s="2">
        <v>2025</v>
      </c>
      <c r="E227" s="3"/>
      <c r="F227" s="3"/>
      <c r="G227" s="3"/>
      <c r="H227" s="3"/>
      <c r="I227" s="3"/>
      <c r="J227" s="14"/>
      <c r="K227" s="18">
        <f t="shared" si="12"/>
        <v>0</v>
      </c>
      <c r="L227" s="19">
        <v>12368.39</v>
      </c>
      <c r="M227" s="19">
        <v>11131.55</v>
      </c>
      <c r="N227" s="19">
        <v>8657.8700000000008</v>
      </c>
      <c r="O227" s="19">
        <v>6184.2</v>
      </c>
      <c r="P227" s="19">
        <v>3710.52</v>
      </c>
      <c r="Q227" s="19">
        <v>488.77</v>
      </c>
      <c r="R227" s="19">
        <v>2100</v>
      </c>
      <c r="S227" s="19">
        <v>200</v>
      </c>
      <c r="T227" s="23">
        <v>90</v>
      </c>
      <c r="U227" s="18">
        <f t="shared" si="10"/>
        <v>0</v>
      </c>
      <c r="V227" s="18">
        <f t="shared" si="11"/>
        <v>0</v>
      </c>
    </row>
    <row r="228" spans="1:22" x14ac:dyDescent="0.25">
      <c r="A228" s="2">
        <v>39</v>
      </c>
      <c r="B228" s="6" t="s">
        <v>192</v>
      </c>
      <c r="C228" s="6" t="s">
        <v>111</v>
      </c>
      <c r="D228" s="2">
        <v>2025</v>
      </c>
      <c r="E228" s="3"/>
      <c r="F228" s="3"/>
      <c r="G228" s="3"/>
      <c r="H228" s="3"/>
      <c r="I228" s="3"/>
      <c r="J228" s="14"/>
      <c r="K228" s="18">
        <f t="shared" si="12"/>
        <v>0</v>
      </c>
      <c r="L228" s="19">
        <v>12368.39</v>
      </c>
      <c r="M228" s="19">
        <v>11131.55</v>
      </c>
      <c r="N228" s="19">
        <v>8657.8700000000008</v>
      </c>
      <c r="O228" s="19">
        <v>6184.2</v>
      </c>
      <c r="P228" s="19">
        <v>3710.52</v>
      </c>
      <c r="Q228" s="19">
        <v>488.77</v>
      </c>
      <c r="R228" s="19">
        <v>2100</v>
      </c>
      <c r="S228" s="19">
        <v>200</v>
      </c>
      <c r="T228" s="23">
        <v>90</v>
      </c>
      <c r="U228" s="18">
        <f t="shared" si="10"/>
        <v>0</v>
      </c>
      <c r="V228" s="18">
        <f t="shared" si="11"/>
        <v>0</v>
      </c>
    </row>
    <row r="229" spans="1:22" x14ac:dyDescent="0.25">
      <c r="A229" s="2">
        <v>40</v>
      </c>
      <c r="B229" s="6" t="s">
        <v>192</v>
      </c>
      <c r="C229" s="6" t="s">
        <v>14</v>
      </c>
      <c r="D229" s="2">
        <v>2025</v>
      </c>
      <c r="E229" s="3"/>
      <c r="F229" s="3"/>
      <c r="G229" s="3"/>
      <c r="H229" s="3"/>
      <c r="I229" s="3"/>
      <c r="J229" s="14"/>
      <c r="K229" s="18">
        <f t="shared" si="12"/>
        <v>0</v>
      </c>
      <c r="L229" s="19">
        <v>12368.39</v>
      </c>
      <c r="M229" s="19">
        <v>11131.55</v>
      </c>
      <c r="N229" s="19">
        <v>8657.8700000000008</v>
      </c>
      <c r="O229" s="19">
        <v>6184.2</v>
      </c>
      <c r="P229" s="19">
        <v>3710.52</v>
      </c>
      <c r="Q229" s="19">
        <v>488.77</v>
      </c>
      <c r="R229" s="19">
        <v>2100</v>
      </c>
      <c r="S229" s="19">
        <v>200</v>
      </c>
      <c r="T229" s="23">
        <v>93</v>
      </c>
      <c r="U229" s="18">
        <f t="shared" si="10"/>
        <v>0</v>
      </c>
      <c r="V229" s="18">
        <f t="shared" si="11"/>
        <v>0</v>
      </c>
    </row>
    <row r="230" spans="1:22" x14ac:dyDescent="0.25">
      <c r="A230" s="2">
        <v>41</v>
      </c>
      <c r="B230" s="6" t="s">
        <v>192</v>
      </c>
      <c r="C230" s="6" t="s">
        <v>33</v>
      </c>
      <c r="D230" s="2">
        <v>2025</v>
      </c>
      <c r="E230" s="3"/>
      <c r="F230" s="3"/>
      <c r="G230" s="3"/>
      <c r="H230" s="3">
        <v>7.1029999999999998</v>
      </c>
      <c r="I230" s="3"/>
      <c r="J230" s="14">
        <v>5</v>
      </c>
      <c r="K230" s="18">
        <f t="shared" si="12"/>
        <v>7.1029999999999998</v>
      </c>
      <c r="L230" s="19">
        <v>12368.39</v>
      </c>
      <c r="M230" s="19">
        <v>11131.55</v>
      </c>
      <c r="N230" s="19">
        <v>8657.8700000000008</v>
      </c>
      <c r="O230" s="19">
        <v>6184.2</v>
      </c>
      <c r="P230" s="19">
        <v>3710.52</v>
      </c>
      <c r="Q230" s="19">
        <v>488.77</v>
      </c>
      <c r="R230" s="19">
        <v>2100</v>
      </c>
      <c r="S230" s="19">
        <v>200</v>
      </c>
      <c r="T230" s="23">
        <v>92</v>
      </c>
      <c r="U230" s="18">
        <f t="shared" si="10"/>
        <v>58290.822599999992</v>
      </c>
      <c r="V230" s="18">
        <f t="shared" si="11"/>
        <v>53627.556791999988</v>
      </c>
    </row>
    <row r="231" spans="1:22" x14ac:dyDescent="0.25">
      <c r="A231" s="2">
        <v>42</v>
      </c>
      <c r="B231" s="6" t="s">
        <v>192</v>
      </c>
      <c r="C231" s="6" t="s">
        <v>130</v>
      </c>
      <c r="D231" s="2">
        <v>2025</v>
      </c>
      <c r="E231" s="3"/>
      <c r="F231" s="3"/>
      <c r="G231" s="3"/>
      <c r="H231" s="3"/>
      <c r="I231" s="3"/>
      <c r="J231" s="14"/>
      <c r="K231" s="18">
        <f t="shared" si="12"/>
        <v>0</v>
      </c>
      <c r="L231" s="19">
        <v>12368.39</v>
      </c>
      <c r="M231" s="19">
        <v>11131.55</v>
      </c>
      <c r="N231" s="19">
        <v>8657.8700000000008</v>
      </c>
      <c r="O231" s="19">
        <v>6184.2</v>
      </c>
      <c r="P231" s="19">
        <v>3710.52</v>
      </c>
      <c r="Q231" s="19">
        <v>488.77</v>
      </c>
      <c r="R231" s="19">
        <v>2100</v>
      </c>
      <c r="S231" s="19">
        <v>200</v>
      </c>
      <c r="T231" s="23">
        <v>89</v>
      </c>
      <c r="U231" s="18">
        <f t="shared" si="10"/>
        <v>0</v>
      </c>
      <c r="V231" s="18">
        <f t="shared" si="11"/>
        <v>0</v>
      </c>
    </row>
    <row r="232" spans="1:22" x14ac:dyDescent="0.25">
      <c r="A232" s="2">
        <v>43</v>
      </c>
      <c r="B232" s="6" t="s">
        <v>192</v>
      </c>
      <c r="C232" s="6" t="s">
        <v>133</v>
      </c>
      <c r="D232" s="2">
        <v>2025</v>
      </c>
      <c r="E232" s="3"/>
      <c r="F232" s="3"/>
      <c r="G232" s="3"/>
      <c r="H232" s="3"/>
      <c r="I232" s="3"/>
      <c r="J232" s="14"/>
      <c r="K232" s="18">
        <f t="shared" si="12"/>
        <v>0</v>
      </c>
      <c r="L232" s="19">
        <v>12368.39</v>
      </c>
      <c r="M232" s="19">
        <v>11131.55</v>
      </c>
      <c r="N232" s="19">
        <v>8657.8700000000008</v>
      </c>
      <c r="O232" s="19">
        <v>6184.2</v>
      </c>
      <c r="P232" s="19">
        <v>3710.52</v>
      </c>
      <c r="Q232" s="19">
        <v>488.77</v>
      </c>
      <c r="R232" s="19">
        <v>2100</v>
      </c>
      <c r="S232" s="19">
        <v>200</v>
      </c>
      <c r="T232" s="23">
        <v>91</v>
      </c>
      <c r="U232" s="18">
        <f t="shared" si="10"/>
        <v>0</v>
      </c>
      <c r="V232" s="18">
        <f t="shared" si="11"/>
        <v>0</v>
      </c>
    </row>
    <row r="233" spans="1:22" x14ac:dyDescent="0.25">
      <c r="A233" s="2">
        <v>44</v>
      </c>
      <c r="B233" s="6" t="s">
        <v>192</v>
      </c>
      <c r="C233" s="6" t="s">
        <v>107</v>
      </c>
      <c r="D233" s="2">
        <v>2025</v>
      </c>
      <c r="E233" s="3"/>
      <c r="F233" s="3"/>
      <c r="G233" s="3"/>
      <c r="H233" s="3"/>
      <c r="I233" s="3"/>
      <c r="J233" s="14"/>
      <c r="K233" s="18">
        <f t="shared" si="12"/>
        <v>0</v>
      </c>
      <c r="L233" s="19">
        <v>12368.39</v>
      </c>
      <c r="M233" s="19">
        <v>11131.55</v>
      </c>
      <c r="N233" s="19">
        <v>8657.8700000000008</v>
      </c>
      <c r="O233" s="19">
        <v>6184.2</v>
      </c>
      <c r="P233" s="19">
        <v>3710.52</v>
      </c>
      <c r="Q233" s="19">
        <v>488.77</v>
      </c>
      <c r="R233" s="19">
        <v>2100</v>
      </c>
      <c r="S233" s="19">
        <v>200</v>
      </c>
      <c r="T233" s="23">
        <v>71</v>
      </c>
      <c r="U233" s="18">
        <f t="shared" si="10"/>
        <v>0</v>
      </c>
      <c r="V233" s="18">
        <f t="shared" si="11"/>
        <v>0</v>
      </c>
    </row>
    <row r="234" spans="1:22" x14ac:dyDescent="0.25">
      <c r="A234" s="2">
        <v>45</v>
      </c>
      <c r="B234" s="6" t="s">
        <v>192</v>
      </c>
      <c r="C234" s="6" t="s">
        <v>131</v>
      </c>
      <c r="D234" s="2">
        <v>2025</v>
      </c>
      <c r="E234" s="3"/>
      <c r="F234" s="3"/>
      <c r="G234" s="3"/>
      <c r="H234" s="3"/>
      <c r="I234" s="3"/>
      <c r="J234" s="14"/>
      <c r="K234" s="18">
        <f t="shared" si="12"/>
        <v>0</v>
      </c>
      <c r="L234" s="19">
        <v>12368.39</v>
      </c>
      <c r="M234" s="19">
        <v>11131.55</v>
      </c>
      <c r="N234" s="19">
        <v>8657.8700000000008</v>
      </c>
      <c r="O234" s="19">
        <v>6184.2</v>
      </c>
      <c r="P234" s="19">
        <v>3710.52</v>
      </c>
      <c r="Q234" s="19">
        <v>488.77</v>
      </c>
      <c r="R234" s="19">
        <v>2100</v>
      </c>
      <c r="S234" s="19">
        <v>200</v>
      </c>
      <c r="T234" s="23">
        <v>93</v>
      </c>
      <c r="U234" s="18">
        <f t="shared" si="10"/>
        <v>0</v>
      </c>
      <c r="V234" s="18">
        <f t="shared" si="11"/>
        <v>0</v>
      </c>
    </row>
    <row r="235" spans="1:22" x14ac:dyDescent="0.25">
      <c r="A235" s="2">
        <v>46</v>
      </c>
      <c r="B235" s="6" t="s">
        <v>192</v>
      </c>
      <c r="C235" s="6" t="s">
        <v>68</v>
      </c>
      <c r="D235" s="2">
        <v>2025</v>
      </c>
      <c r="E235" s="3"/>
      <c r="F235" s="3"/>
      <c r="G235" s="3"/>
      <c r="H235" s="3">
        <v>31</v>
      </c>
      <c r="I235" s="3"/>
      <c r="J235" s="14">
        <v>4</v>
      </c>
      <c r="K235" s="18">
        <f t="shared" si="12"/>
        <v>31</v>
      </c>
      <c r="L235" s="19">
        <v>12368.39</v>
      </c>
      <c r="M235" s="19">
        <v>11131.55</v>
      </c>
      <c r="N235" s="19">
        <v>8657.8700000000008</v>
      </c>
      <c r="O235" s="19">
        <v>6184.2</v>
      </c>
      <c r="P235" s="19">
        <v>3710.52</v>
      </c>
      <c r="Q235" s="19">
        <v>488.77</v>
      </c>
      <c r="R235" s="19">
        <v>2100</v>
      </c>
      <c r="S235" s="19">
        <v>200</v>
      </c>
      <c r="T235" s="23">
        <v>79</v>
      </c>
      <c r="U235" s="18">
        <f t="shared" si="10"/>
        <v>208265.27999999997</v>
      </c>
      <c r="V235" s="18">
        <f t="shared" si="11"/>
        <v>164529.57119999998</v>
      </c>
    </row>
    <row r="236" spans="1:22" x14ac:dyDescent="0.25">
      <c r="A236" s="2">
        <v>47</v>
      </c>
      <c r="B236" s="6" t="s">
        <v>192</v>
      </c>
      <c r="C236" s="6" t="s">
        <v>25</v>
      </c>
      <c r="D236" s="2">
        <v>2025</v>
      </c>
      <c r="E236" s="3"/>
      <c r="F236" s="3"/>
      <c r="G236" s="3"/>
      <c r="H236" s="3"/>
      <c r="I236" s="3"/>
      <c r="J236" s="14"/>
      <c r="K236" s="18">
        <f t="shared" si="12"/>
        <v>0</v>
      </c>
      <c r="L236" s="19">
        <v>12368.39</v>
      </c>
      <c r="M236" s="19">
        <v>11131.55</v>
      </c>
      <c r="N236" s="19">
        <v>8657.8700000000008</v>
      </c>
      <c r="O236" s="19">
        <v>6184.2</v>
      </c>
      <c r="P236" s="19">
        <v>3710.52</v>
      </c>
      <c r="Q236" s="19">
        <v>488.77</v>
      </c>
      <c r="R236" s="19">
        <v>2100</v>
      </c>
      <c r="S236" s="19">
        <v>200</v>
      </c>
      <c r="T236" s="23">
        <v>90</v>
      </c>
      <c r="U236" s="18">
        <f t="shared" si="10"/>
        <v>0</v>
      </c>
      <c r="V236" s="18">
        <f t="shared" si="11"/>
        <v>0</v>
      </c>
    </row>
    <row r="237" spans="1:22" x14ac:dyDescent="0.25">
      <c r="A237" s="2">
        <v>48</v>
      </c>
      <c r="B237" s="6" t="s">
        <v>192</v>
      </c>
      <c r="C237" s="6" t="s">
        <v>134</v>
      </c>
      <c r="D237" s="2">
        <v>2025</v>
      </c>
      <c r="E237" s="3"/>
      <c r="F237" s="3"/>
      <c r="G237" s="3"/>
      <c r="H237" s="3"/>
      <c r="I237" s="3"/>
      <c r="J237" s="14"/>
      <c r="K237" s="18">
        <f t="shared" si="12"/>
        <v>0</v>
      </c>
      <c r="L237" s="19">
        <v>12368.39</v>
      </c>
      <c r="M237" s="19">
        <v>11131.55</v>
      </c>
      <c r="N237" s="19">
        <v>8657.8700000000008</v>
      </c>
      <c r="O237" s="19">
        <v>6184.2</v>
      </c>
      <c r="P237" s="19">
        <v>3710.52</v>
      </c>
      <c r="Q237" s="19">
        <v>488.77</v>
      </c>
      <c r="R237" s="19">
        <v>2100</v>
      </c>
      <c r="S237" s="19">
        <v>200</v>
      </c>
      <c r="T237" s="23">
        <v>90</v>
      </c>
      <c r="U237" s="18">
        <f t="shared" si="10"/>
        <v>0</v>
      </c>
      <c r="V237" s="18">
        <f t="shared" si="11"/>
        <v>0</v>
      </c>
    </row>
    <row r="238" spans="1:22" x14ac:dyDescent="0.25">
      <c r="A238" s="2">
        <v>49</v>
      </c>
      <c r="B238" s="6" t="s">
        <v>194</v>
      </c>
      <c r="C238" s="6" t="s">
        <v>135</v>
      </c>
      <c r="D238" s="2">
        <v>2025</v>
      </c>
      <c r="E238" s="3"/>
      <c r="F238" s="3"/>
      <c r="G238" s="3"/>
      <c r="H238" s="3"/>
      <c r="I238" s="3"/>
      <c r="J238" s="14"/>
      <c r="K238" s="18">
        <f t="shared" si="12"/>
        <v>0</v>
      </c>
      <c r="L238" s="19">
        <v>12368.39</v>
      </c>
      <c r="M238" s="19">
        <v>11131.55</v>
      </c>
      <c r="N238" s="19">
        <v>8657.8700000000008</v>
      </c>
      <c r="O238" s="19">
        <v>6184.2</v>
      </c>
      <c r="P238" s="19">
        <v>3710.52</v>
      </c>
      <c r="Q238" s="19">
        <v>488.77</v>
      </c>
      <c r="R238" s="19">
        <v>2100</v>
      </c>
      <c r="S238" s="19">
        <v>200</v>
      </c>
      <c r="T238" s="24">
        <v>88</v>
      </c>
      <c r="U238" s="18">
        <f t="shared" si="10"/>
        <v>0</v>
      </c>
      <c r="V238" s="18">
        <f t="shared" si="11"/>
        <v>0</v>
      </c>
    </row>
    <row r="239" spans="1:22" x14ac:dyDescent="0.25">
      <c r="A239" s="2">
        <v>50</v>
      </c>
      <c r="B239" s="6" t="s">
        <v>194</v>
      </c>
      <c r="C239" s="6" t="s">
        <v>136</v>
      </c>
      <c r="D239" s="2">
        <v>2025</v>
      </c>
      <c r="E239" s="3"/>
      <c r="F239" s="3"/>
      <c r="G239" s="3"/>
      <c r="H239" s="3"/>
      <c r="I239" s="3"/>
      <c r="J239" s="14"/>
      <c r="K239" s="18">
        <f t="shared" si="12"/>
        <v>0</v>
      </c>
      <c r="L239" s="19">
        <v>12368.39</v>
      </c>
      <c r="M239" s="19">
        <v>11131.55</v>
      </c>
      <c r="N239" s="19">
        <v>8657.8700000000008</v>
      </c>
      <c r="O239" s="19">
        <v>6184.2</v>
      </c>
      <c r="P239" s="19">
        <v>3710.52</v>
      </c>
      <c r="Q239" s="19">
        <v>488.77</v>
      </c>
      <c r="R239" s="19">
        <v>2100</v>
      </c>
      <c r="S239" s="19">
        <v>200</v>
      </c>
      <c r="T239" s="24">
        <v>71</v>
      </c>
      <c r="U239" s="18">
        <f t="shared" si="10"/>
        <v>0</v>
      </c>
      <c r="V239" s="18">
        <f t="shared" si="11"/>
        <v>0</v>
      </c>
    </row>
    <row r="240" spans="1:22" x14ac:dyDescent="0.25">
      <c r="A240" s="2">
        <v>51</v>
      </c>
      <c r="B240" s="6" t="s">
        <v>194</v>
      </c>
      <c r="C240" s="6" t="s">
        <v>24</v>
      </c>
      <c r="D240" s="2">
        <v>2025</v>
      </c>
      <c r="E240" s="3"/>
      <c r="F240" s="3"/>
      <c r="G240" s="3"/>
      <c r="H240" s="3"/>
      <c r="I240" s="3">
        <v>29.68</v>
      </c>
      <c r="J240" s="14">
        <v>4</v>
      </c>
      <c r="K240" s="18">
        <f t="shared" si="12"/>
        <v>29.68</v>
      </c>
      <c r="L240" s="19">
        <v>12368.39</v>
      </c>
      <c r="M240" s="19">
        <v>11131.55</v>
      </c>
      <c r="N240" s="19">
        <v>8657.8700000000008</v>
      </c>
      <c r="O240" s="19">
        <v>6184.2</v>
      </c>
      <c r="P240" s="19">
        <v>3710.52</v>
      </c>
      <c r="Q240" s="19">
        <v>488.77</v>
      </c>
      <c r="R240" s="19">
        <v>2100</v>
      </c>
      <c r="S240" s="19">
        <v>200</v>
      </c>
      <c r="T240" s="24">
        <v>92</v>
      </c>
      <c r="U240" s="18">
        <f t="shared" si="10"/>
        <v>126419.31359999999</v>
      </c>
      <c r="V240" s="18">
        <f t="shared" si="11"/>
        <v>116305.768512</v>
      </c>
    </row>
    <row r="241" spans="1:22" x14ac:dyDescent="0.25">
      <c r="A241" s="2">
        <v>52</v>
      </c>
      <c r="B241" s="6" t="s">
        <v>194</v>
      </c>
      <c r="C241" s="6" t="s">
        <v>72</v>
      </c>
      <c r="D241" s="2">
        <v>2025</v>
      </c>
      <c r="E241" s="3">
        <v>40</v>
      </c>
      <c r="F241" s="3"/>
      <c r="G241" s="3"/>
      <c r="H241" s="3"/>
      <c r="I241" s="3">
        <v>59.83</v>
      </c>
      <c r="J241" s="14">
        <v>10</v>
      </c>
      <c r="K241" s="18">
        <f t="shared" si="12"/>
        <v>99.83</v>
      </c>
      <c r="L241" s="19">
        <v>12368.39</v>
      </c>
      <c r="M241" s="19">
        <v>11131.55</v>
      </c>
      <c r="N241" s="19">
        <v>8657.8700000000008</v>
      </c>
      <c r="O241" s="19">
        <v>6184.2</v>
      </c>
      <c r="P241" s="19">
        <v>3710.52</v>
      </c>
      <c r="Q241" s="19">
        <v>488.77</v>
      </c>
      <c r="R241" s="19">
        <v>2100</v>
      </c>
      <c r="S241" s="19">
        <v>200</v>
      </c>
      <c r="T241" s="24">
        <v>89</v>
      </c>
      <c r="U241" s="18">
        <f t="shared" si="10"/>
        <v>762589.71159999992</v>
      </c>
      <c r="V241" s="18">
        <f t="shared" si="11"/>
        <v>678704.8433239999</v>
      </c>
    </row>
    <row r="242" spans="1:22" x14ac:dyDescent="0.25">
      <c r="A242" s="2">
        <v>53</v>
      </c>
      <c r="B242" s="6" t="s">
        <v>194</v>
      </c>
      <c r="C242" s="6" t="s">
        <v>42</v>
      </c>
      <c r="D242" s="2">
        <v>2025</v>
      </c>
      <c r="E242" s="3"/>
      <c r="F242" s="3"/>
      <c r="G242" s="3"/>
      <c r="H242" s="3"/>
      <c r="I242" s="3"/>
      <c r="J242" s="14"/>
      <c r="K242" s="18">
        <f t="shared" si="12"/>
        <v>0</v>
      </c>
      <c r="L242" s="19">
        <v>12368.39</v>
      </c>
      <c r="M242" s="19">
        <v>11131.55</v>
      </c>
      <c r="N242" s="19">
        <v>8657.8700000000008</v>
      </c>
      <c r="O242" s="19">
        <v>6184.2</v>
      </c>
      <c r="P242" s="19">
        <v>3710.52</v>
      </c>
      <c r="Q242" s="19">
        <v>488.77</v>
      </c>
      <c r="R242" s="19">
        <v>2100</v>
      </c>
      <c r="S242" s="19">
        <v>200</v>
      </c>
      <c r="T242" s="24">
        <v>91</v>
      </c>
      <c r="U242" s="18">
        <f t="shared" si="10"/>
        <v>0</v>
      </c>
      <c r="V242" s="18">
        <f t="shared" si="11"/>
        <v>0</v>
      </c>
    </row>
    <row r="243" spans="1:22" x14ac:dyDescent="0.25">
      <c r="A243" s="2">
        <v>54</v>
      </c>
      <c r="B243" s="6" t="s">
        <v>194</v>
      </c>
      <c r="C243" s="6" t="s">
        <v>36</v>
      </c>
      <c r="D243" s="2">
        <v>2025</v>
      </c>
      <c r="E243" s="3"/>
      <c r="F243" s="3"/>
      <c r="G243" s="3"/>
      <c r="H243" s="3"/>
      <c r="I243" s="3"/>
      <c r="J243" s="14"/>
      <c r="K243" s="18">
        <f t="shared" si="12"/>
        <v>0</v>
      </c>
      <c r="L243" s="19">
        <v>12368.39</v>
      </c>
      <c r="M243" s="19">
        <v>11131.55</v>
      </c>
      <c r="N243" s="19">
        <v>8657.8700000000008</v>
      </c>
      <c r="O243" s="19">
        <v>6184.2</v>
      </c>
      <c r="P243" s="19">
        <v>3710.52</v>
      </c>
      <c r="Q243" s="19">
        <v>488.77</v>
      </c>
      <c r="R243" s="19">
        <v>2100</v>
      </c>
      <c r="S243" s="19">
        <v>200</v>
      </c>
      <c r="T243" s="24">
        <v>82</v>
      </c>
      <c r="U243" s="18">
        <f t="shared" si="10"/>
        <v>0</v>
      </c>
      <c r="V243" s="18">
        <f t="shared" si="11"/>
        <v>0</v>
      </c>
    </row>
    <row r="244" spans="1:22" x14ac:dyDescent="0.25">
      <c r="A244" s="2">
        <v>55</v>
      </c>
      <c r="B244" s="6" t="s">
        <v>194</v>
      </c>
      <c r="C244" s="6" t="s">
        <v>39</v>
      </c>
      <c r="D244" s="2">
        <v>2025</v>
      </c>
      <c r="E244" s="3"/>
      <c r="F244" s="3"/>
      <c r="G244" s="3"/>
      <c r="H244" s="3"/>
      <c r="I244" s="3"/>
      <c r="J244" s="14"/>
      <c r="K244" s="18">
        <f t="shared" si="12"/>
        <v>0</v>
      </c>
      <c r="L244" s="19">
        <v>12368.39</v>
      </c>
      <c r="M244" s="19">
        <v>11131.55</v>
      </c>
      <c r="N244" s="19">
        <v>8657.8700000000008</v>
      </c>
      <c r="O244" s="19">
        <v>6184.2</v>
      </c>
      <c r="P244" s="19">
        <v>3710.52</v>
      </c>
      <c r="Q244" s="19">
        <v>488.77</v>
      </c>
      <c r="R244" s="19">
        <v>2100</v>
      </c>
      <c r="S244" s="19">
        <v>200</v>
      </c>
      <c r="T244" s="24">
        <v>89</v>
      </c>
      <c r="U244" s="18">
        <f t="shared" si="10"/>
        <v>0</v>
      </c>
      <c r="V244" s="18">
        <f t="shared" si="11"/>
        <v>0</v>
      </c>
    </row>
    <row r="245" spans="1:22" x14ac:dyDescent="0.25">
      <c r="A245" s="2">
        <v>56</v>
      </c>
      <c r="B245" s="6" t="s">
        <v>194</v>
      </c>
      <c r="C245" s="6" t="s">
        <v>52</v>
      </c>
      <c r="D245" s="2">
        <v>2025</v>
      </c>
      <c r="E245" s="3"/>
      <c r="F245" s="3">
        <v>13.7</v>
      </c>
      <c r="G245" s="3"/>
      <c r="H245" s="3"/>
      <c r="I245" s="3"/>
      <c r="J245" s="14">
        <v>5</v>
      </c>
      <c r="K245" s="18">
        <f t="shared" si="12"/>
        <v>13.7</v>
      </c>
      <c r="L245" s="19">
        <v>12368.39</v>
      </c>
      <c r="M245" s="19">
        <v>11131.55</v>
      </c>
      <c r="N245" s="19">
        <v>8657.8700000000008</v>
      </c>
      <c r="O245" s="19">
        <v>6184.2</v>
      </c>
      <c r="P245" s="19">
        <v>3710.52</v>
      </c>
      <c r="Q245" s="19">
        <v>488.77</v>
      </c>
      <c r="R245" s="19">
        <v>2100</v>
      </c>
      <c r="S245" s="19">
        <v>200</v>
      </c>
      <c r="T245" s="24">
        <v>88</v>
      </c>
      <c r="U245" s="18">
        <f t="shared" si="10"/>
        <v>168186.08499999999</v>
      </c>
      <c r="V245" s="18">
        <f t="shared" si="11"/>
        <v>148003.7548</v>
      </c>
    </row>
    <row r="246" spans="1:22" x14ac:dyDescent="0.25">
      <c r="A246" s="2">
        <v>57</v>
      </c>
      <c r="B246" s="6" t="s">
        <v>194</v>
      </c>
      <c r="C246" s="6" t="s">
        <v>70</v>
      </c>
      <c r="D246" s="2">
        <v>2025</v>
      </c>
      <c r="E246" s="3"/>
      <c r="F246" s="3"/>
      <c r="G246" s="3">
        <v>10.199999999999999</v>
      </c>
      <c r="H246" s="3">
        <v>7.9</v>
      </c>
      <c r="I246" s="3"/>
      <c r="J246" s="14">
        <v>5</v>
      </c>
      <c r="K246" s="18">
        <f t="shared" si="12"/>
        <v>18.100000000000001</v>
      </c>
      <c r="L246" s="19">
        <v>12368.39</v>
      </c>
      <c r="M246" s="19">
        <v>11131.55</v>
      </c>
      <c r="N246" s="19">
        <v>8657.8700000000008</v>
      </c>
      <c r="O246" s="19">
        <v>6184.2</v>
      </c>
      <c r="P246" s="19">
        <v>3710.52</v>
      </c>
      <c r="Q246" s="19">
        <v>488.77</v>
      </c>
      <c r="R246" s="19">
        <v>2100</v>
      </c>
      <c r="S246" s="19">
        <v>200</v>
      </c>
      <c r="T246" s="24">
        <v>90</v>
      </c>
      <c r="U246" s="18">
        <f t="shared" si="10"/>
        <v>153729.304</v>
      </c>
      <c r="V246" s="18">
        <f t="shared" si="11"/>
        <v>138356.37359999999</v>
      </c>
    </row>
    <row r="247" spans="1:22" x14ac:dyDescent="0.25">
      <c r="A247" s="2">
        <v>58</v>
      </c>
      <c r="B247" s="6" t="s">
        <v>194</v>
      </c>
      <c r="C247" s="6" t="s">
        <v>117</v>
      </c>
      <c r="D247" s="2">
        <v>2025</v>
      </c>
      <c r="E247" s="3"/>
      <c r="F247" s="3"/>
      <c r="G247" s="3"/>
      <c r="H247" s="3"/>
      <c r="I247" s="3"/>
      <c r="J247" s="14"/>
      <c r="K247" s="18">
        <f t="shared" si="12"/>
        <v>0</v>
      </c>
      <c r="L247" s="19">
        <v>12368.39</v>
      </c>
      <c r="M247" s="19">
        <v>11131.55</v>
      </c>
      <c r="N247" s="19">
        <v>8657.8700000000008</v>
      </c>
      <c r="O247" s="19">
        <v>6184.2</v>
      </c>
      <c r="P247" s="19">
        <v>3710.52</v>
      </c>
      <c r="Q247" s="19">
        <v>488.77</v>
      </c>
      <c r="R247" s="19">
        <v>2100</v>
      </c>
      <c r="S247" s="19">
        <v>200</v>
      </c>
      <c r="T247" s="24">
        <v>91</v>
      </c>
      <c r="U247" s="18">
        <f t="shared" si="10"/>
        <v>0</v>
      </c>
      <c r="V247" s="18">
        <f t="shared" si="11"/>
        <v>0</v>
      </c>
    </row>
    <row r="248" spans="1:22" x14ac:dyDescent="0.25">
      <c r="A248" s="2">
        <v>59</v>
      </c>
      <c r="B248" s="6" t="s">
        <v>194</v>
      </c>
      <c r="C248" s="6" t="s">
        <v>137</v>
      </c>
      <c r="D248" s="2">
        <v>2025</v>
      </c>
      <c r="E248" s="3"/>
      <c r="F248" s="3"/>
      <c r="G248" s="3"/>
      <c r="H248" s="3"/>
      <c r="I248" s="3"/>
      <c r="J248" s="14"/>
      <c r="K248" s="18">
        <f t="shared" si="12"/>
        <v>0</v>
      </c>
      <c r="L248" s="19">
        <v>12368.39</v>
      </c>
      <c r="M248" s="19">
        <v>11131.55</v>
      </c>
      <c r="N248" s="19">
        <v>8657.8700000000008</v>
      </c>
      <c r="O248" s="19">
        <v>6184.2</v>
      </c>
      <c r="P248" s="19">
        <v>3710.52</v>
      </c>
      <c r="Q248" s="19">
        <v>488.77</v>
      </c>
      <c r="R248" s="19">
        <v>2100</v>
      </c>
      <c r="S248" s="19">
        <v>200</v>
      </c>
      <c r="T248" s="24">
        <v>92</v>
      </c>
      <c r="U248" s="18">
        <f t="shared" si="10"/>
        <v>0</v>
      </c>
      <c r="V248" s="18">
        <f t="shared" si="11"/>
        <v>0</v>
      </c>
    </row>
    <row r="249" spans="1:22" x14ac:dyDescent="0.25">
      <c r="A249" s="2">
        <v>60</v>
      </c>
      <c r="B249" s="6" t="s">
        <v>194</v>
      </c>
      <c r="C249" s="6" t="s">
        <v>57</v>
      </c>
      <c r="D249" s="2">
        <v>2025</v>
      </c>
      <c r="E249" s="3"/>
      <c r="F249" s="3"/>
      <c r="G249" s="3"/>
      <c r="H249" s="3"/>
      <c r="I249" s="3"/>
      <c r="J249" s="14"/>
      <c r="K249" s="18">
        <f t="shared" si="12"/>
        <v>0</v>
      </c>
      <c r="L249" s="19">
        <v>12368.39</v>
      </c>
      <c r="M249" s="19">
        <v>11131.55</v>
      </c>
      <c r="N249" s="19">
        <v>8657.8700000000008</v>
      </c>
      <c r="O249" s="19">
        <v>6184.2</v>
      </c>
      <c r="P249" s="19">
        <v>3710.52</v>
      </c>
      <c r="Q249" s="19">
        <v>488.77</v>
      </c>
      <c r="R249" s="19">
        <v>2100</v>
      </c>
      <c r="S249" s="19">
        <v>200</v>
      </c>
      <c r="T249" s="24">
        <v>93</v>
      </c>
      <c r="U249" s="18">
        <f t="shared" si="10"/>
        <v>0</v>
      </c>
      <c r="V249" s="18">
        <f t="shared" si="11"/>
        <v>0</v>
      </c>
    </row>
    <row r="250" spans="1:22" x14ac:dyDescent="0.25">
      <c r="A250" s="2">
        <v>61</v>
      </c>
      <c r="B250" s="6" t="s">
        <v>195</v>
      </c>
      <c r="C250" s="6" t="s">
        <v>22</v>
      </c>
      <c r="D250" s="2">
        <v>2025</v>
      </c>
      <c r="E250" s="3"/>
      <c r="F250" s="3"/>
      <c r="G250" s="3"/>
      <c r="H250" s="3"/>
      <c r="I250" s="3"/>
      <c r="J250" s="14"/>
      <c r="K250" s="18">
        <f t="shared" si="12"/>
        <v>0</v>
      </c>
      <c r="L250" s="19">
        <v>12368.39</v>
      </c>
      <c r="M250" s="19">
        <v>11131.55</v>
      </c>
      <c r="N250" s="19">
        <v>8657.8700000000008</v>
      </c>
      <c r="O250" s="19">
        <v>6184.2</v>
      </c>
      <c r="P250" s="19">
        <v>3710.52</v>
      </c>
      <c r="Q250" s="19">
        <v>488.77</v>
      </c>
      <c r="R250" s="19">
        <v>2100</v>
      </c>
      <c r="S250" s="19">
        <v>200</v>
      </c>
      <c r="T250" s="25">
        <v>91</v>
      </c>
      <c r="U250" s="18">
        <f t="shared" si="10"/>
        <v>0</v>
      </c>
      <c r="V250" s="18">
        <f t="shared" si="11"/>
        <v>0</v>
      </c>
    </row>
    <row r="251" spans="1:22" x14ac:dyDescent="0.25">
      <c r="A251" s="2">
        <v>62</v>
      </c>
      <c r="B251" s="6" t="s">
        <v>195</v>
      </c>
      <c r="C251" s="6" t="s">
        <v>114</v>
      </c>
      <c r="D251" s="2">
        <v>2025</v>
      </c>
      <c r="E251" s="3"/>
      <c r="F251" s="3"/>
      <c r="G251" s="3"/>
      <c r="H251" s="3"/>
      <c r="I251" s="3"/>
      <c r="J251" s="14"/>
      <c r="K251" s="18">
        <f t="shared" si="12"/>
        <v>0</v>
      </c>
      <c r="L251" s="19">
        <v>12368.39</v>
      </c>
      <c r="M251" s="19">
        <v>11131.55</v>
      </c>
      <c r="N251" s="19">
        <v>8657.8700000000008</v>
      </c>
      <c r="O251" s="19">
        <v>6184.2</v>
      </c>
      <c r="P251" s="19">
        <v>3710.52</v>
      </c>
      <c r="Q251" s="19">
        <v>488.77</v>
      </c>
      <c r="R251" s="19">
        <v>2100</v>
      </c>
      <c r="S251" s="19">
        <v>200</v>
      </c>
      <c r="T251" s="25">
        <v>91</v>
      </c>
      <c r="U251" s="18">
        <f t="shared" si="10"/>
        <v>0</v>
      </c>
      <c r="V251" s="18">
        <f t="shared" si="11"/>
        <v>0</v>
      </c>
    </row>
    <row r="252" spans="1:22" x14ac:dyDescent="0.25">
      <c r="A252" s="2">
        <v>63</v>
      </c>
      <c r="B252" s="6" t="s">
        <v>195</v>
      </c>
      <c r="C252" s="6" t="s">
        <v>71</v>
      </c>
      <c r="D252" s="2">
        <v>2025</v>
      </c>
      <c r="E252" s="3"/>
      <c r="F252" s="3"/>
      <c r="G252" s="3"/>
      <c r="H252" s="3"/>
      <c r="I252" s="3"/>
      <c r="J252" s="14"/>
      <c r="K252" s="18">
        <f t="shared" si="12"/>
        <v>0</v>
      </c>
      <c r="L252" s="19">
        <v>12368.39</v>
      </c>
      <c r="M252" s="19">
        <v>11131.55</v>
      </c>
      <c r="N252" s="19">
        <v>8657.8700000000008</v>
      </c>
      <c r="O252" s="19">
        <v>6184.2</v>
      </c>
      <c r="P252" s="19">
        <v>3710.52</v>
      </c>
      <c r="Q252" s="19">
        <v>488.77</v>
      </c>
      <c r="R252" s="19">
        <v>2100</v>
      </c>
      <c r="S252" s="19">
        <v>200</v>
      </c>
      <c r="T252" s="25">
        <v>92</v>
      </c>
      <c r="U252" s="18">
        <f t="shared" si="10"/>
        <v>0</v>
      </c>
      <c r="V252" s="18">
        <f t="shared" si="11"/>
        <v>0</v>
      </c>
    </row>
    <row r="253" spans="1:22" x14ac:dyDescent="0.25">
      <c r="A253" s="2">
        <v>64</v>
      </c>
      <c r="B253" s="6" t="s">
        <v>195</v>
      </c>
      <c r="C253" s="6" t="s">
        <v>56</v>
      </c>
      <c r="D253" s="2">
        <v>2025</v>
      </c>
      <c r="E253" s="3"/>
      <c r="F253" s="3">
        <v>0.03</v>
      </c>
      <c r="G253" s="3"/>
      <c r="H253" s="3"/>
      <c r="I253" s="3"/>
      <c r="J253" s="14">
        <v>1</v>
      </c>
      <c r="K253" s="18">
        <f t="shared" si="12"/>
        <v>0.03</v>
      </c>
      <c r="L253" s="19">
        <v>12368.39</v>
      </c>
      <c r="M253" s="19">
        <v>11131.55</v>
      </c>
      <c r="N253" s="19">
        <v>8657.8700000000008</v>
      </c>
      <c r="O253" s="19">
        <v>6184.2</v>
      </c>
      <c r="P253" s="19">
        <v>3710.52</v>
      </c>
      <c r="Q253" s="19">
        <v>488.77</v>
      </c>
      <c r="R253" s="19">
        <v>2100</v>
      </c>
      <c r="S253" s="19">
        <v>200</v>
      </c>
      <c r="T253" s="25">
        <v>89</v>
      </c>
      <c r="U253" s="18">
        <f t="shared" si="10"/>
        <v>2928.7165</v>
      </c>
      <c r="V253" s="18">
        <f t="shared" si="11"/>
        <v>2606.5576850000002</v>
      </c>
    </row>
    <row r="254" spans="1:22" x14ac:dyDescent="0.25">
      <c r="A254" s="2">
        <v>65</v>
      </c>
      <c r="B254" s="6" t="s">
        <v>195</v>
      </c>
      <c r="C254" s="6" t="s">
        <v>138</v>
      </c>
      <c r="D254" s="2">
        <v>2025</v>
      </c>
      <c r="E254" s="3"/>
      <c r="F254" s="3"/>
      <c r="G254" s="3"/>
      <c r="H254" s="3"/>
      <c r="I254" s="3"/>
      <c r="J254" s="14"/>
      <c r="K254" s="18">
        <f t="shared" si="12"/>
        <v>0</v>
      </c>
      <c r="L254" s="19">
        <v>12368.39</v>
      </c>
      <c r="M254" s="19">
        <v>11131.55</v>
      </c>
      <c r="N254" s="19">
        <v>8657.8700000000008</v>
      </c>
      <c r="O254" s="19">
        <v>6184.2</v>
      </c>
      <c r="P254" s="19">
        <v>3710.52</v>
      </c>
      <c r="Q254" s="19">
        <v>488.77</v>
      </c>
      <c r="R254" s="19">
        <v>2100</v>
      </c>
      <c r="S254" s="19">
        <v>200</v>
      </c>
      <c r="T254" s="25">
        <v>88</v>
      </c>
      <c r="U254" s="18">
        <f t="shared" si="10"/>
        <v>0</v>
      </c>
      <c r="V254" s="18">
        <f t="shared" si="11"/>
        <v>0</v>
      </c>
    </row>
    <row r="255" spans="1:22" x14ac:dyDescent="0.25">
      <c r="A255" s="2">
        <v>66</v>
      </c>
      <c r="B255" s="6" t="s">
        <v>195</v>
      </c>
      <c r="C255" s="6" t="s">
        <v>139</v>
      </c>
      <c r="D255" s="2">
        <v>2025</v>
      </c>
      <c r="E255" s="3"/>
      <c r="F255" s="3"/>
      <c r="G255" s="3"/>
      <c r="H255" s="3"/>
      <c r="I255" s="3"/>
      <c r="J255" s="14"/>
      <c r="K255" s="18">
        <f t="shared" si="12"/>
        <v>0</v>
      </c>
      <c r="L255" s="19">
        <v>12368.39</v>
      </c>
      <c r="M255" s="19">
        <v>11131.55</v>
      </c>
      <c r="N255" s="19">
        <v>8657.8700000000008</v>
      </c>
      <c r="O255" s="19">
        <v>6184.2</v>
      </c>
      <c r="P255" s="19">
        <v>3710.52</v>
      </c>
      <c r="Q255" s="19">
        <v>488.77</v>
      </c>
      <c r="R255" s="19">
        <v>2100</v>
      </c>
      <c r="S255" s="19">
        <v>200</v>
      </c>
      <c r="T255" s="25">
        <v>92</v>
      </c>
      <c r="U255" s="18">
        <f t="shared" si="10"/>
        <v>0</v>
      </c>
      <c r="V255" s="18">
        <f t="shared" si="11"/>
        <v>0</v>
      </c>
    </row>
    <row r="256" spans="1:22" x14ac:dyDescent="0.25">
      <c r="A256" s="2">
        <v>67</v>
      </c>
      <c r="B256" s="6" t="s">
        <v>195</v>
      </c>
      <c r="C256" s="6" t="s">
        <v>38</v>
      </c>
      <c r="D256" s="2">
        <v>2025</v>
      </c>
      <c r="E256" s="3"/>
      <c r="F256" s="3"/>
      <c r="G256" s="3"/>
      <c r="H256" s="3"/>
      <c r="I256" s="3"/>
      <c r="J256" s="14"/>
      <c r="K256" s="18">
        <f t="shared" si="12"/>
        <v>0</v>
      </c>
      <c r="L256" s="19">
        <v>12368.39</v>
      </c>
      <c r="M256" s="19">
        <v>11131.55</v>
      </c>
      <c r="N256" s="19">
        <v>8657.8700000000008</v>
      </c>
      <c r="O256" s="19">
        <v>6184.2</v>
      </c>
      <c r="P256" s="19">
        <v>3710.52</v>
      </c>
      <c r="Q256" s="19">
        <v>488.77</v>
      </c>
      <c r="R256" s="19">
        <v>2100</v>
      </c>
      <c r="S256" s="19">
        <v>200</v>
      </c>
      <c r="T256" s="25">
        <v>91</v>
      </c>
      <c r="U256" s="18">
        <f t="shared" si="10"/>
        <v>0</v>
      </c>
      <c r="V256" s="18">
        <f t="shared" si="11"/>
        <v>0</v>
      </c>
    </row>
    <row r="257" spans="1:22" x14ac:dyDescent="0.25">
      <c r="A257" s="2">
        <v>68</v>
      </c>
      <c r="B257" s="6" t="s">
        <v>195</v>
      </c>
      <c r="C257" s="6" t="s">
        <v>46</v>
      </c>
      <c r="D257" s="2">
        <v>2025</v>
      </c>
      <c r="E257" s="3"/>
      <c r="F257" s="3"/>
      <c r="G257" s="3"/>
      <c r="H257" s="3"/>
      <c r="I257" s="3"/>
      <c r="J257" s="14"/>
      <c r="K257" s="18">
        <f t="shared" si="12"/>
        <v>0</v>
      </c>
      <c r="L257" s="19">
        <v>12368.39</v>
      </c>
      <c r="M257" s="19">
        <v>11131.55</v>
      </c>
      <c r="N257" s="19">
        <v>8657.8700000000008</v>
      </c>
      <c r="O257" s="19">
        <v>6184.2</v>
      </c>
      <c r="P257" s="19">
        <v>3710.52</v>
      </c>
      <c r="Q257" s="19">
        <v>488.77</v>
      </c>
      <c r="R257" s="19">
        <v>2100</v>
      </c>
      <c r="S257" s="19">
        <v>200</v>
      </c>
      <c r="T257" s="25">
        <v>91</v>
      </c>
      <c r="U257" s="18">
        <f t="shared" si="10"/>
        <v>0</v>
      </c>
      <c r="V257" s="18">
        <f t="shared" si="11"/>
        <v>0</v>
      </c>
    </row>
    <row r="258" spans="1:22" x14ac:dyDescent="0.25">
      <c r="A258" s="2">
        <v>69</v>
      </c>
      <c r="B258" s="6" t="s">
        <v>195</v>
      </c>
      <c r="C258" s="6" t="s">
        <v>106</v>
      </c>
      <c r="D258" s="2">
        <v>2025</v>
      </c>
      <c r="E258" s="3">
        <v>0</v>
      </c>
      <c r="F258" s="3">
        <v>30</v>
      </c>
      <c r="G258" s="3">
        <v>50</v>
      </c>
      <c r="H258" s="3">
        <v>15</v>
      </c>
      <c r="I258" s="3">
        <v>25</v>
      </c>
      <c r="J258" s="14">
        <v>1</v>
      </c>
      <c r="K258" s="18">
        <f t="shared" si="12"/>
        <v>120</v>
      </c>
      <c r="L258" s="19">
        <v>12368.39</v>
      </c>
      <c r="M258" s="19">
        <v>11131.55</v>
      </c>
      <c r="N258" s="19">
        <v>8657.8700000000008</v>
      </c>
      <c r="O258" s="19">
        <v>6184.2</v>
      </c>
      <c r="P258" s="19">
        <v>3710.52</v>
      </c>
      <c r="Q258" s="19">
        <v>488.77</v>
      </c>
      <c r="R258" s="19">
        <v>2100</v>
      </c>
      <c r="S258" s="19">
        <v>200</v>
      </c>
      <c r="T258" s="25">
        <v>90</v>
      </c>
      <c r="U258" s="18">
        <f t="shared" si="10"/>
        <v>978954.77</v>
      </c>
      <c r="V258" s="18">
        <f t="shared" si="11"/>
        <v>881059.29299999995</v>
      </c>
    </row>
    <row r="259" spans="1:22" x14ac:dyDescent="0.25">
      <c r="A259" s="2">
        <v>70</v>
      </c>
      <c r="B259" s="6" t="s">
        <v>195</v>
      </c>
      <c r="C259" s="6" t="s">
        <v>43</v>
      </c>
      <c r="D259" s="2">
        <v>2025</v>
      </c>
      <c r="E259" s="3"/>
      <c r="F259" s="3"/>
      <c r="G259" s="3"/>
      <c r="H259" s="3"/>
      <c r="I259" s="3"/>
      <c r="J259" s="14"/>
      <c r="K259" s="18">
        <f t="shared" si="12"/>
        <v>0</v>
      </c>
      <c r="L259" s="19">
        <v>12368.39</v>
      </c>
      <c r="M259" s="19">
        <v>11131.55</v>
      </c>
      <c r="N259" s="19">
        <v>8657.8700000000008</v>
      </c>
      <c r="O259" s="19">
        <v>6184.2</v>
      </c>
      <c r="P259" s="19">
        <v>3710.52</v>
      </c>
      <c r="Q259" s="19">
        <v>488.77</v>
      </c>
      <c r="R259" s="19">
        <v>2100</v>
      </c>
      <c r="S259" s="19">
        <v>200</v>
      </c>
      <c r="T259" s="25">
        <v>91</v>
      </c>
      <c r="U259" s="18">
        <f t="shared" ref="U259:U322" si="13">(E259*L259+F259*M259+G259*N259+H259*O259+I259*P259)+Q259*J259+R259*J259+S259*(E259+F259+G259+H259+I259)</f>
        <v>0</v>
      </c>
      <c r="V259" s="18">
        <f t="shared" ref="V259:V322" si="14">U259*T259/100</f>
        <v>0</v>
      </c>
    </row>
    <row r="260" spans="1:22" x14ac:dyDescent="0.25">
      <c r="A260" s="2">
        <v>71</v>
      </c>
      <c r="B260" s="6" t="s">
        <v>195</v>
      </c>
      <c r="C260" s="6" t="s">
        <v>4</v>
      </c>
      <c r="D260" s="2">
        <v>2025</v>
      </c>
      <c r="E260" s="3"/>
      <c r="F260" s="3"/>
      <c r="G260" s="3"/>
      <c r="H260" s="3"/>
      <c r="I260" s="3"/>
      <c r="J260" s="14"/>
      <c r="K260" s="18">
        <f t="shared" si="12"/>
        <v>0</v>
      </c>
      <c r="L260" s="19">
        <v>12368.39</v>
      </c>
      <c r="M260" s="19">
        <v>11131.55</v>
      </c>
      <c r="N260" s="19">
        <v>8657.8700000000008</v>
      </c>
      <c r="O260" s="19">
        <v>6184.2</v>
      </c>
      <c r="P260" s="19">
        <v>3710.52</v>
      </c>
      <c r="Q260" s="19">
        <v>488.77</v>
      </c>
      <c r="R260" s="19">
        <v>2100</v>
      </c>
      <c r="S260" s="19">
        <v>200</v>
      </c>
      <c r="T260" s="25">
        <v>90</v>
      </c>
      <c r="U260" s="18">
        <f t="shared" si="13"/>
        <v>0</v>
      </c>
      <c r="V260" s="18">
        <f t="shared" si="14"/>
        <v>0</v>
      </c>
    </row>
    <row r="261" spans="1:22" x14ac:dyDescent="0.25">
      <c r="A261" s="2">
        <v>72</v>
      </c>
      <c r="B261" s="6" t="s">
        <v>195</v>
      </c>
      <c r="C261" s="6" t="s">
        <v>29</v>
      </c>
      <c r="D261" s="2">
        <v>2025</v>
      </c>
      <c r="E261" s="3"/>
      <c r="F261" s="3"/>
      <c r="G261" s="3"/>
      <c r="H261" s="3"/>
      <c r="I261" s="3"/>
      <c r="J261" s="14"/>
      <c r="K261" s="18">
        <f t="shared" si="12"/>
        <v>0</v>
      </c>
      <c r="L261" s="19">
        <v>12368.39</v>
      </c>
      <c r="M261" s="19">
        <v>11131.55</v>
      </c>
      <c r="N261" s="19">
        <v>8657.8700000000008</v>
      </c>
      <c r="O261" s="19">
        <v>6184.2</v>
      </c>
      <c r="P261" s="19">
        <v>3710.52</v>
      </c>
      <c r="Q261" s="19">
        <v>488.77</v>
      </c>
      <c r="R261" s="19">
        <v>2100</v>
      </c>
      <c r="S261" s="19">
        <v>200</v>
      </c>
      <c r="T261" s="25">
        <v>92</v>
      </c>
      <c r="U261" s="18">
        <f t="shared" si="13"/>
        <v>0</v>
      </c>
      <c r="V261" s="18">
        <f t="shared" si="14"/>
        <v>0</v>
      </c>
    </row>
    <row r="262" spans="1:22" x14ac:dyDescent="0.25">
      <c r="A262" s="2">
        <v>73</v>
      </c>
      <c r="B262" s="6" t="s">
        <v>195</v>
      </c>
      <c r="C262" s="6" t="s">
        <v>27</v>
      </c>
      <c r="D262" s="2">
        <v>2025</v>
      </c>
      <c r="E262" s="3"/>
      <c r="F262" s="3"/>
      <c r="G262" s="3"/>
      <c r="H262" s="3"/>
      <c r="I262" s="3"/>
      <c r="J262" s="14"/>
      <c r="K262" s="18">
        <f t="shared" si="12"/>
        <v>0</v>
      </c>
      <c r="L262" s="19">
        <v>12368.39</v>
      </c>
      <c r="M262" s="19">
        <v>11131.55</v>
      </c>
      <c r="N262" s="19">
        <v>8657.8700000000008</v>
      </c>
      <c r="O262" s="19">
        <v>6184.2</v>
      </c>
      <c r="P262" s="19">
        <v>3710.52</v>
      </c>
      <c r="Q262" s="19">
        <v>488.77</v>
      </c>
      <c r="R262" s="19">
        <v>2100</v>
      </c>
      <c r="S262" s="19">
        <v>200</v>
      </c>
      <c r="T262" s="25">
        <v>91</v>
      </c>
      <c r="U262" s="18">
        <f t="shared" si="13"/>
        <v>0</v>
      </c>
      <c r="V262" s="18">
        <f t="shared" si="14"/>
        <v>0</v>
      </c>
    </row>
    <row r="263" spans="1:22" x14ac:dyDescent="0.25">
      <c r="A263" s="2">
        <v>74</v>
      </c>
      <c r="B263" s="6" t="s">
        <v>195</v>
      </c>
      <c r="C263" s="6" t="s">
        <v>45</v>
      </c>
      <c r="D263" s="2">
        <v>2025</v>
      </c>
      <c r="E263" s="3"/>
      <c r="F263" s="3"/>
      <c r="G263" s="3"/>
      <c r="H263" s="3"/>
      <c r="I263" s="3"/>
      <c r="J263" s="14"/>
      <c r="K263" s="18">
        <f t="shared" si="12"/>
        <v>0</v>
      </c>
      <c r="L263" s="19">
        <v>12368.39</v>
      </c>
      <c r="M263" s="19">
        <v>11131.55</v>
      </c>
      <c r="N263" s="19">
        <v>8657.8700000000008</v>
      </c>
      <c r="O263" s="19">
        <v>6184.2</v>
      </c>
      <c r="P263" s="19">
        <v>3710.52</v>
      </c>
      <c r="Q263" s="19">
        <v>488.77</v>
      </c>
      <c r="R263" s="19">
        <v>2100</v>
      </c>
      <c r="S263" s="19">
        <v>200</v>
      </c>
      <c r="T263" s="25">
        <v>89</v>
      </c>
      <c r="U263" s="18">
        <f t="shared" si="13"/>
        <v>0</v>
      </c>
      <c r="V263" s="18">
        <f t="shared" si="14"/>
        <v>0</v>
      </c>
    </row>
    <row r="264" spans="1:22" x14ac:dyDescent="0.25">
      <c r="A264" s="2">
        <v>75</v>
      </c>
      <c r="B264" s="6" t="s">
        <v>195</v>
      </c>
      <c r="C264" s="6" t="s">
        <v>28</v>
      </c>
      <c r="D264" s="2">
        <v>2025</v>
      </c>
      <c r="E264" s="3"/>
      <c r="F264" s="3"/>
      <c r="G264" s="3"/>
      <c r="H264" s="3"/>
      <c r="I264" s="3"/>
      <c r="J264" s="14"/>
      <c r="K264" s="18">
        <f t="shared" si="12"/>
        <v>0</v>
      </c>
      <c r="L264" s="19">
        <v>12368.39</v>
      </c>
      <c r="M264" s="19">
        <v>11131.55</v>
      </c>
      <c r="N264" s="19">
        <v>8657.8700000000008</v>
      </c>
      <c r="O264" s="19">
        <v>6184.2</v>
      </c>
      <c r="P264" s="19">
        <v>3710.52</v>
      </c>
      <c r="Q264" s="19">
        <v>488.77</v>
      </c>
      <c r="R264" s="19">
        <v>2100</v>
      </c>
      <c r="S264" s="19">
        <v>200</v>
      </c>
      <c r="T264" s="25">
        <v>85</v>
      </c>
      <c r="U264" s="18">
        <f t="shared" si="13"/>
        <v>0</v>
      </c>
      <c r="V264" s="18">
        <f t="shared" si="14"/>
        <v>0</v>
      </c>
    </row>
    <row r="265" spans="1:22" x14ac:dyDescent="0.25">
      <c r="A265" s="2">
        <v>76</v>
      </c>
      <c r="B265" s="6" t="s">
        <v>195</v>
      </c>
      <c r="C265" s="6" t="s">
        <v>21</v>
      </c>
      <c r="D265" s="2">
        <v>2025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14">
        <v>1</v>
      </c>
      <c r="K265" s="18">
        <f t="shared" ref="K265:K328" si="15">E265+F265+G265+H265+I265</f>
        <v>0</v>
      </c>
      <c r="L265" s="19">
        <v>12368.39</v>
      </c>
      <c r="M265" s="19">
        <v>11131.55</v>
      </c>
      <c r="N265" s="19">
        <v>8657.8700000000008</v>
      </c>
      <c r="O265" s="19">
        <v>6184.2</v>
      </c>
      <c r="P265" s="19">
        <v>3710.52</v>
      </c>
      <c r="Q265" s="19">
        <v>488.77</v>
      </c>
      <c r="R265" s="19">
        <v>2100</v>
      </c>
      <c r="S265" s="19">
        <v>200</v>
      </c>
      <c r="T265" s="25">
        <v>91</v>
      </c>
      <c r="U265" s="18">
        <f t="shared" si="13"/>
        <v>2588.77</v>
      </c>
      <c r="V265" s="18">
        <f t="shared" si="14"/>
        <v>2355.7807000000003</v>
      </c>
    </row>
    <row r="266" spans="1:22" x14ac:dyDescent="0.25">
      <c r="A266" s="2">
        <v>77</v>
      </c>
      <c r="B266" s="6" t="s">
        <v>195</v>
      </c>
      <c r="C266" s="6" t="s">
        <v>140</v>
      </c>
      <c r="D266" s="2">
        <v>2025</v>
      </c>
      <c r="E266" s="3"/>
      <c r="F266" s="3"/>
      <c r="G266" s="3"/>
      <c r="H266" s="3"/>
      <c r="I266" s="3"/>
      <c r="J266" s="14"/>
      <c r="K266" s="18">
        <f t="shared" si="15"/>
        <v>0</v>
      </c>
      <c r="L266" s="19">
        <v>12368.39</v>
      </c>
      <c r="M266" s="19">
        <v>11131.55</v>
      </c>
      <c r="N266" s="19">
        <v>8657.8700000000008</v>
      </c>
      <c r="O266" s="19">
        <v>6184.2</v>
      </c>
      <c r="P266" s="19">
        <v>3710.52</v>
      </c>
      <c r="Q266" s="19">
        <v>488.77</v>
      </c>
      <c r="R266" s="19">
        <v>2100</v>
      </c>
      <c r="S266" s="19">
        <v>200</v>
      </c>
      <c r="T266" s="25">
        <v>90</v>
      </c>
      <c r="U266" s="18">
        <f t="shared" si="13"/>
        <v>0</v>
      </c>
      <c r="V266" s="18">
        <f t="shared" si="14"/>
        <v>0</v>
      </c>
    </row>
    <row r="267" spans="1:22" x14ac:dyDescent="0.25">
      <c r="A267" s="2">
        <v>78</v>
      </c>
      <c r="B267" s="6" t="s">
        <v>196</v>
      </c>
      <c r="C267" s="6" t="s">
        <v>59</v>
      </c>
      <c r="D267" s="2">
        <v>2025</v>
      </c>
      <c r="E267" s="3"/>
      <c r="F267" s="3"/>
      <c r="G267" s="3"/>
      <c r="H267" s="3"/>
      <c r="I267" s="3"/>
      <c r="J267" s="14"/>
      <c r="K267" s="18">
        <f t="shared" si="15"/>
        <v>0</v>
      </c>
      <c r="L267" s="19">
        <v>12368.39</v>
      </c>
      <c r="M267" s="19">
        <v>11131.55</v>
      </c>
      <c r="N267" s="19">
        <v>8657.8700000000008</v>
      </c>
      <c r="O267" s="19">
        <v>6184.2</v>
      </c>
      <c r="P267" s="19">
        <v>3710.52</v>
      </c>
      <c r="Q267" s="19">
        <v>488.77</v>
      </c>
      <c r="R267" s="19">
        <v>2100</v>
      </c>
      <c r="S267" s="19">
        <v>200</v>
      </c>
      <c r="T267" s="26">
        <v>71</v>
      </c>
      <c r="U267" s="18">
        <f t="shared" si="13"/>
        <v>0</v>
      </c>
      <c r="V267" s="18">
        <f t="shared" si="14"/>
        <v>0</v>
      </c>
    </row>
    <row r="268" spans="1:22" x14ac:dyDescent="0.25">
      <c r="A268" s="2">
        <v>79</v>
      </c>
      <c r="B268" s="6" t="s">
        <v>196</v>
      </c>
      <c r="C268" s="6" t="s">
        <v>142</v>
      </c>
      <c r="D268" s="2">
        <v>2025</v>
      </c>
      <c r="E268" s="3"/>
      <c r="F268" s="3"/>
      <c r="G268" s="3"/>
      <c r="H268" s="3"/>
      <c r="I268" s="3"/>
      <c r="J268" s="14"/>
      <c r="K268" s="18">
        <f t="shared" si="15"/>
        <v>0</v>
      </c>
      <c r="L268" s="19">
        <v>12368.39</v>
      </c>
      <c r="M268" s="19">
        <v>11131.55</v>
      </c>
      <c r="N268" s="19">
        <v>8657.8700000000008</v>
      </c>
      <c r="O268" s="19">
        <v>6184.2</v>
      </c>
      <c r="P268" s="19">
        <v>3710.52</v>
      </c>
      <c r="Q268" s="19">
        <v>488.77</v>
      </c>
      <c r="R268" s="19">
        <v>2100</v>
      </c>
      <c r="S268" s="19">
        <v>200</v>
      </c>
      <c r="T268" s="26">
        <v>71</v>
      </c>
      <c r="U268" s="18">
        <f t="shared" si="13"/>
        <v>0</v>
      </c>
      <c r="V268" s="18">
        <f t="shared" si="14"/>
        <v>0</v>
      </c>
    </row>
    <row r="269" spans="1:22" x14ac:dyDescent="0.25">
      <c r="A269" s="2">
        <v>80</v>
      </c>
      <c r="B269" s="6" t="s">
        <v>196</v>
      </c>
      <c r="C269" s="6" t="s">
        <v>47</v>
      </c>
      <c r="D269" s="2">
        <v>2025</v>
      </c>
      <c r="E269" s="3"/>
      <c r="F269" s="3"/>
      <c r="G269" s="3"/>
      <c r="H269" s="3"/>
      <c r="I269" s="3"/>
      <c r="J269" s="14"/>
      <c r="K269" s="18">
        <f t="shared" si="15"/>
        <v>0</v>
      </c>
      <c r="L269" s="19">
        <v>12368.39</v>
      </c>
      <c r="M269" s="19">
        <v>11131.55</v>
      </c>
      <c r="N269" s="19">
        <v>8657.8700000000008</v>
      </c>
      <c r="O269" s="19">
        <v>6184.2</v>
      </c>
      <c r="P269" s="19">
        <v>3710.52</v>
      </c>
      <c r="Q269" s="19">
        <v>488.77</v>
      </c>
      <c r="R269" s="19">
        <v>2100</v>
      </c>
      <c r="S269" s="19">
        <v>200</v>
      </c>
      <c r="T269" s="26">
        <v>87</v>
      </c>
      <c r="U269" s="18">
        <f t="shared" si="13"/>
        <v>0</v>
      </c>
      <c r="V269" s="18">
        <f t="shared" si="14"/>
        <v>0</v>
      </c>
    </row>
    <row r="270" spans="1:22" x14ac:dyDescent="0.25">
      <c r="A270" s="2">
        <v>81</v>
      </c>
      <c r="B270" s="6" t="s">
        <v>196</v>
      </c>
      <c r="C270" s="6" t="s">
        <v>141</v>
      </c>
      <c r="D270" s="2">
        <v>2025</v>
      </c>
      <c r="E270" s="3"/>
      <c r="F270" s="3"/>
      <c r="G270" s="3"/>
      <c r="H270" s="3"/>
      <c r="I270" s="3"/>
      <c r="J270" s="14"/>
      <c r="K270" s="18">
        <f t="shared" si="15"/>
        <v>0</v>
      </c>
      <c r="L270" s="19">
        <v>12368.39</v>
      </c>
      <c r="M270" s="19">
        <v>11131.55</v>
      </c>
      <c r="N270" s="19">
        <v>8657.8700000000008</v>
      </c>
      <c r="O270" s="19">
        <v>6184.2</v>
      </c>
      <c r="P270" s="19">
        <v>3710.52</v>
      </c>
      <c r="Q270" s="19">
        <v>488.77</v>
      </c>
      <c r="R270" s="19">
        <v>2100</v>
      </c>
      <c r="S270" s="19">
        <v>200</v>
      </c>
      <c r="T270" s="26">
        <v>93</v>
      </c>
      <c r="U270" s="18">
        <f t="shared" si="13"/>
        <v>0</v>
      </c>
      <c r="V270" s="18">
        <f t="shared" si="14"/>
        <v>0</v>
      </c>
    </row>
    <row r="271" spans="1:22" x14ac:dyDescent="0.25">
      <c r="A271" s="2">
        <v>82</v>
      </c>
      <c r="B271" s="6" t="s">
        <v>196</v>
      </c>
      <c r="C271" s="6" t="s">
        <v>143</v>
      </c>
      <c r="D271" s="2">
        <v>2025</v>
      </c>
      <c r="E271" s="3"/>
      <c r="F271" s="3"/>
      <c r="G271" s="3"/>
      <c r="H271" s="3"/>
      <c r="I271" s="3"/>
      <c r="J271" s="14"/>
      <c r="K271" s="18">
        <f t="shared" si="15"/>
        <v>0</v>
      </c>
      <c r="L271" s="19">
        <v>12368.39</v>
      </c>
      <c r="M271" s="19">
        <v>11131.55</v>
      </c>
      <c r="N271" s="19">
        <v>8657.8700000000008</v>
      </c>
      <c r="O271" s="19">
        <v>6184.2</v>
      </c>
      <c r="P271" s="19">
        <v>3710.52</v>
      </c>
      <c r="Q271" s="19">
        <v>488.77</v>
      </c>
      <c r="R271" s="19">
        <v>2100</v>
      </c>
      <c r="S271" s="19">
        <v>200</v>
      </c>
      <c r="T271" s="26">
        <v>88</v>
      </c>
      <c r="U271" s="18">
        <f t="shared" si="13"/>
        <v>0</v>
      </c>
      <c r="V271" s="18">
        <f t="shared" si="14"/>
        <v>0</v>
      </c>
    </row>
    <row r="272" spans="1:22" x14ac:dyDescent="0.25">
      <c r="A272" s="2">
        <v>83</v>
      </c>
      <c r="B272" s="6" t="s">
        <v>196</v>
      </c>
      <c r="C272" s="6" t="s">
        <v>105</v>
      </c>
      <c r="D272" s="2">
        <v>2025</v>
      </c>
      <c r="E272" s="3"/>
      <c r="F272" s="3"/>
      <c r="G272" s="3"/>
      <c r="H272" s="3"/>
      <c r="I272" s="3">
        <v>39.19</v>
      </c>
      <c r="J272" s="14">
        <v>7</v>
      </c>
      <c r="K272" s="18">
        <f t="shared" si="15"/>
        <v>39.19</v>
      </c>
      <c r="L272" s="19">
        <v>12368.39</v>
      </c>
      <c r="M272" s="19">
        <v>11131.55</v>
      </c>
      <c r="N272" s="19">
        <v>8657.8700000000008</v>
      </c>
      <c r="O272" s="19">
        <v>6184.2</v>
      </c>
      <c r="P272" s="19">
        <v>3710.52</v>
      </c>
      <c r="Q272" s="19">
        <v>488.77</v>
      </c>
      <c r="R272" s="19">
        <v>2100</v>
      </c>
      <c r="S272" s="19">
        <v>200</v>
      </c>
      <c r="T272" s="26">
        <v>85</v>
      </c>
      <c r="U272" s="18">
        <f t="shared" si="13"/>
        <v>171374.66880000001</v>
      </c>
      <c r="V272" s="18">
        <f t="shared" si="14"/>
        <v>145668.46848000001</v>
      </c>
    </row>
    <row r="273" spans="1:22" x14ac:dyDescent="0.25">
      <c r="A273" s="2">
        <v>84</v>
      </c>
      <c r="B273" s="6" t="s">
        <v>196</v>
      </c>
      <c r="C273" s="6" t="s">
        <v>58</v>
      </c>
      <c r="D273" s="2">
        <v>2025</v>
      </c>
      <c r="E273" s="3"/>
      <c r="F273" s="3"/>
      <c r="G273" s="3"/>
      <c r="H273" s="3">
        <v>47.136000000000003</v>
      </c>
      <c r="I273" s="3"/>
      <c r="J273" s="14">
        <v>16</v>
      </c>
      <c r="K273" s="18">
        <f t="shared" si="15"/>
        <v>47.136000000000003</v>
      </c>
      <c r="L273" s="19">
        <v>12368.39</v>
      </c>
      <c r="M273" s="19">
        <v>11131.55</v>
      </c>
      <c r="N273" s="19">
        <v>8657.8700000000008</v>
      </c>
      <c r="O273" s="19">
        <v>6184.2</v>
      </c>
      <c r="P273" s="19">
        <v>3710.52</v>
      </c>
      <c r="Q273" s="19">
        <v>488.77</v>
      </c>
      <c r="R273" s="19">
        <v>2100</v>
      </c>
      <c r="S273" s="19">
        <v>200</v>
      </c>
      <c r="T273" s="26">
        <v>88</v>
      </c>
      <c r="U273" s="18">
        <f t="shared" si="13"/>
        <v>342345.97120000003</v>
      </c>
      <c r="V273" s="18">
        <f t="shared" si="14"/>
        <v>301264.45465600002</v>
      </c>
    </row>
    <row r="274" spans="1:22" x14ac:dyDescent="0.25">
      <c r="A274" s="2">
        <v>85</v>
      </c>
      <c r="B274" s="6" t="s">
        <v>196</v>
      </c>
      <c r="C274" s="6" t="s">
        <v>94</v>
      </c>
      <c r="D274" s="2">
        <v>2025</v>
      </c>
      <c r="E274" s="3"/>
      <c r="F274" s="3"/>
      <c r="G274" s="3"/>
      <c r="H274" s="3"/>
      <c r="I274" s="3"/>
      <c r="J274" s="14"/>
      <c r="K274" s="18">
        <f t="shared" si="15"/>
        <v>0</v>
      </c>
      <c r="L274" s="19">
        <v>12368.39</v>
      </c>
      <c r="M274" s="19">
        <v>11131.55</v>
      </c>
      <c r="N274" s="19">
        <v>8657.8700000000008</v>
      </c>
      <c r="O274" s="19">
        <v>6184.2</v>
      </c>
      <c r="P274" s="19">
        <v>3710.52</v>
      </c>
      <c r="Q274" s="19">
        <v>488.77</v>
      </c>
      <c r="R274" s="19">
        <v>2100</v>
      </c>
      <c r="S274" s="19">
        <v>200</v>
      </c>
      <c r="T274" s="26">
        <v>88</v>
      </c>
      <c r="U274" s="18">
        <f t="shared" si="13"/>
        <v>0</v>
      </c>
      <c r="V274" s="18">
        <f t="shared" si="14"/>
        <v>0</v>
      </c>
    </row>
    <row r="275" spans="1:22" x14ac:dyDescent="0.25">
      <c r="A275" s="2">
        <v>86</v>
      </c>
      <c r="B275" s="6" t="s">
        <v>196</v>
      </c>
      <c r="C275" s="6" t="s">
        <v>2</v>
      </c>
      <c r="D275" s="2">
        <v>2025</v>
      </c>
      <c r="E275" s="3"/>
      <c r="F275" s="3"/>
      <c r="G275" s="3"/>
      <c r="H275" s="3"/>
      <c r="I275" s="3"/>
      <c r="J275" s="14"/>
      <c r="K275" s="18">
        <f t="shared" si="15"/>
        <v>0</v>
      </c>
      <c r="L275" s="19">
        <v>12368.39</v>
      </c>
      <c r="M275" s="19">
        <v>11131.55</v>
      </c>
      <c r="N275" s="19">
        <v>8657.8700000000008</v>
      </c>
      <c r="O275" s="19">
        <v>6184.2</v>
      </c>
      <c r="P275" s="19">
        <v>3710.52</v>
      </c>
      <c r="Q275" s="19">
        <v>488.77</v>
      </c>
      <c r="R275" s="19">
        <v>2100</v>
      </c>
      <c r="S275" s="19">
        <v>200</v>
      </c>
      <c r="T275" s="26">
        <v>89</v>
      </c>
      <c r="U275" s="18">
        <f t="shared" si="13"/>
        <v>0</v>
      </c>
      <c r="V275" s="18">
        <f t="shared" si="14"/>
        <v>0</v>
      </c>
    </row>
    <row r="276" spans="1:22" x14ac:dyDescent="0.25">
      <c r="A276" s="2">
        <v>87</v>
      </c>
      <c r="B276" s="6" t="s">
        <v>196</v>
      </c>
      <c r="C276" s="6" t="s">
        <v>144</v>
      </c>
      <c r="D276" s="2">
        <v>2025</v>
      </c>
      <c r="E276" s="3"/>
      <c r="F276" s="3"/>
      <c r="G276" s="3"/>
      <c r="H276" s="3"/>
      <c r="I276" s="3"/>
      <c r="J276" s="14"/>
      <c r="K276" s="18">
        <f t="shared" si="15"/>
        <v>0</v>
      </c>
      <c r="L276" s="19">
        <v>12368.39</v>
      </c>
      <c r="M276" s="19">
        <v>11131.55</v>
      </c>
      <c r="N276" s="19">
        <v>8657.8700000000008</v>
      </c>
      <c r="O276" s="19">
        <v>6184.2</v>
      </c>
      <c r="P276" s="19">
        <v>3710.52</v>
      </c>
      <c r="Q276" s="19">
        <v>488.77</v>
      </c>
      <c r="R276" s="19">
        <v>2100</v>
      </c>
      <c r="S276" s="19">
        <v>200</v>
      </c>
      <c r="T276" s="26">
        <v>82</v>
      </c>
      <c r="U276" s="18">
        <f t="shared" si="13"/>
        <v>0</v>
      </c>
      <c r="V276" s="18">
        <f t="shared" si="14"/>
        <v>0</v>
      </c>
    </row>
    <row r="277" spans="1:22" x14ac:dyDescent="0.25">
      <c r="A277" s="2">
        <v>88</v>
      </c>
      <c r="B277" s="6" t="s">
        <v>196</v>
      </c>
      <c r="C277" s="6" t="s">
        <v>5</v>
      </c>
      <c r="D277" s="2">
        <v>2025</v>
      </c>
      <c r="E277" s="3"/>
      <c r="F277" s="3"/>
      <c r="G277" s="3"/>
      <c r="H277" s="3"/>
      <c r="I277" s="3"/>
      <c r="J277" s="14"/>
      <c r="K277" s="18">
        <f t="shared" si="15"/>
        <v>0</v>
      </c>
      <c r="L277" s="19">
        <v>12368.39</v>
      </c>
      <c r="M277" s="19">
        <v>11131.55</v>
      </c>
      <c r="N277" s="19">
        <v>8657.8700000000008</v>
      </c>
      <c r="O277" s="19">
        <v>6184.2</v>
      </c>
      <c r="P277" s="19">
        <v>3710.52</v>
      </c>
      <c r="Q277" s="19">
        <v>488.77</v>
      </c>
      <c r="R277" s="19">
        <v>2100</v>
      </c>
      <c r="S277" s="19">
        <v>200</v>
      </c>
      <c r="T277" s="26">
        <v>89</v>
      </c>
      <c r="U277" s="18">
        <f t="shared" si="13"/>
        <v>0</v>
      </c>
      <c r="V277" s="18">
        <f t="shared" si="14"/>
        <v>0</v>
      </c>
    </row>
    <row r="278" spans="1:22" x14ac:dyDescent="0.25">
      <c r="A278" s="2">
        <v>89</v>
      </c>
      <c r="B278" s="6" t="s">
        <v>197</v>
      </c>
      <c r="C278" s="6" t="s">
        <v>75</v>
      </c>
      <c r="D278" s="2">
        <v>2025</v>
      </c>
      <c r="E278" s="3"/>
      <c r="F278" s="3"/>
      <c r="G278" s="3"/>
      <c r="H278" s="3"/>
      <c r="I278" s="3"/>
      <c r="J278" s="14"/>
      <c r="K278" s="18">
        <f t="shared" si="15"/>
        <v>0</v>
      </c>
      <c r="L278" s="19">
        <v>12368.39</v>
      </c>
      <c r="M278" s="19">
        <v>11131.55</v>
      </c>
      <c r="N278" s="19">
        <v>8657.8700000000008</v>
      </c>
      <c r="O278" s="19">
        <v>6184.2</v>
      </c>
      <c r="P278" s="19">
        <v>3710.52</v>
      </c>
      <c r="Q278" s="19">
        <v>488.77</v>
      </c>
      <c r="R278" s="19">
        <v>2100</v>
      </c>
      <c r="S278" s="19">
        <v>200</v>
      </c>
      <c r="T278" s="27">
        <v>88</v>
      </c>
      <c r="U278" s="18">
        <f t="shared" si="13"/>
        <v>0</v>
      </c>
      <c r="V278" s="18">
        <f t="shared" si="14"/>
        <v>0</v>
      </c>
    </row>
    <row r="279" spans="1:22" x14ac:dyDescent="0.25">
      <c r="A279" s="2">
        <v>90</v>
      </c>
      <c r="B279" s="6" t="s">
        <v>197</v>
      </c>
      <c r="C279" s="6" t="s">
        <v>55</v>
      </c>
      <c r="D279" s="2">
        <v>2025</v>
      </c>
      <c r="E279" s="3"/>
      <c r="F279" s="3"/>
      <c r="G279" s="3"/>
      <c r="H279" s="3"/>
      <c r="I279" s="3"/>
      <c r="J279" s="14"/>
      <c r="K279" s="18">
        <f t="shared" si="15"/>
        <v>0</v>
      </c>
      <c r="L279" s="19">
        <v>12368.39</v>
      </c>
      <c r="M279" s="19">
        <v>11131.55</v>
      </c>
      <c r="N279" s="19">
        <v>8657.8700000000008</v>
      </c>
      <c r="O279" s="19">
        <v>6184.2</v>
      </c>
      <c r="P279" s="19">
        <v>3710.52</v>
      </c>
      <c r="Q279" s="19">
        <v>488.77</v>
      </c>
      <c r="R279" s="19">
        <v>2100</v>
      </c>
      <c r="S279" s="19">
        <v>200</v>
      </c>
      <c r="T279" s="27">
        <v>87</v>
      </c>
      <c r="U279" s="18">
        <f t="shared" si="13"/>
        <v>0</v>
      </c>
      <c r="V279" s="18">
        <f t="shared" si="14"/>
        <v>0</v>
      </c>
    </row>
    <row r="280" spans="1:22" x14ac:dyDescent="0.25">
      <c r="A280" s="2">
        <v>91</v>
      </c>
      <c r="B280" s="6" t="s">
        <v>197</v>
      </c>
      <c r="C280" s="6" t="s">
        <v>145</v>
      </c>
      <c r="D280" s="2">
        <v>2025</v>
      </c>
      <c r="E280" s="3"/>
      <c r="F280" s="3"/>
      <c r="G280" s="3"/>
      <c r="H280" s="3"/>
      <c r="I280" s="3"/>
      <c r="J280" s="14"/>
      <c r="K280" s="18">
        <f t="shared" si="15"/>
        <v>0</v>
      </c>
      <c r="L280" s="19">
        <v>12368.39</v>
      </c>
      <c r="M280" s="19">
        <v>11131.55</v>
      </c>
      <c r="N280" s="19">
        <v>8657.8700000000008</v>
      </c>
      <c r="O280" s="19">
        <v>6184.2</v>
      </c>
      <c r="P280" s="19">
        <v>3710.52</v>
      </c>
      <c r="Q280" s="19">
        <v>488.77</v>
      </c>
      <c r="R280" s="19">
        <v>2100</v>
      </c>
      <c r="S280" s="19">
        <v>200</v>
      </c>
      <c r="T280" s="27">
        <v>84</v>
      </c>
      <c r="U280" s="18">
        <f t="shared" si="13"/>
        <v>0</v>
      </c>
      <c r="V280" s="18">
        <f t="shared" si="14"/>
        <v>0</v>
      </c>
    </row>
    <row r="281" spans="1:22" x14ac:dyDescent="0.25">
      <c r="A281" s="2">
        <v>92</v>
      </c>
      <c r="B281" s="6" t="s">
        <v>197</v>
      </c>
      <c r="C281" s="6" t="s">
        <v>37</v>
      </c>
      <c r="D281" s="2">
        <v>2025</v>
      </c>
      <c r="E281" s="3"/>
      <c r="F281" s="3"/>
      <c r="G281" s="3"/>
      <c r="H281" s="3"/>
      <c r="I281" s="3"/>
      <c r="J281" s="14"/>
      <c r="K281" s="18">
        <f t="shared" si="15"/>
        <v>0</v>
      </c>
      <c r="L281" s="19">
        <v>12368.39</v>
      </c>
      <c r="M281" s="19">
        <v>11131.55</v>
      </c>
      <c r="N281" s="19">
        <v>8657.8700000000008</v>
      </c>
      <c r="O281" s="19">
        <v>6184.2</v>
      </c>
      <c r="P281" s="19">
        <v>3710.52</v>
      </c>
      <c r="Q281" s="19">
        <v>488.77</v>
      </c>
      <c r="R281" s="19">
        <v>2100</v>
      </c>
      <c r="S281" s="19">
        <v>200</v>
      </c>
      <c r="T281" s="27">
        <v>87</v>
      </c>
      <c r="U281" s="18">
        <f t="shared" si="13"/>
        <v>0</v>
      </c>
      <c r="V281" s="18">
        <f t="shared" si="14"/>
        <v>0</v>
      </c>
    </row>
    <row r="282" spans="1:22" x14ac:dyDescent="0.25">
      <c r="A282" s="2">
        <v>93</v>
      </c>
      <c r="B282" s="6" t="s">
        <v>197</v>
      </c>
      <c r="C282" s="6" t="s">
        <v>146</v>
      </c>
      <c r="D282" s="2">
        <v>2025</v>
      </c>
      <c r="E282" s="3"/>
      <c r="F282" s="3"/>
      <c r="G282" s="3"/>
      <c r="H282" s="3"/>
      <c r="I282" s="3"/>
      <c r="J282" s="14"/>
      <c r="K282" s="18">
        <f t="shared" si="15"/>
        <v>0</v>
      </c>
      <c r="L282" s="19">
        <v>12368.39</v>
      </c>
      <c r="M282" s="19">
        <v>11131.55</v>
      </c>
      <c r="N282" s="19">
        <v>8657.8700000000008</v>
      </c>
      <c r="O282" s="19">
        <v>6184.2</v>
      </c>
      <c r="P282" s="19">
        <v>3710.52</v>
      </c>
      <c r="Q282" s="19">
        <v>488.77</v>
      </c>
      <c r="R282" s="19">
        <v>2100</v>
      </c>
      <c r="S282" s="19">
        <v>200</v>
      </c>
      <c r="T282" s="27">
        <v>88</v>
      </c>
      <c r="U282" s="18">
        <f t="shared" si="13"/>
        <v>0</v>
      </c>
      <c r="V282" s="18">
        <f t="shared" si="14"/>
        <v>0</v>
      </c>
    </row>
    <row r="283" spans="1:22" x14ac:dyDescent="0.25">
      <c r="A283" s="2">
        <v>94</v>
      </c>
      <c r="B283" s="6" t="s">
        <v>197</v>
      </c>
      <c r="C283" s="6" t="s">
        <v>26</v>
      </c>
      <c r="D283" s="2">
        <v>2025</v>
      </c>
      <c r="E283" s="3"/>
      <c r="F283" s="3"/>
      <c r="G283" s="3"/>
      <c r="H283" s="3"/>
      <c r="I283" s="3"/>
      <c r="J283" s="14"/>
      <c r="K283" s="18">
        <f t="shared" si="15"/>
        <v>0</v>
      </c>
      <c r="L283" s="19">
        <v>12368.39</v>
      </c>
      <c r="M283" s="19">
        <v>11131.55</v>
      </c>
      <c r="N283" s="19">
        <v>8657.8700000000008</v>
      </c>
      <c r="O283" s="19">
        <v>6184.2</v>
      </c>
      <c r="P283" s="19">
        <v>3710.52</v>
      </c>
      <c r="Q283" s="19">
        <v>488.77</v>
      </c>
      <c r="R283" s="19">
        <v>2100</v>
      </c>
      <c r="S283" s="19">
        <v>200</v>
      </c>
      <c r="T283" s="27">
        <v>88</v>
      </c>
      <c r="U283" s="18">
        <f t="shared" si="13"/>
        <v>0</v>
      </c>
      <c r="V283" s="18">
        <f t="shared" si="14"/>
        <v>0</v>
      </c>
    </row>
    <row r="284" spans="1:22" x14ac:dyDescent="0.25">
      <c r="A284" s="2">
        <v>95</v>
      </c>
      <c r="B284" s="6" t="s">
        <v>198</v>
      </c>
      <c r="C284" s="6" t="s">
        <v>78</v>
      </c>
      <c r="D284" s="2">
        <v>2025</v>
      </c>
      <c r="E284" s="3"/>
      <c r="F284" s="3"/>
      <c r="G284" s="3"/>
      <c r="H284" s="3"/>
      <c r="I284" s="3"/>
      <c r="J284" s="14"/>
      <c r="K284" s="18">
        <f t="shared" si="15"/>
        <v>0</v>
      </c>
      <c r="L284" s="19">
        <v>12368.39</v>
      </c>
      <c r="M284" s="19">
        <v>11131.55</v>
      </c>
      <c r="N284" s="19">
        <v>8657.8700000000008</v>
      </c>
      <c r="O284" s="19">
        <v>6184.2</v>
      </c>
      <c r="P284" s="19">
        <v>3710.52</v>
      </c>
      <c r="Q284" s="19">
        <v>488.77</v>
      </c>
      <c r="R284" s="19">
        <v>2100</v>
      </c>
      <c r="S284" s="19">
        <v>200</v>
      </c>
      <c r="T284" s="28">
        <v>91</v>
      </c>
      <c r="U284" s="18">
        <f t="shared" si="13"/>
        <v>0</v>
      </c>
      <c r="V284" s="18">
        <f t="shared" si="14"/>
        <v>0</v>
      </c>
    </row>
    <row r="285" spans="1:22" x14ac:dyDescent="0.25">
      <c r="A285" s="2">
        <v>96</v>
      </c>
      <c r="B285" s="6" t="s">
        <v>198</v>
      </c>
      <c r="C285" s="6" t="s">
        <v>91</v>
      </c>
      <c r="D285" s="2">
        <v>2025</v>
      </c>
      <c r="E285" s="3"/>
      <c r="F285" s="3"/>
      <c r="G285" s="3"/>
      <c r="H285" s="3"/>
      <c r="I285" s="3"/>
      <c r="J285" s="14"/>
      <c r="K285" s="18">
        <f t="shared" si="15"/>
        <v>0</v>
      </c>
      <c r="L285" s="19">
        <v>12368.39</v>
      </c>
      <c r="M285" s="19">
        <v>11131.55</v>
      </c>
      <c r="N285" s="19">
        <v>8657.8700000000008</v>
      </c>
      <c r="O285" s="19">
        <v>6184.2</v>
      </c>
      <c r="P285" s="19">
        <v>3710.52</v>
      </c>
      <c r="Q285" s="19">
        <v>488.77</v>
      </c>
      <c r="R285" s="19">
        <v>2100</v>
      </c>
      <c r="S285" s="19">
        <v>200</v>
      </c>
      <c r="T285" s="28">
        <v>90</v>
      </c>
      <c r="U285" s="18">
        <f t="shared" si="13"/>
        <v>0</v>
      </c>
      <c r="V285" s="18">
        <f t="shared" si="14"/>
        <v>0</v>
      </c>
    </row>
    <row r="286" spans="1:22" x14ac:dyDescent="0.25">
      <c r="A286" s="2">
        <v>97</v>
      </c>
      <c r="B286" s="6" t="s">
        <v>198</v>
      </c>
      <c r="C286" s="6" t="s">
        <v>147</v>
      </c>
      <c r="D286" s="2">
        <v>2025</v>
      </c>
      <c r="E286" s="3"/>
      <c r="F286" s="3"/>
      <c r="G286" s="3"/>
      <c r="H286" s="3"/>
      <c r="I286" s="3"/>
      <c r="J286" s="14"/>
      <c r="K286" s="18">
        <f t="shared" si="15"/>
        <v>0</v>
      </c>
      <c r="L286" s="19">
        <v>12368.39</v>
      </c>
      <c r="M286" s="19">
        <v>11131.55</v>
      </c>
      <c r="N286" s="19">
        <v>8657.8700000000008</v>
      </c>
      <c r="O286" s="19">
        <v>6184.2</v>
      </c>
      <c r="P286" s="19">
        <v>3710.52</v>
      </c>
      <c r="Q286" s="19">
        <v>488.77</v>
      </c>
      <c r="R286" s="19">
        <v>2100</v>
      </c>
      <c r="S286" s="19">
        <v>200</v>
      </c>
      <c r="T286" s="28">
        <v>89</v>
      </c>
      <c r="U286" s="18">
        <f t="shared" si="13"/>
        <v>0</v>
      </c>
      <c r="V286" s="18">
        <f t="shared" si="14"/>
        <v>0</v>
      </c>
    </row>
    <row r="287" spans="1:22" x14ac:dyDescent="0.25">
      <c r="A287" s="2">
        <v>98</v>
      </c>
      <c r="B287" s="6" t="s">
        <v>198</v>
      </c>
      <c r="C287" s="6" t="s">
        <v>148</v>
      </c>
      <c r="D287" s="2">
        <v>2025</v>
      </c>
      <c r="E287" s="3"/>
      <c r="F287" s="3"/>
      <c r="G287" s="3"/>
      <c r="H287" s="3"/>
      <c r="I287" s="3"/>
      <c r="J287" s="14"/>
      <c r="K287" s="18">
        <f t="shared" si="15"/>
        <v>0</v>
      </c>
      <c r="L287" s="19">
        <v>12368.39</v>
      </c>
      <c r="M287" s="19">
        <v>11131.55</v>
      </c>
      <c r="N287" s="19">
        <v>8657.8700000000008</v>
      </c>
      <c r="O287" s="19">
        <v>6184.2</v>
      </c>
      <c r="P287" s="19">
        <v>3710.52</v>
      </c>
      <c r="Q287" s="19">
        <v>488.77</v>
      </c>
      <c r="R287" s="19">
        <v>2100</v>
      </c>
      <c r="S287" s="19">
        <v>200</v>
      </c>
      <c r="T287" s="28">
        <v>92</v>
      </c>
      <c r="U287" s="18">
        <f t="shared" si="13"/>
        <v>0</v>
      </c>
      <c r="V287" s="18">
        <f t="shared" si="14"/>
        <v>0</v>
      </c>
    </row>
    <row r="288" spans="1:22" x14ac:dyDescent="0.25">
      <c r="A288" s="2">
        <v>99</v>
      </c>
      <c r="B288" s="6" t="s">
        <v>198</v>
      </c>
      <c r="C288" s="6" t="s">
        <v>149</v>
      </c>
      <c r="D288" s="2">
        <v>2025</v>
      </c>
      <c r="E288" s="3"/>
      <c r="F288" s="3"/>
      <c r="G288" s="3"/>
      <c r="H288" s="3"/>
      <c r="I288" s="3"/>
      <c r="J288" s="14"/>
      <c r="K288" s="18">
        <f t="shared" si="15"/>
        <v>0</v>
      </c>
      <c r="L288" s="19">
        <v>12368.39</v>
      </c>
      <c r="M288" s="19">
        <v>11131.55</v>
      </c>
      <c r="N288" s="19">
        <v>8657.8700000000008</v>
      </c>
      <c r="O288" s="19">
        <v>6184.2</v>
      </c>
      <c r="P288" s="19">
        <v>3710.52</v>
      </c>
      <c r="Q288" s="19">
        <v>488.77</v>
      </c>
      <c r="R288" s="19">
        <v>2100</v>
      </c>
      <c r="S288" s="19">
        <v>200</v>
      </c>
      <c r="T288" s="28">
        <v>90</v>
      </c>
      <c r="U288" s="18">
        <f t="shared" si="13"/>
        <v>0</v>
      </c>
      <c r="V288" s="18">
        <f t="shared" si="14"/>
        <v>0</v>
      </c>
    </row>
    <row r="289" spans="1:22" x14ac:dyDescent="0.25">
      <c r="A289" s="2">
        <v>100</v>
      </c>
      <c r="B289" s="6" t="s">
        <v>198</v>
      </c>
      <c r="C289" s="6" t="s">
        <v>150</v>
      </c>
      <c r="D289" s="2">
        <v>2025</v>
      </c>
      <c r="E289" s="3"/>
      <c r="F289" s="3"/>
      <c r="G289" s="3"/>
      <c r="H289" s="3"/>
      <c r="I289" s="3"/>
      <c r="J289" s="14"/>
      <c r="K289" s="18">
        <f t="shared" si="15"/>
        <v>0</v>
      </c>
      <c r="L289" s="19">
        <v>12368.39</v>
      </c>
      <c r="M289" s="19">
        <v>11131.55</v>
      </c>
      <c r="N289" s="19">
        <v>8657.8700000000008</v>
      </c>
      <c r="O289" s="19">
        <v>6184.2</v>
      </c>
      <c r="P289" s="19">
        <v>3710.52</v>
      </c>
      <c r="Q289" s="19">
        <v>488.77</v>
      </c>
      <c r="R289" s="19">
        <v>2100</v>
      </c>
      <c r="S289" s="19">
        <v>200</v>
      </c>
      <c r="T289" s="28">
        <v>93</v>
      </c>
      <c r="U289" s="18">
        <f t="shared" si="13"/>
        <v>0</v>
      </c>
      <c r="V289" s="18">
        <f t="shared" si="14"/>
        <v>0</v>
      </c>
    </row>
    <row r="290" spans="1:22" x14ac:dyDescent="0.25">
      <c r="A290" s="2">
        <v>101</v>
      </c>
      <c r="B290" s="6" t="s">
        <v>198</v>
      </c>
      <c r="C290" s="6" t="s">
        <v>153</v>
      </c>
      <c r="D290" s="2">
        <v>2025</v>
      </c>
      <c r="E290" s="3"/>
      <c r="F290" s="3"/>
      <c r="G290" s="3"/>
      <c r="H290" s="3"/>
      <c r="I290" s="3"/>
      <c r="J290" s="14"/>
      <c r="K290" s="18">
        <f t="shared" si="15"/>
        <v>0</v>
      </c>
      <c r="L290" s="19">
        <v>12368.39</v>
      </c>
      <c r="M290" s="19">
        <v>11131.55</v>
      </c>
      <c r="N290" s="19">
        <v>8657.8700000000008</v>
      </c>
      <c r="O290" s="19">
        <v>6184.2</v>
      </c>
      <c r="P290" s="19">
        <v>3710.52</v>
      </c>
      <c r="Q290" s="19">
        <v>488.77</v>
      </c>
      <c r="R290" s="19">
        <v>2100</v>
      </c>
      <c r="S290" s="19">
        <v>200</v>
      </c>
      <c r="T290" s="28">
        <v>89</v>
      </c>
      <c r="U290" s="18">
        <f t="shared" si="13"/>
        <v>0</v>
      </c>
      <c r="V290" s="18">
        <f t="shared" si="14"/>
        <v>0</v>
      </c>
    </row>
    <row r="291" spans="1:22" x14ac:dyDescent="0.25">
      <c r="A291" s="2">
        <v>102</v>
      </c>
      <c r="B291" s="6" t="s">
        <v>198</v>
      </c>
      <c r="C291" s="6" t="s">
        <v>151</v>
      </c>
      <c r="D291" s="2">
        <v>2025</v>
      </c>
      <c r="E291" s="3"/>
      <c r="F291" s="3"/>
      <c r="G291" s="3"/>
      <c r="H291" s="3"/>
      <c r="I291" s="3"/>
      <c r="J291" s="14"/>
      <c r="K291" s="18">
        <f t="shared" si="15"/>
        <v>0</v>
      </c>
      <c r="L291" s="19">
        <v>12368.39</v>
      </c>
      <c r="M291" s="19">
        <v>11131.55</v>
      </c>
      <c r="N291" s="19">
        <v>8657.8700000000008</v>
      </c>
      <c r="O291" s="19">
        <v>6184.2</v>
      </c>
      <c r="P291" s="19">
        <v>3710.52</v>
      </c>
      <c r="Q291" s="19">
        <v>488.77</v>
      </c>
      <c r="R291" s="19">
        <v>2100</v>
      </c>
      <c r="S291" s="19">
        <v>200</v>
      </c>
      <c r="T291" s="28">
        <v>78</v>
      </c>
      <c r="U291" s="18">
        <f t="shared" si="13"/>
        <v>0</v>
      </c>
      <c r="V291" s="18">
        <f t="shared" si="14"/>
        <v>0</v>
      </c>
    </row>
    <row r="292" spans="1:22" x14ac:dyDescent="0.25">
      <c r="A292" s="2">
        <v>103</v>
      </c>
      <c r="B292" s="6" t="s">
        <v>198</v>
      </c>
      <c r="C292" s="6" t="s">
        <v>84</v>
      </c>
      <c r="D292" s="2">
        <v>2025</v>
      </c>
      <c r="E292" s="3"/>
      <c r="F292" s="3"/>
      <c r="G292" s="3"/>
      <c r="H292" s="3"/>
      <c r="I292" s="3"/>
      <c r="J292" s="14"/>
      <c r="K292" s="18">
        <f t="shared" si="15"/>
        <v>0</v>
      </c>
      <c r="L292" s="19">
        <v>12368.39</v>
      </c>
      <c r="M292" s="19">
        <v>11131.55</v>
      </c>
      <c r="N292" s="19">
        <v>8657.8700000000008</v>
      </c>
      <c r="O292" s="19">
        <v>6184.2</v>
      </c>
      <c r="P292" s="19">
        <v>3710.52</v>
      </c>
      <c r="Q292" s="19">
        <v>488.77</v>
      </c>
      <c r="R292" s="19">
        <v>2100</v>
      </c>
      <c r="S292" s="19">
        <v>200</v>
      </c>
      <c r="T292" s="28">
        <v>89</v>
      </c>
      <c r="U292" s="18">
        <f t="shared" si="13"/>
        <v>0</v>
      </c>
      <c r="V292" s="18">
        <f t="shared" si="14"/>
        <v>0</v>
      </c>
    </row>
    <row r="293" spans="1:22" x14ac:dyDescent="0.25">
      <c r="A293" s="2">
        <v>104</v>
      </c>
      <c r="B293" s="6" t="s">
        <v>198</v>
      </c>
      <c r="C293" s="6" t="s">
        <v>152</v>
      </c>
      <c r="D293" s="2">
        <v>2025</v>
      </c>
      <c r="E293" s="3"/>
      <c r="F293" s="3"/>
      <c r="G293" s="3"/>
      <c r="H293" s="3"/>
      <c r="I293" s="3"/>
      <c r="J293" s="14"/>
      <c r="K293" s="18">
        <f t="shared" si="15"/>
        <v>0</v>
      </c>
      <c r="L293" s="19">
        <v>12368.39</v>
      </c>
      <c r="M293" s="19">
        <v>11131.55</v>
      </c>
      <c r="N293" s="19">
        <v>8657.8700000000008</v>
      </c>
      <c r="O293" s="19">
        <v>6184.2</v>
      </c>
      <c r="P293" s="19">
        <v>3710.52</v>
      </c>
      <c r="Q293" s="19">
        <v>488.77</v>
      </c>
      <c r="R293" s="19">
        <v>2100</v>
      </c>
      <c r="S293" s="19">
        <v>200</v>
      </c>
      <c r="T293" s="28">
        <v>91</v>
      </c>
      <c r="U293" s="18">
        <f t="shared" si="13"/>
        <v>0</v>
      </c>
      <c r="V293" s="18">
        <f t="shared" si="14"/>
        <v>0</v>
      </c>
    </row>
    <row r="294" spans="1:22" x14ac:dyDescent="0.25">
      <c r="A294" s="2">
        <v>105</v>
      </c>
      <c r="B294" s="6" t="s">
        <v>198</v>
      </c>
      <c r="C294" s="6" t="s">
        <v>95</v>
      </c>
      <c r="D294" s="2">
        <v>2025</v>
      </c>
      <c r="E294" s="3"/>
      <c r="F294" s="3"/>
      <c r="G294" s="3"/>
      <c r="H294" s="3"/>
      <c r="I294" s="3"/>
      <c r="J294" s="14"/>
      <c r="K294" s="18">
        <f t="shared" si="15"/>
        <v>0</v>
      </c>
      <c r="L294" s="19">
        <v>12368.39</v>
      </c>
      <c r="M294" s="19">
        <v>11131.55</v>
      </c>
      <c r="N294" s="19">
        <v>8657.8700000000008</v>
      </c>
      <c r="O294" s="19">
        <v>6184.2</v>
      </c>
      <c r="P294" s="19">
        <v>3710.52</v>
      </c>
      <c r="Q294" s="19">
        <v>488.77</v>
      </c>
      <c r="R294" s="19">
        <v>2100</v>
      </c>
      <c r="S294" s="19">
        <v>200</v>
      </c>
      <c r="T294" s="28">
        <v>90</v>
      </c>
      <c r="U294" s="18">
        <f t="shared" si="13"/>
        <v>0</v>
      </c>
      <c r="V294" s="18">
        <f t="shared" si="14"/>
        <v>0</v>
      </c>
    </row>
    <row r="295" spans="1:22" x14ac:dyDescent="0.25">
      <c r="A295" s="2">
        <v>106</v>
      </c>
      <c r="B295" s="6" t="s">
        <v>199</v>
      </c>
      <c r="C295" s="6" t="s">
        <v>156</v>
      </c>
      <c r="D295" s="2">
        <v>2025</v>
      </c>
      <c r="E295" s="3"/>
      <c r="F295" s="3"/>
      <c r="G295" s="3"/>
      <c r="H295" s="3"/>
      <c r="I295" s="3"/>
      <c r="J295" s="14"/>
      <c r="K295" s="18">
        <f t="shared" si="15"/>
        <v>0</v>
      </c>
      <c r="L295" s="19">
        <v>12368.39</v>
      </c>
      <c r="M295" s="19">
        <v>11131.55</v>
      </c>
      <c r="N295" s="19">
        <v>8657.8700000000008</v>
      </c>
      <c r="O295" s="19">
        <v>6184.2</v>
      </c>
      <c r="P295" s="19">
        <v>3710.52</v>
      </c>
      <c r="Q295" s="19">
        <v>488.77</v>
      </c>
      <c r="R295" s="19">
        <v>2100</v>
      </c>
      <c r="S295" s="19">
        <v>200</v>
      </c>
      <c r="T295" s="22">
        <v>85</v>
      </c>
      <c r="U295" s="18">
        <f t="shared" si="13"/>
        <v>0</v>
      </c>
      <c r="V295" s="18">
        <f t="shared" si="14"/>
        <v>0</v>
      </c>
    </row>
    <row r="296" spans="1:22" x14ac:dyDescent="0.25">
      <c r="A296" s="2">
        <v>107</v>
      </c>
      <c r="B296" s="6" t="s">
        <v>199</v>
      </c>
      <c r="C296" s="6" t="s">
        <v>19</v>
      </c>
      <c r="D296" s="2">
        <v>2025</v>
      </c>
      <c r="E296" s="3"/>
      <c r="F296" s="3"/>
      <c r="G296" s="3"/>
      <c r="H296" s="3"/>
      <c r="I296" s="3"/>
      <c r="J296" s="14"/>
      <c r="K296" s="18">
        <f t="shared" si="15"/>
        <v>0</v>
      </c>
      <c r="L296" s="19">
        <v>12368.39</v>
      </c>
      <c r="M296" s="19">
        <v>11131.55</v>
      </c>
      <c r="N296" s="19">
        <v>8657.8700000000008</v>
      </c>
      <c r="O296" s="19">
        <v>6184.2</v>
      </c>
      <c r="P296" s="19">
        <v>3710.52</v>
      </c>
      <c r="Q296" s="19">
        <v>488.77</v>
      </c>
      <c r="R296" s="19">
        <v>2100</v>
      </c>
      <c r="S296" s="19">
        <v>200</v>
      </c>
      <c r="T296" s="22">
        <v>87</v>
      </c>
      <c r="U296" s="18">
        <f t="shared" si="13"/>
        <v>0</v>
      </c>
      <c r="V296" s="18">
        <f t="shared" si="14"/>
        <v>0</v>
      </c>
    </row>
    <row r="297" spans="1:22" x14ac:dyDescent="0.25">
      <c r="A297" s="2">
        <v>108</v>
      </c>
      <c r="B297" s="6" t="s">
        <v>199</v>
      </c>
      <c r="C297" s="6" t="s">
        <v>154</v>
      </c>
      <c r="D297" s="2">
        <v>2025</v>
      </c>
      <c r="E297" s="3"/>
      <c r="F297" s="3"/>
      <c r="G297" s="3"/>
      <c r="H297" s="3"/>
      <c r="I297" s="3"/>
      <c r="J297" s="14"/>
      <c r="K297" s="18">
        <f t="shared" si="15"/>
        <v>0</v>
      </c>
      <c r="L297" s="19">
        <v>12368.39</v>
      </c>
      <c r="M297" s="19">
        <v>11131.55</v>
      </c>
      <c r="N297" s="19">
        <v>8657.8700000000008</v>
      </c>
      <c r="O297" s="19">
        <v>6184.2</v>
      </c>
      <c r="P297" s="19">
        <v>3710.52</v>
      </c>
      <c r="Q297" s="19">
        <v>488.77</v>
      </c>
      <c r="R297" s="19">
        <v>2100</v>
      </c>
      <c r="S297" s="19">
        <v>200</v>
      </c>
      <c r="T297" s="22">
        <v>91</v>
      </c>
      <c r="U297" s="18">
        <f t="shared" si="13"/>
        <v>0</v>
      </c>
      <c r="V297" s="18">
        <f t="shared" si="14"/>
        <v>0</v>
      </c>
    </row>
    <row r="298" spans="1:22" x14ac:dyDescent="0.25">
      <c r="A298" s="2">
        <v>109</v>
      </c>
      <c r="B298" s="6" t="s">
        <v>199</v>
      </c>
      <c r="C298" s="6" t="s">
        <v>155</v>
      </c>
      <c r="D298" s="2">
        <v>2025</v>
      </c>
      <c r="E298" s="3"/>
      <c r="F298" s="3"/>
      <c r="G298" s="3"/>
      <c r="H298" s="3"/>
      <c r="I298" s="3"/>
      <c r="J298" s="14"/>
      <c r="K298" s="18">
        <f t="shared" si="15"/>
        <v>0</v>
      </c>
      <c r="L298" s="19">
        <v>12368.39</v>
      </c>
      <c r="M298" s="19">
        <v>11131.55</v>
      </c>
      <c r="N298" s="19">
        <v>8657.8700000000008</v>
      </c>
      <c r="O298" s="19">
        <v>6184.2</v>
      </c>
      <c r="P298" s="19">
        <v>3710.52</v>
      </c>
      <c r="Q298" s="19">
        <v>488.77</v>
      </c>
      <c r="R298" s="19">
        <v>2100</v>
      </c>
      <c r="S298" s="19">
        <v>200</v>
      </c>
      <c r="T298" s="22">
        <v>86</v>
      </c>
      <c r="U298" s="18">
        <f t="shared" si="13"/>
        <v>0</v>
      </c>
      <c r="V298" s="18">
        <f t="shared" si="14"/>
        <v>0</v>
      </c>
    </row>
    <row r="299" spans="1:22" x14ac:dyDescent="0.25">
      <c r="A299" s="2">
        <v>110</v>
      </c>
      <c r="B299" s="6" t="s">
        <v>199</v>
      </c>
      <c r="C299" s="6" t="s">
        <v>88</v>
      </c>
      <c r="D299" s="2">
        <v>2025</v>
      </c>
      <c r="E299" s="3"/>
      <c r="F299" s="3"/>
      <c r="G299" s="3"/>
      <c r="H299" s="3"/>
      <c r="I299" s="3"/>
      <c r="J299" s="14"/>
      <c r="K299" s="18">
        <f t="shared" si="15"/>
        <v>0</v>
      </c>
      <c r="L299" s="19">
        <v>12368.39</v>
      </c>
      <c r="M299" s="19">
        <v>11131.55</v>
      </c>
      <c r="N299" s="19">
        <v>8657.8700000000008</v>
      </c>
      <c r="O299" s="19">
        <v>6184.2</v>
      </c>
      <c r="P299" s="19">
        <v>3710.52</v>
      </c>
      <c r="Q299" s="19">
        <v>488.77</v>
      </c>
      <c r="R299" s="19">
        <v>2100</v>
      </c>
      <c r="S299" s="19">
        <v>200</v>
      </c>
      <c r="T299" s="22">
        <v>86</v>
      </c>
      <c r="U299" s="18">
        <f t="shared" si="13"/>
        <v>0</v>
      </c>
      <c r="V299" s="18">
        <f t="shared" si="14"/>
        <v>0</v>
      </c>
    </row>
    <row r="300" spans="1:22" x14ac:dyDescent="0.25">
      <c r="A300" s="2">
        <v>111</v>
      </c>
      <c r="B300" s="6" t="s">
        <v>200</v>
      </c>
      <c r="C300" s="6" t="s">
        <v>157</v>
      </c>
      <c r="D300" s="2">
        <v>2025</v>
      </c>
      <c r="E300" s="3"/>
      <c r="F300" s="3"/>
      <c r="G300" s="3"/>
      <c r="H300" s="3"/>
      <c r="I300" s="3"/>
      <c r="J300" s="14"/>
      <c r="K300" s="18">
        <f t="shared" si="15"/>
        <v>0</v>
      </c>
      <c r="L300" s="19">
        <v>12368.39</v>
      </c>
      <c r="M300" s="19">
        <v>11131.55</v>
      </c>
      <c r="N300" s="19">
        <v>8657.8700000000008</v>
      </c>
      <c r="O300" s="19">
        <v>6184.2</v>
      </c>
      <c r="P300" s="19">
        <v>3710.52</v>
      </c>
      <c r="Q300" s="19">
        <v>488.77</v>
      </c>
      <c r="R300" s="19">
        <v>2100</v>
      </c>
      <c r="S300" s="19">
        <v>200</v>
      </c>
      <c r="T300" s="29">
        <v>84</v>
      </c>
      <c r="U300" s="18">
        <f t="shared" si="13"/>
        <v>0</v>
      </c>
      <c r="V300" s="18">
        <f t="shared" si="14"/>
        <v>0</v>
      </c>
    </row>
    <row r="301" spans="1:22" x14ac:dyDescent="0.25">
      <c r="A301" s="2">
        <v>112</v>
      </c>
      <c r="B301" s="6" t="s">
        <v>200</v>
      </c>
      <c r="C301" s="6" t="s">
        <v>158</v>
      </c>
      <c r="D301" s="2">
        <v>2025</v>
      </c>
      <c r="E301" s="3"/>
      <c r="F301" s="3"/>
      <c r="G301" s="3"/>
      <c r="H301" s="3"/>
      <c r="I301" s="3"/>
      <c r="J301" s="14"/>
      <c r="K301" s="18">
        <f t="shared" si="15"/>
        <v>0</v>
      </c>
      <c r="L301" s="19">
        <v>12368.39</v>
      </c>
      <c r="M301" s="19">
        <v>11131.55</v>
      </c>
      <c r="N301" s="19">
        <v>8657.8700000000008</v>
      </c>
      <c r="O301" s="19">
        <v>6184.2</v>
      </c>
      <c r="P301" s="19">
        <v>3710.52</v>
      </c>
      <c r="Q301" s="19">
        <v>488.77</v>
      </c>
      <c r="R301" s="19">
        <v>2100</v>
      </c>
      <c r="S301" s="19">
        <v>200</v>
      </c>
      <c r="T301" s="29">
        <v>87</v>
      </c>
      <c r="U301" s="18">
        <f t="shared" si="13"/>
        <v>0</v>
      </c>
      <c r="V301" s="18">
        <f t="shared" si="14"/>
        <v>0</v>
      </c>
    </row>
    <row r="302" spans="1:22" x14ac:dyDescent="0.25">
      <c r="A302" s="2">
        <v>113</v>
      </c>
      <c r="B302" s="6" t="s">
        <v>200</v>
      </c>
      <c r="C302" s="6" t="s">
        <v>7</v>
      </c>
      <c r="D302" s="2">
        <v>2025</v>
      </c>
      <c r="E302" s="3"/>
      <c r="F302" s="3"/>
      <c r="G302" s="3"/>
      <c r="H302" s="3"/>
      <c r="I302" s="3"/>
      <c r="J302" s="14"/>
      <c r="K302" s="18">
        <f t="shared" si="15"/>
        <v>0</v>
      </c>
      <c r="L302" s="19">
        <v>12368.39</v>
      </c>
      <c r="M302" s="19">
        <v>11131.55</v>
      </c>
      <c r="N302" s="19">
        <v>8657.8700000000008</v>
      </c>
      <c r="O302" s="19">
        <v>6184.2</v>
      </c>
      <c r="P302" s="19">
        <v>3710.52</v>
      </c>
      <c r="Q302" s="19">
        <v>488.77</v>
      </c>
      <c r="R302" s="19">
        <v>2100</v>
      </c>
      <c r="S302" s="19">
        <v>200</v>
      </c>
      <c r="T302" s="29">
        <v>71</v>
      </c>
      <c r="U302" s="18">
        <f t="shared" si="13"/>
        <v>0</v>
      </c>
      <c r="V302" s="18">
        <f t="shared" si="14"/>
        <v>0</v>
      </c>
    </row>
    <row r="303" spans="1:22" x14ac:dyDescent="0.25">
      <c r="A303" s="2">
        <v>114</v>
      </c>
      <c r="B303" s="6" t="s">
        <v>200</v>
      </c>
      <c r="C303" s="6" t="s">
        <v>104</v>
      </c>
      <c r="D303" s="2">
        <v>2025</v>
      </c>
      <c r="E303" s="3"/>
      <c r="F303" s="3"/>
      <c r="G303" s="3"/>
      <c r="H303" s="3"/>
      <c r="I303" s="3"/>
      <c r="J303" s="14"/>
      <c r="K303" s="18">
        <f t="shared" si="15"/>
        <v>0</v>
      </c>
      <c r="L303" s="19">
        <v>12368.39</v>
      </c>
      <c r="M303" s="19">
        <v>11131.55</v>
      </c>
      <c r="N303" s="19">
        <v>8657.8700000000008</v>
      </c>
      <c r="O303" s="19">
        <v>6184.2</v>
      </c>
      <c r="P303" s="19">
        <v>3710.52</v>
      </c>
      <c r="Q303" s="19">
        <v>488.77</v>
      </c>
      <c r="R303" s="19">
        <v>2100</v>
      </c>
      <c r="S303" s="19">
        <v>200</v>
      </c>
      <c r="T303" s="29">
        <v>88</v>
      </c>
      <c r="U303" s="18">
        <f t="shared" si="13"/>
        <v>0</v>
      </c>
      <c r="V303" s="18">
        <f t="shared" si="14"/>
        <v>0</v>
      </c>
    </row>
    <row r="304" spans="1:22" x14ac:dyDescent="0.25">
      <c r="A304" s="2">
        <v>115</v>
      </c>
      <c r="B304" s="6" t="s">
        <v>200</v>
      </c>
      <c r="C304" s="6" t="s">
        <v>53</v>
      </c>
      <c r="D304" s="2">
        <v>2025</v>
      </c>
      <c r="E304" s="3"/>
      <c r="F304" s="3"/>
      <c r="G304" s="3"/>
      <c r="H304" s="3"/>
      <c r="I304" s="3"/>
      <c r="J304" s="14"/>
      <c r="K304" s="18">
        <f t="shared" si="15"/>
        <v>0</v>
      </c>
      <c r="L304" s="19">
        <v>12368.39</v>
      </c>
      <c r="M304" s="19">
        <v>11131.55</v>
      </c>
      <c r="N304" s="19">
        <v>8657.8700000000008</v>
      </c>
      <c r="O304" s="19">
        <v>6184.2</v>
      </c>
      <c r="P304" s="19">
        <v>3710.52</v>
      </c>
      <c r="Q304" s="19">
        <v>488.77</v>
      </c>
      <c r="R304" s="19">
        <v>2100</v>
      </c>
      <c r="S304" s="19">
        <v>200</v>
      </c>
      <c r="T304" s="29">
        <v>90</v>
      </c>
      <c r="U304" s="18">
        <f t="shared" si="13"/>
        <v>0</v>
      </c>
      <c r="V304" s="18">
        <f t="shared" si="14"/>
        <v>0</v>
      </c>
    </row>
    <row r="305" spans="1:22" x14ac:dyDescent="0.25">
      <c r="A305" s="2">
        <v>116</v>
      </c>
      <c r="B305" s="6" t="s">
        <v>200</v>
      </c>
      <c r="C305" s="6" t="s">
        <v>23</v>
      </c>
      <c r="D305" s="2">
        <v>2025</v>
      </c>
      <c r="E305" s="3"/>
      <c r="F305" s="3">
        <v>2.8</v>
      </c>
      <c r="G305" s="3">
        <v>17.71</v>
      </c>
      <c r="H305" s="3"/>
      <c r="I305" s="3">
        <v>1.2</v>
      </c>
      <c r="J305" s="14">
        <v>5</v>
      </c>
      <c r="K305" s="18">
        <f t="shared" si="15"/>
        <v>21.71</v>
      </c>
      <c r="L305" s="19">
        <v>12368.39</v>
      </c>
      <c r="M305" s="19">
        <v>11131.55</v>
      </c>
      <c r="N305" s="19">
        <v>8657.8700000000008</v>
      </c>
      <c r="O305" s="19">
        <v>6184.2</v>
      </c>
      <c r="P305" s="19">
        <v>3710.52</v>
      </c>
      <c r="Q305" s="19">
        <v>488.77</v>
      </c>
      <c r="R305" s="19">
        <v>2100</v>
      </c>
      <c r="S305" s="19">
        <v>200</v>
      </c>
      <c r="T305" s="29">
        <v>90</v>
      </c>
      <c r="U305" s="18">
        <f t="shared" si="13"/>
        <v>206237.69170000002</v>
      </c>
      <c r="V305" s="18">
        <f t="shared" si="14"/>
        <v>185613.92253000001</v>
      </c>
    </row>
    <row r="306" spans="1:22" x14ac:dyDescent="0.25">
      <c r="A306" s="2">
        <v>117</v>
      </c>
      <c r="B306" s="6" t="s">
        <v>200</v>
      </c>
      <c r="C306" s="6" t="s">
        <v>17</v>
      </c>
      <c r="D306" s="2">
        <v>2025</v>
      </c>
      <c r="E306" s="3"/>
      <c r="F306" s="3"/>
      <c r="G306" s="3"/>
      <c r="H306" s="3"/>
      <c r="I306" s="3"/>
      <c r="J306" s="14"/>
      <c r="K306" s="18">
        <f t="shared" si="15"/>
        <v>0</v>
      </c>
      <c r="L306" s="19">
        <v>12368.39</v>
      </c>
      <c r="M306" s="19">
        <v>11131.55</v>
      </c>
      <c r="N306" s="19">
        <v>8657.8700000000008</v>
      </c>
      <c r="O306" s="19">
        <v>6184.2</v>
      </c>
      <c r="P306" s="19">
        <v>3710.52</v>
      </c>
      <c r="Q306" s="19">
        <v>488.77</v>
      </c>
      <c r="R306" s="19">
        <v>2100</v>
      </c>
      <c r="S306" s="19">
        <v>200</v>
      </c>
      <c r="T306" s="29">
        <v>93</v>
      </c>
      <c r="U306" s="18">
        <f t="shared" si="13"/>
        <v>0</v>
      </c>
      <c r="V306" s="18">
        <f t="shared" si="14"/>
        <v>0</v>
      </c>
    </row>
    <row r="307" spans="1:22" x14ac:dyDescent="0.25">
      <c r="A307" s="2">
        <v>118</v>
      </c>
      <c r="B307" s="6" t="s">
        <v>200</v>
      </c>
      <c r="C307" s="6" t="s">
        <v>110</v>
      </c>
      <c r="D307" s="2">
        <v>2025</v>
      </c>
      <c r="E307" s="3"/>
      <c r="F307" s="3"/>
      <c r="G307" s="3"/>
      <c r="H307" s="3"/>
      <c r="I307" s="3"/>
      <c r="J307" s="14"/>
      <c r="K307" s="18">
        <f t="shared" si="15"/>
        <v>0</v>
      </c>
      <c r="L307" s="19">
        <v>12368.39</v>
      </c>
      <c r="M307" s="19">
        <v>11131.55</v>
      </c>
      <c r="N307" s="19">
        <v>8657.8700000000008</v>
      </c>
      <c r="O307" s="19">
        <v>6184.2</v>
      </c>
      <c r="P307" s="19">
        <v>3710.52</v>
      </c>
      <c r="Q307" s="19">
        <v>488.77</v>
      </c>
      <c r="R307" s="19">
        <v>2100</v>
      </c>
      <c r="S307" s="19">
        <v>200</v>
      </c>
      <c r="T307" s="29">
        <v>86</v>
      </c>
      <c r="U307" s="18">
        <f t="shared" si="13"/>
        <v>0</v>
      </c>
      <c r="V307" s="18">
        <f t="shared" si="14"/>
        <v>0</v>
      </c>
    </row>
    <row r="308" spans="1:22" x14ac:dyDescent="0.25">
      <c r="A308" s="2">
        <v>119</v>
      </c>
      <c r="B308" s="6" t="s">
        <v>200</v>
      </c>
      <c r="C308" s="6" t="s">
        <v>103</v>
      </c>
      <c r="D308" s="2">
        <v>2025</v>
      </c>
      <c r="E308" s="3"/>
      <c r="F308" s="3"/>
      <c r="G308" s="3"/>
      <c r="H308" s="3"/>
      <c r="I308" s="3"/>
      <c r="J308" s="14"/>
      <c r="K308" s="18">
        <f t="shared" si="15"/>
        <v>0</v>
      </c>
      <c r="L308" s="19">
        <v>12368.39</v>
      </c>
      <c r="M308" s="19">
        <v>11131.55</v>
      </c>
      <c r="N308" s="19">
        <v>8657.8700000000008</v>
      </c>
      <c r="O308" s="19">
        <v>6184.2</v>
      </c>
      <c r="P308" s="19">
        <v>3710.52</v>
      </c>
      <c r="Q308" s="19">
        <v>488.77</v>
      </c>
      <c r="R308" s="19">
        <v>2100</v>
      </c>
      <c r="S308" s="19">
        <v>200</v>
      </c>
      <c r="T308" s="29">
        <v>86</v>
      </c>
      <c r="U308" s="18">
        <f t="shared" si="13"/>
        <v>0</v>
      </c>
      <c r="V308" s="18">
        <f t="shared" si="14"/>
        <v>0</v>
      </c>
    </row>
    <row r="309" spans="1:22" x14ac:dyDescent="0.25">
      <c r="A309" s="2">
        <v>120</v>
      </c>
      <c r="B309" s="6" t="s">
        <v>200</v>
      </c>
      <c r="C309" s="6" t="s">
        <v>109</v>
      </c>
      <c r="D309" s="2">
        <v>2025</v>
      </c>
      <c r="E309" s="3"/>
      <c r="F309" s="3"/>
      <c r="G309" s="3"/>
      <c r="H309" s="3"/>
      <c r="I309" s="3"/>
      <c r="J309" s="14"/>
      <c r="K309" s="18">
        <f t="shared" si="15"/>
        <v>0</v>
      </c>
      <c r="L309" s="19">
        <v>12368.39</v>
      </c>
      <c r="M309" s="19">
        <v>11131.55</v>
      </c>
      <c r="N309" s="19">
        <v>8657.8700000000008</v>
      </c>
      <c r="O309" s="19">
        <v>6184.2</v>
      </c>
      <c r="P309" s="19">
        <v>3710.52</v>
      </c>
      <c r="Q309" s="19">
        <v>488.77</v>
      </c>
      <c r="R309" s="19">
        <v>2100</v>
      </c>
      <c r="S309" s="19">
        <v>200</v>
      </c>
      <c r="T309" s="29">
        <v>85</v>
      </c>
      <c r="U309" s="18">
        <f t="shared" si="13"/>
        <v>0</v>
      </c>
      <c r="V309" s="18">
        <f t="shared" si="14"/>
        <v>0</v>
      </c>
    </row>
    <row r="310" spans="1:22" x14ac:dyDescent="0.25">
      <c r="A310" s="2">
        <v>121</v>
      </c>
      <c r="B310" s="6" t="s">
        <v>200</v>
      </c>
      <c r="C310" s="6" t="s">
        <v>159</v>
      </c>
      <c r="D310" s="2">
        <v>2025</v>
      </c>
      <c r="E310" s="3"/>
      <c r="F310" s="3"/>
      <c r="G310" s="3"/>
      <c r="H310" s="3"/>
      <c r="I310" s="3"/>
      <c r="J310" s="14"/>
      <c r="K310" s="18">
        <f t="shared" si="15"/>
        <v>0</v>
      </c>
      <c r="L310" s="19">
        <v>12368.39</v>
      </c>
      <c r="M310" s="19">
        <v>11131.55</v>
      </c>
      <c r="N310" s="19">
        <v>8657.8700000000008</v>
      </c>
      <c r="O310" s="19">
        <v>6184.2</v>
      </c>
      <c r="P310" s="19">
        <v>3710.52</v>
      </c>
      <c r="Q310" s="19">
        <v>488.77</v>
      </c>
      <c r="R310" s="19">
        <v>2100</v>
      </c>
      <c r="S310" s="19">
        <v>200</v>
      </c>
      <c r="T310" s="29">
        <v>75</v>
      </c>
      <c r="U310" s="18">
        <f t="shared" si="13"/>
        <v>0</v>
      </c>
      <c r="V310" s="18">
        <f t="shared" si="14"/>
        <v>0</v>
      </c>
    </row>
    <row r="311" spans="1:22" x14ac:dyDescent="0.25">
      <c r="A311" s="2">
        <v>122</v>
      </c>
      <c r="B311" s="6" t="s">
        <v>200</v>
      </c>
      <c r="C311" s="6" t="s">
        <v>112</v>
      </c>
      <c r="D311" s="2">
        <v>2025</v>
      </c>
      <c r="E311" s="3"/>
      <c r="F311" s="3"/>
      <c r="G311" s="3"/>
      <c r="H311" s="3"/>
      <c r="I311" s="3"/>
      <c r="J311" s="14"/>
      <c r="K311" s="18">
        <f t="shared" si="15"/>
        <v>0</v>
      </c>
      <c r="L311" s="19">
        <v>12368.39</v>
      </c>
      <c r="M311" s="19">
        <v>11131.55</v>
      </c>
      <c r="N311" s="19">
        <v>8657.8700000000008</v>
      </c>
      <c r="O311" s="19">
        <v>6184.2</v>
      </c>
      <c r="P311" s="19">
        <v>3710.52</v>
      </c>
      <c r="Q311" s="19">
        <v>488.77</v>
      </c>
      <c r="R311" s="19">
        <v>2100</v>
      </c>
      <c r="S311" s="19">
        <v>200</v>
      </c>
      <c r="T311" s="29">
        <v>91</v>
      </c>
      <c r="U311" s="18">
        <f t="shared" si="13"/>
        <v>0</v>
      </c>
      <c r="V311" s="18">
        <f t="shared" si="14"/>
        <v>0</v>
      </c>
    </row>
    <row r="312" spans="1:22" x14ac:dyDescent="0.25">
      <c r="A312" s="2">
        <v>123</v>
      </c>
      <c r="B312" s="6" t="s">
        <v>200</v>
      </c>
      <c r="C312" s="6" t="s">
        <v>160</v>
      </c>
      <c r="D312" s="2">
        <v>2025</v>
      </c>
      <c r="E312" s="3"/>
      <c r="F312" s="3"/>
      <c r="G312" s="3"/>
      <c r="H312" s="3"/>
      <c r="I312" s="3"/>
      <c r="J312" s="14"/>
      <c r="K312" s="18">
        <f t="shared" si="15"/>
        <v>0</v>
      </c>
      <c r="L312" s="19">
        <v>12368.39</v>
      </c>
      <c r="M312" s="19">
        <v>11131.55</v>
      </c>
      <c r="N312" s="19">
        <v>8657.8700000000008</v>
      </c>
      <c r="O312" s="19">
        <v>6184.2</v>
      </c>
      <c r="P312" s="19">
        <v>3710.52</v>
      </c>
      <c r="Q312" s="19">
        <v>488.77</v>
      </c>
      <c r="R312" s="19">
        <v>2100</v>
      </c>
      <c r="S312" s="19">
        <v>200</v>
      </c>
      <c r="T312" s="29">
        <v>85</v>
      </c>
      <c r="U312" s="18">
        <f t="shared" si="13"/>
        <v>0</v>
      </c>
      <c r="V312" s="18">
        <f t="shared" si="14"/>
        <v>0</v>
      </c>
    </row>
    <row r="313" spans="1:22" x14ac:dyDescent="0.25">
      <c r="A313" s="2">
        <v>124</v>
      </c>
      <c r="B313" s="6" t="s">
        <v>200</v>
      </c>
      <c r="C313" s="6" t="s">
        <v>8</v>
      </c>
      <c r="D313" s="2">
        <v>2025</v>
      </c>
      <c r="E313" s="3"/>
      <c r="F313" s="3">
        <v>42</v>
      </c>
      <c r="G313" s="3"/>
      <c r="H313" s="3"/>
      <c r="I313" s="3"/>
      <c r="J313" s="14">
        <v>8</v>
      </c>
      <c r="K313" s="18">
        <f t="shared" si="15"/>
        <v>42</v>
      </c>
      <c r="L313" s="19">
        <v>12368.39</v>
      </c>
      <c r="M313" s="19">
        <v>11131.55</v>
      </c>
      <c r="N313" s="19">
        <v>8657.8700000000008</v>
      </c>
      <c r="O313" s="19">
        <v>6184.2</v>
      </c>
      <c r="P313" s="19">
        <v>3710.52</v>
      </c>
      <c r="Q313" s="19">
        <v>488.77</v>
      </c>
      <c r="R313" s="19">
        <v>2100</v>
      </c>
      <c r="S313" s="19">
        <v>200</v>
      </c>
      <c r="T313" s="29">
        <v>87</v>
      </c>
      <c r="U313" s="18">
        <f t="shared" si="13"/>
        <v>496635.25999999995</v>
      </c>
      <c r="V313" s="18">
        <f t="shared" si="14"/>
        <v>432072.67619999999</v>
      </c>
    </row>
    <row r="314" spans="1:22" x14ac:dyDescent="0.25">
      <c r="A314" s="2">
        <v>125</v>
      </c>
      <c r="B314" s="6" t="s">
        <v>200</v>
      </c>
      <c r="C314" s="6" t="s">
        <v>96</v>
      </c>
      <c r="D314" s="2">
        <v>2025</v>
      </c>
      <c r="E314" s="3"/>
      <c r="F314" s="3"/>
      <c r="G314" s="3"/>
      <c r="H314" s="3"/>
      <c r="I314" s="3"/>
      <c r="J314" s="14"/>
      <c r="K314" s="18">
        <f t="shared" si="15"/>
        <v>0</v>
      </c>
      <c r="L314" s="19">
        <v>12368.39</v>
      </c>
      <c r="M314" s="19">
        <v>11131.55</v>
      </c>
      <c r="N314" s="19">
        <v>8657.8700000000008</v>
      </c>
      <c r="O314" s="19">
        <v>6184.2</v>
      </c>
      <c r="P314" s="19">
        <v>3710.52</v>
      </c>
      <c r="Q314" s="19">
        <v>488.77</v>
      </c>
      <c r="R314" s="19">
        <v>2100</v>
      </c>
      <c r="S314" s="19">
        <v>200</v>
      </c>
      <c r="T314" s="29">
        <v>92</v>
      </c>
      <c r="U314" s="18">
        <f t="shared" si="13"/>
        <v>0</v>
      </c>
      <c r="V314" s="18">
        <f t="shared" si="14"/>
        <v>0</v>
      </c>
    </row>
    <row r="315" spans="1:22" x14ac:dyDescent="0.25">
      <c r="A315" s="2">
        <v>126</v>
      </c>
      <c r="B315" s="6" t="s">
        <v>201</v>
      </c>
      <c r="C315" s="6" t="s">
        <v>76</v>
      </c>
      <c r="D315" s="2">
        <v>2025</v>
      </c>
      <c r="E315" s="3"/>
      <c r="F315" s="3"/>
      <c r="G315" s="3"/>
      <c r="H315" s="3"/>
      <c r="I315" s="3"/>
      <c r="J315" s="14"/>
      <c r="K315" s="18">
        <f t="shared" si="15"/>
        <v>0</v>
      </c>
      <c r="L315" s="19">
        <v>12368.39</v>
      </c>
      <c r="M315" s="19">
        <v>11131.55</v>
      </c>
      <c r="N315" s="19">
        <v>8657.8700000000008</v>
      </c>
      <c r="O315" s="19">
        <v>6184.2</v>
      </c>
      <c r="P315" s="19">
        <v>3710.52</v>
      </c>
      <c r="Q315" s="19">
        <v>488.77</v>
      </c>
      <c r="R315" s="19">
        <v>2100</v>
      </c>
      <c r="S315" s="19">
        <v>200</v>
      </c>
      <c r="T315" s="30">
        <v>89</v>
      </c>
      <c r="U315" s="18">
        <f t="shared" si="13"/>
        <v>0</v>
      </c>
      <c r="V315" s="18">
        <f t="shared" si="14"/>
        <v>0</v>
      </c>
    </row>
    <row r="316" spans="1:22" x14ac:dyDescent="0.25">
      <c r="A316" s="2">
        <v>127</v>
      </c>
      <c r="B316" s="6" t="s">
        <v>201</v>
      </c>
      <c r="C316" s="6" t="s">
        <v>48</v>
      </c>
      <c r="D316" s="2">
        <v>2025</v>
      </c>
      <c r="E316" s="3"/>
      <c r="F316" s="3"/>
      <c r="G316" s="3"/>
      <c r="H316" s="3"/>
      <c r="I316" s="3"/>
      <c r="J316" s="14"/>
      <c r="K316" s="18">
        <f t="shared" si="15"/>
        <v>0</v>
      </c>
      <c r="L316" s="19">
        <v>12368.39</v>
      </c>
      <c r="M316" s="19">
        <v>11131.55</v>
      </c>
      <c r="N316" s="19">
        <v>8657.8700000000008</v>
      </c>
      <c r="O316" s="19">
        <v>6184.2</v>
      </c>
      <c r="P316" s="19">
        <v>3710.52</v>
      </c>
      <c r="Q316" s="19">
        <v>488.77</v>
      </c>
      <c r="R316" s="19">
        <v>2100</v>
      </c>
      <c r="S316" s="19">
        <v>200</v>
      </c>
      <c r="T316" s="30">
        <v>89</v>
      </c>
      <c r="U316" s="18">
        <f t="shared" si="13"/>
        <v>0</v>
      </c>
      <c r="V316" s="18">
        <f t="shared" si="14"/>
        <v>0</v>
      </c>
    </row>
    <row r="317" spans="1:22" x14ac:dyDescent="0.25">
      <c r="A317" s="2">
        <v>128</v>
      </c>
      <c r="B317" s="6" t="s">
        <v>201</v>
      </c>
      <c r="C317" s="6" t="s">
        <v>51</v>
      </c>
      <c r="D317" s="2">
        <v>2025</v>
      </c>
      <c r="E317" s="3"/>
      <c r="F317" s="3"/>
      <c r="G317" s="3"/>
      <c r="H317" s="3"/>
      <c r="I317" s="3"/>
      <c r="J317" s="14"/>
      <c r="K317" s="18">
        <f t="shared" si="15"/>
        <v>0</v>
      </c>
      <c r="L317" s="19">
        <v>12368.39</v>
      </c>
      <c r="M317" s="19">
        <v>11131.55</v>
      </c>
      <c r="N317" s="19">
        <v>8657.8700000000008</v>
      </c>
      <c r="O317" s="19">
        <v>6184.2</v>
      </c>
      <c r="P317" s="19">
        <v>3710.52</v>
      </c>
      <c r="Q317" s="19">
        <v>488.77</v>
      </c>
      <c r="R317" s="19">
        <v>2100</v>
      </c>
      <c r="S317" s="19">
        <v>200</v>
      </c>
      <c r="T317" s="30">
        <v>91</v>
      </c>
      <c r="U317" s="18">
        <f t="shared" si="13"/>
        <v>0</v>
      </c>
      <c r="V317" s="18">
        <f t="shared" si="14"/>
        <v>0</v>
      </c>
    </row>
    <row r="318" spans="1:22" x14ac:dyDescent="0.25">
      <c r="A318" s="2">
        <v>129</v>
      </c>
      <c r="B318" s="6" t="s">
        <v>201</v>
      </c>
      <c r="C318" s="6" t="s">
        <v>64</v>
      </c>
      <c r="D318" s="2">
        <v>2025</v>
      </c>
      <c r="E318" s="3"/>
      <c r="F318" s="3"/>
      <c r="G318" s="3"/>
      <c r="H318" s="3"/>
      <c r="I318" s="3"/>
      <c r="J318" s="14"/>
      <c r="K318" s="18">
        <f t="shared" si="15"/>
        <v>0</v>
      </c>
      <c r="L318" s="19">
        <v>12368.39</v>
      </c>
      <c r="M318" s="19">
        <v>11131.55</v>
      </c>
      <c r="N318" s="19">
        <v>8657.8700000000008</v>
      </c>
      <c r="O318" s="19">
        <v>6184.2</v>
      </c>
      <c r="P318" s="19">
        <v>3710.52</v>
      </c>
      <c r="Q318" s="19">
        <v>488.77</v>
      </c>
      <c r="R318" s="19">
        <v>2100</v>
      </c>
      <c r="S318" s="19">
        <v>200</v>
      </c>
      <c r="T318" s="30">
        <v>90</v>
      </c>
      <c r="U318" s="18">
        <f t="shared" si="13"/>
        <v>0</v>
      </c>
      <c r="V318" s="18">
        <f t="shared" si="14"/>
        <v>0</v>
      </c>
    </row>
    <row r="319" spans="1:22" x14ac:dyDescent="0.25">
      <c r="A319" s="2">
        <v>130</v>
      </c>
      <c r="B319" s="6" t="s">
        <v>201</v>
      </c>
      <c r="C319" s="6" t="s">
        <v>116</v>
      </c>
      <c r="D319" s="2">
        <v>2025</v>
      </c>
      <c r="E319" s="3"/>
      <c r="F319" s="3"/>
      <c r="G319" s="3"/>
      <c r="H319" s="3"/>
      <c r="I319" s="3"/>
      <c r="J319" s="14"/>
      <c r="K319" s="18">
        <f t="shared" si="15"/>
        <v>0</v>
      </c>
      <c r="L319" s="19">
        <v>12368.39</v>
      </c>
      <c r="M319" s="19">
        <v>11131.55</v>
      </c>
      <c r="N319" s="19">
        <v>8657.8700000000008</v>
      </c>
      <c r="O319" s="19">
        <v>6184.2</v>
      </c>
      <c r="P319" s="19">
        <v>3710.52</v>
      </c>
      <c r="Q319" s="19">
        <v>488.77</v>
      </c>
      <c r="R319" s="19">
        <v>2100</v>
      </c>
      <c r="S319" s="19">
        <v>200</v>
      </c>
      <c r="T319" s="30">
        <v>89</v>
      </c>
      <c r="U319" s="18">
        <f t="shared" si="13"/>
        <v>0</v>
      </c>
      <c r="V319" s="18">
        <f t="shared" si="14"/>
        <v>0</v>
      </c>
    </row>
    <row r="320" spans="1:22" x14ac:dyDescent="0.25">
      <c r="A320" s="2">
        <v>131</v>
      </c>
      <c r="B320" s="6" t="s">
        <v>201</v>
      </c>
      <c r="C320" s="6" t="s">
        <v>50</v>
      </c>
      <c r="D320" s="2">
        <v>2025</v>
      </c>
      <c r="E320" s="3"/>
      <c r="F320" s="3"/>
      <c r="G320" s="3"/>
      <c r="H320" s="3"/>
      <c r="I320" s="3"/>
      <c r="J320" s="14"/>
      <c r="K320" s="18">
        <f t="shared" si="15"/>
        <v>0</v>
      </c>
      <c r="L320" s="19">
        <v>12368.39</v>
      </c>
      <c r="M320" s="19">
        <v>11131.55</v>
      </c>
      <c r="N320" s="19">
        <v>8657.8700000000008</v>
      </c>
      <c r="O320" s="19">
        <v>6184.2</v>
      </c>
      <c r="P320" s="19">
        <v>3710.52</v>
      </c>
      <c r="Q320" s="19">
        <v>488.77</v>
      </c>
      <c r="R320" s="19">
        <v>2100</v>
      </c>
      <c r="S320" s="19">
        <v>200</v>
      </c>
      <c r="T320" s="30">
        <v>89</v>
      </c>
      <c r="U320" s="18">
        <f t="shared" si="13"/>
        <v>0</v>
      </c>
      <c r="V320" s="18">
        <f t="shared" si="14"/>
        <v>0</v>
      </c>
    </row>
    <row r="321" spans="1:22" x14ac:dyDescent="0.25">
      <c r="A321" s="2">
        <v>132</v>
      </c>
      <c r="B321" s="6" t="s">
        <v>201</v>
      </c>
      <c r="C321" s="6" t="s">
        <v>61</v>
      </c>
      <c r="D321" s="2">
        <v>2025</v>
      </c>
      <c r="E321" s="3"/>
      <c r="F321" s="3"/>
      <c r="G321" s="3"/>
      <c r="H321" s="3"/>
      <c r="I321" s="3"/>
      <c r="J321" s="14"/>
      <c r="K321" s="18">
        <f t="shared" si="15"/>
        <v>0</v>
      </c>
      <c r="L321" s="19">
        <v>12368.39</v>
      </c>
      <c r="M321" s="19">
        <v>11131.55</v>
      </c>
      <c r="N321" s="19">
        <v>8657.8700000000008</v>
      </c>
      <c r="O321" s="19">
        <v>6184.2</v>
      </c>
      <c r="P321" s="19">
        <v>3710.52</v>
      </c>
      <c r="Q321" s="19">
        <v>488.77</v>
      </c>
      <c r="R321" s="19">
        <v>2100</v>
      </c>
      <c r="S321" s="19">
        <v>200</v>
      </c>
      <c r="T321" s="30">
        <v>90</v>
      </c>
      <c r="U321" s="18">
        <f t="shared" si="13"/>
        <v>0</v>
      </c>
      <c r="V321" s="18">
        <f t="shared" si="14"/>
        <v>0</v>
      </c>
    </row>
    <row r="322" spans="1:22" x14ac:dyDescent="0.25">
      <c r="A322" s="2">
        <v>133</v>
      </c>
      <c r="B322" s="6" t="s">
        <v>201</v>
      </c>
      <c r="C322" s="6" t="s">
        <v>40</v>
      </c>
      <c r="D322" s="2">
        <v>2025</v>
      </c>
      <c r="E322" s="3"/>
      <c r="F322" s="3"/>
      <c r="G322" s="3"/>
      <c r="H322" s="3"/>
      <c r="I322" s="3"/>
      <c r="J322" s="14"/>
      <c r="K322" s="18">
        <f t="shared" si="15"/>
        <v>0</v>
      </c>
      <c r="L322" s="19">
        <v>12368.39</v>
      </c>
      <c r="M322" s="19">
        <v>11131.55</v>
      </c>
      <c r="N322" s="19">
        <v>8657.8700000000008</v>
      </c>
      <c r="O322" s="19">
        <v>6184.2</v>
      </c>
      <c r="P322" s="19">
        <v>3710.52</v>
      </c>
      <c r="Q322" s="19">
        <v>488.77</v>
      </c>
      <c r="R322" s="19">
        <v>2100</v>
      </c>
      <c r="S322" s="19">
        <v>200</v>
      </c>
      <c r="T322" s="30">
        <v>88</v>
      </c>
      <c r="U322" s="18">
        <f t="shared" si="13"/>
        <v>0</v>
      </c>
      <c r="V322" s="18">
        <f t="shared" si="14"/>
        <v>0</v>
      </c>
    </row>
    <row r="323" spans="1:22" x14ac:dyDescent="0.25">
      <c r="A323" s="2">
        <v>134</v>
      </c>
      <c r="B323" s="6" t="s">
        <v>201</v>
      </c>
      <c r="C323" s="6" t="s">
        <v>18</v>
      </c>
      <c r="D323" s="2">
        <v>2025</v>
      </c>
      <c r="E323" s="3"/>
      <c r="F323" s="3"/>
      <c r="G323" s="3"/>
      <c r="H323" s="3"/>
      <c r="I323" s="3"/>
      <c r="J323" s="14"/>
      <c r="K323" s="18">
        <f t="shared" si="15"/>
        <v>0</v>
      </c>
      <c r="L323" s="19">
        <v>12368.39</v>
      </c>
      <c r="M323" s="19">
        <v>11131.55</v>
      </c>
      <c r="N323" s="19">
        <v>8657.8700000000008</v>
      </c>
      <c r="O323" s="19">
        <v>6184.2</v>
      </c>
      <c r="P323" s="19">
        <v>3710.52</v>
      </c>
      <c r="Q323" s="19">
        <v>488.77</v>
      </c>
      <c r="R323" s="19">
        <v>2100</v>
      </c>
      <c r="S323" s="19">
        <v>200</v>
      </c>
      <c r="T323" s="30">
        <v>90</v>
      </c>
      <c r="U323" s="18">
        <f t="shared" ref="U323:U386" si="16">(E323*L323+F323*M323+G323*N323+H323*O323+I323*P323)+Q323*J323+R323*J323+S323*(E323+F323+G323+H323+I323)</f>
        <v>0</v>
      </c>
      <c r="V323" s="18">
        <f t="shared" ref="V323:V386" si="17">U323*T323/100</f>
        <v>0</v>
      </c>
    </row>
    <row r="324" spans="1:22" x14ac:dyDescent="0.25">
      <c r="A324" s="2">
        <v>135</v>
      </c>
      <c r="B324" s="6" t="s">
        <v>201</v>
      </c>
      <c r="C324" s="6" t="s">
        <v>49</v>
      </c>
      <c r="D324" s="2">
        <v>2025</v>
      </c>
      <c r="E324" s="3"/>
      <c r="F324" s="3">
        <v>4.5</v>
      </c>
      <c r="G324" s="3"/>
      <c r="H324" s="3"/>
      <c r="I324" s="3"/>
      <c r="J324" s="14">
        <v>1</v>
      </c>
      <c r="K324" s="18">
        <f t="shared" si="15"/>
        <v>4.5</v>
      </c>
      <c r="L324" s="19">
        <v>12368.39</v>
      </c>
      <c r="M324" s="19">
        <v>11131.55</v>
      </c>
      <c r="N324" s="19">
        <v>8657.8700000000008</v>
      </c>
      <c r="O324" s="19">
        <v>6184.2</v>
      </c>
      <c r="P324" s="19">
        <v>3710.52</v>
      </c>
      <c r="Q324" s="19">
        <v>488.77</v>
      </c>
      <c r="R324" s="19">
        <v>2100</v>
      </c>
      <c r="S324" s="19">
        <v>200</v>
      </c>
      <c r="T324" s="30">
        <v>89</v>
      </c>
      <c r="U324" s="18">
        <f t="shared" si="16"/>
        <v>53580.744999999995</v>
      </c>
      <c r="V324" s="18">
        <f t="shared" si="17"/>
        <v>47686.86305</v>
      </c>
    </row>
    <row r="325" spans="1:22" x14ac:dyDescent="0.25">
      <c r="A325" s="2">
        <v>136</v>
      </c>
      <c r="B325" s="6" t="s">
        <v>201</v>
      </c>
      <c r="C325" s="6" t="s">
        <v>81</v>
      </c>
      <c r="D325" s="2">
        <v>2025</v>
      </c>
      <c r="E325" s="3"/>
      <c r="F325" s="3"/>
      <c r="G325" s="3"/>
      <c r="H325" s="3"/>
      <c r="I325" s="3"/>
      <c r="J325" s="14"/>
      <c r="K325" s="18">
        <f t="shared" si="15"/>
        <v>0</v>
      </c>
      <c r="L325" s="19">
        <v>12368.39</v>
      </c>
      <c r="M325" s="19">
        <v>11131.55</v>
      </c>
      <c r="N325" s="19">
        <v>8657.8700000000008</v>
      </c>
      <c r="O325" s="19">
        <v>6184.2</v>
      </c>
      <c r="P325" s="19">
        <v>3710.52</v>
      </c>
      <c r="Q325" s="19">
        <v>488.77</v>
      </c>
      <c r="R325" s="19">
        <v>2100</v>
      </c>
      <c r="S325" s="19">
        <v>200</v>
      </c>
      <c r="T325" s="30">
        <v>91</v>
      </c>
      <c r="U325" s="18">
        <f t="shared" si="16"/>
        <v>0</v>
      </c>
      <c r="V325" s="18">
        <f t="shared" si="17"/>
        <v>0</v>
      </c>
    </row>
    <row r="326" spans="1:22" x14ac:dyDescent="0.25">
      <c r="A326" s="2">
        <v>137</v>
      </c>
      <c r="B326" s="6" t="s">
        <v>201</v>
      </c>
      <c r="C326" s="6" t="s">
        <v>85</v>
      </c>
      <c r="D326" s="2">
        <v>2025</v>
      </c>
      <c r="E326" s="3"/>
      <c r="F326" s="3"/>
      <c r="G326" s="3"/>
      <c r="H326" s="3"/>
      <c r="I326" s="3"/>
      <c r="J326" s="14"/>
      <c r="K326" s="18">
        <f t="shared" si="15"/>
        <v>0</v>
      </c>
      <c r="L326" s="19">
        <v>12368.39</v>
      </c>
      <c r="M326" s="19">
        <v>11131.55</v>
      </c>
      <c r="N326" s="19">
        <v>8657.8700000000008</v>
      </c>
      <c r="O326" s="19">
        <v>6184.2</v>
      </c>
      <c r="P326" s="19">
        <v>3710.52</v>
      </c>
      <c r="Q326" s="19">
        <v>488.77</v>
      </c>
      <c r="R326" s="19">
        <v>2100</v>
      </c>
      <c r="S326" s="19">
        <v>200</v>
      </c>
      <c r="T326" s="30">
        <v>88</v>
      </c>
      <c r="U326" s="18">
        <f t="shared" si="16"/>
        <v>0</v>
      </c>
      <c r="V326" s="18">
        <f t="shared" si="17"/>
        <v>0</v>
      </c>
    </row>
    <row r="327" spans="1:22" x14ac:dyDescent="0.25">
      <c r="A327" s="2">
        <v>138</v>
      </c>
      <c r="B327" s="6" t="s">
        <v>201</v>
      </c>
      <c r="C327" s="6" t="s">
        <v>161</v>
      </c>
      <c r="D327" s="2">
        <v>2025</v>
      </c>
      <c r="E327" s="3"/>
      <c r="F327" s="3"/>
      <c r="G327" s="3"/>
      <c r="H327" s="3"/>
      <c r="I327" s="3"/>
      <c r="J327" s="14"/>
      <c r="K327" s="18">
        <f t="shared" si="15"/>
        <v>0</v>
      </c>
      <c r="L327" s="19">
        <v>12368.39</v>
      </c>
      <c r="M327" s="19">
        <v>11131.55</v>
      </c>
      <c r="N327" s="19">
        <v>8657.8700000000008</v>
      </c>
      <c r="O327" s="19">
        <v>6184.2</v>
      </c>
      <c r="P327" s="19">
        <v>3710.52</v>
      </c>
      <c r="Q327" s="19">
        <v>488.77</v>
      </c>
      <c r="R327" s="19">
        <v>2100</v>
      </c>
      <c r="S327" s="19">
        <v>200</v>
      </c>
      <c r="T327" s="30">
        <v>90</v>
      </c>
      <c r="U327" s="18">
        <f t="shared" si="16"/>
        <v>0</v>
      </c>
      <c r="V327" s="18">
        <f t="shared" si="17"/>
        <v>0</v>
      </c>
    </row>
    <row r="328" spans="1:22" x14ac:dyDescent="0.25">
      <c r="A328" s="2">
        <v>139</v>
      </c>
      <c r="B328" s="6" t="s">
        <v>201</v>
      </c>
      <c r="C328" s="6" t="s">
        <v>162</v>
      </c>
      <c r="D328" s="2">
        <v>2025</v>
      </c>
      <c r="E328" s="3"/>
      <c r="F328" s="3"/>
      <c r="G328" s="3"/>
      <c r="H328" s="3"/>
      <c r="I328" s="3"/>
      <c r="J328" s="14"/>
      <c r="K328" s="18">
        <f t="shared" si="15"/>
        <v>0</v>
      </c>
      <c r="L328" s="19">
        <v>12368.39</v>
      </c>
      <c r="M328" s="19">
        <v>11131.55</v>
      </c>
      <c r="N328" s="19">
        <v>8657.8700000000008</v>
      </c>
      <c r="O328" s="19">
        <v>6184.2</v>
      </c>
      <c r="P328" s="19">
        <v>3710.52</v>
      </c>
      <c r="Q328" s="19">
        <v>488.77</v>
      </c>
      <c r="R328" s="19">
        <v>2100</v>
      </c>
      <c r="S328" s="19">
        <v>200</v>
      </c>
      <c r="T328" s="30">
        <v>89</v>
      </c>
      <c r="U328" s="18">
        <f t="shared" si="16"/>
        <v>0</v>
      </c>
      <c r="V328" s="18">
        <f t="shared" si="17"/>
        <v>0</v>
      </c>
    </row>
    <row r="329" spans="1:22" x14ac:dyDescent="0.25">
      <c r="A329" s="2">
        <v>140</v>
      </c>
      <c r="B329" s="6" t="s">
        <v>202</v>
      </c>
      <c r="C329" s="6" t="s">
        <v>170</v>
      </c>
      <c r="D329" s="2">
        <v>2025</v>
      </c>
      <c r="E329" s="3"/>
      <c r="F329" s="3">
        <v>6.8</v>
      </c>
      <c r="G329" s="3"/>
      <c r="H329" s="3"/>
      <c r="I329" s="3"/>
      <c r="J329" s="14">
        <v>5</v>
      </c>
      <c r="K329" s="18">
        <f t="shared" ref="K329:K392" si="18">E329+F329+G329+H329+I329</f>
        <v>6.8</v>
      </c>
      <c r="L329" s="19">
        <v>12368.39</v>
      </c>
      <c r="M329" s="19">
        <v>11131.55</v>
      </c>
      <c r="N329" s="19">
        <v>8657.8700000000008</v>
      </c>
      <c r="O329" s="19">
        <v>6184.2</v>
      </c>
      <c r="P329" s="19">
        <v>3710.52</v>
      </c>
      <c r="Q329" s="19">
        <v>488.77</v>
      </c>
      <c r="R329" s="19">
        <v>2100</v>
      </c>
      <c r="S329" s="19">
        <v>200</v>
      </c>
      <c r="T329" s="27">
        <v>86</v>
      </c>
      <c r="U329" s="18">
        <f t="shared" si="16"/>
        <v>89998.39</v>
      </c>
      <c r="V329" s="18">
        <f t="shared" si="17"/>
        <v>77398.615399999995</v>
      </c>
    </row>
    <row r="330" spans="1:22" x14ac:dyDescent="0.25">
      <c r="A330" s="2">
        <v>141</v>
      </c>
      <c r="B330" s="6" t="s">
        <v>202</v>
      </c>
      <c r="C330" s="6" t="s">
        <v>173</v>
      </c>
      <c r="D330" s="2">
        <v>2025</v>
      </c>
      <c r="E330" s="3"/>
      <c r="F330" s="3">
        <v>8.3000000000000007</v>
      </c>
      <c r="G330" s="3"/>
      <c r="H330" s="3"/>
      <c r="I330" s="3"/>
      <c r="J330" s="14">
        <v>3</v>
      </c>
      <c r="K330" s="18">
        <f t="shared" si="18"/>
        <v>8.3000000000000007</v>
      </c>
      <c r="L330" s="19">
        <v>12368.39</v>
      </c>
      <c r="M330" s="19">
        <v>11131.55</v>
      </c>
      <c r="N330" s="19">
        <v>8657.8700000000008</v>
      </c>
      <c r="O330" s="19">
        <v>6184.2</v>
      </c>
      <c r="P330" s="19">
        <v>3710.52</v>
      </c>
      <c r="Q330" s="19">
        <v>488.77</v>
      </c>
      <c r="R330" s="19">
        <v>2100</v>
      </c>
      <c r="S330" s="19">
        <v>200</v>
      </c>
      <c r="T330" s="27">
        <v>84</v>
      </c>
      <c r="U330" s="18">
        <f t="shared" si="16"/>
        <v>101818.175</v>
      </c>
      <c r="V330" s="18">
        <f t="shared" si="17"/>
        <v>85527.267000000007</v>
      </c>
    </row>
    <row r="331" spans="1:22" x14ac:dyDescent="0.25">
      <c r="A331" s="2">
        <v>142</v>
      </c>
      <c r="B331" s="6" t="s">
        <v>202</v>
      </c>
      <c r="C331" s="6" t="s">
        <v>171</v>
      </c>
      <c r="D331" s="2">
        <v>2025</v>
      </c>
      <c r="E331" s="3"/>
      <c r="F331" s="3">
        <v>46</v>
      </c>
      <c r="G331" s="3"/>
      <c r="H331" s="3"/>
      <c r="I331" s="3"/>
      <c r="J331" s="14">
        <v>1</v>
      </c>
      <c r="K331" s="18">
        <f t="shared" si="18"/>
        <v>46</v>
      </c>
      <c r="L331" s="19">
        <v>12368.39</v>
      </c>
      <c r="M331" s="19">
        <v>11131.55</v>
      </c>
      <c r="N331" s="19">
        <v>8657.8700000000008</v>
      </c>
      <c r="O331" s="19">
        <v>6184.2</v>
      </c>
      <c r="P331" s="19">
        <v>3710.52</v>
      </c>
      <c r="Q331" s="19">
        <v>488.77</v>
      </c>
      <c r="R331" s="19">
        <v>2100</v>
      </c>
      <c r="S331" s="19">
        <v>200</v>
      </c>
      <c r="T331" s="27">
        <v>85</v>
      </c>
      <c r="U331" s="18">
        <f t="shared" si="16"/>
        <v>523840.07</v>
      </c>
      <c r="V331" s="18">
        <f t="shared" si="17"/>
        <v>445264.05950000003</v>
      </c>
    </row>
    <row r="332" spans="1:22" x14ac:dyDescent="0.25">
      <c r="A332" s="2">
        <v>143</v>
      </c>
      <c r="B332" s="6" t="s">
        <v>202</v>
      </c>
      <c r="C332" s="6" t="s">
        <v>3</v>
      </c>
      <c r="D332" s="2">
        <v>2025</v>
      </c>
      <c r="E332" s="3"/>
      <c r="F332" s="3"/>
      <c r="G332" s="3"/>
      <c r="H332" s="3"/>
      <c r="I332" s="3"/>
      <c r="J332" s="14"/>
      <c r="K332" s="18">
        <f t="shared" si="18"/>
        <v>0</v>
      </c>
      <c r="L332" s="19">
        <v>12368.39</v>
      </c>
      <c r="M332" s="19">
        <v>11131.55</v>
      </c>
      <c r="N332" s="19">
        <v>8657.8700000000008</v>
      </c>
      <c r="O332" s="19">
        <v>6184.2</v>
      </c>
      <c r="P332" s="19">
        <v>3710.52</v>
      </c>
      <c r="Q332" s="19">
        <v>488.77</v>
      </c>
      <c r="R332" s="19">
        <v>2100</v>
      </c>
      <c r="S332" s="19">
        <v>200</v>
      </c>
      <c r="T332" s="27">
        <v>88</v>
      </c>
      <c r="U332" s="18">
        <f t="shared" si="16"/>
        <v>0</v>
      </c>
      <c r="V332" s="18">
        <f t="shared" si="17"/>
        <v>0</v>
      </c>
    </row>
    <row r="333" spans="1:22" x14ac:dyDescent="0.25">
      <c r="A333" s="2">
        <v>144</v>
      </c>
      <c r="B333" s="6" t="s">
        <v>202</v>
      </c>
      <c r="C333" s="6" t="s">
        <v>172</v>
      </c>
      <c r="D333" s="2">
        <v>2025</v>
      </c>
      <c r="E333" s="3"/>
      <c r="F333" s="3"/>
      <c r="G333" s="3"/>
      <c r="H333" s="3"/>
      <c r="I333" s="3"/>
      <c r="J333" s="14"/>
      <c r="K333" s="18">
        <f t="shared" si="18"/>
        <v>0</v>
      </c>
      <c r="L333" s="19">
        <v>12368.39</v>
      </c>
      <c r="M333" s="19">
        <v>11131.55</v>
      </c>
      <c r="N333" s="19">
        <v>8657.8700000000008</v>
      </c>
      <c r="O333" s="19">
        <v>6184.2</v>
      </c>
      <c r="P333" s="19">
        <v>3710.52</v>
      </c>
      <c r="Q333" s="19">
        <v>488.77</v>
      </c>
      <c r="R333" s="19">
        <v>2100</v>
      </c>
      <c r="S333" s="19">
        <v>200</v>
      </c>
      <c r="T333" s="27">
        <v>87</v>
      </c>
      <c r="U333" s="18">
        <f t="shared" si="16"/>
        <v>0</v>
      </c>
      <c r="V333" s="18">
        <f t="shared" si="17"/>
        <v>0</v>
      </c>
    </row>
    <row r="334" spans="1:22" x14ac:dyDescent="0.25">
      <c r="A334" s="2">
        <v>145</v>
      </c>
      <c r="B334" s="6" t="s">
        <v>203</v>
      </c>
      <c r="C334" s="6" t="s">
        <v>16</v>
      </c>
      <c r="D334" s="2">
        <v>2025</v>
      </c>
      <c r="E334" s="3"/>
      <c r="F334" s="3"/>
      <c r="G334" s="3"/>
      <c r="H334" s="3"/>
      <c r="I334" s="3"/>
      <c r="J334" s="14"/>
      <c r="K334" s="18">
        <f t="shared" si="18"/>
        <v>0</v>
      </c>
      <c r="L334" s="19">
        <v>12368.39</v>
      </c>
      <c r="M334" s="19">
        <v>11131.55</v>
      </c>
      <c r="N334" s="19">
        <v>8657.8700000000008</v>
      </c>
      <c r="O334" s="19">
        <v>6184.2</v>
      </c>
      <c r="P334" s="19">
        <v>3710.52</v>
      </c>
      <c r="Q334" s="19">
        <v>488.77</v>
      </c>
      <c r="R334" s="19">
        <v>2100</v>
      </c>
      <c r="S334" s="19">
        <v>200</v>
      </c>
      <c r="T334" s="25">
        <v>87</v>
      </c>
      <c r="U334" s="18">
        <f t="shared" si="16"/>
        <v>0</v>
      </c>
      <c r="V334" s="18">
        <f t="shared" si="17"/>
        <v>0</v>
      </c>
    </row>
    <row r="335" spans="1:22" x14ac:dyDescent="0.25">
      <c r="A335" s="2">
        <v>146</v>
      </c>
      <c r="B335" s="6" t="s">
        <v>203</v>
      </c>
      <c r="C335" s="6" t="s">
        <v>165</v>
      </c>
      <c r="D335" s="2">
        <v>2025</v>
      </c>
      <c r="E335" s="3"/>
      <c r="F335" s="3"/>
      <c r="G335" s="3"/>
      <c r="H335" s="3"/>
      <c r="I335" s="3"/>
      <c r="J335" s="14"/>
      <c r="K335" s="18">
        <f t="shared" si="18"/>
        <v>0</v>
      </c>
      <c r="L335" s="19">
        <v>12368.39</v>
      </c>
      <c r="M335" s="19">
        <v>11131.55</v>
      </c>
      <c r="N335" s="19">
        <v>8657.8700000000008</v>
      </c>
      <c r="O335" s="19">
        <v>6184.2</v>
      </c>
      <c r="P335" s="19">
        <v>3710.52</v>
      </c>
      <c r="Q335" s="19">
        <v>488.77</v>
      </c>
      <c r="R335" s="19">
        <v>2100</v>
      </c>
      <c r="S335" s="19">
        <v>200</v>
      </c>
      <c r="T335" s="25">
        <v>89</v>
      </c>
      <c r="U335" s="18">
        <f t="shared" si="16"/>
        <v>0</v>
      </c>
      <c r="V335" s="18">
        <f t="shared" si="17"/>
        <v>0</v>
      </c>
    </row>
    <row r="336" spans="1:22" x14ac:dyDescent="0.25">
      <c r="A336" s="2">
        <v>147</v>
      </c>
      <c r="B336" s="6" t="s">
        <v>203</v>
      </c>
      <c r="C336" s="6" t="s">
        <v>166</v>
      </c>
      <c r="D336" s="2">
        <v>2025</v>
      </c>
      <c r="E336" s="3"/>
      <c r="F336" s="3"/>
      <c r="G336" s="3"/>
      <c r="H336" s="3"/>
      <c r="I336" s="3"/>
      <c r="J336" s="14"/>
      <c r="K336" s="18">
        <f t="shared" si="18"/>
        <v>0</v>
      </c>
      <c r="L336" s="19">
        <v>12368.39</v>
      </c>
      <c r="M336" s="19">
        <v>11131.55</v>
      </c>
      <c r="N336" s="19">
        <v>8657.8700000000008</v>
      </c>
      <c r="O336" s="19">
        <v>6184.2</v>
      </c>
      <c r="P336" s="19">
        <v>3710.52</v>
      </c>
      <c r="Q336" s="19">
        <v>488.77</v>
      </c>
      <c r="R336" s="19">
        <v>2100</v>
      </c>
      <c r="S336" s="19">
        <v>200</v>
      </c>
      <c r="T336" s="25">
        <v>86</v>
      </c>
      <c r="U336" s="18">
        <f t="shared" si="16"/>
        <v>0</v>
      </c>
      <c r="V336" s="18">
        <f t="shared" si="17"/>
        <v>0</v>
      </c>
    </row>
    <row r="337" spans="1:22" x14ac:dyDescent="0.25">
      <c r="A337" s="2">
        <v>148</v>
      </c>
      <c r="B337" s="6" t="s">
        <v>203</v>
      </c>
      <c r="C337" s="6" t="s">
        <v>163</v>
      </c>
      <c r="D337" s="2">
        <v>2025</v>
      </c>
      <c r="E337" s="3"/>
      <c r="F337" s="3"/>
      <c r="G337" s="3"/>
      <c r="H337" s="3"/>
      <c r="I337" s="3"/>
      <c r="J337" s="14"/>
      <c r="K337" s="18">
        <f t="shared" si="18"/>
        <v>0</v>
      </c>
      <c r="L337" s="19">
        <v>12368.39</v>
      </c>
      <c r="M337" s="19">
        <v>11131.55</v>
      </c>
      <c r="N337" s="19">
        <v>8657.8700000000008</v>
      </c>
      <c r="O337" s="19">
        <v>6184.2</v>
      </c>
      <c r="P337" s="19">
        <v>3710.52</v>
      </c>
      <c r="Q337" s="19">
        <v>488.77</v>
      </c>
      <c r="R337" s="19">
        <v>2100</v>
      </c>
      <c r="S337" s="19">
        <v>200</v>
      </c>
      <c r="T337" s="25">
        <v>82</v>
      </c>
      <c r="U337" s="18">
        <f t="shared" si="16"/>
        <v>0</v>
      </c>
      <c r="V337" s="18">
        <f t="shared" si="17"/>
        <v>0</v>
      </c>
    </row>
    <row r="338" spans="1:22" x14ac:dyDescent="0.25">
      <c r="A338" s="2">
        <v>149</v>
      </c>
      <c r="B338" s="6" t="s">
        <v>203</v>
      </c>
      <c r="C338" s="6" t="s">
        <v>89</v>
      </c>
      <c r="D338" s="2">
        <v>2025</v>
      </c>
      <c r="E338" s="3"/>
      <c r="F338" s="3">
        <v>55</v>
      </c>
      <c r="G338" s="3"/>
      <c r="H338" s="3"/>
      <c r="I338" s="3"/>
      <c r="J338" s="14">
        <v>6</v>
      </c>
      <c r="K338" s="18">
        <f t="shared" si="18"/>
        <v>55</v>
      </c>
      <c r="L338" s="19">
        <v>12368.39</v>
      </c>
      <c r="M338" s="19">
        <v>11131.55</v>
      </c>
      <c r="N338" s="19">
        <v>8657.8700000000008</v>
      </c>
      <c r="O338" s="19">
        <v>6184.2</v>
      </c>
      <c r="P338" s="19">
        <v>3710.52</v>
      </c>
      <c r="Q338" s="19">
        <v>488.77</v>
      </c>
      <c r="R338" s="19">
        <v>2100</v>
      </c>
      <c r="S338" s="19">
        <v>200</v>
      </c>
      <c r="T338" s="25">
        <v>87</v>
      </c>
      <c r="U338" s="18">
        <f t="shared" si="16"/>
        <v>638767.87</v>
      </c>
      <c r="V338" s="18">
        <f t="shared" si="17"/>
        <v>555728.04689999996</v>
      </c>
    </row>
    <row r="339" spans="1:22" x14ac:dyDescent="0.25">
      <c r="A339" s="2">
        <v>150</v>
      </c>
      <c r="B339" s="6" t="s">
        <v>203</v>
      </c>
      <c r="C339" s="6" t="s">
        <v>102</v>
      </c>
      <c r="D339" s="2">
        <v>2025</v>
      </c>
      <c r="E339" s="3"/>
      <c r="F339" s="3"/>
      <c r="G339" s="3"/>
      <c r="H339" s="3"/>
      <c r="I339" s="3"/>
      <c r="J339" s="14"/>
      <c r="K339" s="18">
        <f t="shared" si="18"/>
        <v>0</v>
      </c>
      <c r="L339" s="19">
        <v>12368.39</v>
      </c>
      <c r="M339" s="19">
        <v>11131.55</v>
      </c>
      <c r="N339" s="19">
        <v>8657.8700000000008</v>
      </c>
      <c r="O339" s="19">
        <v>6184.2</v>
      </c>
      <c r="P339" s="19">
        <v>3710.52</v>
      </c>
      <c r="Q339" s="19">
        <v>488.77</v>
      </c>
      <c r="R339" s="19">
        <v>2100</v>
      </c>
      <c r="S339" s="19">
        <v>200</v>
      </c>
      <c r="T339" s="25">
        <v>87</v>
      </c>
      <c r="U339" s="18">
        <f t="shared" si="16"/>
        <v>0</v>
      </c>
      <c r="V339" s="18">
        <f t="shared" si="17"/>
        <v>0</v>
      </c>
    </row>
    <row r="340" spans="1:22" x14ac:dyDescent="0.25">
      <c r="A340" s="2">
        <v>151</v>
      </c>
      <c r="B340" s="6" t="s">
        <v>203</v>
      </c>
      <c r="C340" s="6" t="s">
        <v>167</v>
      </c>
      <c r="D340" s="2">
        <v>2025</v>
      </c>
      <c r="E340" s="3"/>
      <c r="F340" s="3"/>
      <c r="G340" s="3"/>
      <c r="H340" s="3"/>
      <c r="I340" s="3"/>
      <c r="J340" s="14"/>
      <c r="K340" s="18">
        <f t="shared" si="18"/>
        <v>0</v>
      </c>
      <c r="L340" s="19">
        <v>12368.39</v>
      </c>
      <c r="M340" s="19">
        <v>11131.55</v>
      </c>
      <c r="N340" s="19">
        <v>8657.8700000000008</v>
      </c>
      <c r="O340" s="19">
        <v>6184.2</v>
      </c>
      <c r="P340" s="19">
        <v>3710.52</v>
      </c>
      <c r="Q340" s="19">
        <v>488.77</v>
      </c>
      <c r="R340" s="19">
        <v>2100</v>
      </c>
      <c r="S340" s="19">
        <v>200</v>
      </c>
      <c r="T340" s="25">
        <v>89</v>
      </c>
      <c r="U340" s="18">
        <f t="shared" si="16"/>
        <v>0</v>
      </c>
      <c r="V340" s="18">
        <f t="shared" si="17"/>
        <v>0</v>
      </c>
    </row>
    <row r="341" spans="1:22" x14ac:dyDescent="0.25">
      <c r="A341" s="2">
        <v>152</v>
      </c>
      <c r="B341" s="6" t="s">
        <v>203</v>
      </c>
      <c r="C341" s="6" t="s">
        <v>113</v>
      </c>
      <c r="D341" s="2">
        <v>2025</v>
      </c>
      <c r="E341" s="3"/>
      <c r="F341" s="3"/>
      <c r="G341" s="3"/>
      <c r="H341" s="3"/>
      <c r="I341" s="3"/>
      <c r="J341" s="14"/>
      <c r="K341" s="18">
        <f t="shared" si="18"/>
        <v>0</v>
      </c>
      <c r="L341" s="19">
        <v>12368.39</v>
      </c>
      <c r="M341" s="19">
        <v>11131.55</v>
      </c>
      <c r="N341" s="19">
        <v>8657.8700000000008</v>
      </c>
      <c r="O341" s="19">
        <v>6184.2</v>
      </c>
      <c r="P341" s="19">
        <v>3710.52</v>
      </c>
      <c r="Q341" s="19">
        <v>488.77</v>
      </c>
      <c r="R341" s="19">
        <v>2100</v>
      </c>
      <c r="S341" s="19">
        <v>200</v>
      </c>
      <c r="T341" s="25">
        <v>75</v>
      </c>
      <c r="U341" s="18">
        <f t="shared" si="16"/>
        <v>0</v>
      </c>
      <c r="V341" s="18">
        <f t="shared" si="17"/>
        <v>0</v>
      </c>
    </row>
    <row r="342" spans="1:22" x14ac:dyDescent="0.25">
      <c r="A342" s="2">
        <v>153</v>
      </c>
      <c r="B342" s="6" t="s">
        <v>203</v>
      </c>
      <c r="C342" s="6" t="s">
        <v>11</v>
      </c>
      <c r="D342" s="2">
        <v>2025</v>
      </c>
      <c r="E342" s="3"/>
      <c r="F342" s="3"/>
      <c r="G342" s="3"/>
      <c r="H342" s="3"/>
      <c r="I342" s="3"/>
      <c r="J342" s="14"/>
      <c r="K342" s="18">
        <f t="shared" si="18"/>
        <v>0</v>
      </c>
      <c r="L342" s="19">
        <v>12368.39</v>
      </c>
      <c r="M342" s="19">
        <v>11131.55</v>
      </c>
      <c r="N342" s="19">
        <v>8657.8700000000008</v>
      </c>
      <c r="O342" s="19">
        <v>6184.2</v>
      </c>
      <c r="P342" s="19">
        <v>3710.52</v>
      </c>
      <c r="Q342" s="19">
        <v>488.77</v>
      </c>
      <c r="R342" s="19">
        <v>2100</v>
      </c>
      <c r="S342" s="19">
        <v>200</v>
      </c>
      <c r="T342" s="25">
        <v>88</v>
      </c>
      <c r="U342" s="18">
        <f t="shared" si="16"/>
        <v>0</v>
      </c>
      <c r="V342" s="18">
        <f t="shared" si="17"/>
        <v>0</v>
      </c>
    </row>
    <row r="343" spans="1:22" x14ac:dyDescent="0.25">
      <c r="A343" s="2">
        <v>154</v>
      </c>
      <c r="B343" s="6" t="s">
        <v>203</v>
      </c>
      <c r="C343" s="6" t="s">
        <v>164</v>
      </c>
      <c r="D343" s="2">
        <v>2025</v>
      </c>
      <c r="E343" s="3"/>
      <c r="F343" s="3"/>
      <c r="G343" s="3"/>
      <c r="H343" s="3"/>
      <c r="I343" s="3"/>
      <c r="J343" s="14"/>
      <c r="K343" s="18">
        <f t="shared" si="18"/>
        <v>0</v>
      </c>
      <c r="L343" s="19">
        <v>12368.39</v>
      </c>
      <c r="M343" s="19">
        <v>11131.55</v>
      </c>
      <c r="N343" s="19">
        <v>8657.8700000000008</v>
      </c>
      <c r="O343" s="19">
        <v>6184.2</v>
      </c>
      <c r="P343" s="19">
        <v>3710.52</v>
      </c>
      <c r="Q343" s="19">
        <v>488.77</v>
      </c>
      <c r="R343" s="19">
        <v>2100</v>
      </c>
      <c r="S343" s="19">
        <v>200</v>
      </c>
      <c r="T343" s="25">
        <v>92</v>
      </c>
      <c r="U343" s="18">
        <f t="shared" si="16"/>
        <v>0</v>
      </c>
      <c r="V343" s="18">
        <f t="shared" si="17"/>
        <v>0</v>
      </c>
    </row>
    <row r="344" spans="1:22" x14ac:dyDescent="0.25">
      <c r="A344" s="2">
        <v>155</v>
      </c>
      <c r="B344" s="6" t="s">
        <v>203</v>
      </c>
      <c r="C344" s="6" t="s">
        <v>66</v>
      </c>
      <c r="D344" s="2">
        <v>2025</v>
      </c>
      <c r="E344" s="3"/>
      <c r="F344" s="3">
        <v>3</v>
      </c>
      <c r="G344" s="3"/>
      <c r="H344" s="3"/>
      <c r="I344" s="3"/>
      <c r="J344" s="14">
        <v>1</v>
      </c>
      <c r="K344" s="18">
        <f t="shared" si="18"/>
        <v>3</v>
      </c>
      <c r="L344" s="19">
        <v>12368.39</v>
      </c>
      <c r="M344" s="19">
        <v>11131.55</v>
      </c>
      <c r="N344" s="19">
        <v>8657.8700000000008</v>
      </c>
      <c r="O344" s="19">
        <v>6184.2</v>
      </c>
      <c r="P344" s="19">
        <v>3710.52</v>
      </c>
      <c r="Q344" s="19">
        <v>488.77</v>
      </c>
      <c r="R344" s="19">
        <v>2100</v>
      </c>
      <c r="S344" s="19">
        <v>200</v>
      </c>
      <c r="T344" s="25">
        <v>89</v>
      </c>
      <c r="U344" s="18">
        <f t="shared" si="16"/>
        <v>36583.419999999991</v>
      </c>
      <c r="V344" s="18">
        <f t="shared" si="17"/>
        <v>32559.243799999993</v>
      </c>
    </row>
    <row r="345" spans="1:22" x14ac:dyDescent="0.25">
      <c r="A345" s="2">
        <v>156</v>
      </c>
      <c r="B345" s="6" t="s">
        <v>203</v>
      </c>
      <c r="C345" s="6" t="s">
        <v>168</v>
      </c>
      <c r="D345" s="2">
        <v>2025</v>
      </c>
      <c r="E345" s="3"/>
      <c r="F345" s="3"/>
      <c r="G345" s="3"/>
      <c r="H345" s="3"/>
      <c r="I345" s="3"/>
      <c r="J345" s="14"/>
      <c r="K345" s="18">
        <f t="shared" si="18"/>
        <v>0</v>
      </c>
      <c r="L345" s="19">
        <v>12368.39</v>
      </c>
      <c r="M345" s="19">
        <v>11131.55</v>
      </c>
      <c r="N345" s="19">
        <v>8657.8700000000008</v>
      </c>
      <c r="O345" s="19">
        <v>6184.2</v>
      </c>
      <c r="P345" s="19">
        <v>3710.52</v>
      </c>
      <c r="Q345" s="19">
        <v>488.77</v>
      </c>
      <c r="R345" s="19">
        <v>2100</v>
      </c>
      <c r="S345" s="19">
        <v>200</v>
      </c>
      <c r="T345" s="25">
        <v>92</v>
      </c>
      <c r="U345" s="18">
        <f t="shared" si="16"/>
        <v>0</v>
      </c>
      <c r="V345" s="18">
        <f t="shared" si="17"/>
        <v>0</v>
      </c>
    </row>
    <row r="346" spans="1:22" x14ac:dyDescent="0.25">
      <c r="A346" s="2">
        <v>157</v>
      </c>
      <c r="B346" s="6" t="s">
        <v>203</v>
      </c>
      <c r="C346" s="6" t="s">
        <v>169</v>
      </c>
      <c r="D346" s="2">
        <v>2025</v>
      </c>
      <c r="E346" s="3"/>
      <c r="F346" s="3"/>
      <c r="G346" s="3"/>
      <c r="H346" s="3"/>
      <c r="I346" s="3"/>
      <c r="J346" s="14"/>
      <c r="K346" s="18">
        <f t="shared" si="18"/>
        <v>0</v>
      </c>
      <c r="L346" s="19">
        <v>12368.39</v>
      </c>
      <c r="M346" s="19">
        <v>11131.55</v>
      </c>
      <c r="N346" s="19">
        <v>8657.8700000000008</v>
      </c>
      <c r="O346" s="19">
        <v>6184.2</v>
      </c>
      <c r="P346" s="19">
        <v>3710.52</v>
      </c>
      <c r="Q346" s="19">
        <v>488.77</v>
      </c>
      <c r="R346" s="19">
        <v>2100</v>
      </c>
      <c r="S346" s="19">
        <v>200</v>
      </c>
      <c r="T346" s="25">
        <v>88</v>
      </c>
      <c r="U346" s="18">
        <f t="shared" si="16"/>
        <v>0</v>
      </c>
      <c r="V346" s="18">
        <f t="shared" si="17"/>
        <v>0</v>
      </c>
    </row>
    <row r="347" spans="1:22" x14ac:dyDescent="0.25">
      <c r="A347" s="2">
        <v>158</v>
      </c>
      <c r="B347" s="6" t="s">
        <v>203</v>
      </c>
      <c r="C347" s="6" t="s">
        <v>82</v>
      </c>
      <c r="D347" s="2">
        <v>2025</v>
      </c>
      <c r="E347" s="3"/>
      <c r="F347" s="3"/>
      <c r="G347" s="3"/>
      <c r="H347" s="3"/>
      <c r="I347" s="3"/>
      <c r="J347" s="14"/>
      <c r="K347" s="18">
        <f t="shared" si="18"/>
        <v>0</v>
      </c>
      <c r="L347" s="19">
        <v>12368.39</v>
      </c>
      <c r="M347" s="19">
        <v>11131.55</v>
      </c>
      <c r="N347" s="19">
        <v>8657.8700000000008</v>
      </c>
      <c r="O347" s="19">
        <v>6184.2</v>
      </c>
      <c r="P347" s="19">
        <v>3710.52</v>
      </c>
      <c r="Q347" s="19">
        <v>488.77</v>
      </c>
      <c r="R347" s="19">
        <v>2100</v>
      </c>
      <c r="S347" s="19">
        <v>200</v>
      </c>
      <c r="T347" s="25">
        <v>89</v>
      </c>
      <c r="U347" s="18">
        <f t="shared" si="16"/>
        <v>0</v>
      </c>
      <c r="V347" s="18">
        <f t="shared" si="17"/>
        <v>0</v>
      </c>
    </row>
    <row r="348" spans="1:22" x14ac:dyDescent="0.25">
      <c r="A348" s="2">
        <v>159</v>
      </c>
      <c r="B348" s="6" t="s">
        <v>204</v>
      </c>
      <c r="C348" s="6" t="s">
        <v>175</v>
      </c>
      <c r="D348" s="2">
        <v>2025</v>
      </c>
      <c r="E348" s="3"/>
      <c r="F348" s="3"/>
      <c r="G348" s="3"/>
      <c r="H348" s="3"/>
      <c r="I348" s="3"/>
      <c r="J348" s="14"/>
      <c r="K348" s="18">
        <f t="shared" si="18"/>
        <v>0</v>
      </c>
      <c r="L348" s="19">
        <v>12368.39</v>
      </c>
      <c r="M348" s="19">
        <v>11131.55</v>
      </c>
      <c r="N348" s="19">
        <v>8657.8700000000008</v>
      </c>
      <c r="O348" s="19">
        <v>6184.2</v>
      </c>
      <c r="P348" s="19">
        <v>3710.52</v>
      </c>
      <c r="Q348" s="19">
        <v>488.77</v>
      </c>
      <c r="R348" s="19">
        <v>2100</v>
      </c>
      <c r="S348" s="19">
        <v>200</v>
      </c>
      <c r="T348" s="31">
        <v>89</v>
      </c>
      <c r="U348" s="18">
        <f t="shared" si="16"/>
        <v>0</v>
      </c>
      <c r="V348" s="18">
        <f t="shared" si="17"/>
        <v>0</v>
      </c>
    </row>
    <row r="349" spans="1:22" x14ac:dyDescent="0.25">
      <c r="A349" s="2">
        <v>160</v>
      </c>
      <c r="B349" s="6" t="s">
        <v>204</v>
      </c>
      <c r="C349" s="6" t="s">
        <v>176</v>
      </c>
      <c r="D349" s="2">
        <v>2025</v>
      </c>
      <c r="E349" s="3"/>
      <c r="F349" s="3"/>
      <c r="G349" s="3"/>
      <c r="H349" s="3"/>
      <c r="I349" s="3"/>
      <c r="J349" s="14"/>
      <c r="K349" s="18">
        <f t="shared" si="18"/>
        <v>0</v>
      </c>
      <c r="L349" s="19">
        <v>12368.39</v>
      </c>
      <c r="M349" s="19">
        <v>11131.55</v>
      </c>
      <c r="N349" s="19">
        <v>8657.8700000000008</v>
      </c>
      <c r="O349" s="19">
        <v>6184.2</v>
      </c>
      <c r="P349" s="19">
        <v>3710.52</v>
      </c>
      <c r="Q349" s="19">
        <v>488.77</v>
      </c>
      <c r="R349" s="19">
        <v>2100</v>
      </c>
      <c r="S349" s="19">
        <v>200</v>
      </c>
      <c r="T349" s="31">
        <v>89</v>
      </c>
      <c r="U349" s="18">
        <f t="shared" si="16"/>
        <v>0</v>
      </c>
      <c r="V349" s="18">
        <f t="shared" si="17"/>
        <v>0</v>
      </c>
    </row>
    <row r="350" spans="1:22" x14ac:dyDescent="0.25">
      <c r="A350" s="2">
        <v>161</v>
      </c>
      <c r="B350" s="6" t="s">
        <v>204</v>
      </c>
      <c r="C350" s="6" t="s">
        <v>65</v>
      </c>
      <c r="D350" s="2">
        <v>2025</v>
      </c>
      <c r="E350" s="3"/>
      <c r="F350" s="3"/>
      <c r="G350" s="3"/>
      <c r="H350" s="3"/>
      <c r="I350" s="3"/>
      <c r="J350" s="14"/>
      <c r="K350" s="18">
        <f t="shared" si="18"/>
        <v>0</v>
      </c>
      <c r="L350" s="19">
        <v>12368.39</v>
      </c>
      <c r="M350" s="19">
        <v>11131.55</v>
      </c>
      <c r="N350" s="19">
        <v>8657.8700000000008</v>
      </c>
      <c r="O350" s="19">
        <v>6184.2</v>
      </c>
      <c r="P350" s="19">
        <v>3710.52</v>
      </c>
      <c r="Q350" s="19">
        <v>488.77</v>
      </c>
      <c r="R350" s="19">
        <v>2100</v>
      </c>
      <c r="S350" s="19">
        <v>200</v>
      </c>
      <c r="T350" s="31">
        <v>87</v>
      </c>
      <c r="U350" s="18">
        <f t="shared" si="16"/>
        <v>0</v>
      </c>
      <c r="V350" s="18">
        <f t="shared" si="17"/>
        <v>0</v>
      </c>
    </row>
    <row r="351" spans="1:22" x14ac:dyDescent="0.25">
      <c r="A351" s="2">
        <v>162</v>
      </c>
      <c r="B351" s="6" t="s">
        <v>204</v>
      </c>
      <c r="C351" s="6" t="s">
        <v>54</v>
      </c>
      <c r="D351" s="2">
        <v>2025</v>
      </c>
      <c r="E351" s="3"/>
      <c r="F351" s="3"/>
      <c r="G351" s="3"/>
      <c r="H351" s="3"/>
      <c r="I351" s="3"/>
      <c r="J351" s="14"/>
      <c r="K351" s="18">
        <f t="shared" si="18"/>
        <v>0</v>
      </c>
      <c r="L351" s="19">
        <v>12368.39</v>
      </c>
      <c r="M351" s="19">
        <v>11131.55</v>
      </c>
      <c r="N351" s="19">
        <v>8657.8700000000008</v>
      </c>
      <c r="O351" s="19">
        <v>6184.2</v>
      </c>
      <c r="P351" s="19">
        <v>3710.52</v>
      </c>
      <c r="Q351" s="19">
        <v>488.77</v>
      </c>
      <c r="R351" s="19">
        <v>2100</v>
      </c>
      <c r="S351" s="19">
        <v>200</v>
      </c>
      <c r="T351" s="31">
        <v>88</v>
      </c>
      <c r="U351" s="18">
        <f t="shared" si="16"/>
        <v>0</v>
      </c>
      <c r="V351" s="18">
        <f t="shared" si="17"/>
        <v>0</v>
      </c>
    </row>
    <row r="352" spans="1:22" x14ac:dyDescent="0.25">
      <c r="A352" s="2">
        <v>163</v>
      </c>
      <c r="B352" s="6" t="s">
        <v>204</v>
      </c>
      <c r="C352" s="6" t="s">
        <v>174</v>
      </c>
      <c r="D352" s="2">
        <v>2025</v>
      </c>
      <c r="E352" s="3"/>
      <c r="F352" s="3"/>
      <c r="G352" s="3"/>
      <c r="H352" s="3"/>
      <c r="I352" s="3"/>
      <c r="J352" s="14"/>
      <c r="K352" s="18">
        <f t="shared" si="18"/>
        <v>0</v>
      </c>
      <c r="L352" s="19">
        <v>12368.39</v>
      </c>
      <c r="M352" s="19">
        <v>11131.55</v>
      </c>
      <c r="N352" s="19">
        <v>8657.8700000000008</v>
      </c>
      <c r="O352" s="19">
        <v>6184.2</v>
      </c>
      <c r="P352" s="19">
        <v>3710.52</v>
      </c>
      <c r="Q352" s="19">
        <v>488.77</v>
      </c>
      <c r="R352" s="19">
        <v>2100</v>
      </c>
      <c r="S352" s="19">
        <v>200</v>
      </c>
      <c r="T352" s="31">
        <v>90</v>
      </c>
      <c r="U352" s="18">
        <f t="shared" si="16"/>
        <v>0</v>
      </c>
      <c r="V352" s="18">
        <f t="shared" si="17"/>
        <v>0</v>
      </c>
    </row>
    <row r="353" spans="1:22" x14ac:dyDescent="0.25">
      <c r="A353" s="2">
        <v>164</v>
      </c>
      <c r="B353" s="6" t="s">
        <v>204</v>
      </c>
      <c r="C353" s="6" t="s">
        <v>83</v>
      </c>
      <c r="D353" s="2">
        <v>2025</v>
      </c>
      <c r="E353" s="3"/>
      <c r="F353" s="3"/>
      <c r="G353" s="3"/>
      <c r="H353" s="3"/>
      <c r="I353" s="3"/>
      <c r="J353" s="14"/>
      <c r="K353" s="18">
        <f t="shared" si="18"/>
        <v>0</v>
      </c>
      <c r="L353" s="19">
        <v>12368.39</v>
      </c>
      <c r="M353" s="19">
        <v>11131.55</v>
      </c>
      <c r="N353" s="19">
        <v>8657.8700000000008</v>
      </c>
      <c r="O353" s="19">
        <v>6184.2</v>
      </c>
      <c r="P353" s="19">
        <v>3710.52</v>
      </c>
      <c r="Q353" s="19">
        <v>488.77</v>
      </c>
      <c r="R353" s="19">
        <v>2100</v>
      </c>
      <c r="S353" s="19">
        <v>200</v>
      </c>
      <c r="T353" s="31">
        <v>87</v>
      </c>
      <c r="U353" s="18">
        <f t="shared" si="16"/>
        <v>0</v>
      </c>
      <c r="V353" s="18">
        <f t="shared" si="17"/>
        <v>0</v>
      </c>
    </row>
    <row r="354" spans="1:22" x14ac:dyDescent="0.25">
      <c r="A354" s="2">
        <v>165</v>
      </c>
      <c r="B354" s="6" t="s">
        <v>204</v>
      </c>
      <c r="C354" s="6" t="s">
        <v>177</v>
      </c>
      <c r="D354" s="2">
        <v>2025</v>
      </c>
      <c r="E354" s="3"/>
      <c r="F354" s="3"/>
      <c r="G354" s="3"/>
      <c r="H354" s="3"/>
      <c r="I354" s="3"/>
      <c r="J354" s="14"/>
      <c r="K354" s="18">
        <f t="shared" si="18"/>
        <v>0</v>
      </c>
      <c r="L354" s="19">
        <v>12368.39</v>
      </c>
      <c r="M354" s="19">
        <v>11131.55</v>
      </c>
      <c r="N354" s="19">
        <v>8657.8700000000008</v>
      </c>
      <c r="O354" s="19">
        <v>6184.2</v>
      </c>
      <c r="P354" s="19">
        <v>3710.52</v>
      </c>
      <c r="Q354" s="19">
        <v>488.77</v>
      </c>
      <c r="R354" s="19">
        <v>2100</v>
      </c>
      <c r="S354" s="19">
        <v>200</v>
      </c>
      <c r="T354" s="31">
        <v>88</v>
      </c>
      <c r="U354" s="18">
        <f t="shared" si="16"/>
        <v>0</v>
      </c>
      <c r="V354" s="18">
        <f t="shared" si="17"/>
        <v>0</v>
      </c>
    </row>
    <row r="355" spans="1:22" ht="30" x14ac:dyDescent="0.25">
      <c r="A355" s="2">
        <v>166</v>
      </c>
      <c r="B355" s="6" t="s">
        <v>100</v>
      </c>
      <c r="C355" s="6" t="s">
        <v>100</v>
      </c>
      <c r="D355" s="2">
        <v>2025</v>
      </c>
      <c r="E355" s="3"/>
      <c r="F355" s="3"/>
      <c r="G355" s="3"/>
      <c r="H355" s="3"/>
      <c r="I355" s="3"/>
      <c r="J355" s="14"/>
      <c r="K355" s="18">
        <f t="shared" si="18"/>
        <v>0</v>
      </c>
      <c r="L355" s="19">
        <v>12368.39</v>
      </c>
      <c r="M355" s="19">
        <v>11131.55</v>
      </c>
      <c r="N355" s="19">
        <v>8657.8700000000008</v>
      </c>
      <c r="O355" s="19">
        <v>6184.2</v>
      </c>
      <c r="P355" s="19">
        <v>3710.52</v>
      </c>
      <c r="Q355" s="19">
        <v>488.77</v>
      </c>
      <c r="R355" s="19">
        <v>2100</v>
      </c>
      <c r="S355" s="19">
        <v>200</v>
      </c>
      <c r="T355" s="32">
        <v>78</v>
      </c>
      <c r="U355" s="18">
        <f t="shared" si="16"/>
        <v>0</v>
      </c>
      <c r="V355" s="18">
        <f t="shared" si="17"/>
        <v>0</v>
      </c>
    </row>
    <row r="356" spans="1:22" x14ac:dyDescent="0.25">
      <c r="A356" s="2">
        <v>167</v>
      </c>
      <c r="B356" s="6" t="s">
        <v>205</v>
      </c>
      <c r="C356" s="6" t="s">
        <v>74</v>
      </c>
      <c r="D356" s="2">
        <v>2025</v>
      </c>
      <c r="E356" s="3"/>
      <c r="F356" s="3"/>
      <c r="G356" s="3"/>
      <c r="H356" s="3"/>
      <c r="I356" s="3"/>
      <c r="J356" s="14"/>
      <c r="K356" s="18">
        <f t="shared" si="18"/>
        <v>0</v>
      </c>
      <c r="L356" s="19">
        <v>12368.39</v>
      </c>
      <c r="M356" s="19">
        <v>11131.55</v>
      </c>
      <c r="N356" s="19">
        <v>8657.8700000000008</v>
      </c>
      <c r="O356" s="19">
        <v>6184.2</v>
      </c>
      <c r="P356" s="19">
        <v>3710.52</v>
      </c>
      <c r="Q356" s="19">
        <v>488.77</v>
      </c>
      <c r="R356" s="19">
        <v>2100</v>
      </c>
      <c r="S356" s="19">
        <v>200</v>
      </c>
      <c r="T356" s="30">
        <v>93</v>
      </c>
      <c r="U356" s="18">
        <f t="shared" si="16"/>
        <v>0</v>
      </c>
      <c r="V356" s="18">
        <f t="shared" si="17"/>
        <v>0</v>
      </c>
    </row>
    <row r="357" spans="1:22" x14ac:dyDescent="0.25">
      <c r="A357" s="2">
        <v>168</v>
      </c>
      <c r="B357" s="6" t="s">
        <v>205</v>
      </c>
      <c r="C357" s="6" t="s">
        <v>179</v>
      </c>
      <c r="D357" s="2">
        <v>2025</v>
      </c>
      <c r="E357" s="3"/>
      <c r="F357" s="3"/>
      <c r="G357" s="3"/>
      <c r="H357" s="3"/>
      <c r="I357" s="3"/>
      <c r="J357" s="14"/>
      <c r="K357" s="18">
        <f t="shared" si="18"/>
        <v>0</v>
      </c>
      <c r="L357" s="19">
        <v>12368.39</v>
      </c>
      <c r="M357" s="19">
        <v>11131.55</v>
      </c>
      <c r="N357" s="19">
        <v>8657.8700000000008</v>
      </c>
      <c r="O357" s="19">
        <v>6184.2</v>
      </c>
      <c r="P357" s="19">
        <v>3710.52</v>
      </c>
      <c r="Q357" s="19">
        <v>488.77</v>
      </c>
      <c r="R357" s="19">
        <v>2100</v>
      </c>
      <c r="S357" s="19">
        <v>200</v>
      </c>
      <c r="T357" s="30">
        <v>85</v>
      </c>
      <c r="U357" s="18">
        <f t="shared" si="16"/>
        <v>0</v>
      </c>
      <c r="V357" s="18">
        <f t="shared" si="17"/>
        <v>0</v>
      </c>
    </row>
    <row r="358" spans="1:22" x14ac:dyDescent="0.25">
      <c r="A358" s="2">
        <v>169</v>
      </c>
      <c r="B358" s="6" t="s">
        <v>205</v>
      </c>
      <c r="C358" s="6" t="s">
        <v>180</v>
      </c>
      <c r="D358" s="2">
        <v>2025</v>
      </c>
      <c r="E358" s="3"/>
      <c r="F358" s="3">
        <v>5</v>
      </c>
      <c r="G358" s="3"/>
      <c r="H358" s="3"/>
      <c r="I358" s="3"/>
      <c r="J358" s="14">
        <v>3</v>
      </c>
      <c r="K358" s="18">
        <f t="shared" si="18"/>
        <v>5</v>
      </c>
      <c r="L358" s="19">
        <v>12368.39</v>
      </c>
      <c r="M358" s="19">
        <v>11131.55</v>
      </c>
      <c r="N358" s="19">
        <v>8657.8700000000008</v>
      </c>
      <c r="O358" s="19">
        <v>6184.2</v>
      </c>
      <c r="P358" s="19">
        <v>3710.52</v>
      </c>
      <c r="Q358" s="19">
        <v>488.77</v>
      </c>
      <c r="R358" s="19">
        <v>2100</v>
      </c>
      <c r="S358" s="19">
        <v>200</v>
      </c>
      <c r="T358" s="30">
        <v>87</v>
      </c>
      <c r="U358" s="18">
        <f t="shared" si="16"/>
        <v>64424.06</v>
      </c>
      <c r="V358" s="18">
        <f t="shared" si="17"/>
        <v>56048.932199999996</v>
      </c>
    </row>
    <row r="359" spans="1:22" x14ac:dyDescent="0.25">
      <c r="A359" s="2">
        <v>170</v>
      </c>
      <c r="B359" s="6" t="s">
        <v>205</v>
      </c>
      <c r="C359" s="6" t="s">
        <v>181</v>
      </c>
      <c r="D359" s="2">
        <v>2025</v>
      </c>
      <c r="E359" s="3"/>
      <c r="F359" s="3"/>
      <c r="G359" s="3"/>
      <c r="H359" s="3"/>
      <c r="I359" s="3"/>
      <c r="J359" s="14"/>
      <c r="K359" s="18">
        <f t="shared" si="18"/>
        <v>0</v>
      </c>
      <c r="L359" s="19">
        <v>12368.39</v>
      </c>
      <c r="M359" s="19">
        <v>11131.55</v>
      </c>
      <c r="N359" s="19">
        <v>8657.8700000000008</v>
      </c>
      <c r="O359" s="19">
        <v>6184.2</v>
      </c>
      <c r="P359" s="19">
        <v>3710.52</v>
      </c>
      <c r="Q359" s="19">
        <v>488.77</v>
      </c>
      <c r="R359" s="19">
        <v>2100</v>
      </c>
      <c r="S359" s="19">
        <v>200</v>
      </c>
      <c r="T359" s="30">
        <v>86</v>
      </c>
      <c r="U359" s="18">
        <f t="shared" si="16"/>
        <v>0</v>
      </c>
      <c r="V359" s="18">
        <f t="shared" si="17"/>
        <v>0</v>
      </c>
    </row>
    <row r="360" spans="1:22" x14ac:dyDescent="0.25">
      <c r="A360" s="2">
        <v>171</v>
      </c>
      <c r="B360" s="6" t="s">
        <v>205</v>
      </c>
      <c r="C360" s="6" t="s">
        <v>182</v>
      </c>
      <c r="D360" s="2">
        <v>2025</v>
      </c>
      <c r="E360" s="3"/>
      <c r="F360" s="3"/>
      <c r="G360" s="3"/>
      <c r="H360" s="3"/>
      <c r="I360" s="3"/>
      <c r="J360" s="14"/>
      <c r="K360" s="18">
        <f t="shared" si="18"/>
        <v>0</v>
      </c>
      <c r="L360" s="19">
        <v>12368.39</v>
      </c>
      <c r="M360" s="19">
        <v>11131.55</v>
      </c>
      <c r="N360" s="19">
        <v>8657.8700000000008</v>
      </c>
      <c r="O360" s="19">
        <v>6184.2</v>
      </c>
      <c r="P360" s="19">
        <v>3710.52</v>
      </c>
      <c r="Q360" s="19">
        <v>488.77</v>
      </c>
      <c r="R360" s="19">
        <v>2100</v>
      </c>
      <c r="S360" s="19">
        <v>200</v>
      </c>
      <c r="T360" s="30">
        <v>85</v>
      </c>
      <c r="U360" s="18">
        <f t="shared" si="16"/>
        <v>0</v>
      </c>
      <c r="V360" s="18">
        <f t="shared" si="17"/>
        <v>0</v>
      </c>
    </row>
    <row r="361" spans="1:22" x14ac:dyDescent="0.25">
      <c r="A361" s="2">
        <v>172</v>
      </c>
      <c r="B361" s="6" t="s">
        <v>205</v>
      </c>
      <c r="C361" s="6" t="s">
        <v>183</v>
      </c>
      <c r="D361" s="2">
        <v>2025</v>
      </c>
      <c r="E361" s="3"/>
      <c r="F361" s="3"/>
      <c r="G361" s="3"/>
      <c r="H361" s="3"/>
      <c r="I361" s="3"/>
      <c r="J361" s="14"/>
      <c r="K361" s="18">
        <f t="shared" si="18"/>
        <v>0</v>
      </c>
      <c r="L361" s="19">
        <v>12368.39</v>
      </c>
      <c r="M361" s="19">
        <v>11131.55</v>
      </c>
      <c r="N361" s="19">
        <v>8657.8700000000008</v>
      </c>
      <c r="O361" s="19">
        <v>6184.2</v>
      </c>
      <c r="P361" s="19">
        <v>3710.52</v>
      </c>
      <c r="Q361" s="19">
        <v>488.77</v>
      </c>
      <c r="R361" s="19">
        <v>2100</v>
      </c>
      <c r="S361" s="19">
        <v>200</v>
      </c>
      <c r="T361" s="30">
        <v>89</v>
      </c>
      <c r="U361" s="18">
        <f t="shared" si="16"/>
        <v>0</v>
      </c>
      <c r="V361" s="18">
        <f t="shared" si="17"/>
        <v>0</v>
      </c>
    </row>
    <row r="362" spans="1:22" x14ac:dyDescent="0.25">
      <c r="A362" s="2">
        <v>173</v>
      </c>
      <c r="B362" s="6" t="s">
        <v>205</v>
      </c>
      <c r="C362" s="6" t="s">
        <v>178</v>
      </c>
      <c r="D362" s="2">
        <v>2025</v>
      </c>
      <c r="E362" s="3"/>
      <c r="F362" s="3"/>
      <c r="G362" s="3"/>
      <c r="H362" s="3"/>
      <c r="I362" s="3"/>
      <c r="J362" s="14"/>
      <c r="K362" s="18">
        <f t="shared" si="18"/>
        <v>0</v>
      </c>
      <c r="L362" s="19">
        <v>12368.39</v>
      </c>
      <c r="M362" s="19">
        <v>11131.55</v>
      </c>
      <c r="N362" s="19">
        <v>8657.8700000000008</v>
      </c>
      <c r="O362" s="19">
        <v>6184.2</v>
      </c>
      <c r="P362" s="19">
        <v>3710.52</v>
      </c>
      <c r="Q362" s="19">
        <v>488.77</v>
      </c>
      <c r="R362" s="19">
        <v>2100</v>
      </c>
      <c r="S362" s="19">
        <v>200</v>
      </c>
      <c r="T362" s="30">
        <v>93</v>
      </c>
      <c r="U362" s="18">
        <f t="shared" si="16"/>
        <v>0</v>
      </c>
      <c r="V362" s="18">
        <f t="shared" si="17"/>
        <v>0</v>
      </c>
    </row>
    <row r="363" spans="1:22" x14ac:dyDescent="0.25">
      <c r="A363" s="2">
        <v>174</v>
      </c>
      <c r="B363" s="6" t="s">
        <v>205</v>
      </c>
      <c r="C363" s="6" t="s">
        <v>184</v>
      </c>
      <c r="D363" s="2">
        <v>2025</v>
      </c>
      <c r="E363" s="3"/>
      <c r="F363" s="3"/>
      <c r="G363" s="3"/>
      <c r="H363" s="3"/>
      <c r="I363" s="3"/>
      <c r="J363" s="14"/>
      <c r="K363" s="18">
        <f t="shared" si="18"/>
        <v>0</v>
      </c>
      <c r="L363" s="19">
        <v>12368.39</v>
      </c>
      <c r="M363" s="19">
        <v>11131.55</v>
      </c>
      <c r="N363" s="19">
        <v>8657.8700000000008</v>
      </c>
      <c r="O363" s="19">
        <v>6184.2</v>
      </c>
      <c r="P363" s="19">
        <v>3710.52</v>
      </c>
      <c r="Q363" s="19">
        <v>488.77</v>
      </c>
      <c r="R363" s="19">
        <v>2100</v>
      </c>
      <c r="S363" s="19">
        <v>200</v>
      </c>
      <c r="T363" s="30">
        <v>86</v>
      </c>
      <c r="U363" s="18">
        <f t="shared" si="16"/>
        <v>0</v>
      </c>
      <c r="V363" s="18">
        <f t="shared" si="17"/>
        <v>0</v>
      </c>
    </row>
    <row r="364" spans="1:22" x14ac:dyDescent="0.25">
      <c r="A364" s="2">
        <v>175</v>
      </c>
      <c r="B364" s="6" t="s">
        <v>205</v>
      </c>
      <c r="C364" s="6" t="s">
        <v>185</v>
      </c>
      <c r="D364" s="2">
        <v>2025</v>
      </c>
      <c r="E364" s="3"/>
      <c r="F364" s="3"/>
      <c r="G364" s="3"/>
      <c r="H364" s="3"/>
      <c r="I364" s="3"/>
      <c r="J364" s="14"/>
      <c r="K364" s="18">
        <f t="shared" si="18"/>
        <v>0</v>
      </c>
      <c r="L364" s="19">
        <v>12368.39</v>
      </c>
      <c r="M364" s="19">
        <v>11131.55</v>
      </c>
      <c r="N364" s="19">
        <v>8657.8700000000008</v>
      </c>
      <c r="O364" s="19">
        <v>6184.2</v>
      </c>
      <c r="P364" s="19">
        <v>3710.52</v>
      </c>
      <c r="Q364" s="19">
        <v>488.77</v>
      </c>
      <c r="R364" s="19">
        <v>2100</v>
      </c>
      <c r="S364" s="19">
        <v>200</v>
      </c>
      <c r="T364" s="30">
        <v>85</v>
      </c>
      <c r="U364" s="18">
        <f t="shared" si="16"/>
        <v>0</v>
      </c>
      <c r="V364" s="18">
        <f t="shared" si="17"/>
        <v>0</v>
      </c>
    </row>
    <row r="365" spans="1:22" x14ac:dyDescent="0.25">
      <c r="A365" s="2">
        <v>176</v>
      </c>
      <c r="B365" s="6" t="s">
        <v>188</v>
      </c>
      <c r="C365" s="6" t="s">
        <v>98</v>
      </c>
      <c r="D365" s="2">
        <v>2025</v>
      </c>
      <c r="E365" s="3"/>
      <c r="F365" s="3"/>
      <c r="G365" s="3"/>
      <c r="H365" s="3"/>
      <c r="I365" s="3"/>
      <c r="J365" s="14"/>
      <c r="K365" s="18">
        <f t="shared" si="18"/>
        <v>0</v>
      </c>
      <c r="L365" s="19">
        <v>12368.39</v>
      </c>
      <c r="M365" s="19">
        <v>11131.55</v>
      </c>
      <c r="N365" s="19">
        <v>8657.8700000000008</v>
      </c>
      <c r="O365" s="19">
        <v>6184.2</v>
      </c>
      <c r="P365" s="19">
        <v>3710.52</v>
      </c>
      <c r="Q365" s="19">
        <v>488.77</v>
      </c>
      <c r="R365" s="19">
        <v>2100</v>
      </c>
      <c r="S365" s="19">
        <v>200</v>
      </c>
      <c r="T365" s="25">
        <v>86</v>
      </c>
      <c r="U365" s="18">
        <f t="shared" si="16"/>
        <v>0</v>
      </c>
      <c r="V365" s="18">
        <f t="shared" si="17"/>
        <v>0</v>
      </c>
    </row>
    <row r="366" spans="1:22" x14ac:dyDescent="0.25">
      <c r="A366" s="2">
        <v>177</v>
      </c>
      <c r="B366" s="6" t="s">
        <v>188</v>
      </c>
      <c r="C366" s="6" t="s">
        <v>186</v>
      </c>
      <c r="D366" s="2">
        <v>2025</v>
      </c>
      <c r="E366" s="3"/>
      <c r="F366" s="3"/>
      <c r="G366" s="3"/>
      <c r="H366" s="3"/>
      <c r="I366" s="3"/>
      <c r="J366" s="14"/>
      <c r="K366" s="18">
        <f t="shared" si="18"/>
        <v>0</v>
      </c>
      <c r="L366" s="19">
        <v>12368.39</v>
      </c>
      <c r="M366" s="19">
        <v>11131.55</v>
      </c>
      <c r="N366" s="19">
        <v>8657.8700000000008</v>
      </c>
      <c r="O366" s="19">
        <v>6184.2</v>
      </c>
      <c r="P366" s="19">
        <v>3710.52</v>
      </c>
      <c r="Q366" s="19">
        <v>488.77</v>
      </c>
      <c r="R366" s="19">
        <v>2100</v>
      </c>
      <c r="S366" s="19">
        <v>200</v>
      </c>
      <c r="T366" s="25">
        <v>90</v>
      </c>
      <c r="U366" s="18">
        <f t="shared" si="16"/>
        <v>0</v>
      </c>
      <c r="V366" s="18">
        <f t="shared" si="17"/>
        <v>0</v>
      </c>
    </row>
    <row r="367" spans="1:22" x14ac:dyDescent="0.25">
      <c r="A367" s="2">
        <v>178</v>
      </c>
      <c r="B367" s="6" t="s">
        <v>188</v>
      </c>
      <c r="C367" s="6" t="s">
        <v>12</v>
      </c>
      <c r="D367" s="2">
        <v>2025</v>
      </c>
      <c r="E367" s="3"/>
      <c r="F367" s="3"/>
      <c r="G367" s="3"/>
      <c r="H367" s="3"/>
      <c r="I367" s="3"/>
      <c r="J367" s="14"/>
      <c r="K367" s="18">
        <f t="shared" si="18"/>
        <v>0</v>
      </c>
      <c r="L367" s="19">
        <v>12368.39</v>
      </c>
      <c r="M367" s="19">
        <v>11131.55</v>
      </c>
      <c r="N367" s="19">
        <v>8657.8700000000008</v>
      </c>
      <c r="O367" s="19">
        <v>6184.2</v>
      </c>
      <c r="P367" s="19">
        <v>3710.52</v>
      </c>
      <c r="Q367" s="19">
        <v>488.77</v>
      </c>
      <c r="R367" s="19">
        <v>2100</v>
      </c>
      <c r="S367" s="19">
        <v>200</v>
      </c>
      <c r="T367" s="25">
        <v>92</v>
      </c>
      <c r="U367" s="18">
        <f t="shared" si="16"/>
        <v>0</v>
      </c>
      <c r="V367" s="18">
        <f t="shared" si="17"/>
        <v>0</v>
      </c>
    </row>
    <row r="368" spans="1:22" x14ac:dyDescent="0.25">
      <c r="A368" s="2">
        <v>179</v>
      </c>
      <c r="B368" s="6" t="s">
        <v>188</v>
      </c>
      <c r="C368" s="6" t="s">
        <v>3</v>
      </c>
      <c r="D368" s="2">
        <v>2025</v>
      </c>
      <c r="E368" s="3"/>
      <c r="F368" s="3"/>
      <c r="G368" s="3"/>
      <c r="H368" s="3"/>
      <c r="I368" s="3"/>
      <c r="J368" s="14"/>
      <c r="K368" s="18">
        <f t="shared" si="18"/>
        <v>0</v>
      </c>
      <c r="L368" s="19">
        <v>12368.39</v>
      </c>
      <c r="M368" s="19">
        <v>11131.55</v>
      </c>
      <c r="N368" s="19">
        <v>8657.8700000000008</v>
      </c>
      <c r="O368" s="19">
        <v>6184.2</v>
      </c>
      <c r="P368" s="19">
        <v>3710.52</v>
      </c>
      <c r="Q368" s="19">
        <v>488.77</v>
      </c>
      <c r="R368" s="19">
        <v>2100</v>
      </c>
      <c r="S368" s="19">
        <v>200</v>
      </c>
      <c r="T368" s="25">
        <v>93</v>
      </c>
      <c r="U368" s="18">
        <f t="shared" si="16"/>
        <v>0</v>
      </c>
      <c r="V368" s="18">
        <f t="shared" si="17"/>
        <v>0</v>
      </c>
    </row>
    <row r="369" spans="1:22" x14ac:dyDescent="0.25">
      <c r="A369" s="2">
        <v>180</v>
      </c>
      <c r="B369" s="6" t="s">
        <v>188</v>
      </c>
      <c r="C369" s="6" t="s">
        <v>187</v>
      </c>
      <c r="D369" s="2">
        <v>2025</v>
      </c>
      <c r="E369" s="3"/>
      <c r="F369" s="3"/>
      <c r="G369" s="3"/>
      <c r="H369" s="3"/>
      <c r="I369" s="3"/>
      <c r="J369" s="14"/>
      <c r="K369" s="18">
        <f t="shared" si="18"/>
        <v>0</v>
      </c>
      <c r="L369" s="19">
        <v>12368.39</v>
      </c>
      <c r="M369" s="19">
        <v>11131.55</v>
      </c>
      <c r="N369" s="19">
        <v>8657.8700000000008</v>
      </c>
      <c r="O369" s="19">
        <v>6184.2</v>
      </c>
      <c r="P369" s="19">
        <v>3710.52</v>
      </c>
      <c r="Q369" s="19">
        <v>488.77</v>
      </c>
      <c r="R369" s="19">
        <v>2100</v>
      </c>
      <c r="S369" s="19">
        <v>200</v>
      </c>
      <c r="T369" s="25">
        <v>91</v>
      </c>
      <c r="U369" s="18">
        <f t="shared" si="16"/>
        <v>0</v>
      </c>
      <c r="V369" s="18">
        <f t="shared" si="17"/>
        <v>0</v>
      </c>
    </row>
    <row r="370" spans="1:22" x14ac:dyDescent="0.25">
      <c r="A370" s="2">
        <v>181</v>
      </c>
      <c r="B370" s="6" t="s">
        <v>188</v>
      </c>
      <c r="C370" s="6" t="s">
        <v>63</v>
      </c>
      <c r="D370" s="2">
        <v>2025</v>
      </c>
      <c r="E370" s="3"/>
      <c r="F370" s="3"/>
      <c r="G370" s="3"/>
      <c r="H370" s="3"/>
      <c r="I370" s="3"/>
      <c r="J370" s="14"/>
      <c r="K370" s="18">
        <f t="shared" si="18"/>
        <v>0</v>
      </c>
      <c r="L370" s="19">
        <v>12368.39</v>
      </c>
      <c r="M370" s="19">
        <v>11131.55</v>
      </c>
      <c r="N370" s="19">
        <v>8657.8700000000008</v>
      </c>
      <c r="O370" s="19">
        <v>6184.2</v>
      </c>
      <c r="P370" s="19">
        <v>3710.52</v>
      </c>
      <c r="Q370" s="19">
        <v>488.77</v>
      </c>
      <c r="R370" s="19">
        <v>2100</v>
      </c>
      <c r="S370" s="19">
        <v>200</v>
      </c>
      <c r="T370" s="25">
        <v>91</v>
      </c>
      <c r="U370" s="18">
        <f t="shared" si="16"/>
        <v>0</v>
      </c>
      <c r="V370" s="18">
        <f t="shared" si="17"/>
        <v>0</v>
      </c>
    </row>
    <row r="371" spans="1:22" x14ac:dyDescent="0.25">
      <c r="A371" s="2">
        <v>182</v>
      </c>
      <c r="B371" s="6" t="s">
        <v>188</v>
      </c>
      <c r="C371" s="6" t="s">
        <v>20</v>
      </c>
      <c r="D371" s="2">
        <v>2025</v>
      </c>
      <c r="E371" s="3"/>
      <c r="F371" s="3"/>
      <c r="G371" s="3"/>
      <c r="H371" s="3"/>
      <c r="I371" s="3"/>
      <c r="J371" s="14"/>
      <c r="K371" s="18">
        <f t="shared" si="18"/>
        <v>0</v>
      </c>
      <c r="L371" s="19">
        <v>12368.39</v>
      </c>
      <c r="M371" s="19">
        <v>11131.55</v>
      </c>
      <c r="N371" s="19">
        <v>8657.8700000000008</v>
      </c>
      <c r="O371" s="19">
        <v>6184.2</v>
      </c>
      <c r="P371" s="19">
        <v>3710.52</v>
      </c>
      <c r="Q371" s="19">
        <v>488.77</v>
      </c>
      <c r="R371" s="19">
        <v>2100</v>
      </c>
      <c r="S371" s="19">
        <v>200</v>
      </c>
      <c r="T371" s="25">
        <v>90</v>
      </c>
      <c r="U371" s="18">
        <f t="shared" si="16"/>
        <v>0</v>
      </c>
      <c r="V371" s="18">
        <f t="shared" si="17"/>
        <v>0</v>
      </c>
    </row>
    <row r="372" spans="1:22" x14ac:dyDescent="0.25">
      <c r="A372" s="2">
        <v>183</v>
      </c>
      <c r="B372" s="6" t="s">
        <v>188</v>
      </c>
      <c r="C372" s="6" t="s">
        <v>9</v>
      </c>
      <c r="D372" s="2">
        <v>2025</v>
      </c>
      <c r="E372" s="3"/>
      <c r="F372" s="3"/>
      <c r="G372" s="3"/>
      <c r="H372" s="3"/>
      <c r="I372" s="3"/>
      <c r="J372" s="14"/>
      <c r="K372" s="18">
        <f t="shared" si="18"/>
        <v>0</v>
      </c>
      <c r="L372" s="19">
        <v>12368.39</v>
      </c>
      <c r="M372" s="19">
        <v>11131.55</v>
      </c>
      <c r="N372" s="19">
        <v>8657.8700000000008</v>
      </c>
      <c r="O372" s="19">
        <v>6184.2</v>
      </c>
      <c r="P372" s="19">
        <v>3710.52</v>
      </c>
      <c r="Q372" s="19">
        <v>488.77</v>
      </c>
      <c r="R372" s="19">
        <v>2100</v>
      </c>
      <c r="S372" s="19">
        <v>200</v>
      </c>
      <c r="T372" s="25">
        <v>89</v>
      </c>
      <c r="U372" s="18">
        <f t="shared" si="16"/>
        <v>0</v>
      </c>
      <c r="V372" s="18">
        <f t="shared" si="17"/>
        <v>0</v>
      </c>
    </row>
    <row r="373" spans="1:22" x14ac:dyDescent="0.25">
      <c r="A373" s="2">
        <v>184</v>
      </c>
      <c r="B373" s="6" t="s">
        <v>188</v>
      </c>
      <c r="C373" s="6" t="s">
        <v>13</v>
      </c>
      <c r="D373" s="2">
        <v>2025</v>
      </c>
      <c r="E373" s="3"/>
      <c r="F373" s="3"/>
      <c r="G373" s="3">
        <v>1.65</v>
      </c>
      <c r="H373" s="3"/>
      <c r="I373" s="3"/>
      <c r="J373" s="14">
        <v>2</v>
      </c>
      <c r="K373" s="18">
        <f t="shared" si="18"/>
        <v>1.65</v>
      </c>
      <c r="L373" s="19">
        <v>12368.39</v>
      </c>
      <c r="M373" s="19">
        <v>11131.55</v>
      </c>
      <c r="N373" s="19">
        <v>8657.8700000000008</v>
      </c>
      <c r="O373" s="19">
        <v>6184.2</v>
      </c>
      <c r="P373" s="19">
        <v>3710.52</v>
      </c>
      <c r="Q373" s="19">
        <v>488.77</v>
      </c>
      <c r="R373" s="19">
        <v>2100</v>
      </c>
      <c r="S373" s="19">
        <v>200</v>
      </c>
      <c r="T373" s="25">
        <v>87</v>
      </c>
      <c r="U373" s="18">
        <f t="shared" si="16"/>
        <v>19793.0255</v>
      </c>
      <c r="V373" s="18">
        <f t="shared" si="17"/>
        <v>17219.932184999998</v>
      </c>
    </row>
    <row r="374" spans="1:22" x14ac:dyDescent="0.25">
      <c r="A374" s="2">
        <v>185</v>
      </c>
      <c r="B374" s="6" t="s">
        <v>188</v>
      </c>
      <c r="C374" s="6" t="s">
        <v>101</v>
      </c>
      <c r="D374" s="2">
        <v>2025</v>
      </c>
      <c r="E374" s="3"/>
      <c r="F374" s="3"/>
      <c r="G374" s="3"/>
      <c r="H374" s="3"/>
      <c r="I374" s="3"/>
      <c r="J374" s="14"/>
      <c r="K374" s="18">
        <f t="shared" si="18"/>
        <v>0</v>
      </c>
      <c r="L374" s="19">
        <v>12368.39</v>
      </c>
      <c r="M374" s="19">
        <v>11131.55</v>
      </c>
      <c r="N374" s="19">
        <v>8657.8700000000008</v>
      </c>
      <c r="O374" s="19">
        <v>6184.2</v>
      </c>
      <c r="P374" s="19">
        <v>3710.52</v>
      </c>
      <c r="Q374" s="19">
        <v>488.77</v>
      </c>
      <c r="R374" s="19">
        <v>2100</v>
      </c>
      <c r="S374" s="19">
        <v>200</v>
      </c>
      <c r="T374" s="25">
        <v>88</v>
      </c>
      <c r="U374" s="18">
        <f t="shared" si="16"/>
        <v>0</v>
      </c>
      <c r="V374" s="18">
        <f t="shared" si="17"/>
        <v>0</v>
      </c>
    </row>
    <row r="375" spans="1:22" x14ac:dyDescent="0.25">
      <c r="A375" s="2">
        <v>186</v>
      </c>
      <c r="B375" s="6" t="s">
        <v>188</v>
      </c>
      <c r="C375" s="6" t="s">
        <v>87</v>
      </c>
      <c r="D375" s="2">
        <v>2025</v>
      </c>
      <c r="E375" s="3"/>
      <c r="F375" s="3"/>
      <c r="G375" s="3"/>
      <c r="H375" s="3"/>
      <c r="I375" s="3"/>
      <c r="J375" s="14"/>
      <c r="K375" s="18">
        <f t="shared" si="18"/>
        <v>0</v>
      </c>
      <c r="L375" s="19">
        <v>12368.39</v>
      </c>
      <c r="M375" s="19">
        <v>11131.55</v>
      </c>
      <c r="N375" s="19">
        <v>8657.8700000000008</v>
      </c>
      <c r="O375" s="19">
        <v>6184.2</v>
      </c>
      <c r="P375" s="19">
        <v>3710.52</v>
      </c>
      <c r="Q375" s="19">
        <v>488.77</v>
      </c>
      <c r="R375" s="19">
        <v>2100</v>
      </c>
      <c r="S375" s="19">
        <v>200</v>
      </c>
      <c r="T375" s="25">
        <v>71</v>
      </c>
      <c r="U375" s="18">
        <f t="shared" si="16"/>
        <v>0</v>
      </c>
      <c r="V375" s="18">
        <f t="shared" si="17"/>
        <v>0</v>
      </c>
    </row>
    <row r="376" spans="1:22" x14ac:dyDescent="0.25">
      <c r="A376" s="2">
        <v>187</v>
      </c>
      <c r="B376" s="6" t="s">
        <v>188</v>
      </c>
      <c r="C376" s="6" t="s">
        <v>86</v>
      </c>
      <c r="D376" s="2">
        <v>2025</v>
      </c>
      <c r="E376" s="3"/>
      <c r="F376" s="3"/>
      <c r="G376" s="3"/>
      <c r="H376" s="3"/>
      <c r="I376" s="3"/>
      <c r="J376" s="14"/>
      <c r="K376" s="18">
        <f t="shared" si="18"/>
        <v>0</v>
      </c>
      <c r="L376" s="19">
        <v>12368.39</v>
      </c>
      <c r="M376" s="19">
        <v>11131.55</v>
      </c>
      <c r="N376" s="19">
        <v>8657.8700000000008</v>
      </c>
      <c r="O376" s="19">
        <v>6184.2</v>
      </c>
      <c r="P376" s="19">
        <v>3710.52</v>
      </c>
      <c r="Q376" s="19">
        <v>488.77</v>
      </c>
      <c r="R376" s="19">
        <v>2100</v>
      </c>
      <c r="S376" s="19">
        <v>200</v>
      </c>
      <c r="T376" s="25">
        <v>91</v>
      </c>
      <c r="U376" s="18">
        <f t="shared" si="16"/>
        <v>0</v>
      </c>
      <c r="V376" s="18">
        <f t="shared" si="17"/>
        <v>0</v>
      </c>
    </row>
    <row r="377" spans="1:22" x14ac:dyDescent="0.25">
      <c r="A377" s="2">
        <v>188</v>
      </c>
      <c r="B377" s="6" t="s">
        <v>188</v>
      </c>
      <c r="C377" s="6" t="s">
        <v>10</v>
      </c>
      <c r="D377" s="2">
        <v>2025</v>
      </c>
      <c r="E377" s="3"/>
      <c r="F377" s="3"/>
      <c r="G377" s="3"/>
      <c r="H377" s="3"/>
      <c r="I377" s="3"/>
      <c r="J377" s="14"/>
      <c r="K377" s="18">
        <f t="shared" si="18"/>
        <v>0</v>
      </c>
      <c r="L377" s="19">
        <v>12368.39</v>
      </c>
      <c r="M377" s="19">
        <v>11131.55</v>
      </c>
      <c r="N377" s="19">
        <v>8657.8700000000008</v>
      </c>
      <c r="O377" s="19">
        <v>6184.2</v>
      </c>
      <c r="P377" s="19">
        <v>3710.52</v>
      </c>
      <c r="Q377" s="19">
        <v>488.77</v>
      </c>
      <c r="R377" s="19">
        <v>2100</v>
      </c>
      <c r="S377" s="19">
        <v>200</v>
      </c>
      <c r="T377" s="25">
        <v>81</v>
      </c>
      <c r="U377" s="18">
        <f t="shared" si="16"/>
        <v>0</v>
      </c>
      <c r="V377" s="18">
        <f t="shared" si="17"/>
        <v>0</v>
      </c>
    </row>
    <row r="378" spans="1:22" x14ac:dyDescent="0.25">
      <c r="A378" s="2">
        <v>1</v>
      </c>
      <c r="B378" s="6" t="s">
        <v>189</v>
      </c>
      <c r="C378" s="6" t="s">
        <v>97</v>
      </c>
      <c r="D378" s="2">
        <v>2026</v>
      </c>
      <c r="E378" s="3"/>
      <c r="F378" s="3"/>
      <c r="G378" s="3"/>
      <c r="H378" s="3"/>
      <c r="I378" s="3"/>
      <c r="J378" s="14"/>
      <c r="K378" s="18">
        <f t="shared" si="18"/>
        <v>0</v>
      </c>
      <c r="L378" s="19">
        <v>12368.39</v>
      </c>
      <c r="M378" s="19">
        <v>11131.55</v>
      </c>
      <c r="N378" s="19">
        <v>8657.8700000000008</v>
      </c>
      <c r="O378" s="19">
        <v>6184.2</v>
      </c>
      <c r="P378" s="19">
        <v>3710.52</v>
      </c>
      <c r="Q378" s="19">
        <v>488.77</v>
      </c>
      <c r="R378" s="19">
        <v>2100</v>
      </c>
      <c r="S378" s="19">
        <v>200</v>
      </c>
      <c r="T378" s="20">
        <v>90</v>
      </c>
      <c r="U378" s="18">
        <f t="shared" si="16"/>
        <v>0</v>
      </c>
      <c r="V378" s="18">
        <f t="shared" si="17"/>
        <v>0</v>
      </c>
    </row>
    <row r="379" spans="1:22" x14ac:dyDescent="0.25">
      <c r="A379" s="2">
        <v>2</v>
      </c>
      <c r="B379" s="6" t="s">
        <v>189</v>
      </c>
      <c r="C379" s="6" t="s">
        <v>15</v>
      </c>
      <c r="D379" s="2">
        <v>2026</v>
      </c>
      <c r="E379" s="3"/>
      <c r="F379" s="3"/>
      <c r="G379" s="3"/>
      <c r="H379" s="3"/>
      <c r="I379" s="3"/>
      <c r="J379" s="14"/>
      <c r="K379" s="18">
        <f t="shared" si="18"/>
        <v>0</v>
      </c>
      <c r="L379" s="19">
        <v>12368.39</v>
      </c>
      <c r="M379" s="19">
        <v>11131.55</v>
      </c>
      <c r="N379" s="19">
        <v>8657.8700000000008</v>
      </c>
      <c r="O379" s="19">
        <v>6184.2</v>
      </c>
      <c r="P379" s="19">
        <v>3710.52</v>
      </c>
      <c r="Q379" s="19">
        <v>488.77</v>
      </c>
      <c r="R379" s="19">
        <v>2100</v>
      </c>
      <c r="S379" s="19">
        <v>200</v>
      </c>
      <c r="T379" s="20">
        <v>90</v>
      </c>
      <c r="U379" s="18">
        <f t="shared" si="16"/>
        <v>0</v>
      </c>
      <c r="V379" s="18">
        <f t="shared" si="17"/>
        <v>0</v>
      </c>
    </row>
    <row r="380" spans="1:22" x14ac:dyDescent="0.25">
      <c r="A380" s="2">
        <v>3</v>
      </c>
      <c r="B380" s="6" t="s">
        <v>189</v>
      </c>
      <c r="C380" s="6" t="s">
        <v>74</v>
      </c>
      <c r="D380" s="2">
        <v>2026</v>
      </c>
      <c r="E380" s="3"/>
      <c r="F380" s="3"/>
      <c r="G380" s="3"/>
      <c r="H380" s="3"/>
      <c r="I380" s="3"/>
      <c r="J380" s="14"/>
      <c r="K380" s="18">
        <f t="shared" si="18"/>
        <v>0</v>
      </c>
      <c r="L380" s="19">
        <v>12368.39</v>
      </c>
      <c r="M380" s="19">
        <v>11131.55</v>
      </c>
      <c r="N380" s="19">
        <v>8657.8700000000008</v>
      </c>
      <c r="O380" s="19">
        <v>6184.2</v>
      </c>
      <c r="P380" s="19">
        <v>3710.52</v>
      </c>
      <c r="Q380" s="19">
        <v>488.77</v>
      </c>
      <c r="R380" s="19">
        <v>2100</v>
      </c>
      <c r="S380" s="19">
        <v>200</v>
      </c>
      <c r="T380" s="20">
        <v>89</v>
      </c>
      <c r="U380" s="18">
        <f t="shared" si="16"/>
        <v>0</v>
      </c>
      <c r="V380" s="18">
        <f t="shared" si="17"/>
        <v>0</v>
      </c>
    </row>
    <row r="381" spans="1:22" x14ac:dyDescent="0.25">
      <c r="A381" s="2">
        <v>4</v>
      </c>
      <c r="B381" s="6" t="s">
        <v>189</v>
      </c>
      <c r="C381" s="6" t="s">
        <v>77</v>
      </c>
      <c r="D381" s="2">
        <v>2026</v>
      </c>
      <c r="E381" s="3"/>
      <c r="F381" s="3"/>
      <c r="G381" s="3"/>
      <c r="H381" s="3"/>
      <c r="I381" s="3"/>
      <c r="J381" s="14"/>
      <c r="K381" s="18">
        <f t="shared" si="18"/>
        <v>0</v>
      </c>
      <c r="L381" s="19">
        <v>12368.39</v>
      </c>
      <c r="M381" s="19">
        <v>11131.55</v>
      </c>
      <c r="N381" s="19">
        <v>8657.8700000000008</v>
      </c>
      <c r="O381" s="19">
        <v>6184.2</v>
      </c>
      <c r="P381" s="19">
        <v>3710.52</v>
      </c>
      <c r="Q381" s="19">
        <v>488.77</v>
      </c>
      <c r="R381" s="19">
        <v>2100</v>
      </c>
      <c r="S381" s="19">
        <v>200</v>
      </c>
      <c r="T381" s="20">
        <v>92</v>
      </c>
      <c r="U381" s="18">
        <f t="shared" si="16"/>
        <v>0</v>
      </c>
      <c r="V381" s="18">
        <f t="shared" si="17"/>
        <v>0</v>
      </c>
    </row>
    <row r="382" spans="1:22" x14ac:dyDescent="0.25">
      <c r="A382" s="2">
        <v>5</v>
      </c>
      <c r="B382" s="6" t="s">
        <v>189</v>
      </c>
      <c r="C382" s="6" t="s">
        <v>118</v>
      </c>
      <c r="D382" s="2">
        <v>2026</v>
      </c>
      <c r="E382" s="3"/>
      <c r="F382" s="3"/>
      <c r="G382" s="3"/>
      <c r="H382" s="3"/>
      <c r="I382" s="3"/>
      <c r="J382" s="14"/>
      <c r="K382" s="18">
        <f t="shared" si="18"/>
        <v>0</v>
      </c>
      <c r="L382" s="19">
        <v>12368.39</v>
      </c>
      <c r="M382" s="19">
        <v>11131.55</v>
      </c>
      <c r="N382" s="19">
        <v>8657.8700000000008</v>
      </c>
      <c r="O382" s="19">
        <v>6184.2</v>
      </c>
      <c r="P382" s="19">
        <v>3710.52</v>
      </c>
      <c r="Q382" s="19">
        <v>488.77</v>
      </c>
      <c r="R382" s="19">
        <v>2100</v>
      </c>
      <c r="S382" s="19">
        <v>200</v>
      </c>
      <c r="T382" s="20">
        <v>87</v>
      </c>
      <c r="U382" s="18">
        <f t="shared" si="16"/>
        <v>0</v>
      </c>
      <c r="V382" s="18">
        <f t="shared" si="17"/>
        <v>0</v>
      </c>
    </row>
    <row r="383" spans="1:22" x14ac:dyDescent="0.25">
      <c r="A383" s="2">
        <v>6</v>
      </c>
      <c r="B383" s="6" t="s">
        <v>189</v>
      </c>
      <c r="C383" s="6" t="s">
        <v>119</v>
      </c>
      <c r="D383" s="2">
        <v>2026</v>
      </c>
      <c r="E383" s="3"/>
      <c r="F383" s="3"/>
      <c r="G383" s="3"/>
      <c r="H383" s="3"/>
      <c r="I383" s="3"/>
      <c r="J383" s="14"/>
      <c r="K383" s="18">
        <f t="shared" si="18"/>
        <v>0</v>
      </c>
      <c r="L383" s="19">
        <v>12368.39</v>
      </c>
      <c r="M383" s="19">
        <v>11131.55</v>
      </c>
      <c r="N383" s="19">
        <v>8657.8700000000008</v>
      </c>
      <c r="O383" s="19">
        <v>6184.2</v>
      </c>
      <c r="P383" s="19">
        <v>3710.52</v>
      </c>
      <c r="Q383" s="19">
        <v>488.77</v>
      </c>
      <c r="R383" s="19">
        <v>2100</v>
      </c>
      <c r="S383" s="19">
        <v>200</v>
      </c>
      <c r="T383" s="20">
        <v>90</v>
      </c>
      <c r="U383" s="18">
        <f t="shared" si="16"/>
        <v>0</v>
      </c>
      <c r="V383" s="18">
        <f t="shared" si="17"/>
        <v>0</v>
      </c>
    </row>
    <row r="384" spans="1:22" x14ac:dyDescent="0.25">
      <c r="A384" s="2">
        <v>7</v>
      </c>
      <c r="B384" s="6" t="s">
        <v>189</v>
      </c>
      <c r="C384" s="6" t="s">
        <v>80</v>
      </c>
      <c r="D384" s="2">
        <v>2026</v>
      </c>
      <c r="E384" s="3">
        <v>0</v>
      </c>
      <c r="F384" s="3">
        <v>0</v>
      </c>
      <c r="G384" s="3">
        <v>0</v>
      </c>
      <c r="H384" s="3">
        <v>45.52</v>
      </c>
      <c r="I384" s="3">
        <v>0</v>
      </c>
      <c r="J384" s="14">
        <v>4</v>
      </c>
      <c r="K384" s="18">
        <f t="shared" si="18"/>
        <v>45.52</v>
      </c>
      <c r="L384" s="19">
        <v>12368.39</v>
      </c>
      <c r="M384" s="19">
        <v>11131.55</v>
      </c>
      <c r="N384" s="19">
        <v>8657.8700000000008</v>
      </c>
      <c r="O384" s="19">
        <v>6184.2</v>
      </c>
      <c r="P384" s="19">
        <v>3710.52</v>
      </c>
      <c r="Q384" s="19">
        <v>488.77</v>
      </c>
      <c r="R384" s="19">
        <v>2100</v>
      </c>
      <c r="S384" s="19">
        <v>200</v>
      </c>
      <c r="T384" s="20">
        <v>89</v>
      </c>
      <c r="U384" s="18">
        <f t="shared" si="16"/>
        <v>300963.864</v>
      </c>
      <c r="V384" s="18">
        <f t="shared" si="17"/>
        <v>267857.83896000002</v>
      </c>
    </row>
    <row r="385" spans="1:22" x14ac:dyDescent="0.25">
      <c r="A385" s="2">
        <v>8</v>
      </c>
      <c r="B385" s="6" t="s">
        <v>190</v>
      </c>
      <c r="C385" s="6" t="s">
        <v>73</v>
      </c>
      <c r="D385" s="2">
        <v>2026</v>
      </c>
      <c r="E385" s="3"/>
      <c r="F385" s="3"/>
      <c r="G385" s="3"/>
      <c r="H385" s="3"/>
      <c r="I385" s="3"/>
      <c r="J385" s="14"/>
      <c r="K385" s="18">
        <f t="shared" si="18"/>
        <v>0</v>
      </c>
      <c r="L385" s="19">
        <v>12368.39</v>
      </c>
      <c r="M385" s="19">
        <v>11131.55</v>
      </c>
      <c r="N385" s="19">
        <v>8657.8700000000008</v>
      </c>
      <c r="O385" s="19">
        <v>6184.2</v>
      </c>
      <c r="P385" s="19">
        <v>3710.52</v>
      </c>
      <c r="Q385" s="19">
        <v>488.77</v>
      </c>
      <c r="R385" s="19">
        <v>2100</v>
      </c>
      <c r="S385" s="19">
        <v>200</v>
      </c>
      <c r="T385" s="21">
        <v>89</v>
      </c>
      <c r="U385" s="18">
        <f t="shared" si="16"/>
        <v>0</v>
      </c>
      <c r="V385" s="18">
        <f t="shared" si="17"/>
        <v>0</v>
      </c>
    </row>
    <row r="386" spans="1:22" x14ac:dyDescent="0.25">
      <c r="A386" s="2">
        <v>9</v>
      </c>
      <c r="B386" s="6" t="s">
        <v>190</v>
      </c>
      <c r="C386" s="6" t="s">
        <v>62</v>
      </c>
      <c r="D386" s="2">
        <v>2026</v>
      </c>
      <c r="E386" s="3">
        <v>70</v>
      </c>
      <c r="F386" s="3">
        <v>50</v>
      </c>
      <c r="G386" s="3">
        <v>20</v>
      </c>
      <c r="H386" s="3">
        <v>57.5</v>
      </c>
      <c r="I386" s="3">
        <v>21.5</v>
      </c>
      <c r="J386" s="14">
        <v>36</v>
      </c>
      <c r="K386" s="18">
        <f t="shared" si="18"/>
        <v>219</v>
      </c>
      <c r="L386" s="19">
        <v>12368.39</v>
      </c>
      <c r="M386" s="19">
        <v>11131.55</v>
      </c>
      <c r="N386" s="19">
        <v>8657.8700000000008</v>
      </c>
      <c r="O386" s="19">
        <v>6184.2</v>
      </c>
      <c r="P386" s="19">
        <v>3710.52</v>
      </c>
      <c r="Q386" s="19">
        <v>488.77</v>
      </c>
      <c r="R386" s="19">
        <v>2100</v>
      </c>
      <c r="S386" s="19">
        <v>200</v>
      </c>
      <c r="T386" s="21">
        <v>90</v>
      </c>
      <c r="U386" s="18">
        <f t="shared" si="16"/>
        <v>2167885.5999999996</v>
      </c>
      <c r="V386" s="18">
        <f t="shared" si="17"/>
        <v>1951097.0399999998</v>
      </c>
    </row>
    <row r="387" spans="1:22" x14ac:dyDescent="0.25">
      <c r="A387" s="2">
        <v>10</v>
      </c>
      <c r="B387" s="6" t="s">
        <v>190</v>
      </c>
      <c r="C387" s="6" t="s">
        <v>120</v>
      </c>
      <c r="D387" s="2">
        <v>2026</v>
      </c>
      <c r="E387" s="3"/>
      <c r="F387" s="3"/>
      <c r="G387" s="3"/>
      <c r="H387" s="3"/>
      <c r="I387" s="3"/>
      <c r="J387" s="14"/>
      <c r="K387" s="18">
        <f t="shared" si="18"/>
        <v>0</v>
      </c>
      <c r="L387" s="19">
        <v>12368.39</v>
      </c>
      <c r="M387" s="19">
        <v>11131.55</v>
      </c>
      <c r="N387" s="19">
        <v>8657.8700000000008</v>
      </c>
      <c r="O387" s="19">
        <v>6184.2</v>
      </c>
      <c r="P387" s="19">
        <v>3710.52</v>
      </c>
      <c r="Q387" s="19">
        <v>488.77</v>
      </c>
      <c r="R387" s="19">
        <v>2100</v>
      </c>
      <c r="S387" s="19">
        <v>200</v>
      </c>
      <c r="T387" s="21">
        <v>91</v>
      </c>
      <c r="U387" s="18">
        <f t="shared" ref="U387:U450" si="19">(E387*L387+F387*M387+G387*N387+H387*O387+I387*P387)+Q387*J387+R387*J387+S387*(E387+F387+G387+H387+I387)</f>
        <v>0</v>
      </c>
      <c r="V387" s="18">
        <f t="shared" ref="V387:V450" si="20">U387*T387/100</f>
        <v>0</v>
      </c>
    </row>
    <row r="388" spans="1:22" x14ac:dyDescent="0.25">
      <c r="A388" s="2">
        <v>11</v>
      </c>
      <c r="B388" s="6" t="s">
        <v>190</v>
      </c>
      <c r="C388" s="6" t="s">
        <v>35</v>
      </c>
      <c r="D388" s="2">
        <v>2026</v>
      </c>
      <c r="E388" s="3"/>
      <c r="F388" s="3"/>
      <c r="G388" s="3"/>
      <c r="H388" s="3"/>
      <c r="I388" s="3"/>
      <c r="J388" s="14"/>
      <c r="K388" s="18">
        <f t="shared" si="18"/>
        <v>0</v>
      </c>
      <c r="L388" s="19">
        <v>12368.39</v>
      </c>
      <c r="M388" s="19">
        <v>11131.55</v>
      </c>
      <c r="N388" s="19">
        <v>8657.8700000000008</v>
      </c>
      <c r="O388" s="19">
        <v>6184.2</v>
      </c>
      <c r="P388" s="19">
        <v>3710.52</v>
      </c>
      <c r="Q388" s="19">
        <v>488.77</v>
      </c>
      <c r="R388" s="19">
        <v>2100</v>
      </c>
      <c r="S388" s="19">
        <v>200</v>
      </c>
      <c r="T388" s="21">
        <v>90</v>
      </c>
      <c r="U388" s="18">
        <f t="shared" si="19"/>
        <v>0</v>
      </c>
      <c r="V388" s="18">
        <f t="shared" si="20"/>
        <v>0</v>
      </c>
    </row>
    <row r="389" spans="1:22" x14ac:dyDescent="0.25">
      <c r="A389" s="2">
        <v>12</v>
      </c>
      <c r="B389" s="6" t="s">
        <v>190</v>
      </c>
      <c r="C389" s="6" t="s">
        <v>69</v>
      </c>
      <c r="D389" s="2">
        <v>2026</v>
      </c>
      <c r="E389" s="3"/>
      <c r="F389" s="3"/>
      <c r="G389" s="3"/>
      <c r="H389" s="3"/>
      <c r="I389" s="3"/>
      <c r="J389" s="14"/>
      <c r="K389" s="18">
        <f t="shared" si="18"/>
        <v>0</v>
      </c>
      <c r="L389" s="19">
        <v>12368.39</v>
      </c>
      <c r="M389" s="19">
        <v>11131.55</v>
      </c>
      <c r="N389" s="19">
        <v>8657.8700000000008</v>
      </c>
      <c r="O389" s="19">
        <v>6184.2</v>
      </c>
      <c r="P389" s="19">
        <v>3710.52</v>
      </c>
      <c r="Q389" s="19">
        <v>488.77</v>
      </c>
      <c r="R389" s="19">
        <v>2100</v>
      </c>
      <c r="S389" s="19">
        <v>200</v>
      </c>
      <c r="T389" s="21">
        <v>91</v>
      </c>
      <c r="U389" s="18">
        <f t="shared" si="19"/>
        <v>0</v>
      </c>
      <c r="V389" s="18">
        <f t="shared" si="20"/>
        <v>0</v>
      </c>
    </row>
    <row r="390" spans="1:22" x14ac:dyDescent="0.25">
      <c r="A390" s="2">
        <v>13</v>
      </c>
      <c r="B390" s="6" t="s">
        <v>190</v>
      </c>
      <c r="C390" s="6" t="s">
        <v>32</v>
      </c>
      <c r="D390" s="2">
        <v>2026</v>
      </c>
      <c r="E390" s="3"/>
      <c r="F390" s="3"/>
      <c r="G390" s="3"/>
      <c r="H390" s="3"/>
      <c r="I390" s="3"/>
      <c r="J390" s="14"/>
      <c r="K390" s="18">
        <f t="shared" si="18"/>
        <v>0</v>
      </c>
      <c r="L390" s="19">
        <v>12368.39</v>
      </c>
      <c r="M390" s="19">
        <v>11131.55</v>
      </c>
      <c r="N390" s="19">
        <v>8657.8700000000008</v>
      </c>
      <c r="O390" s="19">
        <v>6184.2</v>
      </c>
      <c r="P390" s="19">
        <v>3710.52</v>
      </c>
      <c r="Q390" s="19">
        <v>488.77</v>
      </c>
      <c r="R390" s="19">
        <v>2100</v>
      </c>
      <c r="S390" s="19">
        <v>200</v>
      </c>
      <c r="T390" s="21">
        <v>91</v>
      </c>
      <c r="U390" s="18">
        <f t="shared" si="19"/>
        <v>0</v>
      </c>
      <c r="V390" s="18">
        <f t="shared" si="20"/>
        <v>0</v>
      </c>
    </row>
    <row r="391" spans="1:22" x14ac:dyDescent="0.25">
      <c r="A391" s="2">
        <v>14</v>
      </c>
      <c r="B391" s="6" t="s">
        <v>190</v>
      </c>
      <c r="C391" s="6" t="s">
        <v>92</v>
      </c>
      <c r="D391" s="2">
        <v>2026</v>
      </c>
      <c r="E391" s="3"/>
      <c r="F391" s="3"/>
      <c r="G391" s="3"/>
      <c r="H391" s="3"/>
      <c r="I391" s="3"/>
      <c r="J391" s="14"/>
      <c r="K391" s="18">
        <f t="shared" si="18"/>
        <v>0</v>
      </c>
      <c r="L391" s="19">
        <v>12368.39</v>
      </c>
      <c r="M391" s="19">
        <v>11131.55</v>
      </c>
      <c r="N391" s="19">
        <v>8657.8700000000008</v>
      </c>
      <c r="O391" s="19">
        <v>6184.2</v>
      </c>
      <c r="P391" s="19">
        <v>3710.52</v>
      </c>
      <c r="Q391" s="19">
        <v>488.77</v>
      </c>
      <c r="R391" s="19">
        <v>2100</v>
      </c>
      <c r="S391" s="19">
        <v>200</v>
      </c>
      <c r="T391" s="21">
        <v>89</v>
      </c>
      <c r="U391" s="18">
        <f t="shared" si="19"/>
        <v>0</v>
      </c>
      <c r="V391" s="18">
        <f t="shared" si="20"/>
        <v>0</v>
      </c>
    </row>
    <row r="392" spans="1:22" x14ac:dyDescent="0.25">
      <c r="A392" s="2">
        <v>15</v>
      </c>
      <c r="B392" s="6" t="s">
        <v>191</v>
      </c>
      <c r="C392" s="6" t="s">
        <v>79</v>
      </c>
      <c r="D392" s="2">
        <v>2026</v>
      </c>
      <c r="E392" s="3"/>
      <c r="F392" s="3"/>
      <c r="G392" s="3">
        <v>4.5999999999999996</v>
      </c>
      <c r="H392" s="3"/>
      <c r="I392" s="3"/>
      <c r="J392" s="14">
        <v>1</v>
      </c>
      <c r="K392" s="18">
        <f t="shared" si="18"/>
        <v>4.5999999999999996</v>
      </c>
      <c r="L392" s="19">
        <v>12368.39</v>
      </c>
      <c r="M392" s="19">
        <v>11131.55</v>
      </c>
      <c r="N392" s="19">
        <v>8657.8700000000008</v>
      </c>
      <c r="O392" s="19">
        <v>6184.2</v>
      </c>
      <c r="P392" s="19">
        <v>3710.52</v>
      </c>
      <c r="Q392" s="19">
        <v>488.77</v>
      </c>
      <c r="R392" s="19">
        <v>2100</v>
      </c>
      <c r="S392" s="19">
        <v>200</v>
      </c>
      <c r="T392" s="22">
        <v>83</v>
      </c>
      <c r="U392" s="18">
        <f t="shared" si="19"/>
        <v>43334.971999999994</v>
      </c>
      <c r="V392" s="18">
        <f t="shared" si="20"/>
        <v>35968.026759999993</v>
      </c>
    </row>
    <row r="393" spans="1:22" x14ac:dyDescent="0.25">
      <c r="A393" s="2">
        <v>16</v>
      </c>
      <c r="B393" s="6" t="s">
        <v>191</v>
      </c>
      <c r="C393" s="6" t="s">
        <v>121</v>
      </c>
      <c r="D393" s="2">
        <v>2026</v>
      </c>
      <c r="E393" s="3"/>
      <c r="F393" s="3"/>
      <c r="G393" s="3"/>
      <c r="H393" s="3"/>
      <c r="I393" s="3"/>
      <c r="J393" s="14"/>
      <c r="K393" s="18">
        <f t="shared" ref="K393:K456" si="21">E393+F393+G393+H393+I393</f>
        <v>0</v>
      </c>
      <c r="L393" s="19">
        <v>12368.39</v>
      </c>
      <c r="M393" s="19">
        <v>11131.55</v>
      </c>
      <c r="N393" s="19">
        <v>8657.8700000000008</v>
      </c>
      <c r="O393" s="19">
        <v>6184.2</v>
      </c>
      <c r="P393" s="19">
        <v>3710.52</v>
      </c>
      <c r="Q393" s="19">
        <v>488.77</v>
      </c>
      <c r="R393" s="19">
        <v>2100</v>
      </c>
      <c r="S393" s="19">
        <v>200</v>
      </c>
      <c r="T393" s="22">
        <v>88</v>
      </c>
      <c r="U393" s="18">
        <f t="shared" si="19"/>
        <v>0</v>
      </c>
      <c r="V393" s="18">
        <f t="shared" si="20"/>
        <v>0</v>
      </c>
    </row>
    <row r="394" spans="1:22" x14ac:dyDescent="0.25">
      <c r="A394" s="2">
        <v>17</v>
      </c>
      <c r="B394" s="6" t="s">
        <v>191</v>
      </c>
      <c r="C394" s="6" t="s">
        <v>34</v>
      </c>
      <c r="D394" s="2">
        <v>2026</v>
      </c>
      <c r="E394" s="3"/>
      <c r="F394" s="3"/>
      <c r="G394" s="3"/>
      <c r="H394" s="3"/>
      <c r="I394" s="3"/>
      <c r="J394" s="14"/>
      <c r="K394" s="18">
        <f t="shared" si="21"/>
        <v>0</v>
      </c>
      <c r="L394" s="19">
        <v>12368.39</v>
      </c>
      <c r="M394" s="19">
        <v>11131.55</v>
      </c>
      <c r="N394" s="19">
        <v>8657.8700000000008</v>
      </c>
      <c r="O394" s="19">
        <v>6184.2</v>
      </c>
      <c r="P394" s="19">
        <v>3710.52</v>
      </c>
      <c r="Q394" s="19">
        <v>488.77</v>
      </c>
      <c r="R394" s="19">
        <v>2100</v>
      </c>
      <c r="S394" s="19">
        <v>200</v>
      </c>
      <c r="T394" s="22">
        <v>90</v>
      </c>
      <c r="U394" s="18">
        <f t="shared" si="19"/>
        <v>0</v>
      </c>
      <c r="V394" s="18">
        <f t="shared" si="20"/>
        <v>0</v>
      </c>
    </row>
    <row r="395" spans="1:22" x14ac:dyDescent="0.25">
      <c r="A395" s="2">
        <v>18</v>
      </c>
      <c r="B395" s="6" t="s">
        <v>191</v>
      </c>
      <c r="C395" s="6" t="s">
        <v>123</v>
      </c>
      <c r="D395" s="2">
        <v>2026</v>
      </c>
      <c r="E395" s="3"/>
      <c r="F395" s="3"/>
      <c r="G395" s="3"/>
      <c r="H395" s="3"/>
      <c r="I395" s="3"/>
      <c r="J395" s="14"/>
      <c r="K395" s="18">
        <f t="shared" si="21"/>
        <v>0</v>
      </c>
      <c r="L395" s="19">
        <v>12368.39</v>
      </c>
      <c r="M395" s="19">
        <v>11131.55</v>
      </c>
      <c r="N395" s="19">
        <v>8657.8700000000008</v>
      </c>
      <c r="O395" s="19">
        <v>6184.2</v>
      </c>
      <c r="P395" s="19">
        <v>3710.52</v>
      </c>
      <c r="Q395" s="19">
        <v>488.77</v>
      </c>
      <c r="R395" s="19">
        <v>2100</v>
      </c>
      <c r="S395" s="19">
        <v>200</v>
      </c>
      <c r="T395" s="22">
        <v>85</v>
      </c>
      <c r="U395" s="18">
        <f t="shared" si="19"/>
        <v>0</v>
      </c>
      <c r="V395" s="18">
        <f t="shared" si="20"/>
        <v>0</v>
      </c>
    </row>
    <row r="396" spans="1:22" x14ac:dyDescent="0.25">
      <c r="A396" s="2">
        <v>19</v>
      </c>
      <c r="B396" s="6" t="s">
        <v>191</v>
      </c>
      <c r="C396" s="6" t="s">
        <v>6</v>
      </c>
      <c r="D396" s="2">
        <v>2026</v>
      </c>
      <c r="E396" s="3"/>
      <c r="F396" s="3"/>
      <c r="G396" s="3"/>
      <c r="H396" s="3"/>
      <c r="I396" s="3"/>
      <c r="J396" s="14"/>
      <c r="K396" s="18">
        <f t="shared" si="21"/>
        <v>0</v>
      </c>
      <c r="L396" s="19">
        <v>12368.39</v>
      </c>
      <c r="M396" s="19">
        <v>11131.55</v>
      </c>
      <c r="N396" s="19">
        <v>8657.8700000000008</v>
      </c>
      <c r="O396" s="19">
        <v>6184.2</v>
      </c>
      <c r="P396" s="19">
        <v>3710.52</v>
      </c>
      <c r="Q396" s="19">
        <v>488.77</v>
      </c>
      <c r="R396" s="19">
        <v>2100</v>
      </c>
      <c r="S396" s="19">
        <v>200</v>
      </c>
      <c r="T396" s="22">
        <v>83</v>
      </c>
      <c r="U396" s="18">
        <f t="shared" si="19"/>
        <v>0</v>
      </c>
      <c r="V396" s="18">
        <f t="shared" si="20"/>
        <v>0</v>
      </c>
    </row>
    <row r="397" spans="1:22" x14ac:dyDescent="0.25">
      <c r="A397" s="2">
        <v>20</v>
      </c>
      <c r="B397" s="6" t="s">
        <v>191</v>
      </c>
      <c r="C397" s="6" t="s">
        <v>124</v>
      </c>
      <c r="D397" s="2">
        <v>2026</v>
      </c>
      <c r="E397" s="3"/>
      <c r="F397" s="3"/>
      <c r="G397" s="3"/>
      <c r="H397" s="3"/>
      <c r="I397" s="3"/>
      <c r="J397" s="14"/>
      <c r="K397" s="18">
        <f t="shared" si="21"/>
        <v>0</v>
      </c>
      <c r="L397" s="19">
        <v>12368.39</v>
      </c>
      <c r="M397" s="19">
        <v>11131.55</v>
      </c>
      <c r="N397" s="19">
        <v>8657.8700000000008</v>
      </c>
      <c r="O397" s="19">
        <v>6184.2</v>
      </c>
      <c r="P397" s="19">
        <v>3710.52</v>
      </c>
      <c r="Q397" s="19">
        <v>488.77</v>
      </c>
      <c r="R397" s="19">
        <v>2100</v>
      </c>
      <c r="S397" s="19">
        <v>200</v>
      </c>
      <c r="T397" s="22">
        <v>90</v>
      </c>
      <c r="U397" s="18">
        <f t="shared" si="19"/>
        <v>0</v>
      </c>
      <c r="V397" s="18">
        <f t="shared" si="20"/>
        <v>0</v>
      </c>
    </row>
    <row r="398" spans="1:22" x14ac:dyDescent="0.25">
      <c r="A398" s="2">
        <v>21</v>
      </c>
      <c r="B398" s="6" t="s">
        <v>191</v>
      </c>
      <c r="C398" s="6" t="s">
        <v>122</v>
      </c>
      <c r="D398" s="2">
        <v>2026</v>
      </c>
      <c r="E398" s="3"/>
      <c r="F398" s="3"/>
      <c r="G398" s="3"/>
      <c r="H398" s="3"/>
      <c r="I398" s="3"/>
      <c r="J398" s="14"/>
      <c r="K398" s="18">
        <f t="shared" si="21"/>
        <v>0</v>
      </c>
      <c r="L398" s="19">
        <v>12368.39</v>
      </c>
      <c r="M398" s="19">
        <v>11131.55</v>
      </c>
      <c r="N398" s="19">
        <v>8657.8700000000008</v>
      </c>
      <c r="O398" s="19">
        <v>6184.2</v>
      </c>
      <c r="P398" s="19">
        <v>3710.52</v>
      </c>
      <c r="Q398" s="19">
        <v>488.77</v>
      </c>
      <c r="R398" s="19">
        <v>2100</v>
      </c>
      <c r="S398" s="19">
        <v>200</v>
      </c>
      <c r="T398" s="22">
        <v>88</v>
      </c>
      <c r="U398" s="18">
        <f t="shared" si="19"/>
        <v>0</v>
      </c>
      <c r="V398" s="18">
        <f t="shared" si="20"/>
        <v>0</v>
      </c>
    </row>
    <row r="399" spans="1:22" x14ac:dyDescent="0.25">
      <c r="A399" s="2">
        <v>22</v>
      </c>
      <c r="B399" s="6" t="s">
        <v>191</v>
      </c>
      <c r="C399" s="6" t="s">
        <v>30</v>
      </c>
      <c r="D399" s="2">
        <v>2026</v>
      </c>
      <c r="E399" s="3"/>
      <c r="F399" s="3"/>
      <c r="G399" s="3"/>
      <c r="H399" s="3"/>
      <c r="I399" s="3"/>
      <c r="J399" s="14"/>
      <c r="K399" s="18">
        <f t="shared" si="21"/>
        <v>0</v>
      </c>
      <c r="L399" s="19">
        <v>12368.39</v>
      </c>
      <c r="M399" s="19">
        <v>11131.55</v>
      </c>
      <c r="N399" s="19">
        <v>8657.8700000000008</v>
      </c>
      <c r="O399" s="19">
        <v>6184.2</v>
      </c>
      <c r="P399" s="19">
        <v>3710.52</v>
      </c>
      <c r="Q399" s="19">
        <v>488.77</v>
      </c>
      <c r="R399" s="19">
        <v>2100</v>
      </c>
      <c r="S399" s="19">
        <v>200</v>
      </c>
      <c r="T399" s="22">
        <v>89</v>
      </c>
      <c r="U399" s="18">
        <f t="shared" si="19"/>
        <v>0</v>
      </c>
      <c r="V399" s="18">
        <f t="shared" si="20"/>
        <v>0</v>
      </c>
    </row>
    <row r="400" spans="1:22" x14ac:dyDescent="0.25">
      <c r="A400" s="2">
        <v>23</v>
      </c>
      <c r="B400" s="6" t="s">
        <v>191</v>
      </c>
      <c r="C400" s="6" t="s">
        <v>60</v>
      </c>
      <c r="D400" s="2">
        <v>2026</v>
      </c>
      <c r="E400" s="3"/>
      <c r="F400" s="3"/>
      <c r="G400" s="3"/>
      <c r="H400" s="3"/>
      <c r="I400" s="3"/>
      <c r="J400" s="14"/>
      <c r="K400" s="18">
        <f t="shared" si="21"/>
        <v>0</v>
      </c>
      <c r="L400" s="19">
        <v>12368.39</v>
      </c>
      <c r="M400" s="19">
        <v>11131.55</v>
      </c>
      <c r="N400" s="19">
        <v>8657.8700000000008</v>
      </c>
      <c r="O400" s="19">
        <v>6184.2</v>
      </c>
      <c r="P400" s="19">
        <v>3710.52</v>
      </c>
      <c r="Q400" s="19">
        <v>488.77</v>
      </c>
      <c r="R400" s="19">
        <v>2100</v>
      </c>
      <c r="S400" s="19">
        <v>200</v>
      </c>
      <c r="T400" s="22">
        <v>88</v>
      </c>
      <c r="U400" s="18">
        <f t="shared" si="19"/>
        <v>0</v>
      </c>
      <c r="V400" s="18">
        <f t="shared" si="20"/>
        <v>0</v>
      </c>
    </row>
    <row r="401" spans="1:22" x14ac:dyDescent="0.25">
      <c r="A401" s="2">
        <v>24</v>
      </c>
      <c r="B401" s="6" t="s">
        <v>191</v>
      </c>
      <c r="C401" s="6" t="s">
        <v>125</v>
      </c>
      <c r="D401" s="2">
        <v>2026</v>
      </c>
      <c r="E401" s="3"/>
      <c r="F401" s="3"/>
      <c r="G401" s="3"/>
      <c r="H401" s="3"/>
      <c r="I401" s="3"/>
      <c r="J401" s="14"/>
      <c r="K401" s="18">
        <f t="shared" si="21"/>
        <v>0</v>
      </c>
      <c r="L401" s="19">
        <v>12368.39</v>
      </c>
      <c r="M401" s="19">
        <v>11131.55</v>
      </c>
      <c r="N401" s="19">
        <v>8657.8700000000008</v>
      </c>
      <c r="O401" s="19">
        <v>6184.2</v>
      </c>
      <c r="P401" s="19">
        <v>3710.52</v>
      </c>
      <c r="Q401" s="19">
        <v>488.77</v>
      </c>
      <c r="R401" s="19">
        <v>2100</v>
      </c>
      <c r="S401" s="19">
        <v>200</v>
      </c>
      <c r="T401" s="22">
        <v>88</v>
      </c>
      <c r="U401" s="18">
        <f t="shared" si="19"/>
        <v>0</v>
      </c>
      <c r="V401" s="18">
        <f t="shared" si="20"/>
        <v>0</v>
      </c>
    </row>
    <row r="402" spans="1:22" x14ac:dyDescent="0.25">
      <c r="A402" s="2">
        <v>25</v>
      </c>
      <c r="B402" s="6" t="s">
        <v>191</v>
      </c>
      <c r="C402" s="6" t="s">
        <v>126</v>
      </c>
      <c r="D402" s="2">
        <v>2026</v>
      </c>
      <c r="E402" s="3"/>
      <c r="F402" s="3"/>
      <c r="G402" s="3"/>
      <c r="H402" s="3"/>
      <c r="I402" s="3"/>
      <c r="J402" s="14"/>
      <c r="K402" s="18">
        <f t="shared" si="21"/>
        <v>0</v>
      </c>
      <c r="L402" s="19">
        <v>12368.39</v>
      </c>
      <c r="M402" s="19">
        <v>11131.55</v>
      </c>
      <c r="N402" s="19">
        <v>8657.8700000000008</v>
      </c>
      <c r="O402" s="19">
        <v>6184.2</v>
      </c>
      <c r="P402" s="19">
        <v>3710.52</v>
      </c>
      <c r="Q402" s="19">
        <v>488.77</v>
      </c>
      <c r="R402" s="19">
        <v>2100</v>
      </c>
      <c r="S402" s="19">
        <v>200</v>
      </c>
      <c r="T402" s="22">
        <v>90</v>
      </c>
      <c r="U402" s="18">
        <f t="shared" si="19"/>
        <v>0</v>
      </c>
      <c r="V402" s="18">
        <f t="shared" si="20"/>
        <v>0</v>
      </c>
    </row>
    <row r="403" spans="1:22" x14ac:dyDescent="0.25">
      <c r="A403" s="2">
        <v>26</v>
      </c>
      <c r="B403" s="6" t="s">
        <v>191</v>
      </c>
      <c r="C403" s="6" t="s">
        <v>44</v>
      </c>
      <c r="D403" s="2">
        <v>2026</v>
      </c>
      <c r="E403" s="3"/>
      <c r="F403" s="3"/>
      <c r="G403" s="3"/>
      <c r="H403" s="3"/>
      <c r="I403" s="3"/>
      <c r="J403" s="14"/>
      <c r="K403" s="18">
        <f t="shared" si="21"/>
        <v>0</v>
      </c>
      <c r="L403" s="19">
        <v>12368.39</v>
      </c>
      <c r="M403" s="19">
        <v>11131.55</v>
      </c>
      <c r="N403" s="19">
        <v>8657.8700000000008</v>
      </c>
      <c r="O403" s="19">
        <v>6184.2</v>
      </c>
      <c r="P403" s="19">
        <v>3710.52</v>
      </c>
      <c r="Q403" s="19">
        <v>488.77</v>
      </c>
      <c r="R403" s="19">
        <v>2100</v>
      </c>
      <c r="S403" s="19">
        <v>200</v>
      </c>
      <c r="T403" s="22">
        <v>90</v>
      </c>
      <c r="U403" s="18">
        <f t="shared" si="19"/>
        <v>0</v>
      </c>
      <c r="V403" s="18">
        <f t="shared" si="20"/>
        <v>0</v>
      </c>
    </row>
    <row r="404" spans="1:22" x14ac:dyDescent="0.25">
      <c r="A404" s="2">
        <v>27</v>
      </c>
      <c r="B404" s="6" t="s">
        <v>191</v>
      </c>
      <c r="C404" s="6" t="s">
        <v>99</v>
      </c>
      <c r="D404" s="2">
        <v>2026</v>
      </c>
      <c r="E404" s="3"/>
      <c r="F404" s="3"/>
      <c r="G404" s="3"/>
      <c r="H404" s="3"/>
      <c r="I404" s="3"/>
      <c r="J404" s="14"/>
      <c r="K404" s="18">
        <f t="shared" si="21"/>
        <v>0</v>
      </c>
      <c r="L404" s="19">
        <v>12368.39</v>
      </c>
      <c r="M404" s="19">
        <v>11131.55</v>
      </c>
      <c r="N404" s="19">
        <v>8657.8700000000008</v>
      </c>
      <c r="O404" s="19">
        <v>6184.2</v>
      </c>
      <c r="P404" s="19">
        <v>3710.52</v>
      </c>
      <c r="Q404" s="19">
        <v>488.77</v>
      </c>
      <c r="R404" s="19">
        <v>2100</v>
      </c>
      <c r="S404" s="19">
        <v>200</v>
      </c>
      <c r="T404" s="22">
        <v>91</v>
      </c>
      <c r="U404" s="18">
        <f t="shared" si="19"/>
        <v>0</v>
      </c>
      <c r="V404" s="18">
        <f t="shared" si="20"/>
        <v>0</v>
      </c>
    </row>
    <row r="405" spans="1:22" x14ac:dyDescent="0.25">
      <c r="A405" s="2">
        <v>28</v>
      </c>
      <c r="B405" s="6" t="s">
        <v>191</v>
      </c>
      <c r="C405" s="6" t="s">
        <v>127</v>
      </c>
      <c r="D405" s="2">
        <v>2026</v>
      </c>
      <c r="E405" s="3"/>
      <c r="F405" s="3"/>
      <c r="G405" s="3"/>
      <c r="H405" s="3"/>
      <c r="I405" s="3"/>
      <c r="J405" s="14"/>
      <c r="K405" s="18">
        <f t="shared" si="21"/>
        <v>0</v>
      </c>
      <c r="L405" s="19">
        <v>12368.39</v>
      </c>
      <c r="M405" s="19">
        <v>11131.55</v>
      </c>
      <c r="N405" s="19">
        <v>8657.8700000000008</v>
      </c>
      <c r="O405" s="19">
        <v>6184.2</v>
      </c>
      <c r="P405" s="19">
        <v>3710.52</v>
      </c>
      <c r="Q405" s="19">
        <v>488.77</v>
      </c>
      <c r="R405" s="19">
        <v>2100</v>
      </c>
      <c r="S405" s="19">
        <v>200</v>
      </c>
      <c r="T405" s="22">
        <v>90</v>
      </c>
      <c r="U405" s="18">
        <f t="shared" si="19"/>
        <v>0</v>
      </c>
      <c r="V405" s="18">
        <f t="shared" si="20"/>
        <v>0</v>
      </c>
    </row>
    <row r="406" spans="1:22" x14ac:dyDescent="0.25">
      <c r="A406" s="2">
        <v>29</v>
      </c>
      <c r="B406" s="6" t="s">
        <v>191</v>
      </c>
      <c r="C406" s="6" t="s">
        <v>90</v>
      </c>
      <c r="D406" s="2">
        <v>2026</v>
      </c>
      <c r="E406" s="3">
        <v>1</v>
      </c>
      <c r="F406" s="3">
        <v>2</v>
      </c>
      <c r="G406" s="3">
        <v>4</v>
      </c>
      <c r="H406" s="3">
        <v>2</v>
      </c>
      <c r="I406" s="3">
        <v>2</v>
      </c>
      <c r="J406" s="14">
        <v>7</v>
      </c>
      <c r="K406" s="18">
        <f t="shared" si="21"/>
        <v>11</v>
      </c>
      <c r="L406" s="19">
        <v>12368.39</v>
      </c>
      <c r="M406" s="19">
        <v>11131.55</v>
      </c>
      <c r="N406" s="19">
        <v>8657.8700000000008</v>
      </c>
      <c r="O406" s="19">
        <v>6184.2</v>
      </c>
      <c r="P406" s="19">
        <v>3710.52</v>
      </c>
      <c r="Q406" s="19">
        <v>488.77</v>
      </c>
      <c r="R406" s="19">
        <v>2100</v>
      </c>
      <c r="S406" s="19">
        <v>200</v>
      </c>
      <c r="T406" s="22">
        <v>87</v>
      </c>
      <c r="U406" s="18">
        <f t="shared" si="19"/>
        <v>109373.79999999999</v>
      </c>
      <c r="V406" s="18">
        <f t="shared" si="20"/>
        <v>95155.205999999991</v>
      </c>
    </row>
    <row r="407" spans="1:22" x14ac:dyDescent="0.25">
      <c r="A407" s="2">
        <v>30</v>
      </c>
      <c r="B407" s="6" t="s">
        <v>192</v>
      </c>
      <c r="C407" s="6" t="s">
        <v>132</v>
      </c>
      <c r="D407" s="2">
        <v>2026</v>
      </c>
      <c r="E407" s="3"/>
      <c r="F407" s="3"/>
      <c r="G407" s="3"/>
      <c r="H407" s="3"/>
      <c r="I407" s="3"/>
      <c r="J407" s="14"/>
      <c r="K407" s="18">
        <f t="shared" si="21"/>
        <v>0</v>
      </c>
      <c r="L407" s="19">
        <v>12368.39</v>
      </c>
      <c r="M407" s="19">
        <v>11131.55</v>
      </c>
      <c r="N407" s="19">
        <v>8657.8700000000008</v>
      </c>
      <c r="O407" s="19">
        <v>6184.2</v>
      </c>
      <c r="P407" s="19">
        <v>3710.52</v>
      </c>
      <c r="Q407" s="19">
        <v>488.77</v>
      </c>
      <c r="R407" s="19">
        <v>2100</v>
      </c>
      <c r="S407" s="19">
        <v>200</v>
      </c>
      <c r="T407" s="23">
        <v>89</v>
      </c>
      <c r="U407" s="18">
        <f t="shared" si="19"/>
        <v>0</v>
      </c>
      <c r="V407" s="18">
        <f t="shared" si="20"/>
        <v>0</v>
      </c>
    </row>
    <row r="408" spans="1:22" x14ac:dyDescent="0.25">
      <c r="A408" s="2">
        <v>31</v>
      </c>
      <c r="B408" s="6" t="s">
        <v>192</v>
      </c>
      <c r="C408" s="6" t="s">
        <v>41</v>
      </c>
      <c r="D408" s="2">
        <v>2026</v>
      </c>
      <c r="E408" s="3"/>
      <c r="F408" s="3"/>
      <c r="G408" s="3"/>
      <c r="H408" s="3"/>
      <c r="I408" s="3"/>
      <c r="J408" s="14"/>
      <c r="K408" s="18">
        <f t="shared" si="21"/>
        <v>0</v>
      </c>
      <c r="L408" s="19">
        <v>12368.39</v>
      </c>
      <c r="M408" s="19">
        <v>11131.55</v>
      </c>
      <c r="N408" s="19">
        <v>8657.8700000000008</v>
      </c>
      <c r="O408" s="19">
        <v>6184.2</v>
      </c>
      <c r="P408" s="19">
        <v>3710.52</v>
      </c>
      <c r="Q408" s="19">
        <v>488.77</v>
      </c>
      <c r="R408" s="19">
        <v>2100</v>
      </c>
      <c r="S408" s="19">
        <v>200</v>
      </c>
      <c r="T408" s="23">
        <v>87</v>
      </c>
      <c r="U408" s="18">
        <f t="shared" si="19"/>
        <v>0</v>
      </c>
      <c r="V408" s="18">
        <f t="shared" si="20"/>
        <v>0</v>
      </c>
    </row>
    <row r="409" spans="1:22" x14ac:dyDescent="0.25">
      <c r="A409" s="2">
        <v>32</v>
      </c>
      <c r="B409" s="6" t="s">
        <v>192</v>
      </c>
      <c r="C409" s="6" t="s">
        <v>108</v>
      </c>
      <c r="D409" s="2">
        <v>2026</v>
      </c>
      <c r="E409" s="3"/>
      <c r="F409" s="3"/>
      <c r="G409" s="3"/>
      <c r="H409" s="3"/>
      <c r="I409" s="3"/>
      <c r="J409" s="14"/>
      <c r="K409" s="18">
        <f t="shared" si="21"/>
        <v>0</v>
      </c>
      <c r="L409" s="19">
        <v>12368.39</v>
      </c>
      <c r="M409" s="19">
        <v>11131.55</v>
      </c>
      <c r="N409" s="19">
        <v>8657.8700000000008</v>
      </c>
      <c r="O409" s="19">
        <v>6184.2</v>
      </c>
      <c r="P409" s="19">
        <v>3710.52</v>
      </c>
      <c r="Q409" s="19">
        <v>488.77</v>
      </c>
      <c r="R409" s="19">
        <v>2100</v>
      </c>
      <c r="S409" s="19">
        <v>200</v>
      </c>
      <c r="T409" s="23">
        <v>85</v>
      </c>
      <c r="U409" s="18">
        <f t="shared" si="19"/>
        <v>0</v>
      </c>
      <c r="V409" s="18">
        <f t="shared" si="20"/>
        <v>0</v>
      </c>
    </row>
    <row r="410" spans="1:22" x14ac:dyDescent="0.25">
      <c r="A410" s="2">
        <v>33</v>
      </c>
      <c r="B410" s="6" t="s">
        <v>192</v>
      </c>
      <c r="C410" s="6" t="s">
        <v>93</v>
      </c>
      <c r="D410" s="2">
        <v>2026</v>
      </c>
      <c r="E410" s="3"/>
      <c r="F410" s="3"/>
      <c r="G410" s="3"/>
      <c r="H410" s="3"/>
      <c r="I410" s="3"/>
      <c r="J410" s="14"/>
      <c r="K410" s="18">
        <f t="shared" si="21"/>
        <v>0</v>
      </c>
      <c r="L410" s="19">
        <v>12368.39</v>
      </c>
      <c r="M410" s="19">
        <v>11131.55</v>
      </c>
      <c r="N410" s="19">
        <v>8657.8700000000008</v>
      </c>
      <c r="O410" s="19">
        <v>6184.2</v>
      </c>
      <c r="P410" s="19">
        <v>3710.52</v>
      </c>
      <c r="Q410" s="19">
        <v>488.77</v>
      </c>
      <c r="R410" s="19">
        <v>2100</v>
      </c>
      <c r="S410" s="19">
        <v>200</v>
      </c>
      <c r="T410" s="23">
        <v>90</v>
      </c>
      <c r="U410" s="18">
        <f t="shared" si="19"/>
        <v>0</v>
      </c>
      <c r="V410" s="18">
        <f t="shared" si="20"/>
        <v>0</v>
      </c>
    </row>
    <row r="411" spans="1:22" x14ac:dyDescent="0.25">
      <c r="A411" s="2">
        <v>34</v>
      </c>
      <c r="B411" s="6" t="s">
        <v>192</v>
      </c>
      <c r="C411" s="6" t="s">
        <v>128</v>
      </c>
      <c r="D411" s="2">
        <v>2026</v>
      </c>
      <c r="E411" s="3"/>
      <c r="F411" s="3"/>
      <c r="G411" s="3"/>
      <c r="H411" s="3"/>
      <c r="I411" s="3"/>
      <c r="J411" s="14"/>
      <c r="K411" s="18">
        <f t="shared" si="21"/>
        <v>0</v>
      </c>
      <c r="L411" s="19">
        <v>12368.39</v>
      </c>
      <c r="M411" s="19">
        <v>11131.55</v>
      </c>
      <c r="N411" s="19">
        <v>8657.8700000000008</v>
      </c>
      <c r="O411" s="19">
        <v>6184.2</v>
      </c>
      <c r="P411" s="19">
        <v>3710.52</v>
      </c>
      <c r="Q411" s="19">
        <v>488.77</v>
      </c>
      <c r="R411" s="19">
        <v>2100</v>
      </c>
      <c r="S411" s="19">
        <v>200</v>
      </c>
      <c r="T411" s="23">
        <v>92</v>
      </c>
      <c r="U411" s="18">
        <f t="shared" si="19"/>
        <v>0</v>
      </c>
      <c r="V411" s="18">
        <f t="shared" si="20"/>
        <v>0</v>
      </c>
    </row>
    <row r="412" spans="1:22" x14ac:dyDescent="0.25">
      <c r="A412" s="2">
        <v>35</v>
      </c>
      <c r="B412" s="6" t="s">
        <v>192</v>
      </c>
      <c r="C412" s="6" t="s">
        <v>67</v>
      </c>
      <c r="D412" s="2">
        <v>2026</v>
      </c>
      <c r="E412" s="3"/>
      <c r="F412" s="3"/>
      <c r="G412" s="3"/>
      <c r="H412" s="3"/>
      <c r="I412" s="3"/>
      <c r="J412" s="14"/>
      <c r="K412" s="18">
        <f t="shared" si="21"/>
        <v>0</v>
      </c>
      <c r="L412" s="19">
        <v>12368.39</v>
      </c>
      <c r="M412" s="19">
        <v>11131.55</v>
      </c>
      <c r="N412" s="19">
        <v>8657.8700000000008</v>
      </c>
      <c r="O412" s="19">
        <v>6184.2</v>
      </c>
      <c r="P412" s="19">
        <v>3710.52</v>
      </c>
      <c r="Q412" s="19">
        <v>488.77</v>
      </c>
      <c r="R412" s="19">
        <v>2100</v>
      </c>
      <c r="S412" s="19">
        <v>200</v>
      </c>
      <c r="T412" s="23">
        <v>88</v>
      </c>
      <c r="U412" s="18">
        <f t="shared" si="19"/>
        <v>0</v>
      </c>
      <c r="V412" s="18">
        <f t="shared" si="20"/>
        <v>0</v>
      </c>
    </row>
    <row r="413" spans="1:22" x14ac:dyDescent="0.25">
      <c r="A413" s="2">
        <v>36</v>
      </c>
      <c r="B413" s="6" t="s">
        <v>192</v>
      </c>
      <c r="C413" s="6" t="s">
        <v>129</v>
      </c>
      <c r="D413" s="2">
        <v>2026</v>
      </c>
      <c r="E413" s="3"/>
      <c r="F413" s="3"/>
      <c r="G413" s="3"/>
      <c r="H413" s="3"/>
      <c r="I413" s="3"/>
      <c r="J413" s="14"/>
      <c r="K413" s="18">
        <f t="shared" si="21"/>
        <v>0</v>
      </c>
      <c r="L413" s="19">
        <v>12368.39</v>
      </c>
      <c r="M413" s="19">
        <v>11131.55</v>
      </c>
      <c r="N413" s="19">
        <v>8657.8700000000008</v>
      </c>
      <c r="O413" s="19">
        <v>6184.2</v>
      </c>
      <c r="P413" s="19">
        <v>3710.52</v>
      </c>
      <c r="Q413" s="19">
        <v>488.77</v>
      </c>
      <c r="R413" s="19">
        <v>2100</v>
      </c>
      <c r="S413" s="19">
        <v>200</v>
      </c>
      <c r="T413" s="23">
        <v>86</v>
      </c>
      <c r="U413" s="18">
        <f t="shared" si="19"/>
        <v>0</v>
      </c>
      <c r="V413" s="18">
        <f t="shared" si="20"/>
        <v>0</v>
      </c>
    </row>
    <row r="414" spans="1:22" x14ac:dyDescent="0.25">
      <c r="A414" s="2">
        <v>37</v>
      </c>
      <c r="B414" s="6" t="s">
        <v>192</v>
      </c>
      <c r="C414" s="6" t="s">
        <v>31</v>
      </c>
      <c r="D414" s="2">
        <v>2026</v>
      </c>
      <c r="E414" s="3"/>
      <c r="F414" s="3"/>
      <c r="G414" s="3"/>
      <c r="H414" s="3"/>
      <c r="I414" s="3"/>
      <c r="J414" s="14"/>
      <c r="K414" s="18">
        <f t="shared" si="21"/>
        <v>0</v>
      </c>
      <c r="L414" s="19">
        <v>12368.39</v>
      </c>
      <c r="M414" s="19">
        <v>11131.55</v>
      </c>
      <c r="N414" s="19">
        <v>8657.8700000000008</v>
      </c>
      <c r="O414" s="19">
        <v>6184.2</v>
      </c>
      <c r="P414" s="19">
        <v>3710.52</v>
      </c>
      <c r="Q414" s="19">
        <v>488.77</v>
      </c>
      <c r="R414" s="19">
        <v>2100</v>
      </c>
      <c r="S414" s="19">
        <v>200</v>
      </c>
      <c r="T414" s="23">
        <v>89</v>
      </c>
      <c r="U414" s="18">
        <f t="shared" si="19"/>
        <v>0</v>
      </c>
      <c r="V414" s="18">
        <f t="shared" si="20"/>
        <v>0</v>
      </c>
    </row>
    <row r="415" spans="1:22" x14ac:dyDescent="0.25">
      <c r="A415" s="2">
        <v>38</v>
      </c>
      <c r="B415" s="6" t="s">
        <v>192</v>
      </c>
      <c r="C415" s="6" t="s">
        <v>1</v>
      </c>
      <c r="D415" s="2">
        <v>2026</v>
      </c>
      <c r="E415" s="3"/>
      <c r="F415" s="3"/>
      <c r="G415" s="3"/>
      <c r="H415" s="3"/>
      <c r="I415" s="3"/>
      <c r="J415" s="14"/>
      <c r="K415" s="18">
        <f t="shared" si="21"/>
        <v>0</v>
      </c>
      <c r="L415" s="19">
        <v>12368.39</v>
      </c>
      <c r="M415" s="19">
        <v>11131.55</v>
      </c>
      <c r="N415" s="19">
        <v>8657.8700000000008</v>
      </c>
      <c r="O415" s="19">
        <v>6184.2</v>
      </c>
      <c r="P415" s="19">
        <v>3710.52</v>
      </c>
      <c r="Q415" s="19">
        <v>488.77</v>
      </c>
      <c r="R415" s="19">
        <v>2100</v>
      </c>
      <c r="S415" s="19">
        <v>200</v>
      </c>
      <c r="T415" s="23">
        <v>87</v>
      </c>
      <c r="U415" s="18">
        <f t="shared" si="19"/>
        <v>0</v>
      </c>
      <c r="V415" s="18">
        <f t="shared" si="20"/>
        <v>0</v>
      </c>
    </row>
    <row r="416" spans="1:22" x14ac:dyDescent="0.25">
      <c r="A416" s="2">
        <v>39</v>
      </c>
      <c r="B416" s="6" t="s">
        <v>192</v>
      </c>
      <c r="C416" s="6" t="s">
        <v>111</v>
      </c>
      <c r="D416" s="2">
        <v>2026</v>
      </c>
      <c r="E416" s="3"/>
      <c r="F416" s="3"/>
      <c r="G416" s="3"/>
      <c r="H416" s="3"/>
      <c r="I416" s="3"/>
      <c r="J416" s="14"/>
      <c r="K416" s="18">
        <f t="shared" si="21"/>
        <v>0</v>
      </c>
      <c r="L416" s="19">
        <v>12368.39</v>
      </c>
      <c r="M416" s="19">
        <v>11131.55</v>
      </c>
      <c r="N416" s="19">
        <v>8657.8700000000008</v>
      </c>
      <c r="O416" s="19">
        <v>6184.2</v>
      </c>
      <c r="P416" s="19">
        <v>3710.52</v>
      </c>
      <c r="Q416" s="19">
        <v>488.77</v>
      </c>
      <c r="R416" s="19">
        <v>2100</v>
      </c>
      <c r="S416" s="19">
        <v>200</v>
      </c>
      <c r="T416" s="23">
        <v>88</v>
      </c>
      <c r="U416" s="18">
        <f t="shared" si="19"/>
        <v>0</v>
      </c>
      <c r="V416" s="18">
        <f t="shared" si="20"/>
        <v>0</v>
      </c>
    </row>
    <row r="417" spans="1:22" x14ac:dyDescent="0.25">
      <c r="A417" s="2">
        <v>40</v>
      </c>
      <c r="B417" s="6" t="s">
        <v>192</v>
      </c>
      <c r="C417" s="6" t="s">
        <v>14</v>
      </c>
      <c r="D417" s="2">
        <v>2026</v>
      </c>
      <c r="E417" s="3"/>
      <c r="F417" s="3"/>
      <c r="G417" s="3"/>
      <c r="H417" s="3"/>
      <c r="I417" s="3"/>
      <c r="J417" s="14"/>
      <c r="K417" s="18">
        <f t="shared" si="21"/>
        <v>0</v>
      </c>
      <c r="L417" s="19">
        <v>12368.39</v>
      </c>
      <c r="M417" s="19">
        <v>11131.55</v>
      </c>
      <c r="N417" s="19">
        <v>8657.8700000000008</v>
      </c>
      <c r="O417" s="19">
        <v>6184.2</v>
      </c>
      <c r="P417" s="19">
        <v>3710.52</v>
      </c>
      <c r="Q417" s="19">
        <v>488.77</v>
      </c>
      <c r="R417" s="19">
        <v>2100</v>
      </c>
      <c r="S417" s="19">
        <v>200</v>
      </c>
      <c r="T417" s="23">
        <v>93</v>
      </c>
      <c r="U417" s="18">
        <f t="shared" si="19"/>
        <v>0</v>
      </c>
      <c r="V417" s="18">
        <f t="shared" si="20"/>
        <v>0</v>
      </c>
    </row>
    <row r="418" spans="1:22" x14ac:dyDescent="0.25">
      <c r="A418" s="2">
        <v>41</v>
      </c>
      <c r="B418" s="6" t="s">
        <v>192</v>
      </c>
      <c r="C418" s="6" t="s">
        <v>33</v>
      </c>
      <c r="D418" s="2">
        <v>2026</v>
      </c>
      <c r="E418" s="3"/>
      <c r="F418" s="3"/>
      <c r="G418" s="3"/>
      <c r="H418" s="3"/>
      <c r="I418" s="3">
        <v>7.1029999999999998</v>
      </c>
      <c r="J418" s="14">
        <v>5</v>
      </c>
      <c r="K418" s="18">
        <f t="shared" si="21"/>
        <v>7.1029999999999998</v>
      </c>
      <c r="L418" s="19">
        <v>12368.39</v>
      </c>
      <c r="M418" s="19">
        <v>11131.55</v>
      </c>
      <c r="N418" s="19">
        <v>8657.8700000000008</v>
      </c>
      <c r="O418" s="19">
        <v>6184.2</v>
      </c>
      <c r="P418" s="19">
        <v>3710.52</v>
      </c>
      <c r="Q418" s="19">
        <v>488.77</v>
      </c>
      <c r="R418" s="19">
        <v>2100</v>
      </c>
      <c r="S418" s="19">
        <v>200</v>
      </c>
      <c r="T418" s="23">
        <v>93</v>
      </c>
      <c r="U418" s="18">
        <f t="shared" si="19"/>
        <v>40720.273559999994</v>
      </c>
      <c r="V418" s="18">
        <f t="shared" si="20"/>
        <v>37869.854410799991</v>
      </c>
    </row>
    <row r="419" spans="1:22" x14ac:dyDescent="0.25">
      <c r="A419" s="2">
        <v>42</v>
      </c>
      <c r="B419" s="6" t="s">
        <v>192</v>
      </c>
      <c r="C419" s="6" t="s">
        <v>130</v>
      </c>
      <c r="D419" s="2">
        <v>2026</v>
      </c>
      <c r="E419" s="3"/>
      <c r="F419" s="3"/>
      <c r="G419" s="3"/>
      <c r="H419" s="3"/>
      <c r="I419" s="3"/>
      <c r="J419" s="14"/>
      <c r="K419" s="18">
        <f t="shared" si="21"/>
        <v>0</v>
      </c>
      <c r="L419" s="19">
        <v>12368.39</v>
      </c>
      <c r="M419" s="19">
        <v>11131.55</v>
      </c>
      <c r="N419" s="19">
        <v>8657.8700000000008</v>
      </c>
      <c r="O419" s="19">
        <v>6184.2</v>
      </c>
      <c r="P419" s="19">
        <v>3710.52</v>
      </c>
      <c r="Q419" s="19">
        <v>488.77</v>
      </c>
      <c r="R419" s="19">
        <v>2100</v>
      </c>
      <c r="S419" s="19">
        <v>200</v>
      </c>
      <c r="T419" s="23">
        <v>89</v>
      </c>
      <c r="U419" s="18">
        <f t="shared" si="19"/>
        <v>0</v>
      </c>
      <c r="V419" s="18">
        <f t="shared" si="20"/>
        <v>0</v>
      </c>
    </row>
    <row r="420" spans="1:22" x14ac:dyDescent="0.25">
      <c r="A420" s="2">
        <v>43</v>
      </c>
      <c r="B420" s="6" t="s">
        <v>192</v>
      </c>
      <c r="C420" s="6" t="s">
        <v>133</v>
      </c>
      <c r="D420" s="2">
        <v>2026</v>
      </c>
      <c r="E420" s="3"/>
      <c r="F420" s="3"/>
      <c r="G420" s="3"/>
      <c r="H420" s="3"/>
      <c r="I420" s="3"/>
      <c r="J420" s="14"/>
      <c r="K420" s="18">
        <f t="shared" si="21"/>
        <v>0</v>
      </c>
      <c r="L420" s="19">
        <v>12368.39</v>
      </c>
      <c r="M420" s="19">
        <v>11131.55</v>
      </c>
      <c r="N420" s="19">
        <v>8657.8700000000008</v>
      </c>
      <c r="O420" s="19">
        <v>6184.2</v>
      </c>
      <c r="P420" s="19">
        <v>3710.52</v>
      </c>
      <c r="Q420" s="19">
        <v>488.77</v>
      </c>
      <c r="R420" s="19">
        <v>2100</v>
      </c>
      <c r="S420" s="19">
        <v>200</v>
      </c>
      <c r="T420" s="23">
        <v>91</v>
      </c>
      <c r="U420" s="18">
        <f t="shared" si="19"/>
        <v>0</v>
      </c>
      <c r="V420" s="18">
        <f t="shared" si="20"/>
        <v>0</v>
      </c>
    </row>
    <row r="421" spans="1:22" x14ac:dyDescent="0.25">
      <c r="A421" s="2">
        <v>44</v>
      </c>
      <c r="B421" s="6" t="s">
        <v>192</v>
      </c>
      <c r="C421" s="6" t="s">
        <v>107</v>
      </c>
      <c r="D421" s="2">
        <v>2026</v>
      </c>
      <c r="E421" s="3"/>
      <c r="F421" s="3"/>
      <c r="G421" s="3"/>
      <c r="H421" s="3"/>
      <c r="I421" s="3"/>
      <c r="J421" s="14"/>
      <c r="K421" s="18">
        <f t="shared" si="21"/>
        <v>0</v>
      </c>
      <c r="L421" s="19">
        <v>12368.39</v>
      </c>
      <c r="M421" s="19">
        <v>11131.55</v>
      </c>
      <c r="N421" s="19">
        <v>8657.8700000000008</v>
      </c>
      <c r="O421" s="19">
        <v>6184.2</v>
      </c>
      <c r="P421" s="19">
        <v>3710.52</v>
      </c>
      <c r="Q421" s="19">
        <v>488.77</v>
      </c>
      <c r="R421" s="19">
        <v>2100</v>
      </c>
      <c r="S421" s="19">
        <v>200</v>
      </c>
      <c r="T421" s="23">
        <v>71</v>
      </c>
      <c r="U421" s="18">
        <f t="shared" si="19"/>
        <v>0</v>
      </c>
      <c r="V421" s="18">
        <f t="shared" si="20"/>
        <v>0</v>
      </c>
    </row>
    <row r="422" spans="1:22" x14ac:dyDescent="0.25">
      <c r="A422" s="2">
        <v>45</v>
      </c>
      <c r="B422" s="6" t="s">
        <v>192</v>
      </c>
      <c r="C422" s="6" t="s">
        <v>131</v>
      </c>
      <c r="D422" s="2">
        <v>2026</v>
      </c>
      <c r="E422" s="3"/>
      <c r="F422" s="3"/>
      <c r="G422" s="3"/>
      <c r="H422" s="3"/>
      <c r="I422" s="3"/>
      <c r="J422" s="14"/>
      <c r="K422" s="18">
        <f t="shared" si="21"/>
        <v>0</v>
      </c>
      <c r="L422" s="19">
        <v>12368.39</v>
      </c>
      <c r="M422" s="19">
        <v>11131.55</v>
      </c>
      <c r="N422" s="19">
        <v>8657.8700000000008</v>
      </c>
      <c r="O422" s="19">
        <v>6184.2</v>
      </c>
      <c r="P422" s="19">
        <v>3710.52</v>
      </c>
      <c r="Q422" s="19">
        <v>488.77</v>
      </c>
      <c r="R422" s="19">
        <v>2100</v>
      </c>
      <c r="S422" s="19">
        <v>200</v>
      </c>
      <c r="T422" s="23">
        <v>94</v>
      </c>
      <c r="U422" s="18">
        <f t="shared" si="19"/>
        <v>0</v>
      </c>
      <c r="V422" s="18">
        <f t="shared" si="20"/>
        <v>0</v>
      </c>
    </row>
    <row r="423" spans="1:22" x14ac:dyDescent="0.25">
      <c r="A423" s="2">
        <v>46</v>
      </c>
      <c r="B423" s="6" t="s">
        <v>192</v>
      </c>
      <c r="C423" s="6" t="s">
        <v>68</v>
      </c>
      <c r="D423" s="2">
        <v>2026</v>
      </c>
      <c r="E423" s="3"/>
      <c r="F423" s="3"/>
      <c r="G423" s="3"/>
      <c r="H423" s="3"/>
      <c r="I423" s="3">
        <v>31</v>
      </c>
      <c r="J423" s="14">
        <v>4</v>
      </c>
      <c r="K423" s="18">
        <f t="shared" si="21"/>
        <v>31</v>
      </c>
      <c r="L423" s="19">
        <v>12368.39</v>
      </c>
      <c r="M423" s="19">
        <v>11131.55</v>
      </c>
      <c r="N423" s="19">
        <v>8657.8700000000008</v>
      </c>
      <c r="O423" s="19">
        <v>6184.2</v>
      </c>
      <c r="P423" s="19">
        <v>3710.52</v>
      </c>
      <c r="Q423" s="19">
        <v>488.77</v>
      </c>
      <c r="R423" s="19">
        <v>2100</v>
      </c>
      <c r="S423" s="19">
        <v>200</v>
      </c>
      <c r="T423" s="23">
        <v>81</v>
      </c>
      <c r="U423" s="18">
        <f t="shared" si="19"/>
        <v>131581.20000000001</v>
      </c>
      <c r="V423" s="18">
        <f t="shared" si="20"/>
        <v>106580.77200000001</v>
      </c>
    </row>
    <row r="424" spans="1:22" x14ac:dyDescent="0.25">
      <c r="A424" s="2">
        <v>47</v>
      </c>
      <c r="B424" s="6" t="s">
        <v>192</v>
      </c>
      <c r="C424" s="6" t="s">
        <v>25</v>
      </c>
      <c r="D424" s="2">
        <v>2026</v>
      </c>
      <c r="E424" s="3"/>
      <c r="F424" s="3"/>
      <c r="G424" s="3"/>
      <c r="H424" s="3"/>
      <c r="I424" s="3"/>
      <c r="J424" s="14"/>
      <c r="K424" s="18">
        <f t="shared" si="21"/>
        <v>0</v>
      </c>
      <c r="L424" s="19">
        <v>12368.39</v>
      </c>
      <c r="M424" s="19">
        <v>11131.55</v>
      </c>
      <c r="N424" s="19">
        <v>8657.8700000000008</v>
      </c>
      <c r="O424" s="19">
        <v>6184.2</v>
      </c>
      <c r="P424" s="19">
        <v>3710.52</v>
      </c>
      <c r="Q424" s="19">
        <v>488.77</v>
      </c>
      <c r="R424" s="19">
        <v>2100</v>
      </c>
      <c r="S424" s="19">
        <v>200</v>
      </c>
      <c r="T424" s="23">
        <v>91</v>
      </c>
      <c r="U424" s="18">
        <f t="shared" si="19"/>
        <v>0</v>
      </c>
      <c r="V424" s="18">
        <f t="shared" si="20"/>
        <v>0</v>
      </c>
    </row>
    <row r="425" spans="1:22" x14ac:dyDescent="0.25">
      <c r="A425" s="2">
        <v>48</v>
      </c>
      <c r="B425" s="6" t="s">
        <v>192</v>
      </c>
      <c r="C425" s="6" t="s">
        <v>134</v>
      </c>
      <c r="D425" s="2">
        <v>2026</v>
      </c>
      <c r="E425" s="3"/>
      <c r="F425" s="3"/>
      <c r="G425" s="3"/>
      <c r="H425" s="3"/>
      <c r="I425" s="3"/>
      <c r="J425" s="14"/>
      <c r="K425" s="18">
        <f t="shared" si="21"/>
        <v>0</v>
      </c>
      <c r="L425" s="19">
        <v>12368.39</v>
      </c>
      <c r="M425" s="19">
        <v>11131.55</v>
      </c>
      <c r="N425" s="19">
        <v>8657.8700000000008</v>
      </c>
      <c r="O425" s="19">
        <v>6184.2</v>
      </c>
      <c r="P425" s="19">
        <v>3710.52</v>
      </c>
      <c r="Q425" s="19">
        <v>488.77</v>
      </c>
      <c r="R425" s="19">
        <v>2100</v>
      </c>
      <c r="S425" s="19">
        <v>200</v>
      </c>
      <c r="T425" s="23">
        <v>87</v>
      </c>
      <c r="U425" s="18">
        <f t="shared" si="19"/>
        <v>0</v>
      </c>
      <c r="V425" s="18">
        <f t="shared" si="20"/>
        <v>0</v>
      </c>
    </row>
    <row r="426" spans="1:22" x14ac:dyDescent="0.25">
      <c r="A426" s="2">
        <v>49</v>
      </c>
      <c r="B426" s="6" t="s">
        <v>194</v>
      </c>
      <c r="C426" s="6" t="s">
        <v>135</v>
      </c>
      <c r="D426" s="2">
        <v>2026</v>
      </c>
      <c r="E426" s="3"/>
      <c r="F426" s="3"/>
      <c r="G426" s="3"/>
      <c r="H426" s="3"/>
      <c r="I426" s="3"/>
      <c r="J426" s="14"/>
      <c r="K426" s="18">
        <f t="shared" si="21"/>
        <v>0</v>
      </c>
      <c r="L426" s="19">
        <v>12368.39</v>
      </c>
      <c r="M426" s="19">
        <v>11131.55</v>
      </c>
      <c r="N426" s="19">
        <v>8657.8700000000008</v>
      </c>
      <c r="O426" s="19">
        <v>6184.2</v>
      </c>
      <c r="P426" s="19">
        <v>3710.52</v>
      </c>
      <c r="Q426" s="19">
        <v>488.77</v>
      </c>
      <c r="R426" s="19">
        <v>2100</v>
      </c>
      <c r="S426" s="19">
        <v>200</v>
      </c>
      <c r="T426" s="24">
        <v>88</v>
      </c>
      <c r="U426" s="18">
        <f t="shared" si="19"/>
        <v>0</v>
      </c>
      <c r="V426" s="18">
        <f t="shared" si="20"/>
        <v>0</v>
      </c>
    </row>
    <row r="427" spans="1:22" x14ac:dyDescent="0.25">
      <c r="A427" s="2">
        <v>50</v>
      </c>
      <c r="B427" s="6" t="s">
        <v>194</v>
      </c>
      <c r="C427" s="6" t="s">
        <v>136</v>
      </c>
      <c r="D427" s="2">
        <v>2026</v>
      </c>
      <c r="E427" s="3"/>
      <c r="F427" s="3"/>
      <c r="G427" s="3"/>
      <c r="H427" s="3"/>
      <c r="I427" s="3"/>
      <c r="J427" s="14"/>
      <c r="K427" s="18">
        <f t="shared" si="21"/>
        <v>0</v>
      </c>
      <c r="L427" s="19">
        <v>12368.39</v>
      </c>
      <c r="M427" s="19">
        <v>11131.55</v>
      </c>
      <c r="N427" s="19">
        <v>8657.8700000000008</v>
      </c>
      <c r="O427" s="19">
        <v>6184.2</v>
      </c>
      <c r="P427" s="19">
        <v>3710.52</v>
      </c>
      <c r="Q427" s="19">
        <v>488.77</v>
      </c>
      <c r="R427" s="19">
        <v>2100</v>
      </c>
      <c r="S427" s="19">
        <v>200</v>
      </c>
      <c r="T427" s="24">
        <v>71</v>
      </c>
      <c r="U427" s="18">
        <f t="shared" si="19"/>
        <v>0</v>
      </c>
      <c r="V427" s="18">
        <f t="shared" si="20"/>
        <v>0</v>
      </c>
    </row>
    <row r="428" spans="1:22" x14ac:dyDescent="0.25">
      <c r="A428" s="2">
        <v>51</v>
      </c>
      <c r="B428" s="6" t="s">
        <v>194</v>
      </c>
      <c r="C428" s="6" t="s">
        <v>24</v>
      </c>
      <c r="D428" s="2">
        <v>2026</v>
      </c>
      <c r="E428" s="3"/>
      <c r="F428" s="3"/>
      <c r="G428" s="3"/>
      <c r="H428" s="3"/>
      <c r="I428" s="3"/>
      <c r="J428" s="14"/>
      <c r="K428" s="18">
        <f t="shared" si="21"/>
        <v>0</v>
      </c>
      <c r="L428" s="19">
        <v>12368.39</v>
      </c>
      <c r="M428" s="19">
        <v>11131.55</v>
      </c>
      <c r="N428" s="19">
        <v>8657.8700000000008</v>
      </c>
      <c r="O428" s="19">
        <v>6184.2</v>
      </c>
      <c r="P428" s="19">
        <v>3710.52</v>
      </c>
      <c r="Q428" s="19">
        <v>488.77</v>
      </c>
      <c r="R428" s="19">
        <v>2100</v>
      </c>
      <c r="S428" s="19">
        <v>200</v>
      </c>
      <c r="T428" s="24">
        <v>91</v>
      </c>
      <c r="U428" s="18">
        <f t="shared" si="19"/>
        <v>0</v>
      </c>
      <c r="V428" s="18">
        <f t="shared" si="20"/>
        <v>0</v>
      </c>
    </row>
    <row r="429" spans="1:22" x14ac:dyDescent="0.25">
      <c r="A429" s="2">
        <v>52</v>
      </c>
      <c r="B429" s="6" t="s">
        <v>194</v>
      </c>
      <c r="C429" s="6" t="s">
        <v>72</v>
      </c>
      <c r="D429" s="2">
        <v>2026</v>
      </c>
      <c r="E429" s="3">
        <v>20</v>
      </c>
      <c r="F429" s="3">
        <v>40</v>
      </c>
      <c r="G429" s="3"/>
      <c r="H429" s="3"/>
      <c r="I429" s="3"/>
      <c r="J429" s="14">
        <v>11</v>
      </c>
      <c r="K429" s="18">
        <f t="shared" si="21"/>
        <v>60</v>
      </c>
      <c r="L429" s="19">
        <v>12368.39</v>
      </c>
      <c r="M429" s="19">
        <v>11131.55</v>
      </c>
      <c r="N429" s="19">
        <v>8657.8700000000008</v>
      </c>
      <c r="O429" s="19">
        <v>6184.2</v>
      </c>
      <c r="P429" s="19">
        <v>3710.52</v>
      </c>
      <c r="Q429" s="19">
        <v>488.77</v>
      </c>
      <c r="R429" s="19">
        <v>2100</v>
      </c>
      <c r="S429" s="19">
        <v>200</v>
      </c>
      <c r="T429" s="24">
        <v>91</v>
      </c>
      <c r="U429" s="18">
        <f t="shared" si="19"/>
        <v>733106.27</v>
      </c>
      <c r="V429" s="18">
        <f t="shared" si="20"/>
        <v>667126.70570000005</v>
      </c>
    </row>
    <row r="430" spans="1:22" x14ac:dyDescent="0.25">
      <c r="A430" s="2">
        <v>53</v>
      </c>
      <c r="B430" s="6" t="s">
        <v>194</v>
      </c>
      <c r="C430" s="6" t="s">
        <v>42</v>
      </c>
      <c r="D430" s="2">
        <v>2026</v>
      </c>
      <c r="E430" s="3"/>
      <c r="F430" s="3"/>
      <c r="G430" s="3"/>
      <c r="H430" s="3"/>
      <c r="I430" s="3"/>
      <c r="J430" s="14"/>
      <c r="K430" s="18">
        <f t="shared" si="21"/>
        <v>0</v>
      </c>
      <c r="L430" s="19">
        <v>12368.39</v>
      </c>
      <c r="M430" s="19">
        <v>11131.55</v>
      </c>
      <c r="N430" s="19">
        <v>8657.8700000000008</v>
      </c>
      <c r="O430" s="19">
        <v>6184.2</v>
      </c>
      <c r="P430" s="19">
        <v>3710.52</v>
      </c>
      <c r="Q430" s="19">
        <v>488.77</v>
      </c>
      <c r="R430" s="19">
        <v>2100</v>
      </c>
      <c r="S430" s="19">
        <v>200</v>
      </c>
      <c r="T430" s="24">
        <v>93</v>
      </c>
      <c r="U430" s="18">
        <f t="shared" si="19"/>
        <v>0</v>
      </c>
      <c r="V430" s="18">
        <f t="shared" si="20"/>
        <v>0</v>
      </c>
    </row>
    <row r="431" spans="1:22" x14ac:dyDescent="0.25">
      <c r="A431" s="2">
        <v>54</v>
      </c>
      <c r="B431" s="6" t="s">
        <v>194</v>
      </c>
      <c r="C431" s="6" t="s">
        <v>36</v>
      </c>
      <c r="D431" s="2">
        <v>2026</v>
      </c>
      <c r="E431" s="3"/>
      <c r="F431" s="3"/>
      <c r="G431" s="3"/>
      <c r="H431" s="3"/>
      <c r="I431" s="3"/>
      <c r="J431" s="14"/>
      <c r="K431" s="18">
        <f t="shared" si="21"/>
        <v>0</v>
      </c>
      <c r="L431" s="19">
        <v>12368.39</v>
      </c>
      <c r="M431" s="19">
        <v>11131.55</v>
      </c>
      <c r="N431" s="19">
        <v>8657.8700000000008</v>
      </c>
      <c r="O431" s="19">
        <v>6184.2</v>
      </c>
      <c r="P431" s="19">
        <v>3710.52</v>
      </c>
      <c r="Q431" s="19">
        <v>488.77</v>
      </c>
      <c r="R431" s="19">
        <v>2100</v>
      </c>
      <c r="S431" s="19">
        <v>200</v>
      </c>
      <c r="T431" s="24">
        <v>84</v>
      </c>
      <c r="U431" s="18">
        <f t="shared" si="19"/>
        <v>0</v>
      </c>
      <c r="V431" s="18">
        <f t="shared" si="20"/>
        <v>0</v>
      </c>
    </row>
    <row r="432" spans="1:22" x14ac:dyDescent="0.25">
      <c r="A432" s="2">
        <v>55</v>
      </c>
      <c r="B432" s="6" t="s">
        <v>194</v>
      </c>
      <c r="C432" s="6" t="s">
        <v>39</v>
      </c>
      <c r="D432" s="2">
        <v>2026</v>
      </c>
      <c r="E432" s="3"/>
      <c r="F432" s="3"/>
      <c r="G432" s="3"/>
      <c r="H432" s="3"/>
      <c r="I432" s="3"/>
      <c r="J432" s="14"/>
      <c r="K432" s="18">
        <f t="shared" si="21"/>
        <v>0</v>
      </c>
      <c r="L432" s="19">
        <v>12368.39</v>
      </c>
      <c r="M432" s="19">
        <v>11131.55</v>
      </c>
      <c r="N432" s="19">
        <v>8657.8700000000008</v>
      </c>
      <c r="O432" s="19">
        <v>6184.2</v>
      </c>
      <c r="P432" s="19">
        <v>3710.52</v>
      </c>
      <c r="Q432" s="19">
        <v>488.77</v>
      </c>
      <c r="R432" s="19">
        <v>2100</v>
      </c>
      <c r="S432" s="19">
        <v>200</v>
      </c>
      <c r="T432" s="24">
        <v>88</v>
      </c>
      <c r="U432" s="18">
        <f t="shared" si="19"/>
        <v>0</v>
      </c>
      <c r="V432" s="18">
        <f t="shared" si="20"/>
        <v>0</v>
      </c>
    </row>
    <row r="433" spans="1:22" x14ac:dyDescent="0.25">
      <c r="A433" s="2">
        <v>56</v>
      </c>
      <c r="B433" s="6" t="s">
        <v>194</v>
      </c>
      <c r="C433" s="6" t="s">
        <v>52</v>
      </c>
      <c r="D433" s="2">
        <v>2026</v>
      </c>
      <c r="E433" s="3"/>
      <c r="F433" s="3"/>
      <c r="G433" s="3">
        <v>13.7</v>
      </c>
      <c r="H433" s="3"/>
      <c r="I433" s="3"/>
      <c r="J433" s="14">
        <v>5</v>
      </c>
      <c r="K433" s="18">
        <f t="shared" si="21"/>
        <v>13.7</v>
      </c>
      <c r="L433" s="19">
        <v>12368.39</v>
      </c>
      <c r="M433" s="19">
        <v>11131.55</v>
      </c>
      <c r="N433" s="19">
        <v>8657.8700000000008</v>
      </c>
      <c r="O433" s="19">
        <v>6184.2</v>
      </c>
      <c r="P433" s="19">
        <v>3710.52</v>
      </c>
      <c r="Q433" s="19">
        <v>488.77</v>
      </c>
      <c r="R433" s="19">
        <v>2100</v>
      </c>
      <c r="S433" s="19">
        <v>200</v>
      </c>
      <c r="T433" s="24">
        <v>87</v>
      </c>
      <c r="U433" s="18">
        <f t="shared" si="19"/>
        <v>134296.66899999999</v>
      </c>
      <c r="V433" s="18">
        <f t="shared" si="20"/>
        <v>116838.10202999999</v>
      </c>
    </row>
    <row r="434" spans="1:22" x14ac:dyDescent="0.25">
      <c r="A434" s="2">
        <v>57</v>
      </c>
      <c r="B434" s="6" t="s">
        <v>194</v>
      </c>
      <c r="C434" s="6" t="s">
        <v>70</v>
      </c>
      <c r="D434" s="2">
        <v>2026</v>
      </c>
      <c r="E434" s="3"/>
      <c r="F434" s="3"/>
      <c r="G434" s="3"/>
      <c r="H434" s="3">
        <v>10.199999999999999</v>
      </c>
      <c r="I434" s="3">
        <v>7.9</v>
      </c>
      <c r="J434" s="14">
        <v>5</v>
      </c>
      <c r="K434" s="18">
        <f t="shared" si="21"/>
        <v>18.100000000000001</v>
      </c>
      <c r="L434" s="19">
        <v>12368.39</v>
      </c>
      <c r="M434" s="19">
        <v>11131.55</v>
      </c>
      <c r="N434" s="19">
        <v>8657.8700000000008</v>
      </c>
      <c r="O434" s="19">
        <v>6184.2</v>
      </c>
      <c r="P434" s="19">
        <v>3710.52</v>
      </c>
      <c r="Q434" s="19">
        <v>488.77</v>
      </c>
      <c r="R434" s="19">
        <v>2100</v>
      </c>
      <c r="S434" s="19">
        <v>200</v>
      </c>
      <c r="T434" s="24">
        <v>91</v>
      </c>
      <c r="U434" s="18">
        <f t="shared" si="19"/>
        <v>108955.79800000001</v>
      </c>
      <c r="V434" s="18">
        <f t="shared" si="20"/>
        <v>99149.776180000001</v>
      </c>
    </row>
    <row r="435" spans="1:22" x14ac:dyDescent="0.25">
      <c r="A435" s="2">
        <v>58</v>
      </c>
      <c r="B435" s="6" t="s">
        <v>194</v>
      </c>
      <c r="C435" s="6" t="s">
        <v>117</v>
      </c>
      <c r="D435" s="2">
        <v>2026</v>
      </c>
      <c r="E435" s="3"/>
      <c r="F435" s="3"/>
      <c r="G435" s="3"/>
      <c r="H435" s="3"/>
      <c r="I435" s="3"/>
      <c r="J435" s="14"/>
      <c r="K435" s="18">
        <f t="shared" si="21"/>
        <v>0</v>
      </c>
      <c r="L435" s="19">
        <v>12368.39</v>
      </c>
      <c r="M435" s="19">
        <v>11131.55</v>
      </c>
      <c r="N435" s="19">
        <v>8657.8700000000008</v>
      </c>
      <c r="O435" s="19">
        <v>6184.2</v>
      </c>
      <c r="P435" s="19">
        <v>3710.52</v>
      </c>
      <c r="Q435" s="19">
        <v>488.77</v>
      </c>
      <c r="R435" s="19">
        <v>2100</v>
      </c>
      <c r="S435" s="19">
        <v>200</v>
      </c>
      <c r="T435" s="24">
        <v>89</v>
      </c>
      <c r="U435" s="18">
        <f t="shared" si="19"/>
        <v>0</v>
      </c>
      <c r="V435" s="18">
        <f t="shared" si="20"/>
        <v>0</v>
      </c>
    </row>
    <row r="436" spans="1:22" x14ac:dyDescent="0.25">
      <c r="A436" s="2">
        <v>59</v>
      </c>
      <c r="B436" s="6" t="s">
        <v>194</v>
      </c>
      <c r="C436" s="6" t="s">
        <v>137</v>
      </c>
      <c r="D436" s="2">
        <v>2026</v>
      </c>
      <c r="E436" s="3"/>
      <c r="F436" s="3"/>
      <c r="G436" s="3"/>
      <c r="H436" s="3"/>
      <c r="I436" s="3"/>
      <c r="J436" s="14"/>
      <c r="K436" s="18">
        <f t="shared" si="21"/>
        <v>0</v>
      </c>
      <c r="L436" s="19">
        <v>12368.39</v>
      </c>
      <c r="M436" s="19">
        <v>11131.55</v>
      </c>
      <c r="N436" s="19">
        <v>8657.8700000000008</v>
      </c>
      <c r="O436" s="19">
        <v>6184.2</v>
      </c>
      <c r="P436" s="19">
        <v>3710.52</v>
      </c>
      <c r="Q436" s="19">
        <v>488.77</v>
      </c>
      <c r="R436" s="19">
        <v>2100</v>
      </c>
      <c r="S436" s="19">
        <v>200</v>
      </c>
      <c r="T436" s="24">
        <v>91</v>
      </c>
      <c r="U436" s="18">
        <f t="shared" si="19"/>
        <v>0</v>
      </c>
      <c r="V436" s="18">
        <f t="shared" si="20"/>
        <v>0</v>
      </c>
    </row>
    <row r="437" spans="1:22" x14ac:dyDescent="0.25">
      <c r="A437" s="2">
        <v>60</v>
      </c>
      <c r="B437" s="6" t="s">
        <v>194</v>
      </c>
      <c r="C437" s="6" t="s">
        <v>57</v>
      </c>
      <c r="D437" s="2">
        <v>2026</v>
      </c>
      <c r="E437" s="3"/>
      <c r="F437" s="3"/>
      <c r="G437" s="3"/>
      <c r="H437" s="3"/>
      <c r="I437" s="3"/>
      <c r="J437" s="14"/>
      <c r="K437" s="18">
        <f t="shared" si="21"/>
        <v>0</v>
      </c>
      <c r="L437" s="19">
        <v>12368.39</v>
      </c>
      <c r="M437" s="19">
        <v>11131.55</v>
      </c>
      <c r="N437" s="19">
        <v>8657.8700000000008</v>
      </c>
      <c r="O437" s="19">
        <v>6184.2</v>
      </c>
      <c r="P437" s="19">
        <v>3710.52</v>
      </c>
      <c r="Q437" s="19">
        <v>488.77</v>
      </c>
      <c r="R437" s="19">
        <v>2100</v>
      </c>
      <c r="S437" s="19">
        <v>200</v>
      </c>
      <c r="T437" s="24">
        <v>90</v>
      </c>
      <c r="U437" s="18">
        <f t="shared" si="19"/>
        <v>0</v>
      </c>
      <c r="V437" s="18">
        <f t="shared" si="20"/>
        <v>0</v>
      </c>
    </row>
    <row r="438" spans="1:22" x14ac:dyDescent="0.25">
      <c r="A438" s="2">
        <v>61</v>
      </c>
      <c r="B438" s="6" t="s">
        <v>195</v>
      </c>
      <c r="C438" s="6" t="s">
        <v>22</v>
      </c>
      <c r="D438" s="2">
        <v>2026</v>
      </c>
      <c r="E438" s="3"/>
      <c r="F438" s="3"/>
      <c r="G438" s="3"/>
      <c r="H438" s="3"/>
      <c r="I438" s="3"/>
      <c r="J438" s="14"/>
      <c r="K438" s="18">
        <f t="shared" si="21"/>
        <v>0</v>
      </c>
      <c r="L438" s="19">
        <v>12368.39</v>
      </c>
      <c r="M438" s="19">
        <v>11131.55</v>
      </c>
      <c r="N438" s="19">
        <v>8657.8700000000008</v>
      </c>
      <c r="O438" s="19">
        <v>6184.2</v>
      </c>
      <c r="P438" s="19">
        <v>3710.52</v>
      </c>
      <c r="Q438" s="19">
        <v>488.77</v>
      </c>
      <c r="R438" s="19">
        <v>2100</v>
      </c>
      <c r="S438" s="19">
        <v>200</v>
      </c>
      <c r="T438" s="25">
        <v>91</v>
      </c>
      <c r="U438" s="18">
        <f t="shared" si="19"/>
        <v>0</v>
      </c>
      <c r="V438" s="18">
        <f t="shared" si="20"/>
        <v>0</v>
      </c>
    </row>
    <row r="439" spans="1:22" x14ac:dyDescent="0.25">
      <c r="A439" s="2">
        <v>62</v>
      </c>
      <c r="B439" s="6" t="s">
        <v>195</v>
      </c>
      <c r="C439" s="6" t="s">
        <v>114</v>
      </c>
      <c r="D439" s="2">
        <v>2026</v>
      </c>
      <c r="E439" s="3"/>
      <c r="F439" s="3"/>
      <c r="G439" s="3"/>
      <c r="H439" s="3"/>
      <c r="I439" s="3"/>
      <c r="J439" s="14"/>
      <c r="K439" s="18">
        <f t="shared" si="21"/>
        <v>0</v>
      </c>
      <c r="L439" s="19">
        <v>12368.39</v>
      </c>
      <c r="M439" s="19">
        <v>11131.55</v>
      </c>
      <c r="N439" s="19">
        <v>8657.8700000000008</v>
      </c>
      <c r="O439" s="19">
        <v>6184.2</v>
      </c>
      <c r="P439" s="19">
        <v>3710.52</v>
      </c>
      <c r="Q439" s="19">
        <v>488.77</v>
      </c>
      <c r="R439" s="19">
        <v>2100</v>
      </c>
      <c r="S439" s="19">
        <v>200</v>
      </c>
      <c r="T439" s="25">
        <v>93</v>
      </c>
      <c r="U439" s="18">
        <f t="shared" si="19"/>
        <v>0</v>
      </c>
      <c r="V439" s="18">
        <f t="shared" si="20"/>
        <v>0</v>
      </c>
    </row>
    <row r="440" spans="1:22" x14ac:dyDescent="0.25">
      <c r="A440" s="2">
        <v>63</v>
      </c>
      <c r="B440" s="6" t="s">
        <v>195</v>
      </c>
      <c r="C440" s="6" t="s">
        <v>71</v>
      </c>
      <c r="D440" s="2">
        <v>2026</v>
      </c>
      <c r="E440" s="3"/>
      <c r="F440" s="3"/>
      <c r="G440" s="3"/>
      <c r="H440" s="3"/>
      <c r="I440" s="3"/>
      <c r="J440" s="14"/>
      <c r="K440" s="18">
        <f t="shared" si="21"/>
        <v>0</v>
      </c>
      <c r="L440" s="19">
        <v>12368.39</v>
      </c>
      <c r="M440" s="19">
        <v>11131.55</v>
      </c>
      <c r="N440" s="19">
        <v>8657.8700000000008</v>
      </c>
      <c r="O440" s="19">
        <v>6184.2</v>
      </c>
      <c r="P440" s="19">
        <v>3710.52</v>
      </c>
      <c r="Q440" s="19">
        <v>488.77</v>
      </c>
      <c r="R440" s="19">
        <v>2100</v>
      </c>
      <c r="S440" s="19">
        <v>200</v>
      </c>
      <c r="T440" s="25">
        <v>92</v>
      </c>
      <c r="U440" s="18">
        <f t="shared" si="19"/>
        <v>0</v>
      </c>
      <c r="V440" s="18">
        <f t="shared" si="20"/>
        <v>0</v>
      </c>
    </row>
    <row r="441" spans="1:22" x14ac:dyDescent="0.25">
      <c r="A441" s="2">
        <v>64</v>
      </c>
      <c r="B441" s="6" t="s">
        <v>195</v>
      </c>
      <c r="C441" s="6" t="s">
        <v>56</v>
      </c>
      <c r="D441" s="2">
        <v>2026</v>
      </c>
      <c r="E441" s="3"/>
      <c r="F441" s="3"/>
      <c r="G441" s="3">
        <v>0.03</v>
      </c>
      <c r="H441" s="3"/>
      <c r="I441" s="3"/>
      <c r="J441" s="14">
        <v>1</v>
      </c>
      <c r="K441" s="18">
        <f t="shared" si="21"/>
        <v>0.03</v>
      </c>
      <c r="L441" s="19">
        <v>12368.39</v>
      </c>
      <c r="M441" s="19">
        <v>11131.55</v>
      </c>
      <c r="N441" s="19">
        <v>8657.8700000000008</v>
      </c>
      <c r="O441" s="19">
        <v>6184.2</v>
      </c>
      <c r="P441" s="19">
        <v>3710.52</v>
      </c>
      <c r="Q441" s="19">
        <v>488.77</v>
      </c>
      <c r="R441" s="19">
        <v>2100</v>
      </c>
      <c r="S441" s="19">
        <v>200</v>
      </c>
      <c r="T441" s="25">
        <v>92</v>
      </c>
      <c r="U441" s="18">
        <f t="shared" si="19"/>
        <v>2854.5061000000001</v>
      </c>
      <c r="V441" s="18">
        <f t="shared" si="20"/>
        <v>2626.1456119999998</v>
      </c>
    </row>
    <row r="442" spans="1:22" x14ac:dyDescent="0.25">
      <c r="A442" s="2">
        <v>65</v>
      </c>
      <c r="B442" s="6" t="s">
        <v>195</v>
      </c>
      <c r="C442" s="6" t="s">
        <v>138</v>
      </c>
      <c r="D442" s="2">
        <v>2026</v>
      </c>
      <c r="E442" s="3"/>
      <c r="F442" s="3"/>
      <c r="G442" s="3"/>
      <c r="H442" s="3"/>
      <c r="I442" s="3"/>
      <c r="J442" s="14"/>
      <c r="K442" s="18">
        <f t="shared" si="21"/>
        <v>0</v>
      </c>
      <c r="L442" s="19">
        <v>12368.39</v>
      </c>
      <c r="M442" s="19">
        <v>11131.55</v>
      </c>
      <c r="N442" s="19">
        <v>8657.8700000000008</v>
      </c>
      <c r="O442" s="19">
        <v>6184.2</v>
      </c>
      <c r="P442" s="19">
        <v>3710.52</v>
      </c>
      <c r="Q442" s="19">
        <v>488.77</v>
      </c>
      <c r="R442" s="19">
        <v>2100</v>
      </c>
      <c r="S442" s="19">
        <v>200</v>
      </c>
      <c r="T442" s="25">
        <v>88</v>
      </c>
      <c r="U442" s="18">
        <f t="shared" si="19"/>
        <v>0</v>
      </c>
      <c r="V442" s="18">
        <f t="shared" si="20"/>
        <v>0</v>
      </c>
    </row>
    <row r="443" spans="1:22" x14ac:dyDescent="0.25">
      <c r="A443" s="2">
        <v>66</v>
      </c>
      <c r="B443" s="6" t="s">
        <v>195</v>
      </c>
      <c r="C443" s="6" t="s">
        <v>139</v>
      </c>
      <c r="D443" s="2">
        <v>2026</v>
      </c>
      <c r="E443" s="3"/>
      <c r="F443" s="3"/>
      <c r="G443" s="3"/>
      <c r="H443" s="3"/>
      <c r="I443" s="3"/>
      <c r="J443" s="14"/>
      <c r="K443" s="18">
        <f t="shared" si="21"/>
        <v>0</v>
      </c>
      <c r="L443" s="19">
        <v>12368.39</v>
      </c>
      <c r="M443" s="19">
        <v>11131.55</v>
      </c>
      <c r="N443" s="19">
        <v>8657.8700000000008</v>
      </c>
      <c r="O443" s="19">
        <v>6184.2</v>
      </c>
      <c r="P443" s="19">
        <v>3710.52</v>
      </c>
      <c r="Q443" s="19">
        <v>488.77</v>
      </c>
      <c r="R443" s="19">
        <v>2100</v>
      </c>
      <c r="S443" s="19">
        <v>200</v>
      </c>
      <c r="T443" s="25">
        <v>92</v>
      </c>
      <c r="U443" s="18">
        <f t="shared" si="19"/>
        <v>0</v>
      </c>
      <c r="V443" s="18">
        <f t="shared" si="20"/>
        <v>0</v>
      </c>
    </row>
    <row r="444" spans="1:22" x14ac:dyDescent="0.25">
      <c r="A444" s="2">
        <v>67</v>
      </c>
      <c r="B444" s="6" t="s">
        <v>195</v>
      </c>
      <c r="C444" s="6" t="s">
        <v>38</v>
      </c>
      <c r="D444" s="2">
        <v>2026</v>
      </c>
      <c r="E444" s="3"/>
      <c r="F444" s="3"/>
      <c r="G444" s="3"/>
      <c r="H444" s="3"/>
      <c r="I444" s="3"/>
      <c r="J444" s="14"/>
      <c r="K444" s="18">
        <f t="shared" si="21"/>
        <v>0</v>
      </c>
      <c r="L444" s="19">
        <v>12368.39</v>
      </c>
      <c r="M444" s="19">
        <v>11131.55</v>
      </c>
      <c r="N444" s="19">
        <v>8657.8700000000008</v>
      </c>
      <c r="O444" s="19">
        <v>6184.2</v>
      </c>
      <c r="P444" s="19">
        <v>3710.52</v>
      </c>
      <c r="Q444" s="19">
        <v>488.77</v>
      </c>
      <c r="R444" s="19">
        <v>2100</v>
      </c>
      <c r="S444" s="19">
        <v>200</v>
      </c>
      <c r="T444" s="25">
        <v>92</v>
      </c>
      <c r="U444" s="18">
        <f t="shared" si="19"/>
        <v>0</v>
      </c>
      <c r="V444" s="18">
        <f t="shared" si="20"/>
        <v>0</v>
      </c>
    </row>
    <row r="445" spans="1:22" x14ac:dyDescent="0.25">
      <c r="A445" s="2">
        <v>68</v>
      </c>
      <c r="B445" s="6" t="s">
        <v>195</v>
      </c>
      <c r="C445" s="6" t="s">
        <v>46</v>
      </c>
      <c r="D445" s="2">
        <v>2026</v>
      </c>
      <c r="E445" s="3"/>
      <c r="F445" s="3"/>
      <c r="G445" s="3"/>
      <c r="H445" s="3"/>
      <c r="I445" s="3"/>
      <c r="J445" s="14"/>
      <c r="K445" s="18">
        <f t="shared" si="21"/>
        <v>0</v>
      </c>
      <c r="L445" s="19">
        <v>12368.39</v>
      </c>
      <c r="M445" s="19">
        <v>11131.55</v>
      </c>
      <c r="N445" s="19">
        <v>8657.8700000000008</v>
      </c>
      <c r="O445" s="19">
        <v>6184.2</v>
      </c>
      <c r="P445" s="19">
        <v>3710.52</v>
      </c>
      <c r="Q445" s="19">
        <v>488.77</v>
      </c>
      <c r="R445" s="19">
        <v>2100</v>
      </c>
      <c r="S445" s="19">
        <v>200</v>
      </c>
      <c r="T445" s="25">
        <v>91</v>
      </c>
      <c r="U445" s="18">
        <f t="shared" si="19"/>
        <v>0</v>
      </c>
      <c r="V445" s="18">
        <f t="shared" si="20"/>
        <v>0</v>
      </c>
    </row>
    <row r="446" spans="1:22" x14ac:dyDescent="0.25">
      <c r="A446" s="2">
        <v>69</v>
      </c>
      <c r="B446" s="6" t="s">
        <v>195</v>
      </c>
      <c r="C446" s="6" t="s">
        <v>106</v>
      </c>
      <c r="D446" s="2">
        <v>2026</v>
      </c>
      <c r="E446" s="3">
        <v>0</v>
      </c>
      <c r="F446" s="3">
        <v>0</v>
      </c>
      <c r="G446" s="3">
        <v>30</v>
      </c>
      <c r="H446" s="3">
        <v>50</v>
      </c>
      <c r="I446" s="3">
        <v>15</v>
      </c>
      <c r="J446" s="14">
        <v>1</v>
      </c>
      <c r="K446" s="18">
        <f t="shared" si="21"/>
        <v>95</v>
      </c>
      <c r="L446" s="19">
        <v>12368.39</v>
      </c>
      <c r="M446" s="19">
        <v>11131.55</v>
      </c>
      <c r="N446" s="19">
        <v>8657.8700000000008</v>
      </c>
      <c r="O446" s="19">
        <v>6184.2</v>
      </c>
      <c r="P446" s="19">
        <v>3710.52</v>
      </c>
      <c r="Q446" s="19">
        <v>488.77</v>
      </c>
      <c r="R446" s="19">
        <v>2100</v>
      </c>
      <c r="S446" s="19">
        <v>200</v>
      </c>
      <c r="T446" s="25">
        <v>92</v>
      </c>
      <c r="U446" s="18">
        <f t="shared" si="19"/>
        <v>646192.67000000016</v>
      </c>
      <c r="V446" s="18">
        <f t="shared" si="20"/>
        <v>594497.25640000019</v>
      </c>
    </row>
    <row r="447" spans="1:22" x14ac:dyDescent="0.25">
      <c r="A447" s="2">
        <v>70</v>
      </c>
      <c r="B447" s="6" t="s">
        <v>195</v>
      </c>
      <c r="C447" s="6" t="s">
        <v>43</v>
      </c>
      <c r="D447" s="2">
        <v>2026</v>
      </c>
      <c r="E447" s="3"/>
      <c r="F447" s="3"/>
      <c r="G447" s="3"/>
      <c r="H447" s="3"/>
      <c r="I447" s="3"/>
      <c r="J447" s="14"/>
      <c r="K447" s="18">
        <f t="shared" si="21"/>
        <v>0</v>
      </c>
      <c r="L447" s="19">
        <v>12368.39</v>
      </c>
      <c r="M447" s="19">
        <v>11131.55</v>
      </c>
      <c r="N447" s="19">
        <v>8657.8700000000008</v>
      </c>
      <c r="O447" s="19">
        <v>6184.2</v>
      </c>
      <c r="P447" s="19">
        <v>3710.52</v>
      </c>
      <c r="Q447" s="19">
        <v>488.77</v>
      </c>
      <c r="R447" s="19">
        <v>2100</v>
      </c>
      <c r="S447" s="19">
        <v>200</v>
      </c>
      <c r="T447" s="25">
        <v>92</v>
      </c>
      <c r="U447" s="18">
        <f t="shared" si="19"/>
        <v>0</v>
      </c>
      <c r="V447" s="18">
        <f t="shared" si="20"/>
        <v>0</v>
      </c>
    </row>
    <row r="448" spans="1:22" x14ac:dyDescent="0.25">
      <c r="A448" s="2">
        <v>71</v>
      </c>
      <c r="B448" s="6" t="s">
        <v>195</v>
      </c>
      <c r="C448" s="6" t="s">
        <v>4</v>
      </c>
      <c r="D448" s="2">
        <v>2026</v>
      </c>
      <c r="E448" s="3"/>
      <c r="F448" s="3"/>
      <c r="G448" s="3"/>
      <c r="H448" s="3"/>
      <c r="I448" s="3"/>
      <c r="J448" s="14"/>
      <c r="K448" s="18">
        <f t="shared" si="21"/>
        <v>0</v>
      </c>
      <c r="L448" s="19">
        <v>12368.39</v>
      </c>
      <c r="M448" s="19">
        <v>11131.55</v>
      </c>
      <c r="N448" s="19">
        <v>8657.8700000000008</v>
      </c>
      <c r="O448" s="19">
        <v>6184.2</v>
      </c>
      <c r="P448" s="19">
        <v>3710.52</v>
      </c>
      <c r="Q448" s="19">
        <v>488.77</v>
      </c>
      <c r="R448" s="19">
        <v>2100</v>
      </c>
      <c r="S448" s="19">
        <v>200</v>
      </c>
      <c r="T448" s="25">
        <v>92</v>
      </c>
      <c r="U448" s="18">
        <f t="shared" si="19"/>
        <v>0</v>
      </c>
      <c r="V448" s="18">
        <f t="shared" si="20"/>
        <v>0</v>
      </c>
    </row>
    <row r="449" spans="1:22" x14ac:dyDescent="0.25">
      <c r="A449" s="2">
        <v>72</v>
      </c>
      <c r="B449" s="6" t="s">
        <v>195</v>
      </c>
      <c r="C449" s="6" t="s">
        <v>29</v>
      </c>
      <c r="D449" s="2">
        <v>2026</v>
      </c>
      <c r="E449" s="3"/>
      <c r="F449" s="3"/>
      <c r="G449" s="3"/>
      <c r="H449" s="3"/>
      <c r="I449" s="3"/>
      <c r="J449" s="14"/>
      <c r="K449" s="18">
        <f t="shared" si="21"/>
        <v>0</v>
      </c>
      <c r="L449" s="19">
        <v>12368.39</v>
      </c>
      <c r="M449" s="19">
        <v>11131.55</v>
      </c>
      <c r="N449" s="19">
        <v>8657.8700000000008</v>
      </c>
      <c r="O449" s="19">
        <v>6184.2</v>
      </c>
      <c r="P449" s="19">
        <v>3710.52</v>
      </c>
      <c r="Q449" s="19">
        <v>488.77</v>
      </c>
      <c r="R449" s="19">
        <v>2100</v>
      </c>
      <c r="S449" s="19">
        <v>200</v>
      </c>
      <c r="T449" s="25">
        <v>93</v>
      </c>
      <c r="U449" s="18">
        <f t="shared" si="19"/>
        <v>0</v>
      </c>
      <c r="V449" s="18">
        <f t="shared" si="20"/>
        <v>0</v>
      </c>
    </row>
    <row r="450" spans="1:22" x14ac:dyDescent="0.25">
      <c r="A450" s="2">
        <v>73</v>
      </c>
      <c r="B450" s="6" t="s">
        <v>195</v>
      </c>
      <c r="C450" s="6" t="s">
        <v>27</v>
      </c>
      <c r="D450" s="2">
        <v>2026</v>
      </c>
      <c r="E450" s="3"/>
      <c r="F450" s="3"/>
      <c r="G450" s="3"/>
      <c r="H450" s="3"/>
      <c r="I450" s="3"/>
      <c r="J450" s="14"/>
      <c r="K450" s="18">
        <f t="shared" si="21"/>
        <v>0</v>
      </c>
      <c r="L450" s="19">
        <v>12368.39</v>
      </c>
      <c r="M450" s="19">
        <v>11131.55</v>
      </c>
      <c r="N450" s="19">
        <v>8657.8700000000008</v>
      </c>
      <c r="O450" s="19">
        <v>6184.2</v>
      </c>
      <c r="P450" s="19">
        <v>3710.52</v>
      </c>
      <c r="Q450" s="19">
        <v>488.77</v>
      </c>
      <c r="R450" s="19">
        <v>2100</v>
      </c>
      <c r="S450" s="19">
        <v>200</v>
      </c>
      <c r="T450" s="25">
        <v>93</v>
      </c>
      <c r="U450" s="18">
        <f t="shared" si="19"/>
        <v>0</v>
      </c>
      <c r="V450" s="18">
        <f t="shared" si="20"/>
        <v>0</v>
      </c>
    </row>
    <row r="451" spans="1:22" x14ac:dyDescent="0.25">
      <c r="A451" s="2">
        <v>74</v>
      </c>
      <c r="B451" s="6" t="s">
        <v>195</v>
      </c>
      <c r="C451" s="6" t="s">
        <v>45</v>
      </c>
      <c r="D451" s="2">
        <v>2026</v>
      </c>
      <c r="E451" s="3"/>
      <c r="F451" s="3"/>
      <c r="G451" s="3"/>
      <c r="H451" s="3"/>
      <c r="I451" s="3"/>
      <c r="J451" s="14"/>
      <c r="K451" s="18">
        <f t="shared" si="21"/>
        <v>0</v>
      </c>
      <c r="L451" s="19">
        <v>12368.39</v>
      </c>
      <c r="M451" s="19">
        <v>11131.55</v>
      </c>
      <c r="N451" s="19">
        <v>8657.8700000000008</v>
      </c>
      <c r="O451" s="19">
        <v>6184.2</v>
      </c>
      <c r="P451" s="19">
        <v>3710.52</v>
      </c>
      <c r="Q451" s="19">
        <v>488.77</v>
      </c>
      <c r="R451" s="19">
        <v>2100</v>
      </c>
      <c r="S451" s="19">
        <v>200</v>
      </c>
      <c r="T451" s="25">
        <v>90</v>
      </c>
      <c r="U451" s="18">
        <f t="shared" ref="U451:U514" si="22">(E451*L451+F451*M451+G451*N451+H451*O451+I451*P451)+Q451*J451+R451*J451+S451*(E451+F451+G451+H451+I451)</f>
        <v>0</v>
      </c>
      <c r="V451" s="18">
        <f t="shared" ref="V451:V514" si="23">U451*T451/100</f>
        <v>0</v>
      </c>
    </row>
    <row r="452" spans="1:22" x14ac:dyDescent="0.25">
      <c r="A452" s="2">
        <v>75</v>
      </c>
      <c r="B452" s="6" t="s">
        <v>195</v>
      </c>
      <c r="C452" s="6" t="s">
        <v>28</v>
      </c>
      <c r="D452" s="2">
        <v>2026</v>
      </c>
      <c r="E452" s="3"/>
      <c r="F452" s="3"/>
      <c r="G452" s="3"/>
      <c r="H452" s="3"/>
      <c r="I452" s="3"/>
      <c r="J452" s="14"/>
      <c r="K452" s="18">
        <f t="shared" si="21"/>
        <v>0</v>
      </c>
      <c r="L452" s="19">
        <v>12368.39</v>
      </c>
      <c r="M452" s="19">
        <v>11131.55</v>
      </c>
      <c r="N452" s="19">
        <v>8657.8700000000008</v>
      </c>
      <c r="O452" s="19">
        <v>6184.2</v>
      </c>
      <c r="P452" s="19">
        <v>3710.52</v>
      </c>
      <c r="Q452" s="19">
        <v>488.77</v>
      </c>
      <c r="R452" s="19">
        <v>2100</v>
      </c>
      <c r="S452" s="19">
        <v>200</v>
      </c>
      <c r="T452" s="25">
        <v>90</v>
      </c>
      <c r="U452" s="18">
        <f t="shared" si="22"/>
        <v>0</v>
      </c>
      <c r="V452" s="18">
        <f t="shared" si="23"/>
        <v>0</v>
      </c>
    </row>
    <row r="453" spans="1:22" x14ac:dyDescent="0.25">
      <c r="A453" s="2">
        <v>76</v>
      </c>
      <c r="B453" s="6" t="s">
        <v>195</v>
      </c>
      <c r="C453" s="6" t="s">
        <v>21</v>
      </c>
      <c r="D453" s="2">
        <v>2026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14">
        <v>1</v>
      </c>
      <c r="K453" s="18">
        <f t="shared" si="21"/>
        <v>0</v>
      </c>
      <c r="L453" s="19">
        <v>12368.39</v>
      </c>
      <c r="M453" s="19">
        <v>11131.55</v>
      </c>
      <c r="N453" s="19">
        <v>8657.8700000000008</v>
      </c>
      <c r="O453" s="19">
        <v>6184.2</v>
      </c>
      <c r="P453" s="19">
        <v>3710.52</v>
      </c>
      <c r="Q453" s="19">
        <v>488.77</v>
      </c>
      <c r="R453" s="19">
        <v>2100</v>
      </c>
      <c r="S453" s="19">
        <v>200</v>
      </c>
      <c r="T453" s="25">
        <v>94</v>
      </c>
      <c r="U453" s="18">
        <f t="shared" si="22"/>
        <v>2588.77</v>
      </c>
      <c r="V453" s="18">
        <f t="shared" si="23"/>
        <v>2433.4438</v>
      </c>
    </row>
    <row r="454" spans="1:22" x14ac:dyDescent="0.25">
      <c r="A454" s="2">
        <v>77</v>
      </c>
      <c r="B454" s="6" t="s">
        <v>195</v>
      </c>
      <c r="C454" s="6" t="s">
        <v>140</v>
      </c>
      <c r="D454" s="2">
        <v>2026</v>
      </c>
      <c r="E454" s="3"/>
      <c r="F454" s="3"/>
      <c r="G454" s="3"/>
      <c r="H454" s="3"/>
      <c r="I454" s="3"/>
      <c r="J454" s="14"/>
      <c r="K454" s="18">
        <f t="shared" si="21"/>
        <v>0</v>
      </c>
      <c r="L454" s="19">
        <v>12368.39</v>
      </c>
      <c r="M454" s="19">
        <v>11131.55</v>
      </c>
      <c r="N454" s="19">
        <v>8657.8700000000008</v>
      </c>
      <c r="O454" s="19">
        <v>6184.2</v>
      </c>
      <c r="P454" s="19">
        <v>3710.52</v>
      </c>
      <c r="Q454" s="19">
        <v>488.77</v>
      </c>
      <c r="R454" s="19">
        <v>2100</v>
      </c>
      <c r="S454" s="19">
        <v>200</v>
      </c>
      <c r="T454" s="25">
        <v>93</v>
      </c>
      <c r="U454" s="18">
        <f t="shared" si="22"/>
        <v>0</v>
      </c>
      <c r="V454" s="18">
        <f t="shared" si="23"/>
        <v>0</v>
      </c>
    </row>
    <row r="455" spans="1:22" x14ac:dyDescent="0.25">
      <c r="A455" s="2">
        <v>78</v>
      </c>
      <c r="B455" s="6" t="s">
        <v>196</v>
      </c>
      <c r="C455" s="6" t="s">
        <v>59</v>
      </c>
      <c r="D455" s="2">
        <v>2026</v>
      </c>
      <c r="E455" s="3"/>
      <c r="F455" s="3"/>
      <c r="G455" s="3"/>
      <c r="H455" s="3"/>
      <c r="I455" s="3"/>
      <c r="J455" s="14"/>
      <c r="K455" s="18">
        <f t="shared" si="21"/>
        <v>0</v>
      </c>
      <c r="L455" s="19">
        <v>12368.39</v>
      </c>
      <c r="M455" s="19">
        <v>11131.55</v>
      </c>
      <c r="N455" s="19">
        <v>8657.8700000000008</v>
      </c>
      <c r="O455" s="19">
        <v>6184.2</v>
      </c>
      <c r="P455" s="19">
        <v>3710.52</v>
      </c>
      <c r="Q455" s="19">
        <v>488.77</v>
      </c>
      <c r="R455" s="19">
        <v>2100</v>
      </c>
      <c r="S455" s="19">
        <v>200</v>
      </c>
      <c r="T455" s="26">
        <v>84</v>
      </c>
      <c r="U455" s="18">
        <f t="shared" si="22"/>
        <v>0</v>
      </c>
      <c r="V455" s="18">
        <f t="shared" si="23"/>
        <v>0</v>
      </c>
    </row>
    <row r="456" spans="1:22" x14ac:dyDescent="0.25">
      <c r="A456" s="2">
        <v>79</v>
      </c>
      <c r="B456" s="6" t="s">
        <v>196</v>
      </c>
      <c r="C456" s="6" t="s">
        <v>142</v>
      </c>
      <c r="D456" s="2">
        <v>2026</v>
      </c>
      <c r="E456" s="3"/>
      <c r="F456" s="3"/>
      <c r="G456" s="3"/>
      <c r="H456" s="3"/>
      <c r="I456" s="3"/>
      <c r="J456" s="14"/>
      <c r="K456" s="18">
        <f t="shared" si="21"/>
        <v>0</v>
      </c>
      <c r="L456" s="19">
        <v>12368.39</v>
      </c>
      <c r="M456" s="19">
        <v>11131.55</v>
      </c>
      <c r="N456" s="19">
        <v>8657.8700000000008</v>
      </c>
      <c r="O456" s="19">
        <v>6184.2</v>
      </c>
      <c r="P456" s="19">
        <v>3710.52</v>
      </c>
      <c r="Q456" s="19">
        <v>488.77</v>
      </c>
      <c r="R456" s="19">
        <v>2100</v>
      </c>
      <c r="S456" s="19">
        <v>200</v>
      </c>
      <c r="T456" s="26">
        <v>71</v>
      </c>
      <c r="U456" s="18">
        <f t="shared" si="22"/>
        <v>0</v>
      </c>
      <c r="V456" s="18">
        <f t="shared" si="23"/>
        <v>0</v>
      </c>
    </row>
    <row r="457" spans="1:22" x14ac:dyDescent="0.25">
      <c r="A457" s="2">
        <v>80</v>
      </c>
      <c r="B457" s="6" t="s">
        <v>196</v>
      </c>
      <c r="C457" s="6" t="s">
        <v>47</v>
      </c>
      <c r="D457" s="2">
        <v>2026</v>
      </c>
      <c r="E457" s="3"/>
      <c r="F457" s="3"/>
      <c r="G457" s="3"/>
      <c r="H457" s="3"/>
      <c r="I457" s="3"/>
      <c r="J457" s="14"/>
      <c r="K457" s="18">
        <f t="shared" ref="K457:K520" si="24">E457+F457+G457+H457+I457</f>
        <v>0</v>
      </c>
      <c r="L457" s="19">
        <v>12368.39</v>
      </c>
      <c r="M457" s="19">
        <v>11131.55</v>
      </c>
      <c r="N457" s="19">
        <v>8657.8700000000008</v>
      </c>
      <c r="O457" s="19">
        <v>6184.2</v>
      </c>
      <c r="P457" s="19">
        <v>3710.52</v>
      </c>
      <c r="Q457" s="19">
        <v>488.77</v>
      </c>
      <c r="R457" s="19">
        <v>2100</v>
      </c>
      <c r="S457" s="19">
        <v>200</v>
      </c>
      <c r="T457" s="26">
        <v>90</v>
      </c>
      <c r="U457" s="18">
        <f t="shared" si="22"/>
        <v>0</v>
      </c>
      <c r="V457" s="18">
        <f t="shared" si="23"/>
        <v>0</v>
      </c>
    </row>
    <row r="458" spans="1:22" x14ac:dyDescent="0.25">
      <c r="A458" s="2">
        <v>81</v>
      </c>
      <c r="B458" s="6" t="s">
        <v>196</v>
      </c>
      <c r="C458" s="6" t="s">
        <v>141</v>
      </c>
      <c r="D458" s="2">
        <v>2026</v>
      </c>
      <c r="E458" s="3"/>
      <c r="F458" s="3"/>
      <c r="G458" s="3"/>
      <c r="H458" s="3"/>
      <c r="I458" s="3"/>
      <c r="J458" s="14"/>
      <c r="K458" s="18">
        <f t="shared" si="24"/>
        <v>0</v>
      </c>
      <c r="L458" s="19">
        <v>12368.39</v>
      </c>
      <c r="M458" s="19">
        <v>11131.55</v>
      </c>
      <c r="N458" s="19">
        <v>8657.8700000000008</v>
      </c>
      <c r="O458" s="19">
        <v>6184.2</v>
      </c>
      <c r="P458" s="19">
        <v>3710.52</v>
      </c>
      <c r="Q458" s="19">
        <v>488.77</v>
      </c>
      <c r="R458" s="19">
        <v>2100</v>
      </c>
      <c r="S458" s="19">
        <v>200</v>
      </c>
      <c r="T458" s="26">
        <v>91</v>
      </c>
      <c r="U458" s="18">
        <f t="shared" si="22"/>
        <v>0</v>
      </c>
      <c r="V458" s="18">
        <f t="shared" si="23"/>
        <v>0</v>
      </c>
    </row>
    <row r="459" spans="1:22" x14ac:dyDescent="0.25">
      <c r="A459" s="2">
        <v>82</v>
      </c>
      <c r="B459" s="6" t="s">
        <v>196</v>
      </c>
      <c r="C459" s="6" t="s">
        <v>143</v>
      </c>
      <c r="D459" s="2">
        <v>2026</v>
      </c>
      <c r="E459" s="3"/>
      <c r="F459" s="3"/>
      <c r="G459" s="3"/>
      <c r="H459" s="3"/>
      <c r="I459" s="3"/>
      <c r="J459" s="14"/>
      <c r="K459" s="18">
        <f t="shared" si="24"/>
        <v>0</v>
      </c>
      <c r="L459" s="19">
        <v>12368.39</v>
      </c>
      <c r="M459" s="19">
        <v>11131.55</v>
      </c>
      <c r="N459" s="19">
        <v>8657.8700000000008</v>
      </c>
      <c r="O459" s="19">
        <v>6184.2</v>
      </c>
      <c r="P459" s="19">
        <v>3710.52</v>
      </c>
      <c r="Q459" s="19">
        <v>488.77</v>
      </c>
      <c r="R459" s="19">
        <v>2100</v>
      </c>
      <c r="S459" s="19">
        <v>200</v>
      </c>
      <c r="T459" s="26">
        <v>87</v>
      </c>
      <c r="U459" s="18">
        <f t="shared" si="22"/>
        <v>0</v>
      </c>
      <c r="V459" s="18">
        <f t="shared" si="23"/>
        <v>0</v>
      </c>
    </row>
    <row r="460" spans="1:22" x14ac:dyDescent="0.25">
      <c r="A460" s="2">
        <v>83</v>
      </c>
      <c r="B460" s="6" t="s">
        <v>196</v>
      </c>
      <c r="C460" s="6" t="s">
        <v>105</v>
      </c>
      <c r="D460" s="2">
        <v>2026</v>
      </c>
      <c r="E460" s="3"/>
      <c r="F460" s="3"/>
      <c r="G460" s="3"/>
      <c r="H460" s="3"/>
      <c r="I460" s="3"/>
      <c r="J460" s="14"/>
      <c r="K460" s="18">
        <f t="shared" si="24"/>
        <v>0</v>
      </c>
      <c r="L460" s="19">
        <v>12368.39</v>
      </c>
      <c r="M460" s="19">
        <v>11131.55</v>
      </c>
      <c r="N460" s="19">
        <v>8657.8700000000008</v>
      </c>
      <c r="O460" s="19">
        <v>6184.2</v>
      </c>
      <c r="P460" s="19">
        <v>3710.52</v>
      </c>
      <c r="Q460" s="19">
        <v>488.77</v>
      </c>
      <c r="R460" s="19">
        <v>2100</v>
      </c>
      <c r="S460" s="19">
        <v>200</v>
      </c>
      <c r="T460" s="26">
        <v>84</v>
      </c>
      <c r="U460" s="18">
        <f t="shared" si="22"/>
        <v>0</v>
      </c>
      <c r="V460" s="18">
        <f t="shared" si="23"/>
        <v>0</v>
      </c>
    </row>
    <row r="461" spans="1:22" x14ac:dyDescent="0.25">
      <c r="A461" s="2">
        <v>84</v>
      </c>
      <c r="B461" s="6" t="s">
        <v>196</v>
      </c>
      <c r="C461" s="6" t="s">
        <v>58</v>
      </c>
      <c r="D461" s="2">
        <v>2026</v>
      </c>
      <c r="E461" s="3"/>
      <c r="F461" s="3"/>
      <c r="G461" s="3"/>
      <c r="H461" s="3"/>
      <c r="I461" s="3">
        <v>47.136000000000003</v>
      </c>
      <c r="J461" s="14">
        <v>16</v>
      </c>
      <c r="K461" s="18">
        <f t="shared" si="24"/>
        <v>47.136000000000003</v>
      </c>
      <c r="L461" s="19">
        <v>12368.39</v>
      </c>
      <c r="M461" s="19">
        <v>11131.55</v>
      </c>
      <c r="N461" s="19">
        <v>8657.8700000000008</v>
      </c>
      <c r="O461" s="19">
        <v>6184.2</v>
      </c>
      <c r="P461" s="19">
        <v>3710.52</v>
      </c>
      <c r="Q461" s="19">
        <v>488.77</v>
      </c>
      <c r="R461" s="19">
        <v>2100</v>
      </c>
      <c r="S461" s="19">
        <v>200</v>
      </c>
      <c r="T461" s="26">
        <v>90</v>
      </c>
      <c r="U461" s="18">
        <f t="shared" si="22"/>
        <v>225746.59072000004</v>
      </c>
      <c r="V461" s="18">
        <f t="shared" si="23"/>
        <v>203171.93164800003</v>
      </c>
    </row>
    <row r="462" spans="1:22" x14ac:dyDescent="0.25">
      <c r="A462" s="2">
        <v>85</v>
      </c>
      <c r="B462" s="6" t="s">
        <v>196</v>
      </c>
      <c r="C462" s="6" t="s">
        <v>94</v>
      </c>
      <c r="D462" s="2">
        <v>2026</v>
      </c>
      <c r="E462" s="3"/>
      <c r="F462" s="3"/>
      <c r="G462" s="3"/>
      <c r="H462" s="3"/>
      <c r="I462" s="3"/>
      <c r="J462" s="14"/>
      <c r="K462" s="18">
        <f t="shared" si="24"/>
        <v>0</v>
      </c>
      <c r="L462" s="19">
        <v>12368.39</v>
      </c>
      <c r="M462" s="19">
        <v>11131.55</v>
      </c>
      <c r="N462" s="19">
        <v>8657.8700000000008</v>
      </c>
      <c r="O462" s="19">
        <v>6184.2</v>
      </c>
      <c r="P462" s="19">
        <v>3710.52</v>
      </c>
      <c r="Q462" s="19">
        <v>488.77</v>
      </c>
      <c r="R462" s="19">
        <v>2100</v>
      </c>
      <c r="S462" s="19">
        <v>200</v>
      </c>
      <c r="T462" s="26">
        <v>89</v>
      </c>
      <c r="U462" s="18">
        <f t="shared" si="22"/>
        <v>0</v>
      </c>
      <c r="V462" s="18">
        <f t="shared" si="23"/>
        <v>0</v>
      </c>
    </row>
    <row r="463" spans="1:22" x14ac:dyDescent="0.25">
      <c r="A463" s="2">
        <v>86</v>
      </c>
      <c r="B463" s="6" t="s">
        <v>196</v>
      </c>
      <c r="C463" s="6" t="s">
        <v>2</v>
      </c>
      <c r="D463" s="2">
        <v>2026</v>
      </c>
      <c r="E463" s="3"/>
      <c r="F463" s="3"/>
      <c r="G463" s="3"/>
      <c r="H463" s="3"/>
      <c r="I463" s="3"/>
      <c r="J463" s="14"/>
      <c r="K463" s="18">
        <f t="shared" si="24"/>
        <v>0</v>
      </c>
      <c r="L463" s="19">
        <v>12368.39</v>
      </c>
      <c r="M463" s="19">
        <v>11131.55</v>
      </c>
      <c r="N463" s="19">
        <v>8657.8700000000008</v>
      </c>
      <c r="O463" s="19">
        <v>6184.2</v>
      </c>
      <c r="P463" s="19">
        <v>3710.52</v>
      </c>
      <c r="Q463" s="19">
        <v>488.77</v>
      </c>
      <c r="R463" s="19">
        <v>2100</v>
      </c>
      <c r="S463" s="19">
        <v>200</v>
      </c>
      <c r="T463" s="26">
        <v>94</v>
      </c>
      <c r="U463" s="18">
        <f t="shared" si="22"/>
        <v>0</v>
      </c>
      <c r="V463" s="18">
        <f t="shared" si="23"/>
        <v>0</v>
      </c>
    </row>
    <row r="464" spans="1:22" x14ac:dyDescent="0.25">
      <c r="A464" s="2">
        <v>87</v>
      </c>
      <c r="B464" s="6" t="s">
        <v>196</v>
      </c>
      <c r="C464" s="6" t="s">
        <v>144</v>
      </c>
      <c r="D464" s="2">
        <v>2026</v>
      </c>
      <c r="E464" s="3"/>
      <c r="F464" s="3"/>
      <c r="G464" s="3"/>
      <c r="H464" s="3"/>
      <c r="I464" s="3"/>
      <c r="J464" s="14"/>
      <c r="K464" s="18">
        <f t="shared" si="24"/>
        <v>0</v>
      </c>
      <c r="L464" s="19">
        <v>12368.39</v>
      </c>
      <c r="M464" s="19">
        <v>11131.55</v>
      </c>
      <c r="N464" s="19">
        <v>8657.8700000000008</v>
      </c>
      <c r="O464" s="19">
        <v>6184.2</v>
      </c>
      <c r="P464" s="19">
        <v>3710.52</v>
      </c>
      <c r="Q464" s="19">
        <v>488.77</v>
      </c>
      <c r="R464" s="19">
        <v>2100</v>
      </c>
      <c r="S464" s="19">
        <v>200</v>
      </c>
      <c r="T464" s="26">
        <v>71</v>
      </c>
      <c r="U464" s="18">
        <f t="shared" si="22"/>
        <v>0</v>
      </c>
      <c r="V464" s="18">
        <f t="shared" si="23"/>
        <v>0</v>
      </c>
    </row>
    <row r="465" spans="1:22" x14ac:dyDescent="0.25">
      <c r="A465" s="2">
        <v>88</v>
      </c>
      <c r="B465" s="6" t="s">
        <v>196</v>
      </c>
      <c r="C465" s="6" t="s">
        <v>5</v>
      </c>
      <c r="D465" s="2">
        <v>2026</v>
      </c>
      <c r="E465" s="3"/>
      <c r="F465" s="3"/>
      <c r="G465" s="3"/>
      <c r="H465" s="3"/>
      <c r="I465" s="3"/>
      <c r="J465" s="14"/>
      <c r="K465" s="18">
        <f t="shared" si="24"/>
        <v>0</v>
      </c>
      <c r="L465" s="19">
        <v>12368.39</v>
      </c>
      <c r="M465" s="19">
        <v>11131.55</v>
      </c>
      <c r="N465" s="19">
        <v>8657.8700000000008</v>
      </c>
      <c r="O465" s="19">
        <v>6184.2</v>
      </c>
      <c r="P465" s="19">
        <v>3710.52</v>
      </c>
      <c r="Q465" s="19">
        <v>488.77</v>
      </c>
      <c r="R465" s="19">
        <v>2100</v>
      </c>
      <c r="S465" s="19">
        <v>200</v>
      </c>
      <c r="T465" s="26">
        <v>91</v>
      </c>
      <c r="U465" s="18">
        <f t="shared" si="22"/>
        <v>0</v>
      </c>
      <c r="V465" s="18">
        <f t="shared" si="23"/>
        <v>0</v>
      </c>
    </row>
    <row r="466" spans="1:22" x14ac:dyDescent="0.25">
      <c r="A466" s="2">
        <v>89</v>
      </c>
      <c r="B466" s="6" t="s">
        <v>197</v>
      </c>
      <c r="C466" s="6" t="s">
        <v>75</v>
      </c>
      <c r="D466" s="2">
        <v>2026</v>
      </c>
      <c r="E466" s="3"/>
      <c r="F466" s="3"/>
      <c r="G466" s="3"/>
      <c r="H466" s="3"/>
      <c r="I466" s="3"/>
      <c r="J466" s="14"/>
      <c r="K466" s="18">
        <f t="shared" si="24"/>
        <v>0</v>
      </c>
      <c r="L466" s="19">
        <v>12368.39</v>
      </c>
      <c r="M466" s="19">
        <v>11131.55</v>
      </c>
      <c r="N466" s="19">
        <v>8657.8700000000008</v>
      </c>
      <c r="O466" s="19">
        <v>6184.2</v>
      </c>
      <c r="P466" s="19">
        <v>3710.52</v>
      </c>
      <c r="Q466" s="19">
        <v>488.77</v>
      </c>
      <c r="R466" s="19">
        <v>2100</v>
      </c>
      <c r="S466" s="19">
        <v>200</v>
      </c>
      <c r="T466" s="27">
        <v>82</v>
      </c>
      <c r="U466" s="18">
        <f t="shared" si="22"/>
        <v>0</v>
      </c>
      <c r="V466" s="18">
        <f t="shared" si="23"/>
        <v>0</v>
      </c>
    </row>
    <row r="467" spans="1:22" x14ac:dyDescent="0.25">
      <c r="A467" s="2">
        <v>90</v>
      </c>
      <c r="B467" s="6" t="s">
        <v>197</v>
      </c>
      <c r="C467" s="6" t="s">
        <v>55</v>
      </c>
      <c r="D467" s="2">
        <v>2026</v>
      </c>
      <c r="E467" s="3"/>
      <c r="F467" s="3"/>
      <c r="G467" s="3"/>
      <c r="H467" s="3"/>
      <c r="I467" s="3"/>
      <c r="J467" s="14"/>
      <c r="K467" s="18">
        <f t="shared" si="24"/>
        <v>0</v>
      </c>
      <c r="L467" s="19">
        <v>12368.39</v>
      </c>
      <c r="M467" s="19">
        <v>11131.55</v>
      </c>
      <c r="N467" s="19">
        <v>8657.8700000000008</v>
      </c>
      <c r="O467" s="19">
        <v>6184.2</v>
      </c>
      <c r="P467" s="19">
        <v>3710.52</v>
      </c>
      <c r="Q467" s="19">
        <v>488.77</v>
      </c>
      <c r="R467" s="19">
        <v>2100</v>
      </c>
      <c r="S467" s="19">
        <v>200</v>
      </c>
      <c r="T467" s="27">
        <v>91</v>
      </c>
      <c r="U467" s="18">
        <f t="shared" si="22"/>
        <v>0</v>
      </c>
      <c r="V467" s="18">
        <f t="shared" si="23"/>
        <v>0</v>
      </c>
    </row>
    <row r="468" spans="1:22" x14ac:dyDescent="0.25">
      <c r="A468" s="2">
        <v>91</v>
      </c>
      <c r="B468" s="6" t="s">
        <v>197</v>
      </c>
      <c r="C468" s="6" t="s">
        <v>145</v>
      </c>
      <c r="D468" s="2">
        <v>2026</v>
      </c>
      <c r="E468" s="3"/>
      <c r="F468" s="3"/>
      <c r="G468" s="3"/>
      <c r="H468" s="3"/>
      <c r="I468" s="3"/>
      <c r="J468" s="14"/>
      <c r="K468" s="18">
        <f t="shared" si="24"/>
        <v>0</v>
      </c>
      <c r="L468" s="19">
        <v>12368.39</v>
      </c>
      <c r="M468" s="19">
        <v>11131.55</v>
      </c>
      <c r="N468" s="19">
        <v>8657.8700000000008</v>
      </c>
      <c r="O468" s="19">
        <v>6184.2</v>
      </c>
      <c r="P468" s="19">
        <v>3710.52</v>
      </c>
      <c r="Q468" s="19">
        <v>488.77</v>
      </c>
      <c r="R468" s="19">
        <v>2100</v>
      </c>
      <c r="S468" s="19">
        <v>200</v>
      </c>
      <c r="T468" s="27">
        <v>85</v>
      </c>
      <c r="U468" s="18">
        <f t="shared" si="22"/>
        <v>0</v>
      </c>
      <c r="V468" s="18">
        <f t="shared" si="23"/>
        <v>0</v>
      </c>
    </row>
    <row r="469" spans="1:22" x14ac:dyDescent="0.25">
      <c r="A469" s="2">
        <v>92</v>
      </c>
      <c r="B469" s="6" t="s">
        <v>197</v>
      </c>
      <c r="C469" s="6" t="s">
        <v>37</v>
      </c>
      <c r="D469" s="2">
        <v>2026</v>
      </c>
      <c r="E469" s="3"/>
      <c r="F469" s="3"/>
      <c r="G469" s="3"/>
      <c r="H469" s="3"/>
      <c r="I469" s="3"/>
      <c r="J469" s="14"/>
      <c r="K469" s="18">
        <f t="shared" si="24"/>
        <v>0</v>
      </c>
      <c r="L469" s="19">
        <v>12368.39</v>
      </c>
      <c r="M469" s="19">
        <v>11131.55</v>
      </c>
      <c r="N469" s="19">
        <v>8657.8700000000008</v>
      </c>
      <c r="O469" s="19">
        <v>6184.2</v>
      </c>
      <c r="P469" s="19">
        <v>3710.52</v>
      </c>
      <c r="Q469" s="19">
        <v>488.77</v>
      </c>
      <c r="R469" s="19">
        <v>2100</v>
      </c>
      <c r="S469" s="19">
        <v>200</v>
      </c>
      <c r="T469" s="27">
        <v>84</v>
      </c>
      <c r="U469" s="18">
        <f t="shared" si="22"/>
        <v>0</v>
      </c>
      <c r="V469" s="18">
        <f t="shared" si="23"/>
        <v>0</v>
      </c>
    </row>
    <row r="470" spans="1:22" x14ac:dyDescent="0.25">
      <c r="A470" s="2">
        <v>93</v>
      </c>
      <c r="B470" s="6" t="s">
        <v>197</v>
      </c>
      <c r="C470" s="6" t="s">
        <v>146</v>
      </c>
      <c r="D470" s="2">
        <v>2026</v>
      </c>
      <c r="E470" s="3"/>
      <c r="F470" s="3"/>
      <c r="G470" s="3"/>
      <c r="H470" s="3"/>
      <c r="I470" s="3"/>
      <c r="J470" s="14"/>
      <c r="K470" s="18">
        <f t="shared" si="24"/>
        <v>0</v>
      </c>
      <c r="L470" s="19">
        <v>12368.39</v>
      </c>
      <c r="M470" s="19">
        <v>11131.55</v>
      </c>
      <c r="N470" s="19">
        <v>8657.8700000000008</v>
      </c>
      <c r="O470" s="19">
        <v>6184.2</v>
      </c>
      <c r="P470" s="19">
        <v>3710.52</v>
      </c>
      <c r="Q470" s="19">
        <v>488.77</v>
      </c>
      <c r="R470" s="19">
        <v>2100</v>
      </c>
      <c r="S470" s="19">
        <v>200</v>
      </c>
      <c r="T470" s="27">
        <v>91</v>
      </c>
      <c r="U470" s="18">
        <f t="shared" si="22"/>
        <v>0</v>
      </c>
      <c r="V470" s="18">
        <f t="shared" si="23"/>
        <v>0</v>
      </c>
    </row>
    <row r="471" spans="1:22" x14ac:dyDescent="0.25">
      <c r="A471" s="2">
        <v>94</v>
      </c>
      <c r="B471" s="6" t="s">
        <v>197</v>
      </c>
      <c r="C471" s="6" t="s">
        <v>26</v>
      </c>
      <c r="D471" s="2">
        <v>2026</v>
      </c>
      <c r="E471" s="3"/>
      <c r="F471" s="3"/>
      <c r="G471" s="3"/>
      <c r="H471" s="3"/>
      <c r="I471" s="3"/>
      <c r="J471" s="14"/>
      <c r="K471" s="18">
        <f t="shared" si="24"/>
        <v>0</v>
      </c>
      <c r="L471" s="19">
        <v>12368.39</v>
      </c>
      <c r="M471" s="19">
        <v>11131.55</v>
      </c>
      <c r="N471" s="19">
        <v>8657.8700000000008</v>
      </c>
      <c r="O471" s="19">
        <v>6184.2</v>
      </c>
      <c r="P471" s="19">
        <v>3710.52</v>
      </c>
      <c r="Q471" s="19">
        <v>488.77</v>
      </c>
      <c r="R471" s="19">
        <v>2100</v>
      </c>
      <c r="S471" s="19">
        <v>200</v>
      </c>
      <c r="T471" s="27">
        <v>88</v>
      </c>
      <c r="U471" s="18">
        <f t="shared" si="22"/>
        <v>0</v>
      </c>
      <c r="V471" s="18">
        <f t="shared" si="23"/>
        <v>0</v>
      </c>
    </row>
    <row r="472" spans="1:22" x14ac:dyDescent="0.25">
      <c r="A472" s="2">
        <v>95</v>
      </c>
      <c r="B472" s="6" t="s">
        <v>198</v>
      </c>
      <c r="C472" s="6" t="s">
        <v>78</v>
      </c>
      <c r="D472" s="2">
        <v>2026</v>
      </c>
      <c r="E472" s="3"/>
      <c r="F472" s="3"/>
      <c r="G472" s="3"/>
      <c r="H472" s="3"/>
      <c r="I472" s="3"/>
      <c r="J472" s="14"/>
      <c r="K472" s="18">
        <f t="shared" si="24"/>
        <v>0</v>
      </c>
      <c r="L472" s="19">
        <v>12368.39</v>
      </c>
      <c r="M472" s="19">
        <v>11131.55</v>
      </c>
      <c r="N472" s="19">
        <v>8657.8700000000008</v>
      </c>
      <c r="O472" s="19">
        <v>6184.2</v>
      </c>
      <c r="P472" s="19">
        <v>3710.52</v>
      </c>
      <c r="Q472" s="19">
        <v>488.77</v>
      </c>
      <c r="R472" s="19">
        <v>2100</v>
      </c>
      <c r="S472" s="19">
        <v>200</v>
      </c>
      <c r="T472" s="28">
        <v>90</v>
      </c>
      <c r="U472" s="18">
        <f t="shared" si="22"/>
        <v>0</v>
      </c>
      <c r="V472" s="18">
        <f t="shared" si="23"/>
        <v>0</v>
      </c>
    </row>
    <row r="473" spans="1:22" x14ac:dyDescent="0.25">
      <c r="A473" s="2">
        <v>96</v>
      </c>
      <c r="B473" s="6" t="s">
        <v>198</v>
      </c>
      <c r="C473" s="6" t="s">
        <v>91</v>
      </c>
      <c r="D473" s="2">
        <v>2026</v>
      </c>
      <c r="E473" s="3"/>
      <c r="F473" s="3"/>
      <c r="G473" s="3"/>
      <c r="H473" s="3"/>
      <c r="I473" s="3"/>
      <c r="J473" s="14"/>
      <c r="K473" s="18">
        <f t="shared" si="24"/>
        <v>0</v>
      </c>
      <c r="L473" s="19">
        <v>12368.39</v>
      </c>
      <c r="M473" s="19">
        <v>11131.55</v>
      </c>
      <c r="N473" s="19">
        <v>8657.8700000000008</v>
      </c>
      <c r="O473" s="19">
        <v>6184.2</v>
      </c>
      <c r="P473" s="19">
        <v>3710.52</v>
      </c>
      <c r="Q473" s="19">
        <v>488.77</v>
      </c>
      <c r="R473" s="19">
        <v>2100</v>
      </c>
      <c r="S473" s="19">
        <v>200</v>
      </c>
      <c r="T473" s="28">
        <v>91</v>
      </c>
      <c r="U473" s="18">
        <f t="shared" si="22"/>
        <v>0</v>
      </c>
      <c r="V473" s="18">
        <f t="shared" si="23"/>
        <v>0</v>
      </c>
    </row>
    <row r="474" spans="1:22" x14ac:dyDescent="0.25">
      <c r="A474" s="2">
        <v>97</v>
      </c>
      <c r="B474" s="6" t="s">
        <v>198</v>
      </c>
      <c r="C474" s="6" t="s">
        <v>147</v>
      </c>
      <c r="D474" s="2">
        <v>2026</v>
      </c>
      <c r="E474" s="3"/>
      <c r="F474" s="3"/>
      <c r="G474" s="3"/>
      <c r="H474" s="3"/>
      <c r="I474" s="3"/>
      <c r="J474" s="14"/>
      <c r="K474" s="18">
        <f t="shared" si="24"/>
        <v>0</v>
      </c>
      <c r="L474" s="19">
        <v>12368.39</v>
      </c>
      <c r="M474" s="19">
        <v>11131.55</v>
      </c>
      <c r="N474" s="19">
        <v>8657.8700000000008</v>
      </c>
      <c r="O474" s="19">
        <v>6184.2</v>
      </c>
      <c r="P474" s="19">
        <v>3710.52</v>
      </c>
      <c r="Q474" s="19">
        <v>488.77</v>
      </c>
      <c r="R474" s="19">
        <v>2100</v>
      </c>
      <c r="S474" s="19">
        <v>200</v>
      </c>
      <c r="T474" s="28">
        <v>92</v>
      </c>
      <c r="U474" s="18">
        <f t="shared" si="22"/>
        <v>0</v>
      </c>
      <c r="V474" s="18">
        <f t="shared" si="23"/>
        <v>0</v>
      </c>
    </row>
    <row r="475" spans="1:22" x14ac:dyDescent="0.25">
      <c r="A475" s="2">
        <v>98</v>
      </c>
      <c r="B475" s="6" t="s">
        <v>198</v>
      </c>
      <c r="C475" s="6" t="s">
        <v>148</v>
      </c>
      <c r="D475" s="2">
        <v>2026</v>
      </c>
      <c r="E475" s="3"/>
      <c r="F475" s="3"/>
      <c r="G475" s="3"/>
      <c r="H475" s="3"/>
      <c r="I475" s="3"/>
      <c r="J475" s="14"/>
      <c r="K475" s="18">
        <f t="shared" si="24"/>
        <v>0</v>
      </c>
      <c r="L475" s="19">
        <v>12368.39</v>
      </c>
      <c r="M475" s="19">
        <v>11131.55</v>
      </c>
      <c r="N475" s="19">
        <v>8657.8700000000008</v>
      </c>
      <c r="O475" s="19">
        <v>6184.2</v>
      </c>
      <c r="P475" s="19">
        <v>3710.52</v>
      </c>
      <c r="Q475" s="19">
        <v>488.77</v>
      </c>
      <c r="R475" s="19">
        <v>2100</v>
      </c>
      <c r="S475" s="19">
        <v>200</v>
      </c>
      <c r="T475" s="28">
        <v>91</v>
      </c>
      <c r="U475" s="18">
        <f t="shared" si="22"/>
        <v>0</v>
      </c>
      <c r="V475" s="18">
        <f t="shared" si="23"/>
        <v>0</v>
      </c>
    </row>
    <row r="476" spans="1:22" x14ac:dyDescent="0.25">
      <c r="A476" s="2">
        <v>99</v>
      </c>
      <c r="B476" s="6" t="s">
        <v>198</v>
      </c>
      <c r="C476" s="6" t="s">
        <v>149</v>
      </c>
      <c r="D476" s="2">
        <v>2026</v>
      </c>
      <c r="E476" s="3"/>
      <c r="F476" s="3"/>
      <c r="G476" s="3"/>
      <c r="H476" s="3"/>
      <c r="I476" s="3"/>
      <c r="J476" s="14"/>
      <c r="K476" s="18">
        <f t="shared" si="24"/>
        <v>0</v>
      </c>
      <c r="L476" s="19">
        <v>12368.39</v>
      </c>
      <c r="M476" s="19">
        <v>11131.55</v>
      </c>
      <c r="N476" s="19">
        <v>8657.8700000000008</v>
      </c>
      <c r="O476" s="19">
        <v>6184.2</v>
      </c>
      <c r="P476" s="19">
        <v>3710.52</v>
      </c>
      <c r="Q476" s="19">
        <v>488.77</v>
      </c>
      <c r="R476" s="19">
        <v>2100</v>
      </c>
      <c r="S476" s="19">
        <v>200</v>
      </c>
      <c r="T476" s="28">
        <v>91</v>
      </c>
      <c r="U476" s="18">
        <f t="shared" si="22"/>
        <v>0</v>
      </c>
      <c r="V476" s="18">
        <f t="shared" si="23"/>
        <v>0</v>
      </c>
    </row>
    <row r="477" spans="1:22" x14ac:dyDescent="0.25">
      <c r="A477" s="2">
        <v>100</v>
      </c>
      <c r="B477" s="6" t="s">
        <v>198</v>
      </c>
      <c r="C477" s="6" t="s">
        <v>150</v>
      </c>
      <c r="D477" s="2">
        <v>2026</v>
      </c>
      <c r="E477" s="3"/>
      <c r="F477" s="3"/>
      <c r="G477" s="3"/>
      <c r="H477" s="3"/>
      <c r="I477" s="3"/>
      <c r="J477" s="14"/>
      <c r="K477" s="18">
        <f t="shared" si="24"/>
        <v>0</v>
      </c>
      <c r="L477" s="19">
        <v>12368.39</v>
      </c>
      <c r="M477" s="19">
        <v>11131.55</v>
      </c>
      <c r="N477" s="19">
        <v>8657.8700000000008</v>
      </c>
      <c r="O477" s="19">
        <v>6184.2</v>
      </c>
      <c r="P477" s="19">
        <v>3710.52</v>
      </c>
      <c r="Q477" s="19">
        <v>488.77</v>
      </c>
      <c r="R477" s="19">
        <v>2100</v>
      </c>
      <c r="S477" s="19">
        <v>200</v>
      </c>
      <c r="T477" s="28">
        <v>93</v>
      </c>
      <c r="U477" s="18">
        <f t="shared" si="22"/>
        <v>0</v>
      </c>
      <c r="V477" s="18">
        <f t="shared" si="23"/>
        <v>0</v>
      </c>
    </row>
    <row r="478" spans="1:22" x14ac:dyDescent="0.25">
      <c r="A478" s="2">
        <v>101</v>
      </c>
      <c r="B478" s="6" t="s">
        <v>198</v>
      </c>
      <c r="C478" s="6" t="s">
        <v>153</v>
      </c>
      <c r="D478" s="2">
        <v>2026</v>
      </c>
      <c r="E478" s="3"/>
      <c r="F478" s="3"/>
      <c r="G478" s="3"/>
      <c r="H478" s="3"/>
      <c r="I478" s="3"/>
      <c r="J478" s="14"/>
      <c r="K478" s="18">
        <f t="shared" si="24"/>
        <v>0</v>
      </c>
      <c r="L478" s="19">
        <v>12368.39</v>
      </c>
      <c r="M478" s="19">
        <v>11131.55</v>
      </c>
      <c r="N478" s="19">
        <v>8657.8700000000008</v>
      </c>
      <c r="O478" s="19">
        <v>6184.2</v>
      </c>
      <c r="P478" s="19">
        <v>3710.52</v>
      </c>
      <c r="Q478" s="19">
        <v>488.77</v>
      </c>
      <c r="R478" s="19">
        <v>2100</v>
      </c>
      <c r="S478" s="19">
        <v>200</v>
      </c>
      <c r="T478" s="28">
        <v>91</v>
      </c>
      <c r="U478" s="18">
        <f t="shared" si="22"/>
        <v>0</v>
      </c>
      <c r="V478" s="18">
        <f t="shared" si="23"/>
        <v>0</v>
      </c>
    </row>
    <row r="479" spans="1:22" x14ac:dyDescent="0.25">
      <c r="A479" s="2">
        <v>102</v>
      </c>
      <c r="B479" s="6" t="s">
        <v>198</v>
      </c>
      <c r="C479" s="6" t="s">
        <v>151</v>
      </c>
      <c r="D479" s="2">
        <v>2026</v>
      </c>
      <c r="E479" s="3"/>
      <c r="F479" s="3"/>
      <c r="G479" s="3"/>
      <c r="H479" s="3"/>
      <c r="I479" s="3"/>
      <c r="J479" s="14"/>
      <c r="K479" s="18">
        <f t="shared" si="24"/>
        <v>0</v>
      </c>
      <c r="L479" s="19">
        <v>12368.39</v>
      </c>
      <c r="M479" s="19">
        <v>11131.55</v>
      </c>
      <c r="N479" s="19">
        <v>8657.8700000000008</v>
      </c>
      <c r="O479" s="19">
        <v>6184.2</v>
      </c>
      <c r="P479" s="19">
        <v>3710.52</v>
      </c>
      <c r="Q479" s="19">
        <v>488.77</v>
      </c>
      <c r="R479" s="19">
        <v>2100</v>
      </c>
      <c r="S479" s="19">
        <v>200</v>
      </c>
      <c r="T479" s="28">
        <v>80</v>
      </c>
      <c r="U479" s="18">
        <f t="shared" si="22"/>
        <v>0</v>
      </c>
      <c r="V479" s="18">
        <f t="shared" si="23"/>
        <v>0</v>
      </c>
    </row>
    <row r="480" spans="1:22" x14ac:dyDescent="0.25">
      <c r="A480" s="2">
        <v>103</v>
      </c>
      <c r="B480" s="6" t="s">
        <v>198</v>
      </c>
      <c r="C480" s="6" t="s">
        <v>84</v>
      </c>
      <c r="D480" s="2">
        <v>2026</v>
      </c>
      <c r="E480" s="3"/>
      <c r="F480" s="3"/>
      <c r="G480" s="3"/>
      <c r="H480" s="3"/>
      <c r="I480" s="3"/>
      <c r="J480" s="14"/>
      <c r="K480" s="18">
        <f t="shared" si="24"/>
        <v>0</v>
      </c>
      <c r="L480" s="19">
        <v>12368.39</v>
      </c>
      <c r="M480" s="19">
        <v>11131.55</v>
      </c>
      <c r="N480" s="19">
        <v>8657.8700000000008</v>
      </c>
      <c r="O480" s="19">
        <v>6184.2</v>
      </c>
      <c r="P480" s="19">
        <v>3710.52</v>
      </c>
      <c r="Q480" s="19">
        <v>488.77</v>
      </c>
      <c r="R480" s="19">
        <v>2100</v>
      </c>
      <c r="S480" s="19">
        <v>200</v>
      </c>
      <c r="T480" s="28">
        <v>91</v>
      </c>
      <c r="U480" s="18">
        <f t="shared" si="22"/>
        <v>0</v>
      </c>
      <c r="V480" s="18">
        <f t="shared" si="23"/>
        <v>0</v>
      </c>
    </row>
    <row r="481" spans="1:22" x14ac:dyDescent="0.25">
      <c r="A481" s="2">
        <v>104</v>
      </c>
      <c r="B481" s="6" t="s">
        <v>198</v>
      </c>
      <c r="C481" s="6" t="s">
        <v>152</v>
      </c>
      <c r="D481" s="2">
        <v>2026</v>
      </c>
      <c r="E481" s="3"/>
      <c r="F481" s="3"/>
      <c r="G481" s="3"/>
      <c r="H481" s="3"/>
      <c r="I481" s="3"/>
      <c r="J481" s="14"/>
      <c r="K481" s="18">
        <f t="shared" si="24"/>
        <v>0</v>
      </c>
      <c r="L481" s="19">
        <v>12368.39</v>
      </c>
      <c r="M481" s="19">
        <v>11131.55</v>
      </c>
      <c r="N481" s="19">
        <v>8657.8700000000008</v>
      </c>
      <c r="O481" s="19">
        <v>6184.2</v>
      </c>
      <c r="P481" s="19">
        <v>3710.52</v>
      </c>
      <c r="Q481" s="19">
        <v>488.77</v>
      </c>
      <c r="R481" s="19">
        <v>2100</v>
      </c>
      <c r="S481" s="19">
        <v>200</v>
      </c>
      <c r="T481" s="28">
        <v>90</v>
      </c>
      <c r="U481" s="18">
        <f t="shared" si="22"/>
        <v>0</v>
      </c>
      <c r="V481" s="18">
        <f t="shared" si="23"/>
        <v>0</v>
      </c>
    </row>
    <row r="482" spans="1:22" x14ac:dyDescent="0.25">
      <c r="A482" s="2">
        <v>105</v>
      </c>
      <c r="B482" s="6" t="s">
        <v>198</v>
      </c>
      <c r="C482" s="6" t="s">
        <v>95</v>
      </c>
      <c r="D482" s="2">
        <v>2026</v>
      </c>
      <c r="E482" s="3"/>
      <c r="F482" s="3"/>
      <c r="G482" s="3"/>
      <c r="H482" s="3"/>
      <c r="I482" s="3"/>
      <c r="J482" s="14"/>
      <c r="K482" s="18">
        <f t="shared" si="24"/>
        <v>0</v>
      </c>
      <c r="L482" s="19">
        <v>12368.39</v>
      </c>
      <c r="M482" s="19">
        <v>11131.55</v>
      </c>
      <c r="N482" s="19">
        <v>8657.8700000000008</v>
      </c>
      <c r="O482" s="19">
        <v>6184.2</v>
      </c>
      <c r="P482" s="19">
        <v>3710.52</v>
      </c>
      <c r="Q482" s="19">
        <v>488.77</v>
      </c>
      <c r="R482" s="19">
        <v>2100</v>
      </c>
      <c r="S482" s="19">
        <v>200</v>
      </c>
      <c r="T482" s="28">
        <v>90</v>
      </c>
      <c r="U482" s="18">
        <f t="shared" si="22"/>
        <v>0</v>
      </c>
      <c r="V482" s="18">
        <f t="shared" si="23"/>
        <v>0</v>
      </c>
    </row>
    <row r="483" spans="1:22" x14ac:dyDescent="0.25">
      <c r="A483" s="2">
        <v>106</v>
      </c>
      <c r="B483" s="6" t="s">
        <v>199</v>
      </c>
      <c r="C483" s="6" t="s">
        <v>156</v>
      </c>
      <c r="D483" s="2">
        <v>2026</v>
      </c>
      <c r="E483" s="3"/>
      <c r="F483" s="3"/>
      <c r="G483" s="3"/>
      <c r="H483" s="3"/>
      <c r="I483" s="3"/>
      <c r="J483" s="14"/>
      <c r="K483" s="18">
        <f t="shared" si="24"/>
        <v>0</v>
      </c>
      <c r="L483" s="19">
        <v>12368.39</v>
      </c>
      <c r="M483" s="19">
        <v>11131.55</v>
      </c>
      <c r="N483" s="19">
        <v>8657.8700000000008</v>
      </c>
      <c r="O483" s="19">
        <v>6184.2</v>
      </c>
      <c r="P483" s="19">
        <v>3710.52</v>
      </c>
      <c r="Q483" s="19">
        <v>488.77</v>
      </c>
      <c r="R483" s="19">
        <v>2100</v>
      </c>
      <c r="S483" s="19">
        <v>200</v>
      </c>
      <c r="T483" s="22">
        <v>85</v>
      </c>
      <c r="U483" s="18">
        <f t="shared" si="22"/>
        <v>0</v>
      </c>
      <c r="V483" s="18">
        <f t="shared" si="23"/>
        <v>0</v>
      </c>
    </row>
    <row r="484" spans="1:22" x14ac:dyDescent="0.25">
      <c r="A484" s="2">
        <v>107</v>
      </c>
      <c r="B484" s="6" t="s">
        <v>199</v>
      </c>
      <c r="C484" s="6" t="s">
        <v>19</v>
      </c>
      <c r="D484" s="2">
        <v>2026</v>
      </c>
      <c r="E484" s="3"/>
      <c r="F484" s="3"/>
      <c r="G484" s="3"/>
      <c r="H484" s="3"/>
      <c r="I484" s="3"/>
      <c r="J484" s="14"/>
      <c r="K484" s="18">
        <f t="shared" si="24"/>
        <v>0</v>
      </c>
      <c r="L484" s="19">
        <v>12368.39</v>
      </c>
      <c r="M484" s="19">
        <v>11131.55</v>
      </c>
      <c r="N484" s="19">
        <v>8657.8700000000008</v>
      </c>
      <c r="O484" s="19">
        <v>6184.2</v>
      </c>
      <c r="P484" s="19">
        <v>3710.52</v>
      </c>
      <c r="Q484" s="19">
        <v>488.77</v>
      </c>
      <c r="R484" s="19">
        <v>2100</v>
      </c>
      <c r="S484" s="19">
        <v>200</v>
      </c>
      <c r="T484" s="22">
        <v>88</v>
      </c>
      <c r="U484" s="18">
        <f t="shared" si="22"/>
        <v>0</v>
      </c>
      <c r="V484" s="18">
        <f t="shared" si="23"/>
        <v>0</v>
      </c>
    </row>
    <row r="485" spans="1:22" x14ac:dyDescent="0.25">
      <c r="A485" s="2">
        <v>108</v>
      </c>
      <c r="B485" s="6" t="s">
        <v>199</v>
      </c>
      <c r="C485" s="6" t="s">
        <v>154</v>
      </c>
      <c r="D485" s="2">
        <v>2026</v>
      </c>
      <c r="E485" s="3"/>
      <c r="F485" s="3"/>
      <c r="G485" s="3"/>
      <c r="H485" s="3"/>
      <c r="I485" s="3"/>
      <c r="J485" s="14"/>
      <c r="K485" s="18">
        <f t="shared" si="24"/>
        <v>0</v>
      </c>
      <c r="L485" s="19">
        <v>12368.39</v>
      </c>
      <c r="M485" s="19">
        <v>11131.55</v>
      </c>
      <c r="N485" s="19">
        <v>8657.8700000000008</v>
      </c>
      <c r="O485" s="19">
        <v>6184.2</v>
      </c>
      <c r="P485" s="19">
        <v>3710.52</v>
      </c>
      <c r="Q485" s="19">
        <v>488.77</v>
      </c>
      <c r="R485" s="19">
        <v>2100</v>
      </c>
      <c r="S485" s="19">
        <v>200</v>
      </c>
      <c r="T485" s="22">
        <v>90</v>
      </c>
      <c r="U485" s="18">
        <f t="shared" si="22"/>
        <v>0</v>
      </c>
      <c r="V485" s="18">
        <f t="shared" si="23"/>
        <v>0</v>
      </c>
    </row>
    <row r="486" spans="1:22" x14ac:dyDescent="0.25">
      <c r="A486" s="2">
        <v>109</v>
      </c>
      <c r="B486" s="6" t="s">
        <v>199</v>
      </c>
      <c r="C486" s="6" t="s">
        <v>155</v>
      </c>
      <c r="D486" s="2">
        <v>2026</v>
      </c>
      <c r="E486" s="3"/>
      <c r="F486" s="3"/>
      <c r="G486" s="3"/>
      <c r="H486" s="3"/>
      <c r="I486" s="3"/>
      <c r="J486" s="14"/>
      <c r="K486" s="18">
        <f t="shared" si="24"/>
        <v>0</v>
      </c>
      <c r="L486" s="19">
        <v>12368.39</v>
      </c>
      <c r="M486" s="19">
        <v>11131.55</v>
      </c>
      <c r="N486" s="19">
        <v>8657.8700000000008</v>
      </c>
      <c r="O486" s="19">
        <v>6184.2</v>
      </c>
      <c r="P486" s="19">
        <v>3710.52</v>
      </c>
      <c r="Q486" s="19">
        <v>488.77</v>
      </c>
      <c r="R486" s="19">
        <v>2100</v>
      </c>
      <c r="S486" s="19">
        <v>200</v>
      </c>
      <c r="T486" s="22">
        <v>90</v>
      </c>
      <c r="U486" s="18">
        <f t="shared" si="22"/>
        <v>0</v>
      </c>
      <c r="V486" s="18">
        <f t="shared" si="23"/>
        <v>0</v>
      </c>
    </row>
    <row r="487" spans="1:22" x14ac:dyDescent="0.25">
      <c r="A487" s="2">
        <v>110</v>
      </c>
      <c r="B487" s="6" t="s">
        <v>199</v>
      </c>
      <c r="C487" s="6" t="s">
        <v>88</v>
      </c>
      <c r="D487" s="2">
        <v>2026</v>
      </c>
      <c r="E487" s="3"/>
      <c r="F487" s="3"/>
      <c r="G487" s="3"/>
      <c r="H487" s="3"/>
      <c r="I487" s="3"/>
      <c r="J487" s="14"/>
      <c r="K487" s="18">
        <f t="shared" si="24"/>
        <v>0</v>
      </c>
      <c r="L487" s="19">
        <v>12368.39</v>
      </c>
      <c r="M487" s="19">
        <v>11131.55</v>
      </c>
      <c r="N487" s="19">
        <v>8657.8700000000008</v>
      </c>
      <c r="O487" s="19">
        <v>6184.2</v>
      </c>
      <c r="P487" s="19">
        <v>3710.52</v>
      </c>
      <c r="Q487" s="19">
        <v>488.77</v>
      </c>
      <c r="R487" s="19">
        <v>2100</v>
      </c>
      <c r="S487" s="19">
        <v>200</v>
      </c>
      <c r="T487" s="22">
        <v>83</v>
      </c>
      <c r="U487" s="18">
        <f t="shared" si="22"/>
        <v>0</v>
      </c>
      <c r="V487" s="18">
        <f t="shared" si="23"/>
        <v>0</v>
      </c>
    </row>
    <row r="488" spans="1:22" x14ac:dyDescent="0.25">
      <c r="A488" s="2">
        <v>111</v>
      </c>
      <c r="B488" s="6" t="s">
        <v>200</v>
      </c>
      <c r="C488" s="6" t="s">
        <v>157</v>
      </c>
      <c r="D488" s="2">
        <v>2026</v>
      </c>
      <c r="E488" s="3"/>
      <c r="F488" s="3"/>
      <c r="G488" s="3"/>
      <c r="H488" s="3"/>
      <c r="I488" s="3"/>
      <c r="J488" s="14"/>
      <c r="K488" s="18">
        <f t="shared" si="24"/>
        <v>0</v>
      </c>
      <c r="L488" s="19">
        <v>12368.39</v>
      </c>
      <c r="M488" s="19">
        <v>11131.55</v>
      </c>
      <c r="N488" s="19">
        <v>8657.8700000000008</v>
      </c>
      <c r="O488" s="19">
        <v>6184.2</v>
      </c>
      <c r="P488" s="19">
        <v>3710.52</v>
      </c>
      <c r="Q488" s="19">
        <v>488.77</v>
      </c>
      <c r="R488" s="19">
        <v>2100</v>
      </c>
      <c r="S488" s="19">
        <v>200</v>
      </c>
      <c r="T488" s="29">
        <v>85</v>
      </c>
      <c r="U488" s="18">
        <f t="shared" si="22"/>
        <v>0</v>
      </c>
      <c r="V488" s="18">
        <f t="shared" si="23"/>
        <v>0</v>
      </c>
    </row>
    <row r="489" spans="1:22" x14ac:dyDescent="0.25">
      <c r="A489" s="2">
        <v>112</v>
      </c>
      <c r="B489" s="6" t="s">
        <v>200</v>
      </c>
      <c r="C489" s="6" t="s">
        <v>158</v>
      </c>
      <c r="D489" s="2">
        <v>2026</v>
      </c>
      <c r="E489" s="3"/>
      <c r="F489" s="3"/>
      <c r="G489" s="3"/>
      <c r="H489" s="3"/>
      <c r="I489" s="3"/>
      <c r="J489" s="14"/>
      <c r="K489" s="18">
        <f t="shared" si="24"/>
        <v>0</v>
      </c>
      <c r="L489" s="19">
        <v>12368.39</v>
      </c>
      <c r="M489" s="19">
        <v>11131.55</v>
      </c>
      <c r="N489" s="19">
        <v>8657.8700000000008</v>
      </c>
      <c r="O489" s="19">
        <v>6184.2</v>
      </c>
      <c r="P489" s="19">
        <v>3710.52</v>
      </c>
      <c r="Q489" s="19">
        <v>488.77</v>
      </c>
      <c r="R489" s="19">
        <v>2100</v>
      </c>
      <c r="S489" s="19">
        <v>200</v>
      </c>
      <c r="T489" s="29">
        <v>86</v>
      </c>
      <c r="U489" s="18">
        <f t="shared" si="22"/>
        <v>0</v>
      </c>
      <c r="V489" s="18">
        <f t="shared" si="23"/>
        <v>0</v>
      </c>
    </row>
    <row r="490" spans="1:22" x14ac:dyDescent="0.25">
      <c r="A490" s="2">
        <v>113</v>
      </c>
      <c r="B490" s="6" t="s">
        <v>200</v>
      </c>
      <c r="C490" s="6" t="s">
        <v>7</v>
      </c>
      <c r="D490" s="2">
        <v>2026</v>
      </c>
      <c r="E490" s="3"/>
      <c r="F490" s="3"/>
      <c r="G490" s="3"/>
      <c r="H490" s="3"/>
      <c r="I490" s="3"/>
      <c r="J490" s="14"/>
      <c r="K490" s="18">
        <f t="shared" si="24"/>
        <v>0</v>
      </c>
      <c r="L490" s="19">
        <v>12368.39</v>
      </c>
      <c r="M490" s="19">
        <v>11131.55</v>
      </c>
      <c r="N490" s="19">
        <v>8657.8700000000008</v>
      </c>
      <c r="O490" s="19">
        <v>6184.2</v>
      </c>
      <c r="P490" s="19">
        <v>3710.52</v>
      </c>
      <c r="Q490" s="19">
        <v>488.77</v>
      </c>
      <c r="R490" s="19">
        <v>2100</v>
      </c>
      <c r="S490" s="19">
        <v>200</v>
      </c>
      <c r="T490" s="29">
        <v>71</v>
      </c>
      <c r="U490" s="18">
        <f t="shared" si="22"/>
        <v>0</v>
      </c>
      <c r="V490" s="18">
        <f t="shared" si="23"/>
        <v>0</v>
      </c>
    </row>
    <row r="491" spans="1:22" x14ac:dyDescent="0.25">
      <c r="A491" s="2">
        <v>114</v>
      </c>
      <c r="B491" s="6" t="s">
        <v>200</v>
      </c>
      <c r="C491" s="6" t="s">
        <v>104</v>
      </c>
      <c r="D491" s="2">
        <v>2026</v>
      </c>
      <c r="E491" s="3"/>
      <c r="F491" s="3"/>
      <c r="G491" s="3"/>
      <c r="H491" s="3"/>
      <c r="I491" s="3"/>
      <c r="J491" s="14"/>
      <c r="K491" s="18">
        <f t="shared" si="24"/>
        <v>0</v>
      </c>
      <c r="L491" s="19">
        <v>12368.39</v>
      </c>
      <c r="M491" s="19">
        <v>11131.55</v>
      </c>
      <c r="N491" s="19">
        <v>8657.8700000000008</v>
      </c>
      <c r="O491" s="19">
        <v>6184.2</v>
      </c>
      <c r="P491" s="19">
        <v>3710.52</v>
      </c>
      <c r="Q491" s="19">
        <v>488.77</v>
      </c>
      <c r="R491" s="19">
        <v>2100</v>
      </c>
      <c r="S491" s="19">
        <v>200</v>
      </c>
      <c r="T491" s="29">
        <v>88</v>
      </c>
      <c r="U491" s="18">
        <f t="shared" si="22"/>
        <v>0</v>
      </c>
      <c r="V491" s="18">
        <f t="shared" si="23"/>
        <v>0</v>
      </c>
    </row>
    <row r="492" spans="1:22" x14ac:dyDescent="0.25">
      <c r="A492" s="2">
        <v>115</v>
      </c>
      <c r="B492" s="6" t="s">
        <v>200</v>
      </c>
      <c r="C492" s="6" t="s">
        <v>53</v>
      </c>
      <c r="D492" s="2">
        <v>2026</v>
      </c>
      <c r="E492" s="3"/>
      <c r="F492" s="3"/>
      <c r="G492" s="3"/>
      <c r="H492" s="3"/>
      <c r="I492" s="3"/>
      <c r="J492" s="14"/>
      <c r="K492" s="18">
        <f t="shared" si="24"/>
        <v>0</v>
      </c>
      <c r="L492" s="19">
        <v>12368.39</v>
      </c>
      <c r="M492" s="19">
        <v>11131.55</v>
      </c>
      <c r="N492" s="19">
        <v>8657.8700000000008</v>
      </c>
      <c r="O492" s="19">
        <v>6184.2</v>
      </c>
      <c r="P492" s="19">
        <v>3710.52</v>
      </c>
      <c r="Q492" s="19">
        <v>488.77</v>
      </c>
      <c r="R492" s="19">
        <v>2100</v>
      </c>
      <c r="S492" s="19">
        <v>200</v>
      </c>
      <c r="T492" s="29">
        <v>92</v>
      </c>
      <c r="U492" s="18">
        <f t="shared" si="22"/>
        <v>0</v>
      </c>
      <c r="V492" s="18">
        <f t="shared" si="23"/>
        <v>0</v>
      </c>
    </row>
    <row r="493" spans="1:22" x14ac:dyDescent="0.25">
      <c r="A493" s="2">
        <v>116</v>
      </c>
      <c r="B493" s="6" t="s">
        <v>200</v>
      </c>
      <c r="C493" s="6" t="s">
        <v>23</v>
      </c>
      <c r="D493" s="2">
        <v>2026</v>
      </c>
      <c r="E493" s="3"/>
      <c r="F493" s="3"/>
      <c r="G493" s="3">
        <v>2.8</v>
      </c>
      <c r="H493" s="3">
        <v>14.71</v>
      </c>
      <c r="I493" s="3"/>
      <c r="J493" s="14">
        <v>5</v>
      </c>
      <c r="K493" s="18">
        <f t="shared" si="24"/>
        <v>17.510000000000002</v>
      </c>
      <c r="L493" s="19">
        <v>12368.39</v>
      </c>
      <c r="M493" s="19">
        <v>11131.55</v>
      </c>
      <c r="N493" s="19">
        <v>8657.8700000000008</v>
      </c>
      <c r="O493" s="19">
        <v>6184.2</v>
      </c>
      <c r="P493" s="19">
        <v>3710.52</v>
      </c>
      <c r="Q493" s="19">
        <v>488.77</v>
      </c>
      <c r="R493" s="19">
        <v>2100</v>
      </c>
      <c r="S493" s="19">
        <v>200</v>
      </c>
      <c r="T493" s="29">
        <v>92</v>
      </c>
      <c r="U493" s="18">
        <f t="shared" si="22"/>
        <v>131657.46800000002</v>
      </c>
      <c r="V493" s="18">
        <f t="shared" si="23"/>
        <v>121124.87056000001</v>
      </c>
    </row>
    <row r="494" spans="1:22" x14ac:dyDescent="0.25">
      <c r="A494" s="2">
        <v>117</v>
      </c>
      <c r="B494" s="6" t="s">
        <v>200</v>
      </c>
      <c r="C494" s="6" t="s">
        <v>17</v>
      </c>
      <c r="D494" s="2">
        <v>2026</v>
      </c>
      <c r="E494" s="3"/>
      <c r="F494" s="3"/>
      <c r="G494" s="3"/>
      <c r="H494" s="3"/>
      <c r="I494" s="3"/>
      <c r="J494" s="14"/>
      <c r="K494" s="18">
        <f t="shared" si="24"/>
        <v>0</v>
      </c>
      <c r="L494" s="19">
        <v>12368.39</v>
      </c>
      <c r="M494" s="19">
        <v>11131.55</v>
      </c>
      <c r="N494" s="19">
        <v>8657.8700000000008</v>
      </c>
      <c r="O494" s="19">
        <v>6184.2</v>
      </c>
      <c r="P494" s="19">
        <v>3710.52</v>
      </c>
      <c r="Q494" s="19">
        <v>488.77</v>
      </c>
      <c r="R494" s="19">
        <v>2100</v>
      </c>
      <c r="S494" s="19">
        <v>200</v>
      </c>
      <c r="T494" s="29">
        <v>91</v>
      </c>
      <c r="U494" s="18">
        <f t="shared" si="22"/>
        <v>0</v>
      </c>
      <c r="V494" s="18">
        <f t="shared" si="23"/>
        <v>0</v>
      </c>
    </row>
    <row r="495" spans="1:22" x14ac:dyDescent="0.25">
      <c r="A495" s="2">
        <v>118</v>
      </c>
      <c r="B495" s="6" t="s">
        <v>200</v>
      </c>
      <c r="C495" s="6" t="s">
        <v>110</v>
      </c>
      <c r="D495" s="2">
        <v>2026</v>
      </c>
      <c r="E495" s="3"/>
      <c r="F495" s="3"/>
      <c r="G495" s="3"/>
      <c r="H495" s="3"/>
      <c r="I495" s="3"/>
      <c r="J495" s="14"/>
      <c r="K495" s="18">
        <f t="shared" si="24"/>
        <v>0</v>
      </c>
      <c r="L495" s="19">
        <v>12368.39</v>
      </c>
      <c r="M495" s="19">
        <v>11131.55</v>
      </c>
      <c r="N495" s="19">
        <v>8657.8700000000008</v>
      </c>
      <c r="O495" s="19">
        <v>6184.2</v>
      </c>
      <c r="P495" s="19">
        <v>3710.52</v>
      </c>
      <c r="Q495" s="19">
        <v>488.77</v>
      </c>
      <c r="R495" s="19">
        <v>2100</v>
      </c>
      <c r="S495" s="19">
        <v>200</v>
      </c>
      <c r="T495" s="29">
        <v>83</v>
      </c>
      <c r="U495" s="18">
        <f t="shared" si="22"/>
        <v>0</v>
      </c>
      <c r="V495" s="18">
        <f t="shared" si="23"/>
        <v>0</v>
      </c>
    </row>
    <row r="496" spans="1:22" x14ac:dyDescent="0.25">
      <c r="A496" s="2">
        <v>119</v>
      </c>
      <c r="B496" s="6" t="s">
        <v>200</v>
      </c>
      <c r="C496" s="6" t="s">
        <v>103</v>
      </c>
      <c r="D496" s="2">
        <v>2026</v>
      </c>
      <c r="E496" s="3"/>
      <c r="F496" s="3"/>
      <c r="G496" s="3"/>
      <c r="H496" s="3"/>
      <c r="I496" s="3"/>
      <c r="J496" s="14"/>
      <c r="K496" s="18">
        <f t="shared" si="24"/>
        <v>0</v>
      </c>
      <c r="L496" s="19">
        <v>12368.39</v>
      </c>
      <c r="M496" s="19">
        <v>11131.55</v>
      </c>
      <c r="N496" s="19">
        <v>8657.8700000000008</v>
      </c>
      <c r="O496" s="19">
        <v>6184.2</v>
      </c>
      <c r="P496" s="19">
        <v>3710.52</v>
      </c>
      <c r="Q496" s="19">
        <v>488.77</v>
      </c>
      <c r="R496" s="19">
        <v>2100</v>
      </c>
      <c r="S496" s="19">
        <v>200</v>
      </c>
      <c r="T496" s="29">
        <v>90</v>
      </c>
      <c r="U496" s="18">
        <f t="shared" si="22"/>
        <v>0</v>
      </c>
      <c r="V496" s="18">
        <f t="shared" si="23"/>
        <v>0</v>
      </c>
    </row>
    <row r="497" spans="1:22" x14ac:dyDescent="0.25">
      <c r="A497" s="2">
        <v>120</v>
      </c>
      <c r="B497" s="6" t="s">
        <v>200</v>
      </c>
      <c r="C497" s="6" t="s">
        <v>109</v>
      </c>
      <c r="D497" s="2">
        <v>2026</v>
      </c>
      <c r="E497" s="3"/>
      <c r="F497" s="3"/>
      <c r="G497" s="3"/>
      <c r="H497" s="3"/>
      <c r="I497" s="3"/>
      <c r="J497" s="14"/>
      <c r="K497" s="18">
        <f t="shared" si="24"/>
        <v>0</v>
      </c>
      <c r="L497" s="19">
        <v>12368.39</v>
      </c>
      <c r="M497" s="19">
        <v>11131.55</v>
      </c>
      <c r="N497" s="19">
        <v>8657.8700000000008</v>
      </c>
      <c r="O497" s="19">
        <v>6184.2</v>
      </c>
      <c r="P497" s="19">
        <v>3710.52</v>
      </c>
      <c r="Q497" s="19">
        <v>488.77</v>
      </c>
      <c r="R497" s="19">
        <v>2100</v>
      </c>
      <c r="S497" s="19">
        <v>200</v>
      </c>
      <c r="T497" s="29">
        <v>85</v>
      </c>
      <c r="U497" s="18">
        <f t="shared" si="22"/>
        <v>0</v>
      </c>
      <c r="V497" s="18">
        <f t="shared" si="23"/>
        <v>0</v>
      </c>
    </row>
    <row r="498" spans="1:22" x14ac:dyDescent="0.25">
      <c r="A498" s="2">
        <v>121</v>
      </c>
      <c r="B498" s="6" t="s">
        <v>200</v>
      </c>
      <c r="C498" s="6" t="s">
        <v>159</v>
      </c>
      <c r="D498" s="2">
        <v>2026</v>
      </c>
      <c r="E498" s="3"/>
      <c r="F498" s="3"/>
      <c r="G498" s="3"/>
      <c r="H498" s="3"/>
      <c r="I498" s="3"/>
      <c r="J498" s="14"/>
      <c r="K498" s="18">
        <f t="shared" si="24"/>
        <v>0</v>
      </c>
      <c r="L498" s="19">
        <v>12368.39</v>
      </c>
      <c r="M498" s="19">
        <v>11131.55</v>
      </c>
      <c r="N498" s="19">
        <v>8657.8700000000008</v>
      </c>
      <c r="O498" s="19">
        <v>6184.2</v>
      </c>
      <c r="P498" s="19">
        <v>3710.52</v>
      </c>
      <c r="Q498" s="19">
        <v>488.77</v>
      </c>
      <c r="R498" s="19">
        <v>2100</v>
      </c>
      <c r="S498" s="19">
        <v>200</v>
      </c>
      <c r="T498" s="29">
        <v>73</v>
      </c>
      <c r="U498" s="18">
        <f t="shared" si="22"/>
        <v>0</v>
      </c>
      <c r="V498" s="18">
        <f t="shared" si="23"/>
        <v>0</v>
      </c>
    </row>
    <row r="499" spans="1:22" x14ac:dyDescent="0.25">
      <c r="A499" s="2">
        <v>122</v>
      </c>
      <c r="B499" s="6" t="s">
        <v>200</v>
      </c>
      <c r="C499" s="6" t="s">
        <v>112</v>
      </c>
      <c r="D499" s="2">
        <v>2026</v>
      </c>
      <c r="E499" s="3"/>
      <c r="F499" s="3"/>
      <c r="G499" s="3"/>
      <c r="H499" s="3"/>
      <c r="I499" s="3"/>
      <c r="J499" s="14"/>
      <c r="K499" s="18">
        <f t="shared" si="24"/>
        <v>0</v>
      </c>
      <c r="L499" s="19">
        <v>12368.39</v>
      </c>
      <c r="M499" s="19">
        <v>11131.55</v>
      </c>
      <c r="N499" s="19">
        <v>8657.8700000000008</v>
      </c>
      <c r="O499" s="19">
        <v>6184.2</v>
      </c>
      <c r="P499" s="19">
        <v>3710.52</v>
      </c>
      <c r="Q499" s="19">
        <v>488.77</v>
      </c>
      <c r="R499" s="19">
        <v>2100</v>
      </c>
      <c r="S499" s="19">
        <v>200</v>
      </c>
      <c r="T499" s="29">
        <v>89</v>
      </c>
      <c r="U499" s="18">
        <f t="shared" si="22"/>
        <v>0</v>
      </c>
      <c r="V499" s="18">
        <f t="shared" si="23"/>
        <v>0</v>
      </c>
    </row>
    <row r="500" spans="1:22" x14ac:dyDescent="0.25">
      <c r="A500" s="2">
        <v>123</v>
      </c>
      <c r="B500" s="6" t="s">
        <v>200</v>
      </c>
      <c r="C500" s="6" t="s">
        <v>160</v>
      </c>
      <c r="D500" s="2">
        <v>2026</v>
      </c>
      <c r="E500" s="3"/>
      <c r="F500" s="3"/>
      <c r="G500" s="3"/>
      <c r="H500" s="3"/>
      <c r="I500" s="3"/>
      <c r="J500" s="14"/>
      <c r="K500" s="18">
        <f t="shared" si="24"/>
        <v>0</v>
      </c>
      <c r="L500" s="19">
        <v>12368.39</v>
      </c>
      <c r="M500" s="19">
        <v>11131.55</v>
      </c>
      <c r="N500" s="19">
        <v>8657.8700000000008</v>
      </c>
      <c r="O500" s="19">
        <v>6184.2</v>
      </c>
      <c r="P500" s="19">
        <v>3710.52</v>
      </c>
      <c r="Q500" s="19">
        <v>488.77</v>
      </c>
      <c r="R500" s="19">
        <v>2100</v>
      </c>
      <c r="S500" s="19">
        <v>200</v>
      </c>
      <c r="T500" s="29">
        <v>81</v>
      </c>
      <c r="U500" s="18">
        <f t="shared" si="22"/>
        <v>0</v>
      </c>
      <c r="V500" s="18">
        <f t="shared" si="23"/>
        <v>0</v>
      </c>
    </row>
    <row r="501" spans="1:22" x14ac:dyDescent="0.25">
      <c r="A501" s="2">
        <v>124</v>
      </c>
      <c r="B501" s="6" t="s">
        <v>200</v>
      </c>
      <c r="C501" s="6" t="s">
        <v>8</v>
      </c>
      <c r="D501" s="2">
        <v>2026</v>
      </c>
      <c r="E501" s="3"/>
      <c r="F501" s="3"/>
      <c r="G501" s="3">
        <v>42</v>
      </c>
      <c r="H501" s="3"/>
      <c r="I501" s="3"/>
      <c r="J501" s="14">
        <v>8</v>
      </c>
      <c r="K501" s="18">
        <f t="shared" si="24"/>
        <v>42</v>
      </c>
      <c r="L501" s="19">
        <v>12368.39</v>
      </c>
      <c r="M501" s="19">
        <v>11131.55</v>
      </c>
      <c r="N501" s="19">
        <v>8657.8700000000008</v>
      </c>
      <c r="O501" s="19">
        <v>6184.2</v>
      </c>
      <c r="P501" s="19">
        <v>3710.52</v>
      </c>
      <c r="Q501" s="19">
        <v>488.77</v>
      </c>
      <c r="R501" s="19">
        <v>2100</v>
      </c>
      <c r="S501" s="19">
        <v>200</v>
      </c>
      <c r="T501" s="29">
        <v>88</v>
      </c>
      <c r="U501" s="18">
        <f t="shared" si="22"/>
        <v>392740.7</v>
      </c>
      <c r="V501" s="18">
        <f t="shared" si="23"/>
        <v>345611.81599999999</v>
      </c>
    </row>
    <row r="502" spans="1:22" x14ac:dyDescent="0.25">
      <c r="A502" s="2">
        <v>125</v>
      </c>
      <c r="B502" s="6" t="s">
        <v>200</v>
      </c>
      <c r="C502" s="6" t="s">
        <v>96</v>
      </c>
      <c r="D502" s="2">
        <v>2026</v>
      </c>
      <c r="E502" s="3"/>
      <c r="F502" s="3"/>
      <c r="G502" s="3"/>
      <c r="H502" s="3"/>
      <c r="I502" s="3"/>
      <c r="J502" s="14"/>
      <c r="K502" s="18">
        <f t="shared" si="24"/>
        <v>0</v>
      </c>
      <c r="L502" s="19">
        <v>12368.39</v>
      </c>
      <c r="M502" s="19">
        <v>11131.55</v>
      </c>
      <c r="N502" s="19">
        <v>8657.8700000000008</v>
      </c>
      <c r="O502" s="19">
        <v>6184.2</v>
      </c>
      <c r="P502" s="19">
        <v>3710.52</v>
      </c>
      <c r="Q502" s="19">
        <v>488.77</v>
      </c>
      <c r="R502" s="19">
        <v>2100</v>
      </c>
      <c r="S502" s="19">
        <v>200</v>
      </c>
      <c r="T502" s="29">
        <v>92</v>
      </c>
      <c r="U502" s="18">
        <f t="shared" si="22"/>
        <v>0</v>
      </c>
      <c r="V502" s="18">
        <f t="shared" si="23"/>
        <v>0</v>
      </c>
    </row>
    <row r="503" spans="1:22" x14ac:dyDescent="0.25">
      <c r="A503" s="2">
        <v>126</v>
      </c>
      <c r="B503" s="6" t="s">
        <v>201</v>
      </c>
      <c r="C503" s="6" t="s">
        <v>76</v>
      </c>
      <c r="D503" s="2">
        <v>2026</v>
      </c>
      <c r="E503" s="3"/>
      <c r="F503" s="3"/>
      <c r="G503" s="3"/>
      <c r="H503" s="3"/>
      <c r="I503" s="3"/>
      <c r="J503" s="14"/>
      <c r="K503" s="18">
        <f t="shared" si="24"/>
        <v>0</v>
      </c>
      <c r="L503" s="19">
        <v>12368.39</v>
      </c>
      <c r="M503" s="19">
        <v>11131.55</v>
      </c>
      <c r="N503" s="19">
        <v>8657.8700000000008</v>
      </c>
      <c r="O503" s="19">
        <v>6184.2</v>
      </c>
      <c r="P503" s="19">
        <v>3710.52</v>
      </c>
      <c r="Q503" s="19">
        <v>488.77</v>
      </c>
      <c r="R503" s="19">
        <v>2100</v>
      </c>
      <c r="S503" s="19">
        <v>200</v>
      </c>
      <c r="T503" s="30">
        <v>90</v>
      </c>
      <c r="U503" s="18">
        <f t="shared" si="22"/>
        <v>0</v>
      </c>
      <c r="V503" s="18">
        <f t="shared" si="23"/>
        <v>0</v>
      </c>
    </row>
    <row r="504" spans="1:22" x14ac:dyDescent="0.25">
      <c r="A504" s="2">
        <v>127</v>
      </c>
      <c r="B504" s="6" t="s">
        <v>201</v>
      </c>
      <c r="C504" s="6" t="s">
        <v>48</v>
      </c>
      <c r="D504" s="2">
        <v>2026</v>
      </c>
      <c r="E504" s="3"/>
      <c r="F504" s="3"/>
      <c r="G504" s="3"/>
      <c r="H504" s="3"/>
      <c r="I504" s="3"/>
      <c r="J504" s="14"/>
      <c r="K504" s="18">
        <f t="shared" si="24"/>
        <v>0</v>
      </c>
      <c r="L504" s="19">
        <v>12368.39</v>
      </c>
      <c r="M504" s="19">
        <v>11131.55</v>
      </c>
      <c r="N504" s="19">
        <v>8657.8700000000008</v>
      </c>
      <c r="O504" s="19">
        <v>6184.2</v>
      </c>
      <c r="P504" s="19">
        <v>3710.52</v>
      </c>
      <c r="Q504" s="19">
        <v>488.77</v>
      </c>
      <c r="R504" s="19">
        <v>2100</v>
      </c>
      <c r="S504" s="19">
        <v>200</v>
      </c>
      <c r="T504" s="30">
        <v>90</v>
      </c>
      <c r="U504" s="18">
        <f t="shared" si="22"/>
        <v>0</v>
      </c>
      <c r="V504" s="18">
        <f t="shared" si="23"/>
        <v>0</v>
      </c>
    </row>
    <row r="505" spans="1:22" x14ac:dyDescent="0.25">
      <c r="A505" s="2">
        <v>128</v>
      </c>
      <c r="B505" s="6" t="s">
        <v>201</v>
      </c>
      <c r="C505" s="6" t="s">
        <v>51</v>
      </c>
      <c r="D505" s="2">
        <v>2026</v>
      </c>
      <c r="E505" s="3"/>
      <c r="F505" s="3"/>
      <c r="G505" s="3"/>
      <c r="H505" s="3"/>
      <c r="I505" s="3"/>
      <c r="J505" s="14"/>
      <c r="K505" s="18">
        <f t="shared" si="24"/>
        <v>0</v>
      </c>
      <c r="L505" s="19">
        <v>12368.39</v>
      </c>
      <c r="M505" s="19">
        <v>11131.55</v>
      </c>
      <c r="N505" s="19">
        <v>8657.8700000000008</v>
      </c>
      <c r="O505" s="19">
        <v>6184.2</v>
      </c>
      <c r="P505" s="19">
        <v>3710.52</v>
      </c>
      <c r="Q505" s="19">
        <v>488.77</v>
      </c>
      <c r="R505" s="19">
        <v>2100</v>
      </c>
      <c r="S505" s="19">
        <v>200</v>
      </c>
      <c r="T505" s="30">
        <v>89</v>
      </c>
      <c r="U505" s="18">
        <f t="shared" si="22"/>
        <v>0</v>
      </c>
      <c r="V505" s="18">
        <f t="shared" si="23"/>
        <v>0</v>
      </c>
    </row>
    <row r="506" spans="1:22" x14ac:dyDescent="0.25">
      <c r="A506" s="2">
        <v>129</v>
      </c>
      <c r="B506" s="6" t="s">
        <v>201</v>
      </c>
      <c r="C506" s="6" t="s">
        <v>64</v>
      </c>
      <c r="D506" s="2">
        <v>2026</v>
      </c>
      <c r="E506" s="3"/>
      <c r="F506" s="3"/>
      <c r="G506" s="3"/>
      <c r="H506" s="3"/>
      <c r="I506" s="3"/>
      <c r="J506" s="14"/>
      <c r="K506" s="18">
        <f t="shared" si="24"/>
        <v>0</v>
      </c>
      <c r="L506" s="19">
        <v>12368.39</v>
      </c>
      <c r="M506" s="19">
        <v>11131.55</v>
      </c>
      <c r="N506" s="19">
        <v>8657.8700000000008</v>
      </c>
      <c r="O506" s="19">
        <v>6184.2</v>
      </c>
      <c r="P506" s="19">
        <v>3710.52</v>
      </c>
      <c r="Q506" s="19">
        <v>488.77</v>
      </c>
      <c r="R506" s="19">
        <v>2100</v>
      </c>
      <c r="S506" s="19">
        <v>200</v>
      </c>
      <c r="T506" s="30">
        <v>90</v>
      </c>
      <c r="U506" s="18">
        <f t="shared" si="22"/>
        <v>0</v>
      </c>
      <c r="V506" s="18">
        <f t="shared" si="23"/>
        <v>0</v>
      </c>
    </row>
    <row r="507" spans="1:22" x14ac:dyDescent="0.25">
      <c r="A507" s="2">
        <v>130</v>
      </c>
      <c r="B507" s="6" t="s">
        <v>201</v>
      </c>
      <c r="C507" s="6" t="s">
        <v>116</v>
      </c>
      <c r="D507" s="2">
        <v>2026</v>
      </c>
      <c r="E507" s="3"/>
      <c r="F507" s="3"/>
      <c r="G507" s="3"/>
      <c r="H507" s="3"/>
      <c r="I507" s="3"/>
      <c r="J507" s="14"/>
      <c r="K507" s="18">
        <f t="shared" si="24"/>
        <v>0</v>
      </c>
      <c r="L507" s="19">
        <v>12368.39</v>
      </c>
      <c r="M507" s="19">
        <v>11131.55</v>
      </c>
      <c r="N507" s="19">
        <v>8657.8700000000008</v>
      </c>
      <c r="O507" s="19">
        <v>6184.2</v>
      </c>
      <c r="P507" s="19">
        <v>3710.52</v>
      </c>
      <c r="Q507" s="19">
        <v>488.77</v>
      </c>
      <c r="R507" s="19">
        <v>2100</v>
      </c>
      <c r="S507" s="19">
        <v>200</v>
      </c>
      <c r="T507" s="30">
        <v>90</v>
      </c>
      <c r="U507" s="18">
        <f t="shared" si="22"/>
        <v>0</v>
      </c>
      <c r="V507" s="18">
        <f t="shared" si="23"/>
        <v>0</v>
      </c>
    </row>
    <row r="508" spans="1:22" x14ac:dyDescent="0.25">
      <c r="A508" s="2">
        <v>131</v>
      </c>
      <c r="B508" s="6" t="s">
        <v>201</v>
      </c>
      <c r="C508" s="6" t="s">
        <v>50</v>
      </c>
      <c r="D508" s="2">
        <v>2026</v>
      </c>
      <c r="E508" s="3"/>
      <c r="F508" s="3"/>
      <c r="G508" s="3"/>
      <c r="H508" s="3"/>
      <c r="I508" s="3"/>
      <c r="J508" s="14"/>
      <c r="K508" s="18">
        <f t="shared" si="24"/>
        <v>0</v>
      </c>
      <c r="L508" s="19">
        <v>12368.39</v>
      </c>
      <c r="M508" s="19">
        <v>11131.55</v>
      </c>
      <c r="N508" s="19">
        <v>8657.8700000000008</v>
      </c>
      <c r="O508" s="19">
        <v>6184.2</v>
      </c>
      <c r="P508" s="19">
        <v>3710.52</v>
      </c>
      <c r="Q508" s="19">
        <v>488.77</v>
      </c>
      <c r="R508" s="19">
        <v>2100</v>
      </c>
      <c r="S508" s="19">
        <v>200</v>
      </c>
      <c r="T508" s="30">
        <v>89</v>
      </c>
      <c r="U508" s="18">
        <f t="shared" si="22"/>
        <v>0</v>
      </c>
      <c r="V508" s="18">
        <f t="shared" si="23"/>
        <v>0</v>
      </c>
    </row>
    <row r="509" spans="1:22" x14ac:dyDescent="0.25">
      <c r="A509" s="2">
        <v>132</v>
      </c>
      <c r="B509" s="6" t="s">
        <v>201</v>
      </c>
      <c r="C509" s="6" t="s">
        <v>61</v>
      </c>
      <c r="D509" s="2">
        <v>2026</v>
      </c>
      <c r="E509" s="3"/>
      <c r="F509" s="3"/>
      <c r="G509" s="3"/>
      <c r="H509" s="3"/>
      <c r="I509" s="3"/>
      <c r="J509" s="14"/>
      <c r="K509" s="18">
        <f t="shared" si="24"/>
        <v>0</v>
      </c>
      <c r="L509" s="19">
        <v>12368.39</v>
      </c>
      <c r="M509" s="19">
        <v>11131.55</v>
      </c>
      <c r="N509" s="19">
        <v>8657.8700000000008</v>
      </c>
      <c r="O509" s="19">
        <v>6184.2</v>
      </c>
      <c r="P509" s="19">
        <v>3710.52</v>
      </c>
      <c r="Q509" s="19">
        <v>488.77</v>
      </c>
      <c r="R509" s="19">
        <v>2100</v>
      </c>
      <c r="S509" s="19">
        <v>200</v>
      </c>
      <c r="T509" s="30">
        <v>90</v>
      </c>
      <c r="U509" s="18">
        <f t="shared" si="22"/>
        <v>0</v>
      </c>
      <c r="V509" s="18">
        <f t="shared" si="23"/>
        <v>0</v>
      </c>
    </row>
    <row r="510" spans="1:22" x14ac:dyDescent="0.25">
      <c r="A510" s="2">
        <v>133</v>
      </c>
      <c r="B510" s="6" t="s">
        <v>201</v>
      </c>
      <c r="C510" s="6" t="s">
        <v>40</v>
      </c>
      <c r="D510" s="2">
        <v>2026</v>
      </c>
      <c r="E510" s="3"/>
      <c r="F510" s="3"/>
      <c r="G510" s="3"/>
      <c r="H510" s="3"/>
      <c r="I510" s="3"/>
      <c r="J510" s="14"/>
      <c r="K510" s="18">
        <f t="shared" si="24"/>
        <v>0</v>
      </c>
      <c r="L510" s="19">
        <v>12368.39</v>
      </c>
      <c r="M510" s="19">
        <v>11131.55</v>
      </c>
      <c r="N510" s="19">
        <v>8657.8700000000008</v>
      </c>
      <c r="O510" s="19">
        <v>6184.2</v>
      </c>
      <c r="P510" s="19">
        <v>3710.52</v>
      </c>
      <c r="Q510" s="19">
        <v>488.77</v>
      </c>
      <c r="R510" s="19">
        <v>2100</v>
      </c>
      <c r="S510" s="19">
        <v>200</v>
      </c>
      <c r="T510" s="30">
        <v>87</v>
      </c>
      <c r="U510" s="18">
        <f t="shared" si="22"/>
        <v>0</v>
      </c>
      <c r="V510" s="18">
        <f t="shared" si="23"/>
        <v>0</v>
      </c>
    </row>
    <row r="511" spans="1:22" x14ac:dyDescent="0.25">
      <c r="A511" s="2">
        <v>134</v>
      </c>
      <c r="B511" s="6" t="s">
        <v>201</v>
      </c>
      <c r="C511" s="6" t="s">
        <v>18</v>
      </c>
      <c r="D511" s="2">
        <v>2026</v>
      </c>
      <c r="E511" s="3"/>
      <c r="F511" s="3"/>
      <c r="G511" s="3"/>
      <c r="H511" s="3"/>
      <c r="I511" s="3"/>
      <c r="J511" s="14"/>
      <c r="K511" s="18">
        <f t="shared" si="24"/>
        <v>0</v>
      </c>
      <c r="L511" s="19">
        <v>12368.39</v>
      </c>
      <c r="M511" s="19">
        <v>11131.55</v>
      </c>
      <c r="N511" s="19">
        <v>8657.8700000000008</v>
      </c>
      <c r="O511" s="19">
        <v>6184.2</v>
      </c>
      <c r="P511" s="19">
        <v>3710.52</v>
      </c>
      <c r="Q511" s="19">
        <v>488.77</v>
      </c>
      <c r="R511" s="19">
        <v>2100</v>
      </c>
      <c r="S511" s="19">
        <v>200</v>
      </c>
      <c r="T511" s="30">
        <v>90</v>
      </c>
      <c r="U511" s="18">
        <f t="shared" si="22"/>
        <v>0</v>
      </c>
      <c r="V511" s="18">
        <f t="shared" si="23"/>
        <v>0</v>
      </c>
    </row>
    <row r="512" spans="1:22" x14ac:dyDescent="0.25">
      <c r="A512" s="2">
        <v>135</v>
      </c>
      <c r="B512" s="6" t="s">
        <v>201</v>
      </c>
      <c r="C512" s="6" t="s">
        <v>49</v>
      </c>
      <c r="D512" s="2">
        <v>2026</v>
      </c>
      <c r="E512" s="3"/>
      <c r="F512" s="3"/>
      <c r="G512" s="3">
        <v>4.5</v>
      </c>
      <c r="H512" s="3"/>
      <c r="I512" s="3"/>
      <c r="J512" s="14">
        <v>1</v>
      </c>
      <c r="K512" s="18">
        <f t="shared" si="24"/>
        <v>4.5</v>
      </c>
      <c r="L512" s="19">
        <v>12368.39</v>
      </c>
      <c r="M512" s="19">
        <v>11131.55</v>
      </c>
      <c r="N512" s="19">
        <v>8657.8700000000008</v>
      </c>
      <c r="O512" s="19">
        <v>6184.2</v>
      </c>
      <c r="P512" s="19">
        <v>3710.52</v>
      </c>
      <c r="Q512" s="19">
        <v>488.77</v>
      </c>
      <c r="R512" s="19">
        <v>2100</v>
      </c>
      <c r="S512" s="19">
        <v>200</v>
      </c>
      <c r="T512" s="30">
        <v>90</v>
      </c>
      <c r="U512" s="18">
        <f t="shared" si="22"/>
        <v>42449.184999999998</v>
      </c>
      <c r="V512" s="18">
        <f t="shared" si="23"/>
        <v>38204.266499999998</v>
      </c>
    </row>
    <row r="513" spans="1:22" x14ac:dyDescent="0.25">
      <c r="A513" s="2">
        <v>136</v>
      </c>
      <c r="B513" s="6" t="s">
        <v>201</v>
      </c>
      <c r="C513" s="6" t="s">
        <v>81</v>
      </c>
      <c r="D513" s="2">
        <v>2026</v>
      </c>
      <c r="E513" s="3"/>
      <c r="F513" s="3"/>
      <c r="G513" s="3"/>
      <c r="H513" s="3"/>
      <c r="I513" s="3"/>
      <c r="J513" s="14"/>
      <c r="K513" s="18">
        <f t="shared" si="24"/>
        <v>0</v>
      </c>
      <c r="L513" s="19">
        <v>12368.39</v>
      </c>
      <c r="M513" s="19">
        <v>11131.55</v>
      </c>
      <c r="N513" s="19">
        <v>8657.8700000000008</v>
      </c>
      <c r="O513" s="19">
        <v>6184.2</v>
      </c>
      <c r="P513" s="19">
        <v>3710.52</v>
      </c>
      <c r="Q513" s="19">
        <v>488.77</v>
      </c>
      <c r="R513" s="19">
        <v>2100</v>
      </c>
      <c r="S513" s="19">
        <v>200</v>
      </c>
      <c r="T513" s="30">
        <v>89</v>
      </c>
      <c r="U513" s="18">
        <f t="shared" si="22"/>
        <v>0</v>
      </c>
      <c r="V513" s="18">
        <f t="shared" si="23"/>
        <v>0</v>
      </c>
    </row>
    <row r="514" spans="1:22" x14ac:dyDescent="0.25">
      <c r="A514" s="2">
        <v>137</v>
      </c>
      <c r="B514" s="6" t="s">
        <v>201</v>
      </c>
      <c r="C514" s="6" t="s">
        <v>85</v>
      </c>
      <c r="D514" s="2">
        <v>2026</v>
      </c>
      <c r="E514" s="3"/>
      <c r="F514" s="3"/>
      <c r="G514" s="3"/>
      <c r="H514" s="3"/>
      <c r="I514" s="3"/>
      <c r="J514" s="14"/>
      <c r="K514" s="18">
        <f t="shared" si="24"/>
        <v>0</v>
      </c>
      <c r="L514" s="19">
        <v>12368.39</v>
      </c>
      <c r="M514" s="19">
        <v>11131.55</v>
      </c>
      <c r="N514" s="19">
        <v>8657.8700000000008</v>
      </c>
      <c r="O514" s="19">
        <v>6184.2</v>
      </c>
      <c r="P514" s="19">
        <v>3710.52</v>
      </c>
      <c r="Q514" s="19">
        <v>488.77</v>
      </c>
      <c r="R514" s="19">
        <v>2100</v>
      </c>
      <c r="S514" s="19">
        <v>200</v>
      </c>
      <c r="T514" s="30">
        <v>91</v>
      </c>
      <c r="U514" s="18">
        <f t="shared" si="22"/>
        <v>0</v>
      </c>
      <c r="V514" s="18">
        <f t="shared" si="23"/>
        <v>0</v>
      </c>
    </row>
    <row r="515" spans="1:22" x14ac:dyDescent="0.25">
      <c r="A515" s="2">
        <v>138</v>
      </c>
      <c r="B515" s="6" t="s">
        <v>201</v>
      </c>
      <c r="C515" s="6" t="s">
        <v>161</v>
      </c>
      <c r="D515" s="2">
        <v>2026</v>
      </c>
      <c r="E515" s="3"/>
      <c r="F515" s="3"/>
      <c r="G515" s="3"/>
      <c r="H515" s="3"/>
      <c r="I515" s="3"/>
      <c r="J515" s="14"/>
      <c r="K515" s="18">
        <f t="shared" si="24"/>
        <v>0</v>
      </c>
      <c r="L515" s="19">
        <v>12368.39</v>
      </c>
      <c r="M515" s="19">
        <v>11131.55</v>
      </c>
      <c r="N515" s="19">
        <v>8657.8700000000008</v>
      </c>
      <c r="O515" s="19">
        <v>6184.2</v>
      </c>
      <c r="P515" s="19">
        <v>3710.52</v>
      </c>
      <c r="Q515" s="19">
        <v>488.77</v>
      </c>
      <c r="R515" s="19">
        <v>2100</v>
      </c>
      <c r="S515" s="19">
        <v>200</v>
      </c>
      <c r="T515" s="30">
        <v>91</v>
      </c>
      <c r="U515" s="18">
        <f t="shared" ref="U515:U565" si="25">(E515*L515+F515*M515+G515*N515+H515*O515+I515*P515)+Q515*J515+R515*J515+S515*(E515+F515+G515+H515+I515)</f>
        <v>0</v>
      </c>
      <c r="V515" s="18">
        <f t="shared" ref="V515:V565" si="26">U515*T515/100</f>
        <v>0</v>
      </c>
    </row>
    <row r="516" spans="1:22" x14ac:dyDescent="0.25">
      <c r="A516" s="2">
        <v>139</v>
      </c>
      <c r="B516" s="6" t="s">
        <v>201</v>
      </c>
      <c r="C516" s="6" t="s">
        <v>162</v>
      </c>
      <c r="D516" s="2">
        <v>2026</v>
      </c>
      <c r="E516" s="3"/>
      <c r="F516" s="3"/>
      <c r="G516" s="3"/>
      <c r="H516" s="3"/>
      <c r="I516" s="3"/>
      <c r="J516" s="14"/>
      <c r="K516" s="18">
        <f t="shared" si="24"/>
        <v>0</v>
      </c>
      <c r="L516" s="19">
        <v>12368.39</v>
      </c>
      <c r="M516" s="19">
        <v>11131.55</v>
      </c>
      <c r="N516" s="19">
        <v>8657.8700000000008</v>
      </c>
      <c r="O516" s="19">
        <v>6184.2</v>
      </c>
      <c r="P516" s="19">
        <v>3710.52</v>
      </c>
      <c r="Q516" s="19">
        <v>488.77</v>
      </c>
      <c r="R516" s="19">
        <v>2100</v>
      </c>
      <c r="S516" s="19">
        <v>200</v>
      </c>
      <c r="T516" s="30">
        <v>89</v>
      </c>
      <c r="U516" s="18">
        <f t="shared" si="25"/>
        <v>0</v>
      </c>
      <c r="V516" s="18">
        <f t="shared" si="26"/>
        <v>0</v>
      </c>
    </row>
    <row r="517" spans="1:22" x14ac:dyDescent="0.25">
      <c r="A517" s="2">
        <v>140</v>
      </c>
      <c r="B517" s="6" t="s">
        <v>202</v>
      </c>
      <c r="C517" s="6" t="s">
        <v>170</v>
      </c>
      <c r="D517" s="2">
        <v>2026</v>
      </c>
      <c r="E517" s="3"/>
      <c r="F517" s="3"/>
      <c r="G517" s="3">
        <v>6.8</v>
      </c>
      <c r="H517" s="3"/>
      <c r="I517" s="3"/>
      <c r="J517" s="14">
        <v>5</v>
      </c>
      <c r="K517" s="18">
        <f t="shared" si="24"/>
        <v>6.8</v>
      </c>
      <c r="L517" s="19">
        <v>12368.39</v>
      </c>
      <c r="M517" s="19">
        <v>11131.55</v>
      </c>
      <c r="N517" s="19">
        <v>8657.8700000000008</v>
      </c>
      <c r="O517" s="19">
        <v>6184.2</v>
      </c>
      <c r="P517" s="19">
        <v>3710.52</v>
      </c>
      <c r="Q517" s="19">
        <v>488.77</v>
      </c>
      <c r="R517" s="19">
        <v>2100</v>
      </c>
      <c r="S517" s="19">
        <v>200</v>
      </c>
      <c r="T517" s="27">
        <v>88</v>
      </c>
      <c r="U517" s="18">
        <f t="shared" si="25"/>
        <v>73177.366000000009</v>
      </c>
      <c r="V517" s="18">
        <f t="shared" si="26"/>
        <v>64396.082080000007</v>
      </c>
    </row>
    <row r="518" spans="1:22" x14ac:dyDescent="0.25">
      <c r="A518" s="2">
        <v>141</v>
      </c>
      <c r="B518" s="6" t="s">
        <v>202</v>
      </c>
      <c r="C518" s="6" t="s">
        <v>173</v>
      </c>
      <c r="D518" s="2">
        <v>2026</v>
      </c>
      <c r="E518" s="3"/>
      <c r="F518" s="3"/>
      <c r="G518" s="3">
        <v>8.3000000000000007</v>
      </c>
      <c r="H518" s="3"/>
      <c r="I518" s="3"/>
      <c r="J518" s="14">
        <v>3</v>
      </c>
      <c r="K518" s="18">
        <f t="shared" si="24"/>
        <v>8.3000000000000007</v>
      </c>
      <c r="L518" s="19">
        <v>12368.39</v>
      </c>
      <c r="M518" s="19">
        <v>11131.55</v>
      </c>
      <c r="N518" s="19">
        <v>8657.8700000000008</v>
      </c>
      <c r="O518" s="19">
        <v>6184.2</v>
      </c>
      <c r="P518" s="19">
        <v>3710.52</v>
      </c>
      <c r="Q518" s="19">
        <v>488.77</v>
      </c>
      <c r="R518" s="19">
        <v>2100</v>
      </c>
      <c r="S518" s="19">
        <v>200</v>
      </c>
      <c r="T518" s="27">
        <v>71</v>
      </c>
      <c r="U518" s="18">
        <f t="shared" si="25"/>
        <v>81286.631000000008</v>
      </c>
      <c r="V518" s="18">
        <f t="shared" si="26"/>
        <v>57713.508010000012</v>
      </c>
    </row>
    <row r="519" spans="1:22" x14ac:dyDescent="0.25">
      <c r="A519" s="2">
        <v>142</v>
      </c>
      <c r="B519" s="6" t="s">
        <v>202</v>
      </c>
      <c r="C519" s="6" t="s">
        <v>171</v>
      </c>
      <c r="D519" s="2">
        <v>2026</v>
      </c>
      <c r="E519" s="3"/>
      <c r="F519" s="3"/>
      <c r="G519" s="3">
        <v>46</v>
      </c>
      <c r="H519" s="3"/>
      <c r="I519" s="3"/>
      <c r="J519" s="14">
        <v>1</v>
      </c>
      <c r="K519" s="18">
        <f t="shared" si="24"/>
        <v>46</v>
      </c>
      <c r="L519" s="19">
        <v>12368.39</v>
      </c>
      <c r="M519" s="19">
        <v>11131.55</v>
      </c>
      <c r="N519" s="19">
        <v>8657.8700000000008</v>
      </c>
      <c r="O519" s="19">
        <v>6184.2</v>
      </c>
      <c r="P519" s="19">
        <v>3710.52</v>
      </c>
      <c r="Q519" s="19">
        <v>488.77</v>
      </c>
      <c r="R519" s="19">
        <v>2100</v>
      </c>
      <c r="S519" s="19">
        <v>200</v>
      </c>
      <c r="T519" s="27">
        <v>84</v>
      </c>
      <c r="U519" s="18">
        <f t="shared" si="25"/>
        <v>410050.79000000004</v>
      </c>
      <c r="V519" s="18">
        <f t="shared" si="26"/>
        <v>344442.66359999997</v>
      </c>
    </row>
    <row r="520" spans="1:22" x14ac:dyDescent="0.25">
      <c r="A520" s="2">
        <v>143</v>
      </c>
      <c r="B520" s="6" t="s">
        <v>202</v>
      </c>
      <c r="C520" s="6" t="s">
        <v>3</v>
      </c>
      <c r="D520" s="2">
        <v>2026</v>
      </c>
      <c r="E520" s="3"/>
      <c r="F520" s="3"/>
      <c r="G520" s="3"/>
      <c r="H520" s="3"/>
      <c r="I520" s="3"/>
      <c r="J520" s="14"/>
      <c r="K520" s="18">
        <f t="shared" si="24"/>
        <v>0</v>
      </c>
      <c r="L520" s="19">
        <v>12368.39</v>
      </c>
      <c r="M520" s="19">
        <v>11131.55</v>
      </c>
      <c r="N520" s="19">
        <v>8657.8700000000008</v>
      </c>
      <c r="O520" s="19">
        <v>6184.2</v>
      </c>
      <c r="P520" s="19">
        <v>3710.52</v>
      </c>
      <c r="Q520" s="19">
        <v>488.77</v>
      </c>
      <c r="R520" s="19">
        <v>2100</v>
      </c>
      <c r="S520" s="19">
        <v>200</v>
      </c>
      <c r="T520" s="27">
        <v>86</v>
      </c>
      <c r="U520" s="18">
        <f t="shared" si="25"/>
        <v>0</v>
      </c>
      <c r="V520" s="18">
        <f t="shared" si="26"/>
        <v>0</v>
      </c>
    </row>
    <row r="521" spans="1:22" x14ac:dyDescent="0.25">
      <c r="A521" s="2">
        <v>144</v>
      </c>
      <c r="B521" s="6" t="s">
        <v>202</v>
      </c>
      <c r="C521" s="6" t="s">
        <v>172</v>
      </c>
      <c r="D521" s="2">
        <v>2026</v>
      </c>
      <c r="E521" s="3"/>
      <c r="F521" s="3"/>
      <c r="G521" s="3"/>
      <c r="H521" s="3"/>
      <c r="I521" s="3"/>
      <c r="J521" s="14"/>
      <c r="K521" s="18">
        <f t="shared" ref="K521:K565" si="27">E521+F521+G521+H521+I521</f>
        <v>0</v>
      </c>
      <c r="L521" s="19">
        <v>12368.39</v>
      </c>
      <c r="M521" s="19">
        <v>11131.55</v>
      </c>
      <c r="N521" s="19">
        <v>8657.8700000000008</v>
      </c>
      <c r="O521" s="19">
        <v>6184.2</v>
      </c>
      <c r="P521" s="19">
        <v>3710.52</v>
      </c>
      <c r="Q521" s="19">
        <v>488.77</v>
      </c>
      <c r="R521" s="19">
        <v>2100</v>
      </c>
      <c r="S521" s="19">
        <v>200</v>
      </c>
      <c r="T521" s="27">
        <v>86</v>
      </c>
      <c r="U521" s="18">
        <f t="shared" si="25"/>
        <v>0</v>
      </c>
      <c r="V521" s="18">
        <f t="shared" si="26"/>
        <v>0</v>
      </c>
    </row>
    <row r="522" spans="1:22" x14ac:dyDescent="0.25">
      <c r="A522" s="2">
        <v>145</v>
      </c>
      <c r="B522" s="6" t="s">
        <v>203</v>
      </c>
      <c r="C522" s="6" t="s">
        <v>16</v>
      </c>
      <c r="D522" s="2">
        <v>2026</v>
      </c>
      <c r="E522" s="3"/>
      <c r="F522" s="3"/>
      <c r="G522" s="3"/>
      <c r="H522" s="3"/>
      <c r="I522" s="3"/>
      <c r="J522" s="14"/>
      <c r="K522" s="18">
        <f t="shared" si="27"/>
        <v>0</v>
      </c>
      <c r="L522" s="19">
        <v>12368.39</v>
      </c>
      <c r="M522" s="19">
        <v>11131.55</v>
      </c>
      <c r="N522" s="19">
        <v>8657.8700000000008</v>
      </c>
      <c r="O522" s="19">
        <v>6184.2</v>
      </c>
      <c r="P522" s="19">
        <v>3710.52</v>
      </c>
      <c r="Q522" s="19">
        <v>488.77</v>
      </c>
      <c r="R522" s="19">
        <v>2100</v>
      </c>
      <c r="S522" s="19">
        <v>200</v>
      </c>
      <c r="T522" s="25">
        <v>84</v>
      </c>
      <c r="U522" s="18">
        <f t="shared" si="25"/>
        <v>0</v>
      </c>
      <c r="V522" s="18">
        <f t="shared" si="26"/>
        <v>0</v>
      </c>
    </row>
    <row r="523" spans="1:22" x14ac:dyDescent="0.25">
      <c r="A523" s="2">
        <v>146</v>
      </c>
      <c r="B523" s="6" t="s">
        <v>203</v>
      </c>
      <c r="C523" s="6" t="s">
        <v>165</v>
      </c>
      <c r="D523" s="2">
        <v>2026</v>
      </c>
      <c r="E523" s="3"/>
      <c r="F523" s="3"/>
      <c r="G523" s="3"/>
      <c r="H523" s="3"/>
      <c r="I523" s="3"/>
      <c r="J523" s="14"/>
      <c r="K523" s="18">
        <f t="shared" si="27"/>
        <v>0</v>
      </c>
      <c r="L523" s="19">
        <v>12368.39</v>
      </c>
      <c r="M523" s="19">
        <v>11131.55</v>
      </c>
      <c r="N523" s="19">
        <v>8657.8700000000008</v>
      </c>
      <c r="O523" s="19">
        <v>6184.2</v>
      </c>
      <c r="P523" s="19">
        <v>3710.52</v>
      </c>
      <c r="Q523" s="19">
        <v>488.77</v>
      </c>
      <c r="R523" s="19">
        <v>2100</v>
      </c>
      <c r="S523" s="19">
        <v>200</v>
      </c>
      <c r="T523" s="25">
        <v>89</v>
      </c>
      <c r="U523" s="18">
        <f t="shared" si="25"/>
        <v>0</v>
      </c>
      <c r="V523" s="18">
        <f t="shared" si="26"/>
        <v>0</v>
      </c>
    </row>
    <row r="524" spans="1:22" x14ac:dyDescent="0.25">
      <c r="A524" s="2">
        <v>147</v>
      </c>
      <c r="B524" s="6" t="s">
        <v>203</v>
      </c>
      <c r="C524" s="6" t="s">
        <v>166</v>
      </c>
      <c r="D524" s="2">
        <v>2026</v>
      </c>
      <c r="E524" s="3"/>
      <c r="F524" s="3"/>
      <c r="G524" s="3"/>
      <c r="H524" s="3"/>
      <c r="I524" s="3"/>
      <c r="J524" s="14"/>
      <c r="K524" s="18">
        <f t="shared" si="27"/>
        <v>0</v>
      </c>
      <c r="L524" s="19">
        <v>12368.39</v>
      </c>
      <c r="M524" s="19">
        <v>11131.55</v>
      </c>
      <c r="N524" s="19">
        <v>8657.8700000000008</v>
      </c>
      <c r="O524" s="19">
        <v>6184.2</v>
      </c>
      <c r="P524" s="19">
        <v>3710.52</v>
      </c>
      <c r="Q524" s="19">
        <v>488.77</v>
      </c>
      <c r="R524" s="19">
        <v>2100</v>
      </c>
      <c r="S524" s="19">
        <v>200</v>
      </c>
      <c r="T524" s="25">
        <v>81</v>
      </c>
      <c r="U524" s="18">
        <f t="shared" si="25"/>
        <v>0</v>
      </c>
      <c r="V524" s="18">
        <f t="shared" si="26"/>
        <v>0</v>
      </c>
    </row>
    <row r="525" spans="1:22" x14ac:dyDescent="0.25">
      <c r="A525" s="2">
        <v>148</v>
      </c>
      <c r="B525" s="6" t="s">
        <v>203</v>
      </c>
      <c r="C525" s="6" t="s">
        <v>163</v>
      </c>
      <c r="D525" s="2">
        <v>2026</v>
      </c>
      <c r="E525" s="3"/>
      <c r="F525" s="3"/>
      <c r="G525" s="3"/>
      <c r="H525" s="3"/>
      <c r="I525" s="3"/>
      <c r="J525" s="14"/>
      <c r="K525" s="18">
        <f t="shared" si="27"/>
        <v>0</v>
      </c>
      <c r="L525" s="19">
        <v>12368.39</v>
      </c>
      <c r="M525" s="19">
        <v>11131.55</v>
      </c>
      <c r="N525" s="19">
        <v>8657.8700000000008</v>
      </c>
      <c r="O525" s="19">
        <v>6184.2</v>
      </c>
      <c r="P525" s="19">
        <v>3710.52</v>
      </c>
      <c r="Q525" s="19">
        <v>488.77</v>
      </c>
      <c r="R525" s="19">
        <v>2100</v>
      </c>
      <c r="S525" s="19">
        <v>200</v>
      </c>
      <c r="T525" s="25">
        <v>85</v>
      </c>
      <c r="U525" s="18">
        <f t="shared" si="25"/>
        <v>0</v>
      </c>
      <c r="V525" s="18">
        <f t="shared" si="26"/>
        <v>0</v>
      </c>
    </row>
    <row r="526" spans="1:22" x14ac:dyDescent="0.25">
      <c r="A526" s="2">
        <v>149</v>
      </c>
      <c r="B526" s="6" t="s">
        <v>203</v>
      </c>
      <c r="C526" s="6" t="s">
        <v>89</v>
      </c>
      <c r="D526" s="2">
        <v>2026</v>
      </c>
      <c r="E526" s="3"/>
      <c r="F526" s="3"/>
      <c r="G526" s="3">
        <v>55</v>
      </c>
      <c r="H526" s="3"/>
      <c r="I526" s="3"/>
      <c r="J526" s="14">
        <v>6</v>
      </c>
      <c r="K526" s="18">
        <f t="shared" si="27"/>
        <v>55</v>
      </c>
      <c r="L526" s="19">
        <v>12368.39</v>
      </c>
      <c r="M526" s="19">
        <v>11131.55</v>
      </c>
      <c r="N526" s="19">
        <v>8657.8700000000008</v>
      </c>
      <c r="O526" s="19">
        <v>6184.2</v>
      </c>
      <c r="P526" s="19">
        <v>3710.52</v>
      </c>
      <c r="Q526" s="19">
        <v>488.77</v>
      </c>
      <c r="R526" s="19">
        <v>2100</v>
      </c>
      <c r="S526" s="19">
        <v>200</v>
      </c>
      <c r="T526" s="25">
        <v>87</v>
      </c>
      <c r="U526" s="18">
        <f t="shared" si="25"/>
        <v>502715.47000000003</v>
      </c>
      <c r="V526" s="18">
        <f t="shared" si="26"/>
        <v>437362.45890000003</v>
      </c>
    </row>
    <row r="527" spans="1:22" x14ac:dyDescent="0.25">
      <c r="A527" s="2">
        <v>150</v>
      </c>
      <c r="B527" s="6" t="s">
        <v>203</v>
      </c>
      <c r="C527" s="6" t="s">
        <v>102</v>
      </c>
      <c r="D527" s="2">
        <v>2026</v>
      </c>
      <c r="E527" s="3"/>
      <c r="F527" s="3"/>
      <c r="G527" s="3"/>
      <c r="H527" s="3"/>
      <c r="I527" s="3"/>
      <c r="J527" s="14"/>
      <c r="K527" s="18">
        <f t="shared" si="27"/>
        <v>0</v>
      </c>
      <c r="L527" s="19">
        <v>12368.39</v>
      </c>
      <c r="M527" s="19">
        <v>11131.55</v>
      </c>
      <c r="N527" s="19">
        <v>8657.8700000000008</v>
      </c>
      <c r="O527" s="19">
        <v>6184.2</v>
      </c>
      <c r="P527" s="19">
        <v>3710.52</v>
      </c>
      <c r="Q527" s="19">
        <v>488.77</v>
      </c>
      <c r="R527" s="19">
        <v>2100</v>
      </c>
      <c r="S527" s="19">
        <v>200</v>
      </c>
      <c r="T527" s="25">
        <v>89</v>
      </c>
      <c r="U527" s="18">
        <f t="shared" si="25"/>
        <v>0</v>
      </c>
      <c r="V527" s="18">
        <f t="shared" si="26"/>
        <v>0</v>
      </c>
    </row>
    <row r="528" spans="1:22" x14ac:dyDescent="0.25">
      <c r="A528" s="2">
        <v>151</v>
      </c>
      <c r="B528" s="6" t="s">
        <v>203</v>
      </c>
      <c r="C528" s="6" t="s">
        <v>167</v>
      </c>
      <c r="D528" s="2">
        <v>2026</v>
      </c>
      <c r="E528" s="3"/>
      <c r="F528" s="3"/>
      <c r="G528" s="3"/>
      <c r="H528" s="3"/>
      <c r="I528" s="3"/>
      <c r="J528" s="14"/>
      <c r="K528" s="18">
        <f t="shared" si="27"/>
        <v>0</v>
      </c>
      <c r="L528" s="19">
        <v>12368.39</v>
      </c>
      <c r="M528" s="19">
        <v>11131.55</v>
      </c>
      <c r="N528" s="19">
        <v>8657.8700000000008</v>
      </c>
      <c r="O528" s="19">
        <v>6184.2</v>
      </c>
      <c r="P528" s="19">
        <v>3710.52</v>
      </c>
      <c r="Q528" s="19">
        <v>488.77</v>
      </c>
      <c r="R528" s="19">
        <v>2100</v>
      </c>
      <c r="S528" s="19">
        <v>200</v>
      </c>
      <c r="T528" s="25">
        <v>91</v>
      </c>
      <c r="U528" s="18">
        <f t="shared" si="25"/>
        <v>0</v>
      </c>
      <c r="V528" s="18">
        <f t="shared" si="26"/>
        <v>0</v>
      </c>
    </row>
    <row r="529" spans="1:22" x14ac:dyDescent="0.25">
      <c r="A529" s="2">
        <v>152</v>
      </c>
      <c r="B529" s="6" t="s">
        <v>203</v>
      </c>
      <c r="C529" s="6" t="s">
        <v>113</v>
      </c>
      <c r="D529" s="2">
        <v>2026</v>
      </c>
      <c r="E529" s="3"/>
      <c r="F529" s="3"/>
      <c r="G529" s="3"/>
      <c r="H529" s="3"/>
      <c r="I529" s="3"/>
      <c r="J529" s="14"/>
      <c r="K529" s="18">
        <f t="shared" si="27"/>
        <v>0</v>
      </c>
      <c r="L529" s="19">
        <v>12368.39</v>
      </c>
      <c r="M529" s="19">
        <v>11131.55</v>
      </c>
      <c r="N529" s="19">
        <v>8657.8700000000008</v>
      </c>
      <c r="O529" s="19">
        <v>6184.2</v>
      </c>
      <c r="P529" s="19">
        <v>3710.52</v>
      </c>
      <c r="Q529" s="19">
        <v>488.77</v>
      </c>
      <c r="R529" s="19">
        <v>2100</v>
      </c>
      <c r="S529" s="19">
        <v>200</v>
      </c>
      <c r="T529" s="25">
        <v>81</v>
      </c>
      <c r="U529" s="18">
        <f t="shared" si="25"/>
        <v>0</v>
      </c>
      <c r="V529" s="18">
        <f t="shared" si="26"/>
        <v>0</v>
      </c>
    </row>
    <row r="530" spans="1:22" x14ac:dyDescent="0.25">
      <c r="A530" s="2">
        <v>153</v>
      </c>
      <c r="B530" s="6" t="s">
        <v>203</v>
      </c>
      <c r="C530" s="6" t="s">
        <v>11</v>
      </c>
      <c r="D530" s="2">
        <v>2026</v>
      </c>
      <c r="E530" s="3"/>
      <c r="F530" s="3"/>
      <c r="G530" s="3"/>
      <c r="H530" s="3"/>
      <c r="I530" s="3"/>
      <c r="J530" s="14"/>
      <c r="K530" s="18">
        <f t="shared" si="27"/>
        <v>0</v>
      </c>
      <c r="L530" s="19">
        <v>12368.39</v>
      </c>
      <c r="M530" s="19">
        <v>11131.55</v>
      </c>
      <c r="N530" s="19">
        <v>8657.8700000000008</v>
      </c>
      <c r="O530" s="19">
        <v>6184.2</v>
      </c>
      <c r="P530" s="19">
        <v>3710.52</v>
      </c>
      <c r="Q530" s="19">
        <v>488.77</v>
      </c>
      <c r="R530" s="19">
        <v>2100</v>
      </c>
      <c r="S530" s="19">
        <v>200</v>
      </c>
      <c r="T530" s="25">
        <v>90</v>
      </c>
      <c r="U530" s="18">
        <f t="shared" si="25"/>
        <v>0</v>
      </c>
      <c r="V530" s="18">
        <f t="shared" si="26"/>
        <v>0</v>
      </c>
    </row>
    <row r="531" spans="1:22" x14ac:dyDescent="0.25">
      <c r="A531" s="2">
        <v>154</v>
      </c>
      <c r="B531" s="6" t="s">
        <v>203</v>
      </c>
      <c r="C531" s="6" t="s">
        <v>164</v>
      </c>
      <c r="D531" s="2">
        <v>2026</v>
      </c>
      <c r="E531" s="3"/>
      <c r="F531" s="3"/>
      <c r="G531" s="3"/>
      <c r="H531" s="3"/>
      <c r="I531" s="3"/>
      <c r="J531" s="14"/>
      <c r="K531" s="18">
        <f t="shared" si="27"/>
        <v>0</v>
      </c>
      <c r="L531" s="19">
        <v>12368.39</v>
      </c>
      <c r="M531" s="19">
        <v>11131.55</v>
      </c>
      <c r="N531" s="19">
        <v>8657.8700000000008</v>
      </c>
      <c r="O531" s="19">
        <v>6184.2</v>
      </c>
      <c r="P531" s="19">
        <v>3710.52</v>
      </c>
      <c r="Q531" s="19">
        <v>488.77</v>
      </c>
      <c r="R531" s="19">
        <v>2100</v>
      </c>
      <c r="S531" s="19">
        <v>200</v>
      </c>
      <c r="T531" s="25">
        <v>92</v>
      </c>
      <c r="U531" s="18">
        <f t="shared" si="25"/>
        <v>0</v>
      </c>
      <c r="V531" s="18">
        <f t="shared" si="26"/>
        <v>0</v>
      </c>
    </row>
    <row r="532" spans="1:22" x14ac:dyDescent="0.25">
      <c r="A532" s="2">
        <v>155</v>
      </c>
      <c r="B532" s="6" t="s">
        <v>203</v>
      </c>
      <c r="C532" s="6" t="s">
        <v>66</v>
      </c>
      <c r="D532" s="2">
        <v>2026</v>
      </c>
      <c r="E532" s="3"/>
      <c r="F532" s="3"/>
      <c r="G532" s="3">
        <v>3</v>
      </c>
      <c r="H532" s="3"/>
      <c r="I532" s="3"/>
      <c r="J532" s="14">
        <v>1</v>
      </c>
      <c r="K532" s="18">
        <f t="shared" si="27"/>
        <v>3</v>
      </c>
      <c r="L532" s="19">
        <v>12368.39</v>
      </c>
      <c r="M532" s="19">
        <v>11131.55</v>
      </c>
      <c r="N532" s="19">
        <v>8657.8700000000008</v>
      </c>
      <c r="O532" s="19">
        <v>6184.2</v>
      </c>
      <c r="P532" s="19">
        <v>3710.52</v>
      </c>
      <c r="Q532" s="19">
        <v>488.77</v>
      </c>
      <c r="R532" s="19">
        <v>2100</v>
      </c>
      <c r="S532" s="19">
        <v>200</v>
      </c>
      <c r="T532" s="25">
        <v>88</v>
      </c>
      <c r="U532" s="18">
        <f t="shared" si="25"/>
        <v>29162.38</v>
      </c>
      <c r="V532" s="18">
        <f t="shared" si="26"/>
        <v>25662.894400000001</v>
      </c>
    </row>
    <row r="533" spans="1:22" x14ac:dyDescent="0.25">
      <c r="A533" s="2">
        <v>156</v>
      </c>
      <c r="B533" s="6" t="s">
        <v>203</v>
      </c>
      <c r="C533" s="6" t="s">
        <v>168</v>
      </c>
      <c r="D533" s="2">
        <v>2026</v>
      </c>
      <c r="E533" s="3"/>
      <c r="F533" s="3"/>
      <c r="G533" s="3"/>
      <c r="H533" s="3"/>
      <c r="I533" s="3"/>
      <c r="J533" s="14"/>
      <c r="K533" s="18">
        <f t="shared" si="27"/>
        <v>0</v>
      </c>
      <c r="L533" s="19">
        <v>12368.39</v>
      </c>
      <c r="M533" s="19">
        <v>11131.55</v>
      </c>
      <c r="N533" s="19">
        <v>8657.8700000000008</v>
      </c>
      <c r="O533" s="19">
        <v>6184.2</v>
      </c>
      <c r="P533" s="19">
        <v>3710.52</v>
      </c>
      <c r="Q533" s="19">
        <v>488.77</v>
      </c>
      <c r="R533" s="19">
        <v>2100</v>
      </c>
      <c r="S533" s="19">
        <v>200</v>
      </c>
      <c r="T533" s="25">
        <v>91</v>
      </c>
      <c r="U533" s="18">
        <f t="shared" si="25"/>
        <v>0</v>
      </c>
      <c r="V533" s="18">
        <f t="shared" si="26"/>
        <v>0</v>
      </c>
    </row>
    <row r="534" spans="1:22" x14ac:dyDescent="0.25">
      <c r="A534" s="2">
        <v>157</v>
      </c>
      <c r="B534" s="6" t="s">
        <v>203</v>
      </c>
      <c r="C534" s="6" t="s">
        <v>169</v>
      </c>
      <c r="D534" s="2">
        <v>2026</v>
      </c>
      <c r="E534" s="3"/>
      <c r="F534" s="3"/>
      <c r="G534" s="3"/>
      <c r="H534" s="3"/>
      <c r="I534" s="3"/>
      <c r="J534" s="14"/>
      <c r="K534" s="18">
        <f t="shared" si="27"/>
        <v>0</v>
      </c>
      <c r="L534" s="19">
        <v>12368.39</v>
      </c>
      <c r="M534" s="19">
        <v>11131.55</v>
      </c>
      <c r="N534" s="19">
        <v>8657.8700000000008</v>
      </c>
      <c r="O534" s="19">
        <v>6184.2</v>
      </c>
      <c r="P534" s="19">
        <v>3710.52</v>
      </c>
      <c r="Q534" s="19">
        <v>488.77</v>
      </c>
      <c r="R534" s="19">
        <v>2100</v>
      </c>
      <c r="S534" s="19">
        <v>200</v>
      </c>
      <c r="T534" s="25">
        <v>89</v>
      </c>
      <c r="U534" s="18">
        <f t="shared" si="25"/>
        <v>0</v>
      </c>
      <c r="V534" s="18">
        <f t="shared" si="26"/>
        <v>0</v>
      </c>
    </row>
    <row r="535" spans="1:22" x14ac:dyDescent="0.25">
      <c r="A535" s="2">
        <v>158</v>
      </c>
      <c r="B535" s="6" t="s">
        <v>203</v>
      </c>
      <c r="C535" s="6" t="s">
        <v>82</v>
      </c>
      <c r="D535" s="2">
        <v>2026</v>
      </c>
      <c r="E535" s="3"/>
      <c r="F535" s="3"/>
      <c r="G535" s="3"/>
      <c r="H535" s="3"/>
      <c r="I535" s="3"/>
      <c r="J535" s="14"/>
      <c r="K535" s="18">
        <f t="shared" si="27"/>
        <v>0</v>
      </c>
      <c r="L535" s="19">
        <v>12368.39</v>
      </c>
      <c r="M535" s="19">
        <v>11131.55</v>
      </c>
      <c r="N535" s="19">
        <v>8657.8700000000008</v>
      </c>
      <c r="O535" s="19">
        <v>6184.2</v>
      </c>
      <c r="P535" s="19">
        <v>3710.52</v>
      </c>
      <c r="Q535" s="19">
        <v>488.77</v>
      </c>
      <c r="R535" s="19">
        <v>2100</v>
      </c>
      <c r="S535" s="19">
        <v>200</v>
      </c>
      <c r="T535" s="25">
        <v>84</v>
      </c>
      <c r="U535" s="18">
        <f t="shared" si="25"/>
        <v>0</v>
      </c>
      <c r="V535" s="18">
        <f t="shared" si="26"/>
        <v>0</v>
      </c>
    </row>
    <row r="536" spans="1:22" x14ac:dyDescent="0.25">
      <c r="A536" s="2">
        <v>159</v>
      </c>
      <c r="B536" s="6" t="s">
        <v>204</v>
      </c>
      <c r="C536" s="6" t="s">
        <v>175</v>
      </c>
      <c r="D536" s="2">
        <v>2026</v>
      </c>
      <c r="E536" s="3"/>
      <c r="F536" s="3"/>
      <c r="G536" s="3"/>
      <c r="H536" s="3"/>
      <c r="I536" s="3"/>
      <c r="J536" s="14"/>
      <c r="K536" s="18">
        <f t="shared" si="27"/>
        <v>0</v>
      </c>
      <c r="L536" s="19">
        <v>12368.39</v>
      </c>
      <c r="M536" s="19">
        <v>11131.55</v>
      </c>
      <c r="N536" s="19">
        <v>8657.8700000000008</v>
      </c>
      <c r="O536" s="19">
        <v>6184.2</v>
      </c>
      <c r="P536" s="19">
        <v>3710.52</v>
      </c>
      <c r="Q536" s="19">
        <v>488.77</v>
      </c>
      <c r="R536" s="19">
        <v>2100</v>
      </c>
      <c r="S536" s="19">
        <v>200</v>
      </c>
      <c r="T536" s="31">
        <v>90</v>
      </c>
      <c r="U536" s="18">
        <f t="shared" si="25"/>
        <v>0</v>
      </c>
      <c r="V536" s="18">
        <f t="shared" si="26"/>
        <v>0</v>
      </c>
    </row>
    <row r="537" spans="1:22" x14ac:dyDescent="0.25">
      <c r="A537" s="2">
        <v>160</v>
      </c>
      <c r="B537" s="6" t="s">
        <v>204</v>
      </c>
      <c r="C537" s="6" t="s">
        <v>176</v>
      </c>
      <c r="D537" s="2">
        <v>2026</v>
      </c>
      <c r="E537" s="3"/>
      <c r="F537" s="3"/>
      <c r="G537" s="3"/>
      <c r="H537" s="3"/>
      <c r="I537" s="3"/>
      <c r="J537" s="14"/>
      <c r="K537" s="18">
        <f t="shared" si="27"/>
        <v>0</v>
      </c>
      <c r="L537" s="19">
        <v>12368.39</v>
      </c>
      <c r="M537" s="19">
        <v>11131.55</v>
      </c>
      <c r="N537" s="19">
        <v>8657.8700000000008</v>
      </c>
      <c r="O537" s="19">
        <v>6184.2</v>
      </c>
      <c r="P537" s="19">
        <v>3710.52</v>
      </c>
      <c r="Q537" s="19">
        <v>488.77</v>
      </c>
      <c r="R537" s="19">
        <v>2100</v>
      </c>
      <c r="S537" s="19">
        <v>200</v>
      </c>
      <c r="T537" s="31">
        <v>89</v>
      </c>
      <c r="U537" s="18">
        <f t="shared" si="25"/>
        <v>0</v>
      </c>
      <c r="V537" s="18">
        <f t="shared" si="26"/>
        <v>0</v>
      </c>
    </row>
    <row r="538" spans="1:22" x14ac:dyDescent="0.25">
      <c r="A538" s="2">
        <v>161</v>
      </c>
      <c r="B538" s="6" t="s">
        <v>204</v>
      </c>
      <c r="C538" s="6" t="s">
        <v>65</v>
      </c>
      <c r="D538" s="2">
        <v>2026</v>
      </c>
      <c r="E538" s="3"/>
      <c r="F538" s="3"/>
      <c r="G538" s="3"/>
      <c r="H538" s="3"/>
      <c r="I538" s="3"/>
      <c r="J538" s="14"/>
      <c r="K538" s="18">
        <f t="shared" si="27"/>
        <v>0</v>
      </c>
      <c r="L538" s="19">
        <v>12368.39</v>
      </c>
      <c r="M538" s="19">
        <v>11131.55</v>
      </c>
      <c r="N538" s="19">
        <v>8657.8700000000008</v>
      </c>
      <c r="O538" s="19">
        <v>6184.2</v>
      </c>
      <c r="P538" s="19">
        <v>3710.52</v>
      </c>
      <c r="Q538" s="19">
        <v>488.77</v>
      </c>
      <c r="R538" s="19">
        <v>2100</v>
      </c>
      <c r="S538" s="19">
        <v>200</v>
      </c>
      <c r="T538" s="31">
        <v>87</v>
      </c>
      <c r="U538" s="18">
        <f t="shared" si="25"/>
        <v>0</v>
      </c>
      <c r="V538" s="18">
        <f t="shared" si="26"/>
        <v>0</v>
      </c>
    </row>
    <row r="539" spans="1:22" x14ac:dyDescent="0.25">
      <c r="A539" s="2">
        <v>162</v>
      </c>
      <c r="B539" s="6" t="s">
        <v>204</v>
      </c>
      <c r="C539" s="6" t="s">
        <v>54</v>
      </c>
      <c r="D539" s="2">
        <v>2026</v>
      </c>
      <c r="E539" s="3"/>
      <c r="F539" s="3"/>
      <c r="G539" s="3"/>
      <c r="H539" s="3"/>
      <c r="I539" s="3"/>
      <c r="J539" s="14"/>
      <c r="K539" s="18">
        <f t="shared" si="27"/>
        <v>0</v>
      </c>
      <c r="L539" s="19">
        <v>12368.39</v>
      </c>
      <c r="M539" s="19">
        <v>11131.55</v>
      </c>
      <c r="N539" s="19">
        <v>8657.8700000000008</v>
      </c>
      <c r="O539" s="19">
        <v>6184.2</v>
      </c>
      <c r="P539" s="19">
        <v>3710.52</v>
      </c>
      <c r="Q539" s="19">
        <v>488.77</v>
      </c>
      <c r="R539" s="19">
        <v>2100</v>
      </c>
      <c r="S539" s="19">
        <v>200</v>
      </c>
      <c r="T539" s="31">
        <v>88</v>
      </c>
      <c r="U539" s="18">
        <f t="shared" si="25"/>
        <v>0</v>
      </c>
      <c r="V539" s="18">
        <f t="shared" si="26"/>
        <v>0</v>
      </c>
    </row>
    <row r="540" spans="1:22" x14ac:dyDescent="0.25">
      <c r="A540" s="2">
        <v>163</v>
      </c>
      <c r="B540" s="6" t="s">
        <v>204</v>
      </c>
      <c r="C540" s="6" t="s">
        <v>174</v>
      </c>
      <c r="D540" s="2">
        <v>2026</v>
      </c>
      <c r="E540" s="3"/>
      <c r="F540" s="3"/>
      <c r="G540" s="3"/>
      <c r="H540" s="3"/>
      <c r="I540" s="3"/>
      <c r="J540" s="14"/>
      <c r="K540" s="18">
        <f t="shared" si="27"/>
        <v>0</v>
      </c>
      <c r="L540" s="19">
        <v>12368.39</v>
      </c>
      <c r="M540" s="19">
        <v>11131.55</v>
      </c>
      <c r="N540" s="19">
        <v>8657.8700000000008</v>
      </c>
      <c r="O540" s="19">
        <v>6184.2</v>
      </c>
      <c r="P540" s="19">
        <v>3710.52</v>
      </c>
      <c r="Q540" s="19">
        <v>488.77</v>
      </c>
      <c r="R540" s="19">
        <v>2100</v>
      </c>
      <c r="S540" s="19">
        <v>200</v>
      </c>
      <c r="T540" s="31">
        <v>91</v>
      </c>
      <c r="U540" s="18">
        <f t="shared" si="25"/>
        <v>0</v>
      </c>
      <c r="V540" s="18">
        <f t="shared" si="26"/>
        <v>0</v>
      </c>
    </row>
    <row r="541" spans="1:22" x14ac:dyDescent="0.25">
      <c r="A541" s="2">
        <v>164</v>
      </c>
      <c r="B541" s="6" t="s">
        <v>204</v>
      </c>
      <c r="C541" s="6" t="s">
        <v>83</v>
      </c>
      <c r="D541" s="2">
        <v>2026</v>
      </c>
      <c r="E541" s="3"/>
      <c r="F541" s="3"/>
      <c r="G541" s="3"/>
      <c r="H541" s="3"/>
      <c r="I541" s="3"/>
      <c r="J541" s="14"/>
      <c r="K541" s="18">
        <f t="shared" si="27"/>
        <v>0</v>
      </c>
      <c r="L541" s="19">
        <v>12368.39</v>
      </c>
      <c r="M541" s="19">
        <v>11131.55</v>
      </c>
      <c r="N541" s="19">
        <v>8657.8700000000008</v>
      </c>
      <c r="O541" s="19">
        <v>6184.2</v>
      </c>
      <c r="P541" s="19">
        <v>3710.52</v>
      </c>
      <c r="Q541" s="19">
        <v>488.77</v>
      </c>
      <c r="R541" s="19">
        <v>2100</v>
      </c>
      <c r="S541" s="19">
        <v>200</v>
      </c>
      <c r="T541" s="31">
        <v>88</v>
      </c>
      <c r="U541" s="18">
        <f t="shared" si="25"/>
        <v>0</v>
      </c>
      <c r="V541" s="18">
        <f t="shared" si="26"/>
        <v>0</v>
      </c>
    </row>
    <row r="542" spans="1:22" x14ac:dyDescent="0.25">
      <c r="A542" s="2">
        <v>165</v>
      </c>
      <c r="B542" s="6" t="s">
        <v>204</v>
      </c>
      <c r="C542" s="6" t="s">
        <v>177</v>
      </c>
      <c r="D542" s="2">
        <v>2026</v>
      </c>
      <c r="E542" s="3"/>
      <c r="F542" s="3"/>
      <c r="G542" s="3"/>
      <c r="H542" s="3"/>
      <c r="I542" s="3"/>
      <c r="J542" s="14"/>
      <c r="K542" s="18">
        <f t="shared" si="27"/>
        <v>0</v>
      </c>
      <c r="L542" s="19">
        <v>12368.39</v>
      </c>
      <c r="M542" s="19">
        <v>11131.55</v>
      </c>
      <c r="N542" s="19">
        <v>8657.8700000000008</v>
      </c>
      <c r="O542" s="19">
        <v>6184.2</v>
      </c>
      <c r="P542" s="19">
        <v>3710.52</v>
      </c>
      <c r="Q542" s="19">
        <v>488.77</v>
      </c>
      <c r="R542" s="19">
        <v>2100</v>
      </c>
      <c r="S542" s="19">
        <v>200</v>
      </c>
      <c r="T542" s="31">
        <v>89</v>
      </c>
      <c r="U542" s="18">
        <f t="shared" si="25"/>
        <v>0</v>
      </c>
      <c r="V542" s="18">
        <f t="shared" si="26"/>
        <v>0</v>
      </c>
    </row>
    <row r="543" spans="1:22" ht="30" x14ac:dyDescent="0.25">
      <c r="A543" s="2">
        <v>166</v>
      </c>
      <c r="B543" s="6" t="s">
        <v>100</v>
      </c>
      <c r="C543" s="6" t="s">
        <v>100</v>
      </c>
      <c r="D543" s="2">
        <v>2026</v>
      </c>
      <c r="E543" s="3"/>
      <c r="F543" s="3"/>
      <c r="G543" s="3"/>
      <c r="H543" s="3"/>
      <c r="I543" s="3"/>
      <c r="J543" s="14"/>
      <c r="K543" s="18">
        <f t="shared" si="27"/>
        <v>0</v>
      </c>
      <c r="L543" s="19">
        <v>12368.39</v>
      </c>
      <c r="M543" s="19">
        <v>11131.55</v>
      </c>
      <c r="N543" s="19">
        <v>8657.8700000000008</v>
      </c>
      <c r="O543" s="19">
        <v>6184.2</v>
      </c>
      <c r="P543" s="19">
        <v>3710.52</v>
      </c>
      <c r="Q543" s="19">
        <v>488.77</v>
      </c>
      <c r="R543" s="19">
        <v>2100</v>
      </c>
      <c r="S543" s="19">
        <v>200</v>
      </c>
      <c r="T543" s="32">
        <v>79</v>
      </c>
      <c r="U543" s="18">
        <f t="shared" si="25"/>
        <v>0</v>
      </c>
      <c r="V543" s="18">
        <f t="shared" si="26"/>
        <v>0</v>
      </c>
    </row>
    <row r="544" spans="1:22" x14ac:dyDescent="0.25">
      <c r="A544" s="2">
        <v>167</v>
      </c>
      <c r="B544" s="6" t="s">
        <v>205</v>
      </c>
      <c r="C544" s="6" t="s">
        <v>74</v>
      </c>
      <c r="D544" s="2">
        <v>2026</v>
      </c>
      <c r="E544" s="3"/>
      <c r="F544" s="3"/>
      <c r="G544" s="3"/>
      <c r="H544" s="3"/>
      <c r="I544" s="3"/>
      <c r="J544" s="14"/>
      <c r="K544" s="18">
        <f t="shared" si="27"/>
        <v>0</v>
      </c>
      <c r="L544" s="19">
        <v>12368.39</v>
      </c>
      <c r="M544" s="19">
        <v>11131.55</v>
      </c>
      <c r="N544" s="19">
        <v>8657.8700000000008</v>
      </c>
      <c r="O544" s="19">
        <v>6184.2</v>
      </c>
      <c r="P544" s="19">
        <v>3710.52</v>
      </c>
      <c r="Q544" s="19">
        <v>488.77</v>
      </c>
      <c r="R544" s="19">
        <v>2100</v>
      </c>
      <c r="S544" s="19">
        <v>200</v>
      </c>
      <c r="T544" s="30">
        <v>91</v>
      </c>
      <c r="U544" s="18">
        <f t="shared" si="25"/>
        <v>0</v>
      </c>
      <c r="V544" s="18">
        <f t="shared" si="26"/>
        <v>0</v>
      </c>
    </row>
    <row r="545" spans="1:22" x14ac:dyDescent="0.25">
      <c r="A545" s="2">
        <v>168</v>
      </c>
      <c r="B545" s="6" t="s">
        <v>205</v>
      </c>
      <c r="C545" s="6" t="s">
        <v>179</v>
      </c>
      <c r="D545" s="2">
        <v>2026</v>
      </c>
      <c r="E545" s="3"/>
      <c r="F545" s="3"/>
      <c r="G545" s="3"/>
      <c r="H545" s="3"/>
      <c r="I545" s="3"/>
      <c r="J545" s="14"/>
      <c r="K545" s="18">
        <f t="shared" si="27"/>
        <v>0</v>
      </c>
      <c r="L545" s="19">
        <v>12368.39</v>
      </c>
      <c r="M545" s="19">
        <v>11131.55</v>
      </c>
      <c r="N545" s="19">
        <v>8657.8700000000008</v>
      </c>
      <c r="O545" s="19">
        <v>6184.2</v>
      </c>
      <c r="P545" s="19">
        <v>3710.52</v>
      </c>
      <c r="Q545" s="19">
        <v>488.77</v>
      </c>
      <c r="R545" s="19">
        <v>2100</v>
      </c>
      <c r="S545" s="19">
        <v>200</v>
      </c>
      <c r="T545" s="30">
        <v>84</v>
      </c>
      <c r="U545" s="18">
        <f t="shared" si="25"/>
        <v>0</v>
      </c>
      <c r="V545" s="18">
        <f t="shared" si="26"/>
        <v>0</v>
      </c>
    </row>
    <row r="546" spans="1:22" x14ac:dyDescent="0.25">
      <c r="A546" s="2">
        <v>169</v>
      </c>
      <c r="B546" s="6" t="s">
        <v>205</v>
      </c>
      <c r="C546" s="6" t="s">
        <v>180</v>
      </c>
      <c r="D546" s="2">
        <v>2026</v>
      </c>
      <c r="E546" s="3"/>
      <c r="F546" s="3"/>
      <c r="G546" s="3">
        <v>5</v>
      </c>
      <c r="H546" s="3"/>
      <c r="I546" s="3"/>
      <c r="J546" s="14">
        <v>3</v>
      </c>
      <c r="K546" s="18">
        <f t="shared" si="27"/>
        <v>5</v>
      </c>
      <c r="L546" s="19">
        <v>12368.39</v>
      </c>
      <c r="M546" s="19">
        <v>11131.55</v>
      </c>
      <c r="N546" s="19">
        <v>8657.8700000000008</v>
      </c>
      <c r="O546" s="19">
        <v>6184.2</v>
      </c>
      <c r="P546" s="19">
        <v>3710.52</v>
      </c>
      <c r="Q546" s="19">
        <v>488.77</v>
      </c>
      <c r="R546" s="19">
        <v>2100</v>
      </c>
      <c r="S546" s="19">
        <v>200</v>
      </c>
      <c r="T546" s="30">
        <v>87</v>
      </c>
      <c r="U546" s="18">
        <f t="shared" si="25"/>
        <v>52055.66</v>
      </c>
      <c r="V546" s="18">
        <f t="shared" si="26"/>
        <v>45288.424200000001</v>
      </c>
    </row>
    <row r="547" spans="1:22" x14ac:dyDescent="0.25">
      <c r="A547" s="2">
        <v>170</v>
      </c>
      <c r="B547" s="6" t="s">
        <v>205</v>
      </c>
      <c r="C547" s="6" t="s">
        <v>181</v>
      </c>
      <c r="D547" s="2">
        <v>2026</v>
      </c>
      <c r="E547" s="3"/>
      <c r="F547" s="3"/>
      <c r="G547" s="3"/>
      <c r="H547" s="3"/>
      <c r="I547" s="3"/>
      <c r="J547" s="14"/>
      <c r="K547" s="18">
        <f t="shared" si="27"/>
        <v>0</v>
      </c>
      <c r="L547" s="19">
        <v>12368.39</v>
      </c>
      <c r="M547" s="19">
        <v>11131.55</v>
      </c>
      <c r="N547" s="19">
        <v>8657.8700000000008</v>
      </c>
      <c r="O547" s="19">
        <v>6184.2</v>
      </c>
      <c r="P547" s="19">
        <v>3710.52</v>
      </c>
      <c r="Q547" s="19">
        <v>488.77</v>
      </c>
      <c r="R547" s="19">
        <v>2100</v>
      </c>
      <c r="S547" s="19">
        <v>200</v>
      </c>
      <c r="T547" s="30">
        <v>87</v>
      </c>
      <c r="U547" s="18">
        <f t="shared" si="25"/>
        <v>0</v>
      </c>
      <c r="V547" s="18">
        <f t="shared" si="26"/>
        <v>0</v>
      </c>
    </row>
    <row r="548" spans="1:22" x14ac:dyDescent="0.25">
      <c r="A548" s="2">
        <v>171</v>
      </c>
      <c r="B548" s="6" t="s">
        <v>205</v>
      </c>
      <c r="C548" s="6" t="s">
        <v>182</v>
      </c>
      <c r="D548" s="2">
        <v>2026</v>
      </c>
      <c r="E548" s="3"/>
      <c r="F548" s="3"/>
      <c r="G548" s="3"/>
      <c r="H548" s="3"/>
      <c r="I548" s="3"/>
      <c r="J548" s="14"/>
      <c r="K548" s="18">
        <f t="shared" si="27"/>
        <v>0</v>
      </c>
      <c r="L548" s="19">
        <v>12368.39</v>
      </c>
      <c r="M548" s="19">
        <v>11131.55</v>
      </c>
      <c r="N548" s="19">
        <v>8657.8700000000008</v>
      </c>
      <c r="O548" s="19">
        <v>6184.2</v>
      </c>
      <c r="P548" s="19">
        <v>3710.52</v>
      </c>
      <c r="Q548" s="19">
        <v>488.77</v>
      </c>
      <c r="R548" s="19">
        <v>2100</v>
      </c>
      <c r="S548" s="19">
        <v>200</v>
      </c>
      <c r="T548" s="30">
        <v>87</v>
      </c>
      <c r="U548" s="18">
        <f t="shared" si="25"/>
        <v>0</v>
      </c>
      <c r="V548" s="18">
        <f t="shared" si="26"/>
        <v>0</v>
      </c>
    </row>
    <row r="549" spans="1:22" x14ac:dyDescent="0.25">
      <c r="A549" s="2">
        <v>172</v>
      </c>
      <c r="B549" s="6" t="s">
        <v>205</v>
      </c>
      <c r="C549" s="6" t="s">
        <v>183</v>
      </c>
      <c r="D549" s="2">
        <v>2026</v>
      </c>
      <c r="E549" s="3"/>
      <c r="F549" s="3"/>
      <c r="G549" s="3"/>
      <c r="H549" s="3"/>
      <c r="I549" s="3"/>
      <c r="J549" s="14"/>
      <c r="K549" s="18">
        <f t="shared" si="27"/>
        <v>0</v>
      </c>
      <c r="L549" s="19">
        <v>12368.39</v>
      </c>
      <c r="M549" s="19">
        <v>11131.55</v>
      </c>
      <c r="N549" s="19">
        <v>8657.8700000000008</v>
      </c>
      <c r="O549" s="19">
        <v>6184.2</v>
      </c>
      <c r="P549" s="19">
        <v>3710.52</v>
      </c>
      <c r="Q549" s="19">
        <v>488.77</v>
      </c>
      <c r="R549" s="19">
        <v>2100</v>
      </c>
      <c r="S549" s="19">
        <v>200</v>
      </c>
      <c r="T549" s="30">
        <v>87</v>
      </c>
      <c r="U549" s="18">
        <f t="shared" si="25"/>
        <v>0</v>
      </c>
      <c r="V549" s="18">
        <f t="shared" si="26"/>
        <v>0</v>
      </c>
    </row>
    <row r="550" spans="1:22" x14ac:dyDescent="0.25">
      <c r="A550" s="2">
        <v>173</v>
      </c>
      <c r="B550" s="6" t="s">
        <v>205</v>
      </c>
      <c r="C550" s="6" t="s">
        <v>178</v>
      </c>
      <c r="D550" s="2">
        <v>2026</v>
      </c>
      <c r="E550" s="3"/>
      <c r="F550" s="3"/>
      <c r="G550" s="3"/>
      <c r="H550" s="3"/>
      <c r="I550" s="3"/>
      <c r="J550" s="14"/>
      <c r="K550" s="18">
        <f t="shared" si="27"/>
        <v>0</v>
      </c>
      <c r="L550" s="19">
        <v>12368.39</v>
      </c>
      <c r="M550" s="19">
        <v>11131.55</v>
      </c>
      <c r="N550" s="19">
        <v>8657.8700000000008</v>
      </c>
      <c r="O550" s="19">
        <v>6184.2</v>
      </c>
      <c r="P550" s="19">
        <v>3710.52</v>
      </c>
      <c r="Q550" s="19">
        <v>488.77</v>
      </c>
      <c r="R550" s="19">
        <v>2100</v>
      </c>
      <c r="S550" s="19">
        <v>200</v>
      </c>
      <c r="T550" s="30">
        <v>92</v>
      </c>
      <c r="U550" s="18">
        <f t="shared" si="25"/>
        <v>0</v>
      </c>
      <c r="V550" s="18">
        <f t="shared" si="26"/>
        <v>0</v>
      </c>
    </row>
    <row r="551" spans="1:22" x14ac:dyDescent="0.25">
      <c r="A551" s="2">
        <v>174</v>
      </c>
      <c r="B551" s="6" t="s">
        <v>205</v>
      </c>
      <c r="C551" s="6" t="s">
        <v>184</v>
      </c>
      <c r="D551" s="2">
        <v>2026</v>
      </c>
      <c r="E551" s="3"/>
      <c r="F551" s="3"/>
      <c r="G551" s="3"/>
      <c r="H551" s="3"/>
      <c r="I551" s="3"/>
      <c r="J551" s="14"/>
      <c r="K551" s="18">
        <f t="shared" si="27"/>
        <v>0</v>
      </c>
      <c r="L551" s="19">
        <v>12368.39</v>
      </c>
      <c r="M551" s="19">
        <v>11131.55</v>
      </c>
      <c r="N551" s="19">
        <v>8657.8700000000008</v>
      </c>
      <c r="O551" s="19">
        <v>6184.2</v>
      </c>
      <c r="P551" s="19">
        <v>3710.52</v>
      </c>
      <c r="Q551" s="19">
        <v>488.77</v>
      </c>
      <c r="R551" s="19">
        <v>2100</v>
      </c>
      <c r="S551" s="19">
        <v>200</v>
      </c>
      <c r="T551" s="30">
        <v>88</v>
      </c>
      <c r="U551" s="18">
        <f t="shared" si="25"/>
        <v>0</v>
      </c>
      <c r="V551" s="18">
        <f t="shared" si="26"/>
        <v>0</v>
      </c>
    </row>
    <row r="552" spans="1:22" x14ac:dyDescent="0.25">
      <c r="A552" s="2">
        <v>175</v>
      </c>
      <c r="B552" s="6" t="s">
        <v>205</v>
      </c>
      <c r="C552" s="6" t="s">
        <v>185</v>
      </c>
      <c r="D552" s="2">
        <v>2026</v>
      </c>
      <c r="E552" s="3"/>
      <c r="F552" s="3"/>
      <c r="G552" s="3"/>
      <c r="H552" s="3"/>
      <c r="I552" s="3"/>
      <c r="J552" s="14"/>
      <c r="K552" s="18">
        <f t="shared" si="27"/>
        <v>0</v>
      </c>
      <c r="L552" s="19">
        <v>12368.39</v>
      </c>
      <c r="M552" s="19">
        <v>11131.55</v>
      </c>
      <c r="N552" s="19">
        <v>8657.8700000000008</v>
      </c>
      <c r="O552" s="19">
        <v>6184.2</v>
      </c>
      <c r="P552" s="19">
        <v>3710.52</v>
      </c>
      <c r="Q552" s="19">
        <v>488.77</v>
      </c>
      <c r="R552" s="19">
        <v>2100</v>
      </c>
      <c r="S552" s="19">
        <v>200</v>
      </c>
      <c r="T552" s="30">
        <v>87</v>
      </c>
      <c r="U552" s="18">
        <f t="shared" si="25"/>
        <v>0</v>
      </c>
      <c r="V552" s="18">
        <f t="shared" si="26"/>
        <v>0</v>
      </c>
    </row>
    <row r="553" spans="1:22" x14ac:dyDescent="0.25">
      <c r="A553" s="2">
        <v>176</v>
      </c>
      <c r="B553" s="6" t="s">
        <v>188</v>
      </c>
      <c r="C553" s="6" t="s">
        <v>98</v>
      </c>
      <c r="D553" s="2">
        <v>2026</v>
      </c>
      <c r="E553" s="3"/>
      <c r="F553" s="3"/>
      <c r="G553" s="3"/>
      <c r="H553" s="3"/>
      <c r="I553" s="3"/>
      <c r="J553" s="14"/>
      <c r="K553" s="18">
        <f t="shared" si="27"/>
        <v>0</v>
      </c>
      <c r="L553" s="19">
        <v>12368.39</v>
      </c>
      <c r="M553" s="19">
        <v>11131.55</v>
      </c>
      <c r="N553" s="19">
        <v>8657.8700000000008</v>
      </c>
      <c r="O553" s="19">
        <v>6184.2</v>
      </c>
      <c r="P553" s="19">
        <v>3710.52</v>
      </c>
      <c r="Q553" s="19">
        <v>488.77</v>
      </c>
      <c r="R553" s="19">
        <v>2100</v>
      </c>
      <c r="S553" s="19">
        <v>200</v>
      </c>
      <c r="T553" s="25">
        <v>81</v>
      </c>
      <c r="U553" s="18">
        <f t="shared" si="25"/>
        <v>0</v>
      </c>
      <c r="V553" s="18">
        <f t="shared" si="26"/>
        <v>0</v>
      </c>
    </row>
    <row r="554" spans="1:22" x14ac:dyDescent="0.25">
      <c r="A554" s="2">
        <v>177</v>
      </c>
      <c r="B554" s="6" t="s">
        <v>188</v>
      </c>
      <c r="C554" s="6" t="s">
        <v>186</v>
      </c>
      <c r="D554" s="2">
        <v>2026</v>
      </c>
      <c r="E554" s="3"/>
      <c r="F554" s="3"/>
      <c r="G554" s="3"/>
      <c r="H554" s="3"/>
      <c r="I554" s="3"/>
      <c r="J554" s="14"/>
      <c r="K554" s="18">
        <f t="shared" si="27"/>
        <v>0</v>
      </c>
      <c r="L554" s="19">
        <v>12368.39</v>
      </c>
      <c r="M554" s="19">
        <v>11131.55</v>
      </c>
      <c r="N554" s="19">
        <v>8657.8700000000008</v>
      </c>
      <c r="O554" s="19">
        <v>6184.2</v>
      </c>
      <c r="P554" s="19">
        <v>3710.52</v>
      </c>
      <c r="Q554" s="19">
        <v>488.77</v>
      </c>
      <c r="R554" s="19">
        <v>2100</v>
      </c>
      <c r="S554" s="19">
        <v>200</v>
      </c>
      <c r="T554" s="25">
        <v>90</v>
      </c>
      <c r="U554" s="18">
        <f t="shared" si="25"/>
        <v>0</v>
      </c>
      <c r="V554" s="18">
        <f t="shared" si="26"/>
        <v>0</v>
      </c>
    </row>
    <row r="555" spans="1:22" x14ac:dyDescent="0.25">
      <c r="A555" s="2">
        <v>178</v>
      </c>
      <c r="B555" s="6" t="s">
        <v>188</v>
      </c>
      <c r="C555" s="6" t="s">
        <v>12</v>
      </c>
      <c r="D555" s="2">
        <v>2026</v>
      </c>
      <c r="E555" s="3"/>
      <c r="F555" s="3"/>
      <c r="G555" s="3"/>
      <c r="H555" s="3"/>
      <c r="I555" s="3"/>
      <c r="J555" s="14"/>
      <c r="K555" s="18">
        <f t="shared" si="27"/>
        <v>0</v>
      </c>
      <c r="L555" s="19">
        <v>12368.39</v>
      </c>
      <c r="M555" s="19">
        <v>11131.55</v>
      </c>
      <c r="N555" s="19">
        <v>8657.8700000000008</v>
      </c>
      <c r="O555" s="19">
        <v>6184.2</v>
      </c>
      <c r="P555" s="19">
        <v>3710.52</v>
      </c>
      <c r="Q555" s="19">
        <v>488.77</v>
      </c>
      <c r="R555" s="19">
        <v>2100</v>
      </c>
      <c r="S555" s="19">
        <v>200</v>
      </c>
      <c r="T555" s="25">
        <v>91</v>
      </c>
      <c r="U555" s="18">
        <f t="shared" si="25"/>
        <v>0</v>
      </c>
      <c r="V555" s="18">
        <f t="shared" si="26"/>
        <v>0</v>
      </c>
    </row>
    <row r="556" spans="1:22" x14ac:dyDescent="0.25">
      <c r="A556" s="2">
        <v>179</v>
      </c>
      <c r="B556" s="6" t="s">
        <v>188</v>
      </c>
      <c r="C556" s="6" t="s">
        <v>3</v>
      </c>
      <c r="D556" s="2">
        <v>2026</v>
      </c>
      <c r="E556" s="3"/>
      <c r="F556" s="3"/>
      <c r="G556" s="3"/>
      <c r="H556" s="3"/>
      <c r="I556" s="3"/>
      <c r="J556" s="14"/>
      <c r="K556" s="18">
        <f t="shared" si="27"/>
        <v>0</v>
      </c>
      <c r="L556" s="19">
        <v>12368.39</v>
      </c>
      <c r="M556" s="19">
        <v>11131.55</v>
      </c>
      <c r="N556" s="19">
        <v>8657.8700000000008</v>
      </c>
      <c r="O556" s="19">
        <v>6184.2</v>
      </c>
      <c r="P556" s="19">
        <v>3710.52</v>
      </c>
      <c r="Q556" s="19">
        <v>488.77</v>
      </c>
      <c r="R556" s="19">
        <v>2100</v>
      </c>
      <c r="S556" s="19">
        <v>200</v>
      </c>
      <c r="T556" s="25">
        <v>93</v>
      </c>
      <c r="U556" s="18">
        <f t="shared" si="25"/>
        <v>0</v>
      </c>
      <c r="V556" s="18">
        <f t="shared" si="26"/>
        <v>0</v>
      </c>
    </row>
    <row r="557" spans="1:22" x14ac:dyDescent="0.25">
      <c r="A557" s="2">
        <v>180</v>
      </c>
      <c r="B557" s="6" t="s">
        <v>188</v>
      </c>
      <c r="C557" s="6" t="s">
        <v>187</v>
      </c>
      <c r="D557" s="2">
        <v>2026</v>
      </c>
      <c r="E557" s="3"/>
      <c r="F557" s="3"/>
      <c r="G557" s="3"/>
      <c r="H557" s="3"/>
      <c r="I557" s="3"/>
      <c r="J557" s="14"/>
      <c r="K557" s="18">
        <f t="shared" si="27"/>
        <v>0</v>
      </c>
      <c r="L557" s="19">
        <v>12368.39</v>
      </c>
      <c r="M557" s="19">
        <v>11131.55</v>
      </c>
      <c r="N557" s="19">
        <v>8657.8700000000008</v>
      </c>
      <c r="O557" s="19">
        <v>6184.2</v>
      </c>
      <c r="P557" s="19">
        <v>3710.52</v>
      </c>
      <c r="Q557" s="19">
        <v>488.77</v>
      </c>
      <c r="R557" s="19">
        <v>2100</v>
      </c>
      <c r="S557" s="19">
        <v>200</v>
      </c>
      <c r="T557" s="25">
        <v>92</v>
      </c>
      <c r="U557" s="18">
        <f t="shared" si="25"/>
        <v>0</v>
      </c>
      <c r="V557" s="18">
        <f t="shared" si="26"/>
        <v>0</v>
      </c>
    </row>
    <row r="558" spans="1:22" x14ac:dyDescent="0.25">
      <c r="A558" s="2">
        <v>181</v>
      </c>
      <c r="B558" s="6" t="s">
        <v>188</v>
      </c>
      <c r="C558" s="6" t="s">
        <v>63</v>
      </c>
      <c r="D558" s="2">
        <v>2026</v>
      </c>
      <c r="E558" s="3"/>
      <c r="F558" s="3"/>
      <c r="G558" s="3"/>
      <c r="H558" s="3"/>
      <c r="I558" s="3"/>
      <c r="J558" s="14"/>
      <c r="K558" s="18">
        <f t="shared" si="27"/>
        <v>0</v>
      </c>
      <c r="L558" s="19">
        <v>12368.39</v>
      </c>
      <c r="M558" s="19">
        <v>11131.55</v>
      </c>
      <c r="N558" s="19">
        <v>8657.8700000000008</v>
      </c>
      <c r="O558" s="19">
        <v>6184.2</v>
      </c>
      <c r="P558" s="19">
        <v>3710.52</v>
      </c>
      <c r="Q558" s="19">
        <v>488.77</v>
      </c>
      <c r="R558" s="19">
        <v>2100</v>
      </c>
      <c r="S558" s="19">
        <v>200</v>
      </c>
      <c r="T558" s="25">
        <v>90</v>
      </c>
      <c r="U558" s="18">
        <f t="shared" si="25"/>
        <v>0</v>
      </c>
      <c r="V558" s="18">
        <f t="shared" si="26"/>
        <v>0</v>
      </c>
    </row>
    <row r="559" spans="1:22" x14ac:dyDescent="0.25">
      <c r="A559" s="2">
        <v>182</v>
      </c>
      <c r="B559" s="6" t="s">
        <v>188</v>
      </c>
      <c r="C559" s="6" t="s">
        <v>20</v>
      </c>
      <c r="D559" s="2">
        <v>2026</v>
      </c>
      <c r="E559" s="3"/>
      <c r="F559" s="3"/>
      <c r="G559" s="3"/>
      <c r="H559" s="3"/>
      <c r="I559" s="3"/>
      <c r="J559" s="14"/>
      <c r="K559" s="18">
        <f t="shared" si="27"/>
        <v>0</v>
      </c>
      <c r="L559" s="19">
        <v>12368.39</v>
      </c>
      <c r="M559" s="19">
        <v>11131.55</v>
      </c>
      <c r="N559" s="19">
        <v>8657.8700000000008</v>
      </c>
      <c r="O559" s="19">
        <v>6184.2</v>
      </c>
      <c r="P559" s="19">
        <v>3710.52</v>
      </c>
      <c r="Q559" s="19">
        <v>488.77</v>
      </c>
      <c r="R559" s="19">
        <v>2100</v>
      </c>
      <c r="S559" s="19">
        <v>200</v>
      </c>
      <c r="T559" s="25">
        <v>95</v>
      </c>
      <c r="U559" s="18">
        <f t="shared" si="25"/>
        <v>0</v>
      </c>
      <c r="V559" s="18">
        <f t="shared" si="26"/>
        <v>0</v>
      </c>
    </row>
    <row r="560" spans="1:22" x14ac:dyDescent="0.25">
      <c r="A560" s="2">
        <v>183</v>
      </c>
      <c r="B560" s="6" t="s">
        <v>188</v>
      </c>
      <c r="C560" s="6" t="s">
        <v>9</v>
      </c>
      <c r="D560" s="2">
        <v>2026</v>
      </c>
      <c r="E560" s="3"/>
      <c r="F560" s="3"/>
      <c r="G560" s="3"/>
      <c r="H560" s="3"/>
      <c r="I560" s="3"/>
      <c r="J560" s="14"/>
      <c r="K560" s="18">
        <f t="shared" si="27"/>
        <v>0</v>
      </c>
      <c r="L560" s="19">
        <v>12368.39</v>
      </c>
      <c r="M560" s="19">
        <v>11131.55</v>
      </c>
      <c r="N560" s="19">
        <v>8657.8700000000008</v>
      </c>
      <c r="O560" s="19">
        <v>6184.2</v>
      </c>
      <c r="P560" s="19">
        <v>3710.52</v>
      </c>
      <c r="Q560" s="19">
        <v>488.77</v>
      </c>
      <c r="R560" s="19">
        <v>2100</v>
      </c>
      <c r="S560" s="19">
        <v>200</v>
      </c>
      <c r="T560" s="25">
        <v>90</v>
      </c>
      <c r="U560" s="18">
        <f t="shared" si="25"/>
        <v>0</v>
      </c>
      <c r="V560" s="18">
        <f t="shared" si="26"/>
        <v>0</v>
      </c>
    </row>
    <row r="561" spans="1:22" x14ac:dyDescent="0.25">
      <c r="A561" s="2">
        <v>184</v>
      </c>
      <c r="B561" s="6" t="s">
        <v>188</v>
      </c>
      <c r="C561" s="6" t="s">
        <v>13</v>
      </c>
      <c r="D561" s="2">
        <v>2026</v>
      </c>
      <c r="E561" s="3"/>
      <c r="F561" s="3"/>
      <c r="G561" s="3"/>
      <c r="H561" s="3">
        <v>1.65</v>
      </c>
      <c r="I561" s="3"/>
      <c r="J561" s="14">
        <v>2</v>
      </c>
      <c r="K561" s="18">
        <f t="shared" si="27"/>
        <v>1.65</v>
      </c>
      <c r="L561" s="19">
        <v>12368.39</v>
      </c>
      <c r="M561" s="19">
        <v>11131.55</v>
      </c>
      <c r="N561" s="19">
        <v>8657.8700000000008</v>
      </c>
      <c r="O561" s="19">
        <v>6184.2</v>
      </c>
      <c r="P561" s="19">
        <v>3710.52</v>
      </c>
      <c r="Q561" s="19">
        <v>488.77</v>
      </c>
      <c r="R561" s="19">
        <v>2100</v>
      </c>
      <c r="S561" s="19">
        <v>200</v>
      </c>
      <c r="T561" s="25">
        <v>89</v>
      </c>
      <c r="U561" s="18">
        <f t="shared" si="25"/>
        <v>15711.469999999998</v>
      </c>
      <c r="V561" s="18">
        <f t="shared" si="26"/>
        <v>13983.208299999998</v>
      </c>
    </row>
    <row r="562" spans="1:22" x14ac:dyDescent="0.25">
      <c r="A562" s="2">
        <v>185</v>
      </c>
      <c r="B562" s="6" t="s">
        <v>188</v>
      </c>
      <c r="C562" s="6" t="s">
        <v>101</v>
      </c>
      <c r="D562" s="2">
        <v>2026</v>
      </c>
      <c r="E562" s="3"/>
      <c r="F562" s="3"/>
      <c r="G562" s="3"/>
      <c r="H562" s="3"/>
      <c r="I562" s="3"/>
      <c r="J562" s="14"/>
      <c r="K562" s="18">
        <f t="shared" si="27"/>
        <v>0</v>
      </c>
      <c r="L562" s="19">
        <v>12368.39</v>
      </c>
      <c r="M562" s="19">
        <v>11131.55</v>
      </c>
      <c r="N562" s="19">
        <v>8657.8700000000008</v>
      </c>
      <c r="O562" s="19">
        <v>6184.2</v>
      </c>
      <c r="P562" s="19">
        <v>3710.52</v>
      </c>
      <c r="Q562" s="19">
        <v>488.77</v>
      </c>
      <c r="R562" s="19">
        <v>2100</v>
      </c>
      <c r="S562" s="19">
        <v>200</v>
      </c>
      <c r="T562" s="25">
        <v>87</v>
      </c>
      <c r="U562" s="18">
        <f t="shared" si="25"/>
        <v>0</v>
      </c>
      <c r="V562" s="18">
        <f t="shared" si="26"/>
        <v>0</v>
      </c>
    </row>
    <row r="563" spans="1:22" x14ac:dyDescent="0.25">
      <c r="A563" s="2">
        <v>186</v>
      </c>
      <c r="B563" s="6" t="s">
        <v>188</v>
      </c>
      <c r="C563" s="6" t="s">
        <v>87</v>
      </c>
      <c r="D563" s="2">
        <v>2026</v>
      </c>
      <c r="E563" s="3"/>
      <c r="F563" s="3"/>
      <c r="G563" s="3"/>
      <c r="H563" s="3"/>
      <c r="I563" s="3"/>
      <c r="J563" s="14"/>
      <c r="K563" s="18">
        <f t="shared" si="27"/>
        <v>0</v>
      </c>
      <c r="L563" s="19">
        <v>12368.39</v>
      </c>
      <c r="M563" s="19">
        <v>11131.55</v>
      </c>
      <c r="N563" s="19">
        <v>8657.8700000000008</v>
      </c>
      <c r="O563" s="19">
        <v>6184.2</v>
      </c>
      <c r="P563" s="19">
        <v>3710.52</v>
      </c>
      <c r="Q563" s="19">
        <v>488.77</v>
      </c>
      <c r="R563" s="19">
        <v>2100</v>
      </c>
      <c r="S563" s="19">
        <v>200</v>
      </c>
      <c r="T563" s="25">
        <v>72</v>
      </c>
      <c r="U563" s="18">
        <f t="shared" si="25"/>
        <v>0</v>
      </c>
      <c r="V563" s="18">
        <f t="shared" si="26"/>
        <v>0</v>
      </c>
    </row>
    <row r="564" spans="1:22" x14ac:dyDescent="0.25">
      <c r="A564" s="2">
        <v>187</v>
      </c>
      <c r="B564" s="6" t="s">
        <v>188</v>
      </c>
      <c r="C564" s="6" t="s">
        <v>86</v>
      </c>
      <c r="D564" s="2">
        <v>2026</v>
      </c>
      <c r="E564" s="3"/>
      <c r="F564" s="3"/>
      <c r="G564" s="3"/>
      <c r="H564" s="3"/>
      <c r="I564" s="3"/>
      <c r="J564" s="14"/>
      <c r="K564" s="18">
        <f t="shared" si="27"/>
        <v>0</v>
      </c>
      <c r="L564" s="19">
        <v>12368.39</v>
      </c>
      <c r="M564" s="19">
        <v>11131.55</v>
      </c>
      <c r="N564" s="19">
        <v>8657.8700000000008</v>
      </c>
      <c r="O564" s="19">
        <v>6184.2</v>
      </c>
      <c r="P564" s="19">
        <v>3710.52</v>
      </c>
      <c r="Q564" s="19">
        <v>488.77</v>
      </c>
      <c r="R564" s="19">
        <v>2100</v>
      </c>
      <c r="S564" s="19">
        <v>200</v>
      </c>
      <c r="T564" s="25">
        <v>88</v>
      </c>
      <c r="U564" s="18">
        <f t="shared" si="25"/>
        <v>0</v>
      </c>
      <c r="V564" s="18">
        <f t="shared" si="26"/>
        <v>0</v>
      </c>
    </row>
    <row r="565" spans="1:22" x14ac:dyDescent="0.25">
      <c r="A565" s="2">
        <v>188</v>
      </c>
      <c r="B565" s="6" t="s">
        <v>188</v>
      </c>
      <c r="C565" s="6" t="s">
        <v>10</v>
      </c>
      <c r="D565" s="2">
        <v>2026</v>
      </c>
      <c r="E565" s="3"/>
      <c r="F565" s="3"/>
      <c r="G565" s="3"/>
      <c r="H565" s="3"/>
      <c r="I565" s="3"/>
      <c r="J565" s="14"/>
      <c r="K565" s="18">
        <f t="shared" si="27"/>
        <v>0</v>
      </c>
      <c r="L565" s="19">
        <v>12368.39</v>
      </c>
      <c r="M565" s="19">
        <v>11131.55</v>
      </c>
      <c r="N565" s="19">
        <v>8657.8700000000008</v>
      </c>
      <c r="O565" s="19">
        <v>6184.2</v>
      </c>
      <c r="P565" s="19">
        <v>3710.52</v>
      </c>
      <c r="Q565" s="19">
        <v>488.77</v>
      </c>
      <c r="R565" s="19">
        <v>2100</v>
      </c>
      <c r="S565" s="19">
        <v>200</v>
      </c>
      <c r="T565" s="25">
        <v>87</v>
      </c>
      <c r="U565" s="18">
        <f t="shared" si="25"/>
        <v>0</v>
      </c>
      <c r="V565" s="18">
        <f t="shared" si="26"/>
        <v>0</v>
      </c>
    </row>
    <row r="566" spans="1:22" x14ac:dyDescent="0.25">
      <c r="A566" s="71" t="s">
        <v>225</v>
      </c>
      <c r="B566" s="71"/>
      <c r="C566" s="71"/>
      <c r="D566" s="71"/>
      <c r="E566" s="37">
        <f>SUM(E2:E189)</f>
        <v>240.93</v>
      </c>
      <c r="F566" s="37">
        <f t="shared" ref="F566:K566" si="28">SUM(F2:F189)</f>
        <v>136.58000000000001</v>
      </c>
      <c r="G566" s="37">
        <f t="shared" si="28"/>
        <v>109.53900000000002</v>
      </c>
      <c r="H566" s="37">
        <f t="shared" si="28"/>
        <v>160.89999999999998</v>
      </c>
      <c r="I566" s="37">
        <f t="shared" si="28"/>
        <v>50.79</v>
      </c>
      <c r="J566" s="39">
        <f t="shared" si="28"/>
        <v>113</v>
      </c>
      <c r="K566" s="37">
        <f t="shared" si="28"/>
        <v>698.73899999999981</v>
      </c>
      <c r="L566" s="38"/>
      <c r="M566" s="38"/>
      <c r="N566" s="38"/>
      <c r="O566" s="38"/>
      <c r="P566" s="38"/>
      <c r="Q566" s="38"/>
      <c r="R566" s="38"/>
      <c r="S566" s="38"/>
      <c r="T566" s="38"/>
      <c r="U566" s="37">
        <f>SUM(U2:U189)</f>
        <v>7064411.6244300017</v>
      </c>
      <c r="V566" s="37">
        <f>SUM(V2:V189)</f>
        <v>6143368.0636688005</v>
      </c>
    </row>
    <row r="567" spans="1:22" x14ac:dyDescent="0.25">
      <c r="A567" s="71" t="s">
        <v>226</v>
      </c>
      <c r="B567" s="71"/>
      <c r="C567" s="71"/>
      <c r="D567" s="71"/>
      <c r="E567" s="37">
        <f t="shared" ref="E567:K567" si="29">SUM(E190:E377)</f>
        <v>42</v>
      </c>
      <c r="F567" s="37">
        <f t="shared" si="29"/>
        <v>240.93</v>
      </c>
      <c r="G567" s="37">
        <f t="shared" si="29"/>
        <v>164.58000000000004</v>
      </c>
      <c r="H567" s="37">
        <f t="shared" si="29"/>
        <v>110.13900000000001</v>
      </c>
      <c r="I567" s="37">
        <f t="shared" si="29"/>
        <v>160.89999999999998</v>
      </c>
      <c r="J567" s="39">
        <f t="shared" si="29"/>
        <v>114</v>
      </c>
      <c r="K567" s="37">
        <f t="shared" si="29"/>
        <v>718.54899999999986</v>
      </c>
      <c r="L567" s="38"/>
      <c r="M567" s="38"/>
      <c r="N567" s="38"/>
      <c r="O567" s="38"/>
      <c r="P567" s="38"/>
      <c r="Q567" s="38"/>
      <c r="R567" s="38"/>
      <c r="S567" s="38"/>
      <c r="T567" s="38"/>
      <c r="U567" s="37">
        <f t="shared" ref="U567" si="30">SUM(U190:U377)</f>
        <v>6343282.8179000001</v>
      </c>
      <c r="V567" s="37">
        <f>SUM(V190:V377)</f>
        <v>5566763.0159799987</v>
      </c>
    </row>
    <row r="568" spans="1:22" x14ac:dyDescent="0.25">
      <c r="A568" s="71" t="s">
        <v>227</v>
      </c>
      <c r="B568" s="71"/>
      <c r="C568" s="71"/>
      <c r="D568" s="71"/>
      <c r="E568" s="37">
        <f t="shared" ref="E568:K568" si="31">SUM(E378:E565)</f>
        <v>91</v>
      </c>
      <c r="F568" s="37">
        <f t="shared" si="31"/>
        <v>92</v>
      </c>
      <c r="G568" s="37">
        <f t="shared" si="31"/>
        <v>245.73000000000002</v>
      </c>
      <c r="H568" s="37">
        <f t="shared" si="31"/>
        <v>181.58000000000004</v>
      </c>
      <c r="I568" s="37">
        <f t="shared" si="31"/>
        <v>131.63900000000001</v>
      </c>
      <c r="J568" s="39">
        <f t="shared" si="31"/>
        <v>132</v>
      </c>
      <c r="K568" s="37">
        <f t="shared" si="31"/>
        <v>741.94899999999984</v>
      </c>
      <c r="L568" s="38"/>
      <c r="M568" s="38"/>
      <c r="N568" s="38"/>
      <c r="O568" s="38"/>
      <c r="P568" s="38"/>
      <c r="Q568" s="38"/>
      <c r="R568" s="38"/>
      <c r="S568" s="38"/>
      <c r="T568" s="38"/>
      <c r="U568" s="37">
        <f t="shared" ref="U568" si="32">SUM(U378:U565)</f>
        <v>6378608.1033799993</v>
      </c>
      <c r="V568" s="37">
        <f>SUM(V378:V565)</f>
        <v>5674162.2920507994</v>
      </c>
    </row>
    <row r="569" spans="1:22" x14ac:dyDescent="0.25">
      <c r="K569" s="35"/>
      <c r="L569" s="36"/>
      <c r="M569" s="36"/>
      <c r="N569" s="36"/>
      <c r="O569" s="36"/>
      <c r="P569" s="36"/>
      <c r="Q569" s="36"/>
      <c r="R569" s="36"/>
      <c r="S569" s="36"/>
      <c r="T569" s="36"/>
      <c r="U569" s="35"/>
      <c r="V569" s="35"/>
    </row>
    <row r="570" spans="1:22" x14ac:dyDescent="0.25">
      <c r="K570" s="35"/>
      <c r="L570" s="36"/>
      <c r="M570" s="36"/>
      <c r="N570" s="36"/>
      <c r="O570" s="36"/>
      <c r="P570" s="36"/>
      <c r="Q570" s="36"/>
      <c r="R570" s="36"/>
      <c r="S570" s="36"/>
      <c r="T570" s="36"/>
      <c r="U570" s="35"/>
      <c r="V570" s="35"/>
    </row>
    <row r="571" spans="1:22" x14ac:dyDescent="0.25">
      <c r="K571" s="35"/>
      <c r="L571" s="36"/>
      <c r="M571" s="36"/>
      <c r="N571" s="36"/>
      <c r="O571" s="36"/>
      <c r="P571" s="36"/>
      <c r="Q571" s="36"/>
      <c r="R571" s="36"/>
      <c r="S571" s="36"/>
      <c r="T571" s="36"/>
      <c r="U571" s="35"/>
      <c r="V571" s="35"/>
    </row>
    <row r="572" spans="1:22" x14ac:dyDescent="0.25"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</row>
    <row r="573" spans="1:22" x14ac:dyDescent="0.25"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</row>
    <row r="574" spans="1:22" x14ac:dyDescent="0.25"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</row>
    <row r="582" spans="8:10" x14ac:dyDescent="0.25">
      <c r="H582" s="34"/>
      <c r="I582" s="34"/>
      <c r="J582" s="34"/>
    </row>
    <row r="583" spans="8:10" x14ac:dyDescent="0.25">
      <c r="H583" s="34"/>
      <c r="I583" s="34"/>
      <c r="J583" s="34"/>
    </row>
    <row r="584" spans="8:10" x14ac:dyDescent="0.25">
      <c r="H584" s="34"/>
      <c r="I584" s="34"/>
      <c r="J584" s="34"/>
    </row>
    <row r="585" spans="8:10" x14ac:dyDescent="0.25">
      <c r="H585" s="34"/>
      <c r="I585" s="34"/>
      <c r="J585" s="34"/>
    </row>
    <row r="586" spans="8:10" x14ac:dyDescent="0.25">
      <c r="H586" s="34"/>
      <c r="I586" s="34"/>
      <c r="J586" s="34"/>
    </row>
    <row r="587" spans="8:10" x14ac:dyDescent="0.25">
      <c r="H587" s="34"/>
      <c r="I587" s="34"/>
      <c r="J587" s="34"/>
    </row>
    <row r="588" spans="8:10" x14ac:dyDescent="0.25">
      <c r="H588" s="34"/>
      <c r="I588" s="34"/>
      <c r="J588" s="34"/>
    </row>
    <row r="589" spans="8:10" x14ac:dyDescent="0.25">
      <c r="H589" s="34"/>
      <c r="I589" s="34"/>
      <c r="J589" s="34"/>
    </row>
    <row r="590" spans="8:10" x14ac:dyDescent="0.25">
      <c r="H590" s="34"/>
      <c r="I590" s="34"/>
      <c r="J590" s="34"/>
    </row>
    <row r="591" spans="8:10" x14ac:dyDescent="0.25">
      <c r="H591" s="34"/>
      <c r="I591" s="34"/>
      <c r="J591" s="34"/>
    </row>
    <row r="592" spans="8:10" x14ac:dyDescent="0.25">
      <c r="H592" s="34"/>
      <c r="I592" s="34"/>
      <c r="J592" s="34"/>
    </row>
    <row r="593" spans="8:10" x14ac:dyDescent="0.25">
      <c r="H593" s="34"/>
      <c r="I593" s="34"/>
      <c r="J593" s="34"/>
    </row>
    <row r="594" spans="8:10" x14ac:dyDescent="0.25">
      <c r="H594" s="34"/>
      <c r="I594" s="34"/>
      <c r="J594" s="34"/>
    </row>
    <row r="595" spans="8:10" x14ac:dyDescent="0.25">
      <c r="H595" s="34"/>
      <c r="I595" s="34"/>
      <c r="J595" s="34"/>
    </row>
  </sheetData>
  <autoFilter ref="A1:V568">
    <sortState ref="A89:V465">
      <sortCondition ref="T1:T565"/>
    </sortState>
  </autoFilter>
  <mergeCells count="3">
    <mergeCell ref="A566:D566"/>
    <mergeCell ref="A567:D567"/>
    <mergeCell ref="A568:D568"/>
  </mergeCells>
  <pageMargins left="0.7" right="0.7" top="0.75" bottom="0.75" header="0.3" footer="0.3"/>
  <pageSetup paperSize="9" scale="1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92"/>
  <sheetViews>
    <sheetView zoomScale="80" zoomScaleNormal="80" workbookViewId="0">
      <pane xSplit="3" ySplit="1" topLeftCell="D545" activePane="bottomRight" state="frozen"/>
      <selection activeCell="D118" sqref="D118"/>
      <selection pane="topRight" activeCell="D118" sqref="D118"/>
      <selection pane="bottomLeft" activeCell="D118" sqref="D118"/>
      <selection pane="bottomRight" activeCell="V567" sqref="V567"/>
    </sheetView>
  </sheetViews>
  <sheetFormatPr defaultColWidth="45.7109375" defaultRowHeight="15" x14ac:dyDescent="0.25"/>
  <cols>
    <col min="1" max="1" width="6.42578125" style="7" customWidth="1"/>
    <col min="2" max="2" width="27.85546875" style="7" customWidth="1"/>
    <col min="3" max="3" width="41.140625" style="7" customWidth="1"/>
    <col min="4" max="4" width="22.28515625" style="7" customWidth="1"/>
    <col min="5" max="5" width="20.5703125" style="9" customWidth="1"/>
    <col min="6" max="6" width="20.85546875" style="7" customWidth="1"/>
    <col min="7" max="7" width="19.5703125" style="7" customWidth="1"/>
    <col min="8" max="8" width="20.5703125" style="7" customWidth="1"/>
    <col min="9" max="9" width="19.85546875" style="7" customWidth="1"/>
    <col min="10" max="10" width="23.85546875" style="5" customWidth="1"/>
    <col min="11" max="11" width="23.85546875" style="7" customWidth="1"/>
    <col min="12" max="12" width="20.7109375" style="7" customWidth="1"/>
    <col min="13" max="13" width="21.42578125" style="7" customWidth="1"/>
    <col min="14" max="14" width="21.140625" style="7" customWidth="1"/>
    <col min="15" max="15" width="20.7109375" style="7" customWidth="1"/>
    <col min="16" max="16" width="21" style="7" customWidth="1"/>
    <col min="17" max="17" width="22.42578125" style="7" customWidth="1"/>
    <col min="18" max="18" width="20.42578125" style="7" customWidth="1"/>
    <col min="19" max="19" width="19.85546875" style="7" customWidth="1"/>
    <col min="20" max="20" width="18.28515625" style="7" customWidth="1"/>
    <col min="21" max="21" width="21.140625" style="10" customWidth="1"/>
    <col min="22" max="22" width="25.42578125" style="10" customWidth="1"/>
    <col min="23" max="16384" width="45.7109375" style="7"/>
  </cols>
  <sheetData>
    <row r="1" spans="1:22" s="11" customFormat="1" ht="38.25" customHeight="1" x14ac:dyDescent="0.25">
      <c r="A1" s="17" t="s">
        <v>0</v>
      </c>
      <c r="B1" s="17" t="s">
        <v>193</v>
      </c>
      <c r="C1" s="17" t="s">
        <v>115</v>
      </c>
      <c r="D1" s="17" t="s">
        <v>206</v>
      </c>
      <c r="E1" s="8" t="s">
        <v>207</v>
      </c>
      <c r="F1" s="8" t="s">
        <v>208</v>
      </c>
      <c r="G1" s="8" t="s">
        <v>209</v>
      </c>
      <c r="H1" s="8" t="s">
        <v>210</v>
      </c>
      <c r="I1" s="8" t="s">
        <v>211</v>
      </c>
      <c r="J1" s="13" t="s">
        <v>212</v>
      </c>
      <c r="K1" s="12" t="s">
        <v>224</v>
      </c>
      <c r="L1" s="12" t="s">
        <v>213</v>
      </c>
      <c r="M1" s="12" t="s">
        <v>214</v>
      </c>
      <c r="N1" s="12" t="s">
        <v>215</v>
      </c>
      <c r="O1" s="12" t="s">
        <v>216</v>
      </c>
      <c r="P1" s="12" t="s">
        <v>217</v>
      </c>
      <c r="Q1" s="12" t="s">
        <v>218</v>
      </c>
      <c r="R1" s="12" t="s">
        <v>219</v>
      </c>
      <c r="S1" s="12" t="s">
        <v>220</v>
      </c>
      <c r="T1" s="17" t="s">
        <v>221</v>
      </c>
      <c r="U1" s="12" t="s">
        <v>222</v>
      </c>
      <c r="V1" s="12" t="s">
        <v>223</v>
      </c>
    </row>
    <row r="2" spans="1:22" x14ac:dyDescent="0.25">
      <c r="A2" s="2">
        <v>1</v>
      </c>
      <c r="B2" s="6" t="s">
        <v>189</v>
      </c>
      <c r="C2" s="6" t="s">
        <v>97</v>
      </c>
      <c r="D2" s="2">
        <v>2024</v>
      </c>
      <c r="E2" s="3">
        <f>'Отбор 2024-2026'!E2+'Доп отбор 2024-2026 '!E2</f>
        <v>0</v>
      </c>
      <c r="F2" s="3">
        <f>'Отбор 2024-2026'!F2+'Доп отбор 2024-2026 '!F2</f>
        <v>2.42</v>
      </c>
      <c r="G2" s="3">
        <f>'Отбор 2024-2026'!G2+'Доп отбор 2024-2026 '!G2</f>
        <v>3.19</v>
      </c>
      <c r="H2" s="3">
        <f>'Отбор 2024-2026'!H2+'Доп отбор 2024-2026 '!H2</f>
        <v>4.0999999999999996</v>
      </c>
      <c r="I2" s="3">
        <f>'Отбор 2024-2026'!I2+'Доп отбор 2024-2026 '!I2</f>
        <v>0</v>
      </c>
      <c r="J2" s="14">
        <f>'Отбор 2024-2026'!J2+'Доп отбор 2024-2026 '!J2</f>
        <v>4</v>
      </c>
      <c r="K2" s="18">
        <f>E2+F2+G2+H2+I2</f>
        <v>9.7099999999999991</v>
      </c>
      <c r="L2" s="19">
        <v>12368.39</v>
      </c>
      <c r="M2" s="19">
        <v>11131.55</v>
      </c>
      <c r="N2" s="19">
        <v>8657.8700000000008</v>
      </c>
      <c r="O2" s="19">
        <v>6184.2</v>
      </c>
      <c r="P2" s="19">
        <v>3710.52</v>
      </c>
      <c r="Q2" s="19">
        <v>488.77</v>
      </c>
      <c r="R2" s="19">
        <v>2100</v>
      </c>
      <c r="S2" s="19">
        <v>200</v>
      </c>
      <c r="T2" s="20">
        <v>89</v>
      </c>
      <c r="U2" s="18">
        <f>(E2*L2+F2*M2+G2*N2+H2*O2+I2*P2)+Q2*J2+R2*J2+S2*(E2+F2+G2+H2+I2)</f>
        <v>92209.256300000008</v>
      </c>
      <c r="V2" s="18">
        <f>U2*T2/100</f>
        <v>82066.238107000012</v>
      </c>
    </row>
    <row r="3" spans="1:22" x14ac:dyDescent="0.25">
      <c r="A3" s="2">
        <v>2</v>
      </c>
      <c r="B3" s="6" t="s">
        <v>189</v>
      </c>
      <c r="C3" s="6" t="s">
        <v>15</v>
      </c>
      <c r="D3" s="2">
        <v>2024</v>
      </c>
      <c r="E3" s="3">
        <f>'Отбор 2024-2026'!E3+'Доп отбор 2024-2026 '!E3</f>
        <v>0</v>
      </c>
      <c r="F3" s="3">
        <f>'Отбор 2024-2026'!F3+'Доп отбор 2024-2026 '!F3</f>
        <v>17.5</v>
      </c>
      <c r="G3" s="3">
        <f>'Отбор 2024-2026'!G3+'Доп отбор 2024-2026 '!G3</f>
        <v>18.7</v>
      </c>
      <c r="H3" s="3">
        <f>'Отбор 2024-2026'!H3+'Доп отбор 2024-2026 '!H3</f>
        <v>20</v>
      </c>
      <c r="I3" s="3">
        <f>'Отбор 2024-2026'!I3+'Доп отбор 2024-2026 '!I3</f>
        <v>0</v>
      </c>
      <c r="J3" s="14">
        <f>'Отбор 2024-2026'!J3+'Доп отбор 2024-2026 '!J3</f>
        <v>7</v>
      </c>
      <c r="K3" s="18">
        <f t="shared" ref="K3:K7" si="0">E3+F3+G3+H3+I3</f>
        <v>56.2</v>
      </c>
      <c r="L3" s="19">
        <v>12368.39</v>
      </c>
      <c r="M3" s="19">
        <v>11131.55</v>
      </c>
      <c r="N3" s="19">
        <v>8657.8700000000008</v>
      </c>
      <c r="O3" s="19">
        <v>6184.2</v>
      </c>
      <c r="P3" s="19">
        <v>3710.52</v>
      </c>
      <c r="Q3" s="19">
        <v>488.77</v>
      </c>
      <c r="R3" s="19">
        <v>2100</v>
      </c>
      <c r="S3" s="19">
        <v>200</v>
      </c>
      <c r="T3" s="20">
        <v>88</v>
      </c>
      <c r="U3" s="18">
        <f t="shared" ref="U3:U66" si="1">(E3*L3+F3*M3+G3*N3+H3*O3+I3*P3)+Q3*J3+R3*J3+S3*(E3+F3+G3+H3+I3)</f>
        <v>509749.68400000001</v>
      </c>
      <c r="V3" s="18">
        <f t="shared" ref="V3:V66" si="2">U3*T3/100</f>
        <v>448579.72192000004</v>
      </c>
    </row>
    <row r="4" spans="1:22" x14ac:dyDescent="0.25">
      <c r="A4" s="2">
        <v>3</v>
      </c>
      <c r="B4" s="6" t="s">
        <v>189</v>
      </c>
      <c r="C4" s="6" t="s">
        <v>74</v>
      </c>
      <c r="D4" s="2">
        <v>2024</v>
      </c>
      <c r="E4" s="3">
        <f>'Отбор 2024-2026'!E4+'Доп отбор 2024-2026 '!E4</f>
        <v>6</v>
      </c>
      <c r="F4" s="3">
        <f>'Отбор 2024-2026'!F4+'Доп отбор 2024-2026 '!F4</f>
        <v>5.0023179999999998</v>
      </c>
      <c r="G4" s="3">
        <f>'Отбор 2024-2026'!G4+'Доп отбор 2024-2026 '!G4</f>
        <v>32.997681999999998</v>
      </c>
      <c r="H4" s="3">
        <f>'Отбор 2024-2026'!H4+'Доп отбор 2024-2026 '!H4</f>
        <v>0</v>
      </c>
      <c r="I4" s="3">
        <f>'Отбор 2024-2026'!I4+'Доп отбор 2024-2026 '!I4</f>
        <v>8</v>
      </c>
      <c r="J4" s="14">
        <f>'Отбор 2024-2026'!J4+'Доп отбор 2024-2026 '!J4</f>
        <v>11</v>
      </c>
      <c r="K4" s="18">
        <f t="shared" si="0"/>
        <v>52</v>
      </c>
      <c r="L4" s="19">
        <v>12368.39</v>
      </c>
      <c r="M4" s="19">
        <v>11131.55</v>
      </c>
      <c r="N4" s="19">
        <v>8657.8700000000008</v>
      </c>
      <c r="O4" s="19">
        <v>6184.2</v>
      </c>
      <c r="P4" s="19">
        <v>3710.52</v>
      </c>
      <c r="Q4" s="19">
        <v>488.77</v>
      </c>
      <c r="R4" s="19">
        <v>2100</v>
      </c>
      <c r="S4" s="19">
        <v>200</v>
      </c>
      <c r="T4" s="20">
        <v>89</v>
      </c>
      <c r="U4" s="18">
        <f t="shared" si="1"/>
        <v>484144.16399023996</v>
      </c>
      <c r="V4" s="18">
        <f t="shared" si="2"/>
        <v>430888.30595131358</v>
      </c>
    </row>
    <row r="5" spans="1:22" x14ac:dyDescent="0.25">
      <c r="A5" s="2">
        <v>4</v>
      </c>
      <c r="B5" s="6" t="s">
        <v>189</v>
      </c>
      <c r="C5" s="6" t="s">
        <v>77</v>
      </c>
      <c r="D5" s="2">
        <v>2024</v>
      </c>
      <c r="E5" s="3">
        <f>'Отбор 2024-2026'!E5+'Доп отбор 2024-2026 '!E5</f>
        <v>3.5</v>
      </c>
      <c r="F5" s="3">
        <f>'Отбор 2024-2026'!F5+'Доп отбор 2024-2026 '!F5</f>
        <v>0</v>
      </c>
      <c r="G5" s="3">
        <f>'Отбор 2024-2026'!G5+'Доп отбор 2024-2026 '!G5</f>
        <v>0</v>
      </c>
      <c r="H5" s="3">
        <f>'Отбор 2024-2026'!H5+'Доп отбор 2024-2026 '!H5</f>
        <v>0</v>
      </c>
      <c r="I5" s="3">
        <f>'Отбор 2024-2026'!I5+'Доп отбор 2024-2026 '!I5</f>
        <v>7</v>
      </c>
      <c r="J5" s="14">
        <f>'Отбор 2024-2026'!J5+'Доп отбор 2024-2026 '!J5</f>
        <v>4</v>
      </c>
      <c r="K5" s="18">
        <f t="shared" si="0"/>
        <v>10.5</v>
      </c>
      <c r="L5" s="19">
        <v>12368.39</v>
      </c>
      <c r="M5" s="19">
        <v>11131.55</v>
      </c>
      <c r="N5" s="19">
        <v>8657.8700000000008</v>
      </c>
      <c r="O5" s="19">
        <v>6184.2</v>
      </c>
      <c r="P5" s="19">
        <v>3710.52</v>
      </c>
      <c r="Q5" s="19">
        <v>488.77</v>
      </c>
      <c r="R5" s="19">
        <v>2100</v>
      </c>
      <c r="S5" s="19">
        <v>200</v>
      </c>
      <c r="T5" s="20">
        <v>89</v>
      </c>
      <c r="U5" s="18">
        <f t="shared" si="1"/>
        <v>81718.085000000006</v>
      </c>
      <c r="V5" s="18">
        <f t="shared" si="2"/>
        <v>72729.095650000003</v>
      </c>
    </row>
    <row r="6" spans="1:22" x14ac:dyDescent="0.25">
      <c r="A6" s="2">
        <v>5</v>
      </c>
      <c r="B6" s="6" t="s">
        <v>189</v>
      </c>
      <c r="C6" s="6" t="s">
        <v>118</v>
      </c>
      <c r="D6" s="2">
        <v>2024</v>
      </c>
      <c r="E6" s="3">
        <f>'Отбор 2024-2026'!E6+'Доп отбор 2024-2026 '!E6</f>
        <v>0</v>
      </c>
      <c r="F6" s="3">
        <f>'Отбор 2024-2026'!F6+'Доп отбор 2024-2026 '!F6</f>
        <v>0</v>
      </c>
      <c r="G6" s="3">
        <f>'Отбор 2024-2026'!G6+'Доп отбор 2024-2026 '!G6</f>
        <v>0</v>
      </c>
      <c r="H6" s="3">
        <f>'Отбор 2024-2026'!H6+'Доп отбор 2024-2026 '!H6</f>
        <v>0</v>
      </c>
      <c r="I6" s="3">
        <f>'Отбор 2024-2026'!I6+'Доп отбор 2024-2026 '!I6</f>
        <v>0</v>
      </c>
      <c r="J6" s="14">
        <f>'Отбор 2024-2026'!J6+'Доп отбор 2024-2026 '!J6</f>
        <v>0</v>
      </c>
      <c r="K6" s="18">
        <f t="shared" si="0"/>
        <v>0</v>
      </c>
      <c r="L6" s="19">
        <v>12368.39</v>
      </c>
      <c r="M6" s="19">
        <v>11131.55</v>
      </c>
      <c r="N6" s="19">
        <v>8657.8700000000008</v>
      </c>
      <c r="O6" s="19">
        <v>6184.2</v>
      </c>
      <c r="P6" s="19">
        <v>3710.52</v>
      </c>
      <c r="Q6" s="19">
        <v>488.77</v>
      </c>
      <c r="R6" s="19">
        <v>2100</v>
      </c>
      <c r="S6" s="19">
        <v>200</v>
      </c>
      <c r="T6" s="20">
        <v>86</v>
      </c>
      <c r="U6" s="18">
        <f t="shared" si="1"/>
        <v>0</v>
      </c>
      <c r="V6" s="18">
        <f t="shared" si="2"/>
        <v>0</v>
      </c>
    </row>
    <row r="7" spans="1:22" x14ac:dyDescent="0.25">
      <c r="A7" s="2">
        <v>6</v>
      </c>
      <c r="B7" s="6" t="s">
        <v>189</v>
      </c>
      <c r="C7" s="6" t="s">
        <v>119</v>
      </c>
      <c r="D7" s="2">
        <v>2024</v>
      </c>
      <c r="E7" s="3">
        <f>'Отбор 2024-2026'!E7+'Доп отбор 2024-2026 '!E7</f>
        <v>0</v>
      </c>
      <c r="F7" s="3">
        <f>'Отбор 2024-2026'!F7+'Доп отбор 2024-2026 '!F7</f>
        <v>0</v>
      </c>
      <c r="G7" s="3">
        <f>'Отбор 2024-2026'!G7+'Доп отбор 2024-2026 '!G7</f>
        <v>0</v>
      </c>
      <c r="H7" s="3">
        <f>'Отбор 2024-2026'!H7+'Доп отбор 2024-2026 '!H7</f>
        <v>0</v>
      </c>
      <c r="I7" s="3">
        <f>'Отбор 2024-2026'!I7+'Доп отбор 2024-2026 '!I7</f>
        <v>0</v>
      </c>
      <c r="J7" s="14">
        <f>'Отбор 2024-2026'!J7+'Доп отбор 2024-2026 '!J7</f>
        <v>0</v>
      </c>
      <c r="K7" s="18">
        <f t="shared" si="0"/>
        <v>0</v>
      </c>
      <c r="L7" s="19">
        <v>12368.39</v>
      </c>
      <c r="M7" s="19">
        <v>11131.55</v>
      </c>
      <c r="N7" s="19">
        <v>8657.8700000000008</v>
      </c>
      <c r="O7" s="19">
        <v>6184.2</v>
      </c>
      <c r="P7" s="19">
        <v>3710.52</v>
      </c>
      <c r="Q7" s="19">
        <v>488.77</v>
      </c>
      <c r="R7" s="19">
        <v>2100</v>
      </c>
      <c r="S7" s="19">
        <v>200</v>
      </c>
      <c r="T7" s="20">
        <v>89</v>
      </c>
      <c r="U7" s="18">
        <f t="shared" si="1"/>
        <v>0</v>
      </c>
      <c r="V7" s="18">
        <f t="shared" si="2"/>
        <v>0</v>
      </c>
    </row>
    <row r="8" spans="1:22" x14ac:dyDescent="0.25">
      <c r="A8" s="2">
        <v>7</v>
      </c>
      <c r="B8" s="6" t="s">
        <v>189</v>
      </c>
      <c r="C8" s="6" t="s">
        <v>80</v>
      </c>
      <c r="D8" s="2">
        <v>2024</v>
      </c>
      <c r="E8" s="3">
        <f>'Отбор 2024-2026'!E8+'Доп отбор 2024-2026 '!E8</f>
        <v>0</v>
      </c>
      <c r="F8" s="3">
        <f>'Отбор 2024-2026'!F8+'Доп отбор 2024-2026 '!F8</f>
        <v>45.52</v>
      </c>
      <c r="G8" s="3">
        <f>'Отбор 2024-2026'!G8+'Доп отбор 2024-2026 '!G8</f>
        <v>29.3</v>
      </c>
      <c r="H8" s="3">
        <f>'Отбор 2024-2026'!H8+'Доп отбор 2024-2026 '!H8</f>
        <v>68.7</v>
      </c>
      <c r="I8" s="3">
        <f>'Отбор 2024-2026'!I8+'Доп отбор 2024-2026 '!I8</f>
        <v>0</v>
      </c>
      <c r="J8" s="14">
        <f>'Отбор 2024-2026'!J8+'Доп отбор 2024-2026 '!J8</f>
        <v>15</v>
      </c>
      <c r="K8" s="18">
        <f>E8+F8+G8+H8+I8</f>
        <v>143.52000000000001</v>
      </c>
      <c r="L8" s="19">
        <v>12368.39</v>
      </c>
      <c r="M8" s="19">
        <v>11131.55</v>
      </c>
      <c r="N8" s="19">
        <v>8657.8700000000008</v>
      </c>
      <c r="O8" s="19">
        <v>6184.2</v>
      </c>
      <c r="P8" s="19">
        <v>3710.52</v>
      </c>
      <c r="Q8" s="19">
        <v>488.77</v>
      </c>
      <c r="R8" s="19">
        <v>2100</v>
      </c>
      <c r="S8" s="19">
        <v>200</v>
      </c>
      <c r="T8" s="20">
        <v>83</v>
      </c>
      <c r="U8" s="18">
        <f t="shared" si="1"/>
        <v>1252773.8370000001</v>
      </c>
      <c r="V8" s="18">
        <f t="shared" si="2"/>
        <v>1039802.28471</v>
      </c>
    </row>
    <row r="9" spans="1:22" x14ac:dyDescent="0.25">
      <c r="A9" s="2">
        <v>8</v>
      </c>
      <c r="B9" s="6" t="s">
        <v>190</v>
      </c>
      <c r="C9" s="6" t="s">
        <v>73</v>
      </c>
      <c r="D9" s="2">
        <v>2024</v>
      </c>
      <c r="E9" s="3">
        <f>'Отбор 2024-2026'!E9+'Доп отбор 2024-2026 '!E9</f>
        <v>5</v>
      </c>
      <c r="F9" s="3">
        <f>'Отбор 2024-2026'!F9+'Доп отбор 2024-2026 '!F9</f>
        <v>5</v>
      </c>
      <c r="G9" s="3">
        <f>'Отбор 2024-2026'!G9+'Доп отбор 2024-2026 '!G9</f>
        <v>32</v>
      </c>
      <c r="H9" s="3">
        <f>'Отбор 2024-2026'!H9+'Доп отбор 2024-2026 '!H9</f>
        <v>73</v>
      </c>
      <c r="I9" s="3">
        <f>'Отбор 2024-2026'!I9+'Доп отбор 2024-2026 '!I9</f>
        <v>20</v>
      </c>
      <c r="J9" s="14">
        <f>'Отбор 2024-2026'!J9+'Доп отбор 2024-2026 '!J9</f>
        <v>27</v>
      </c>
      <c r="K9" s="18">
        <f t="shared" ref="K9:K72" si="3">E9+F9+G9+H9+I9</f>
        <v>135</v>
      </c>
      <c r="L9" s="19">
        <v>12368.39</v>
      </c>
      <c r="M9" s="19">
        <v>11131.55</v>
      </c>
      <c r="N9" s="19">
        <v>8657.8700000000008</v>
      </c>
      <c r="O9" s="19">
        <v>6184.2</v>
      </c>
      <c r="P9" s="19">
        <v>3710.52</v>
      </c>
      <c r="Q9" s="19">
        <v>488.77</v>
      </c>
      <c r="R9" s="19">
        <v>2100</v>
      </c>
      <c r="S9" s="19">
        <v>200</v>
      </c>
      <c r="T9" s="21">
        <v>91</v>
      </c>
      <c r="U9" s="18">
        <f t="shared" si="1"/>
        <v>1017105.3300000001</v>
      </c>
      <c r="V9" s="18">
        <f t="shared" si="2"/>
        <v>925565.85030000005</v>
      </c>
    </row>
    <row r="10" spans="1:22" x14ac:dyDescent="0.25">
      <c r="A10" s="2">
        <v>9</v>
      </c>
      <c r="B10" s="6" t="s">
        <v>190</v>
      </c>
      <c r="C10" s="6" t="s">
        <v>62</v>
      </c>
      <c r="D10" s="2">
        <v>2024</v>
      </c>
      <c r="E10" s="3">
        <f>'Отбор 2024-2026'!E10+'Доп отбор 2024-2026 '!E10</f>
        <v>20</v>
      </c>
      <c r="F10" s="3">
        <f>'Отбор 2024-2026'!F10+'Доп отбор 2024-2026 '!F10</f>
        <v>57.5</v>
      </c>
      <c r="G10" s="3">
        <f>'Отбор 2024-2026'!G10+'Доп отбор 2024-2026 '!G10</f>
        <v>21.5</v>
      </c>
      <c r="H10" s="3">
        <f>'Отбор 2024-2026'!H10+'Доп отбор 2024-2026 '!H10</f>
        <v>64</v>
      </c>
      <c r="I10" s="3">
        <f>'Отбор 2024-2026'!I10+'Доп отбор 2024-2026 '!I10</f>
        <v>44.5</v>
      </c>
      <c r="J10" s="14">
        <f>'Отбор 2024-2026'!J10+'Доп отбор 2024-2026 '!J10</f>
        <v>32</v>
      </c>
      <c r="K10" s="18">
        <f t="shared" si="3"/>
        <v>207.5</v>
      </c>
      <c r="L10" s="19">
        <v>12368.39</v>
      </c>
      <c r="M10" s="19">
        <v>11131.55</v>
      </c>
      <c r="N10" s="19">
        <v>8657.8700000000008</v>
      </c>
      <c r="O10" s="19">
        <v>6184.2</v>
      </c>
      <c r="P10" s="19">
        <v>3710.52</v>
      </c>
      <c r="Q10" s="19">
        <v>488.77</v>
      </c>
      <c r="R10" s="19">
        <v>2100</v>
      </c>
      <c r="S10" s="19">
        <v>200</v>
      </c>
      <c r="T10" s="21">
        <v>91</v>
      </c>
      <c r="U10" s="18">
        <f t="shared" si="1"/>
        <v>1758823.71</v>
      </c>
      <c r="V10" s="18">
        <f t="shared" si="2"/>
        <v>1600529.5760999999</v>
      </c>
    </row>
    <row r="11" spans="1:22" x14ac:dyDescent="0.25">
      <c r="A11" s="2">
        <v>10</v>
      </c>
      <c r="B11" s="6" t="s">
        <v>190</v>
      </c>
      <c r="C11" s="6" t="s">
        <v>120</v>
      </c>
      <c r="D11" s="2">
        <v>2024</v>
      </c>
      <c r="E11" s="3">
        <f>'Отбор 2024-2026'!E11+'Доп отбор 2024-2026 '!E11</f>
        <v>0</v>
      </c>
      <c r="F11" s="3">
        <f>'Отбор 2024-2026'!F11+'Доп отбор 2024-2026 '!F11</f>
        <v>170</v>
      </c>
      <c r="G11" s="3">
        <f>'Отбор 2024-2026'!G11+'Доп отбор 2024-2026 '!G11</f>
        <v>64.69</v>
      </c>
      <c r="H11" s="3">
        <f>'Отбор 2024-2026'!H11+'Доп отбор 2024-2026 '!H11</f>
        <v>0</v>
      </c>
      <c r="I11" s="3">
        <f>'Отбор 2024-2026'!I11+'Доп отбор 2024-2026 '!I11</f>
        <v>0</v>
      </c>
      <c r="J11" s="14">
        <f>'Отбор 2024-2026'!J11+'Доп отбор 2024-2026 '!J11</f>
        <v>2</v>
      </c>
      <c r="K11" s="18">
        <f t="shared" si="3"/>
        <v>234.69</v>
      </c>
      <c r="L11" s="19">
        <v>12368.39</v>
      </c>
      <c r="M11" s="19">
        <v>11131.55</v>
      </c>
      <c r="N11" s="19">
        <v>8657.8700000000008</v>
      </c>
      <c r="O11" s="19">
        <v>6184.2</v>
      </c>
      <c r="P11" s="19">
        <v>3710.52</v>
      </c>
      <c r="Q11" s="19">
        <v>488.77</v>
      </c>
      <c r="R11" s="19">
        <v>2100</v>
      </c>
      <c r="S11" s="19">
        <v>200</v>
      </c>
      <c r="T11" s="21">
        <v>89</v>
      </c>
      <c r="U11" s="18">
        <f t="shared" si="1"/>
        <v>2504556.6502999999</v>
      </c>
      <c r="V11" s="18">
        <f t="shared" si="2"/>
        <v>2229055.4187669996</v>
      </c>
    </row>
    <row r="12" spans="1:22" x14ac:dyDescent="0.25">
      <c r="A12" s="2">
        <v>11</v>
      </c>
      <c r="B12" s="6" t="s">
        <v>190</v>
      </c>
      <c r="C12" s="6" t="s">
        <v>35</v>
      </c>
      <c r="D12" s="2">
        <v>2024</v>
      </c>
      <c r="E12" s="3">
        <f>'Отбор 2024-2026'!E12+'Доп отбор 2024-2026 '!E12</f>
        <v>25.2</v>
      </c>
      <c r="F12" s="3">
        <f>'Отбор 2024-2026'!F12+'Доп отбор 2024-2026 '!F12</f>
        <v>15</v>
      </c>
      <c r="G12" s="3">
        <f>'Отбор 2024-2026'!G12+'Доп отбор 2024-2026 '!G12</f>
        <v>30.9</v>
      </c>
      <c r="H12" s="3">
        <f>'Отбор 2024-2026'!H12+'Доп отбор 2024-2026 '!H12</f>
        <v>36.4</v>
      </c>
      <c r="I12" s="3">
        <f>'Отбор 2024-2026'!I12+'Доп отбор 2024-2026 '!I12</f>
        <v>0</v>
      </c>
      <c r="J12" s="14">
        <f>'Отбор 2024-2026'!J12+'Доп отбор 2024-2026 '!J12</f>
        <v>21</v>
      </c>
      <c r="K12" s="18">
        <f t="shared" si="3"/>
        <v>107.5</v>
      </c>
      <c r="L12" s="19">
        <v>12368.39</v>
      </c>
      <c r="M12" s="19">
        <v>11131.55</v>
      </c>
      <c r="N12" s="19">
        <v>8657.8700000000008</v>
      </c>
      <c r="O12" s="19">
        <v>6184.2</v>
      </c>
      <c r="P12" s="19">
        <v>3710.52</v>
      </c>
      <c r="Q12" s="19">
        <v>488.77</v>
      </c>
      <c r="R12" s="19">
        <v>2100</v>
      </c>
      <c r="S12" s="19">
        <v>200</v>
      </c>
      <c r="T12" s="21">
        <v>91</v>
      </c>
      <c r="U12" s="18">
        <f t="shared" si="1"/>
        <v>1047153.9110000001</v>
      </c>
      <c r="V12" s="18">
        <f t="shared" si="2"/>
        <v>952910.05901000008</v>
      </c>
    </row>
    <row r="13" spans="1:22" x14ac:dyDescent="0.25">
      <c r="A13" s="2">
        <v>12</v>
      </c>
      <c r="B13" s="6" t="s">
        <v>190</v>
      </c>
      <c r="C13" s="6" t="s">
        <v>69</v>
      </c>
      <c r="D13" s="2">
        <v>2024</v>
      </c>
      <c r="E13" s="3">
        <f>'Отбор 2024-2026'!E13+'Доп отбор 2024-2026 '!E13</f>
        <v>10.199999999999999</v>
      </c>
      <c r="F13" s="3">
        <f>'Отбор 2024-2026'!F13+'Доп отбор 2024-2026 '!F13</f>
        <v>0</v>
      </c>
      <c r="G13" s="3">
        <f>'Отбор 2024-2026'!G13+'Доп отбор 2024-2026 '!G13</f>
        <v>0</v>
      </c>
      <c r="H13" s="3">
        <f>'Отбор 2024-2026'!H13+'Доп отбор 2024-2026 '!H13</f>
        <v>57.4</v>
      </c>
      <c r="I13" s="3">
        <f>'Отбор 2024-2026'!I13+'Доп отбор 2024-2026 '!I13</f>
        <v>0</v>
      </c>
      <c r="J13" s="14">
        <f>'Отбор 2024-2026'!J13+'Доп отбор 2024-2026 '!J13</f>
        <v>14</v>
      </c>
      <c r="K13" s="18">
        <f t="shared" si="3"/>
        <v>67.599999999999994</v>
      </c>
      <c r="L13" s="19">
        <v>12368.39</v>
      </c>
      <c r="M13" s="19">
        <v>11131.55</v>
      </c>
      <c r="N13" s="19">
        <v>8657.8700000000008</v>
      </c>
      <c r="O13" s="19">
        <v>6184.2</v>
      </c>
      <c r="P13" s="19">
        <v>3710.52</v>
      </c>
      <c r="Q13" s="19">
        <v>488.77</v>
      </c>
      <c r="R13" s="19">
        <v>2100</v>
      </c>
      <c r="S13" s="19">
        <v>200</v>
      </c>
      <c r="T13" s="21">
        <v>92</v>
      </c>
      <c r="U13" s="18">
        <f t="shared" si="1"/>
        <v>530893.43799999997</v>
      </c>
      <c r="V13" s="18">
        <f t="shared" si="2"/>
        <v>488421.96295999998</v>
      </c>
    </row>
    <row r="14" spans="1:22" x14ac:dyDescent="0.25">
      <c r="A14" s="2">
        <v>13</v>
      </c>
      <c r="B14" s="6" t="s">
        <v>190</v>
      </c>
      <c r="C14" s="6" t="s">
        <v>32</v>
      </c>
      <c r="D14" s="2">
        <v>2024</v>
      </c>
      <c r="E14" s="3">
        <f>'Отбор 2024-2026'!E14+'Доп отбор 2024-2026 '!E14</f>
        <v>10</v>
      </c>
      <c r="F14" s="3">
        <f>'Отбор 2024-2026'!F14+'Доп отбор 2024-2026 '!F14</f>
        <v>10</v>
      </c>
      <c r="G14" s="3">
        <f>'Отбор 2024-2026'!G14+'Доп отбор 2024-2026 '!G14</f>
        <v>15</v>
      </c>
      <c r="H14" s="3">
        <f>'Отбор 2024-2026'!H14+'Доп отбор 2024-2026 '!H14</f>
        <v>12</v>
      </c>
      <c r="I14" s="3">
        <f>'Отбор 2024-2026'!I14+'Доп отбор 2024-2026 '!I14</f>
        <v>16.3</v>
      </c>
      <c r="J14" s="14">
        <f>'Отбор 2024-2026'!J14+'Доп отбор 2024-2026 '!J14</f>
        <v>8</v>
      </c>
      <c r="K14" s="18">
        <f t="shared" si="3"/>
        <v>63.3</v>
      </c>
      <c r="L14" s="19">
        <v>12368.39</v>
      </c>
      <c r="M14" s="19">
        <v>11131.55</v>
      </c>
      <c r="N14" s="19">
        <v>8657.8700000000008</v>
      </c>
      <c r="O14" s="19">
        <v>6184.2</v>
      </c>
      <c r="P14" s="19">
        <v>3710.52</v>
      </c>
      <c r="Q14" s="19">
        <v>488.77</v>
      </c>
      <c r="R14" s="19">
        <v>2100</v>
      </c>
      <c r="S14" s="19">
        <v>200</v>
      </c>
      <c r="T14" s="21">
        <v>91</v>
      </c>
      <c r="U14" s="18">
        <f t="shared" si="1"/>
        <v>532929.48600000003</v>
      </c>
      <c r="V14" s="18">
        <f t="shared" si="2"/>
        <v>484965.83226000005</v>
      </c>
    </row>
    <row r="15" spans="1:22" x14ac:dyDescent="0.25">
      <c r="A15" s="2">
        <v>14</v>
      </c>
      <c r="B15" s="6" t="s">
        <v>190</v>
      </c>
      <c r="C15" s="6" t="s">
        <v>92</v>
      </c>
      <c r="D15" s="2">
        <v>2024</v>
      </c>
      <c r="E15" s="3">
        <f>'Отбор 2024-2026'!E15+'Доп отбор 2024-2026 '!E15</f>
        <v>0</v>
      </c>
      <c r="F15" s="3">
        <f>'Отбор 2024-2026'!F15+'Доп отбор 2024-2026 '!F15</f>
        <v>0</v>
      </c>
      <c r="G15" s="3">
        <f>'Отбор 2024-2026'!G15+'Доп отбор 2024-2026 '!G15</f>
        <v>0</v>
      </c>
      <c r="H15" s="3">
        <f>'Отбор 2024-2026'!H15+'Доп отбор 2024-2026 '!H15</f>
        <v>0</v>
      </c>
      <c r="I15" s="3">
        <f>'Отбор 2024-2026'!I15+'Доп отбор 2024-2026 '!I15</f>
        <v>0</v>
      </c>
      <c r="J15" s="14">
        <f>'Отбор 2024-2026'!J15+'Доп отбор 2024-2026 '!J15</f>
        <v>0</v>
      </c>
      <c r="K15" s="18">
        <f t="shared" si="3"/>
        <v>0</v>
      </c>
      <c r="L15" s="19">
        <v>12368.39</v>
      </c>
      <c r="M15" s="19">
        <v>11131.55</v>
      </c>
      <c r="N15" s="19">
        <v>8657.8700000000008</v>
      </c>
      <c r="O15" s="19">
        <v>6184.2</v>
      </c>
      <c r="P15" s="19">
        <v>3710.52</v>
      </c>
      <c r="Q15" s="19">
        <v>488.77</v>
      </c>
      <c r="R15" s="19">
        <v>2100</v>
      </c>
      <c r="S15" s="19">
        <v>200</v>
      </c>
      <c r="T15" s="21">
        <v>91</v>
      </c>
      <c r="U15" s="18">
        <f t="shared" si="1"/>
        <v>0</v>
      </c>
      <c r="V15" s="18">
        <f t="shared" si="2"/>
        <v>0</v>
      </c>
    </row>
    <row r="16" spans="1:22" x14ac:dyDescent="0.25">
      <c r="A16" s="2">
        <v>15</v>
      </c>
      <c r="B16" s="6" t="s">
        <v>191</v>
      </c>
      <c r="C16" s="6" t="s">
        <v>79</v>
      </c>
      <c r="D16" s="2">
        <v>2024</v>
      </c>
      <c r="E16" s="3">
        <f>'Отбор 2024-2026'!E16+'Доп отбор 2024-2026 '!E16</f>
        <v>18.100000000000001</v>
      </c>
      <c r="F16" s="3">
        <f>'Отбор 2024-2026'!F16+'Доп отбор 2024-2026 '!F16</f>
        <v>6</v>
      </c>
      <c r="G16" s="3">
        <f>'Отбор 2024-2026'!G16+'Доп отбор 2024-2026 '!G16</f>
        <v>0</v>
      </c>
      <c r="H16" s="3">
        <f>'Отбор 2024-2026'!H16+'Доп отбор 2024-2026 '!H16</f>
        <v>25</v>
      </c>
      <c r="I16" s="3">
        <f>'Отбор 2024-2026'!I16+'Доп отбор 2024-2026 '!I16</f>
        <v>0</v>
      </c>
      <c r="J16" s="14">
        <f>'Отбор 2024-2026'!J16+'Доп отбор 2024-2026 '!J16</f>
        <v>8</v>
      </c>
      <c r="K16" s="18">
        <f t="shared" si="3"/>
        <v>49.1</v>
      </c>
      <c r="L16" s="19">
        <v>12368.39</v>
      </c>
      <c r="M16" s="19">
        <v>11131.55</v>
      </c>
      <c r="N16" s="19">
        <v>8657.8700000000008</v>
      </c>
      <c r="O16" s="19">
        <v>6184.2</v>
      </c>
      <c r="P16" s="19">
        <v>3710.52</v>
      </c>
      <c r="Q16" s="19">
        <v>488.77</v>
      </c>
      <c r="R16" s="19">
        <v>2100</v>
      </c>
      <c r="S16" s="19">
        <v>200</v>
      </c>
      <c r="T16" s="22">
        <v>90</v>
      </c>
      <c r="U16" s="18">
        <f t="shared" si="1"/>
        <v>475792.31899999996</v>
      </c>
      <c r="V16" s="18">
        <f t="shared" si="2"/>
        <v>428213.08709999995</v>
      </c>
    </row>
    <row r="17" spans="1:22" x14ac:dyDescent="0.25">
      <c r="A17" s="2">
        <v>16</v>
      </c>
      <c r="B17" s="6" t="s">
        <v>191</v>
      </c>
      <c r="C17" s="6" t="s">
        <v>121</v>
      </c>
      <c r="D17" s="2">
        <v>2024</v>
      </c>
      <c r="E17" s="3">
        <f>'Отбор 2024-2026'!E17+'Доп отбор 2024-2026 '!E17</f>
        <v>10</v>
      </c>
      <c r="F17" s="3">
        <f>'Отбор 2024-2026'!F17+'Доп отбор 2024-2026 '!F17</f>
        <v>30</v>
      </c>
      <c r="G17" s="3">
        <f>'Отбор 2024-2026'!G17+'Доп отбор 2024-2026 '!G17</f>
        <v>0</v>
      </c>
      <c r="H17" s="3">
        <f>'Отбор 2024-2026'!H17+'Доп отбор 2024-2026 '!H17</f>
        <v>0</v>
      </c>
      <c r="I17" s="3">
        <f>'Отбор 2024-2026'!I17+'Доп отбор 2024-2026 '!I17</f>
        <v>0</v>
      </c>
      <c r="J17" s="14">
        <f>'Отбор 2024-2026'!J17+'Доп отбор 2024-2026 '!J17</f>
        <v>1</v>
      </c>
      <c r="K17" s="18">
        <f t="shared" si="3"/>
        <v>40</v>
      </c>
      <c r="L17" s="19">
        <v>12368.39</v>
      </c>
      <c r="M17" s="19">
        <v>11131.55</v>
      </c>
      <c r="N17" s="19">
        <v>8657.8700000000008</v>
      </c>
      <c r="O17" s="19">
        <v>6184.2</v>
      </c>
      <c r="P17" s="19">
        <v>3710.52</v>
      </c>
      <c r="Q17" s="19">
        <v>488.77</v>
      </c>
      <c r="R17" s="19">
        <v>2100</v>
      </c>
      <c r="S17" s="19">
        <v>200</v>
      </c>
      <c r="T17" s="22">
        <v>90</v>
      </c>
      <c r="U17" s="18">
        <f t="shared" si="1"/>
        <v>468219.17000000004</v>
      </c>
      <c r="V17" s="18">
        <f t="shared" si="2"/>
        <v>421397.25300000003</v>
      </c>
    </row>
    <row r="18" spans="1:22" x14ac:dyDescent="0.25">
      <c r="A18" s="2">
        <v>17</v>
      </c>
      <c r="B18" s="6" t="s">
        <v>191</v>
      </c>
      <c r="C18" s="6" t="s">
        <v>34</v>
      </c>
      <c r="D18" s="2">
        <v>2024</v>
      </c>
      <c r="E18" s="3">
        <f>'Отбор 2024-2026'!E18+'Доп отбор 2024-2026 '!E18</f>
        <v>6</v>
      </c>
      <c r="F18" s="3">
        <f>'Отбор 2024-2026'!F18+'Доп отбор 2024-2026 '!F18</f>
        <v>2</v>
      </c>
      <c r="G18" s="3">
        <f>'Отбор 2024-2026'!G18+'Доп отбор 2024-2026 '!G18</f>
        <v>2</v>
      </c>
      <c r="H18" s="3">
        <f>'Отбор 2024-2026'!H18+'Доп отбор 2024-2026 '!H18</f>
        <v>30</v>
      </c>
      <c r="I18" s="3">
        <f>'Отбор 2024-2026'!I18+'Доп отбор 2024-2026 '!I18</f>
        <v>0</v>
      </c>
      <c r="J18" s="14">
        <f>'Отбор 2024-2026'!J18+'Доп отбор 2024-2026 '!J18</f>
        <v>3</v>
      </c>
      <c r="K18" s="18">
        <f t="shared" si="3"/>
        <v>40</v>
      </c>
      <c r="L18" s="19">
        <v>12368.39</v>
      </c>
      <c r="M18" s="19">
        <v>11131.55</v>
      </c>
      <c r="N18" s="19">
        <v>8657.8700000000008</v>
      </c>
      <c r="O18" s="19">
        <v>6184.2</v>
      </c>
      <c r="P18" s="19">
        <v>3710.52</v>
      </c>
      <c r="Q18" s="19">
        <v>488.77</v>
      </c>
      <c r="R18" s="19">
        <v>2100</v>
      </c>
      <c r="S18" s="19">
        <v>200</v>
      </c>
      <c r="T18" s="22">
        <v>92</v>
      </c>
      <c r="U18" s="18">
        <f t="shared" si="1"/>
        <v>315081.49</v>
      </c>
      <c r="V18" s="18">
        <f t="shared" si="2"/>
        <v>289874.97080000001</v>
      </c>
    </row>
    <row r="19" spans="1:22" x14ac:dyDescent="0.25">
      <c r="A19" s="2">
        <v>18</v>
      </c>
      <c r="B19" s="6" t="s">
        <v>191</v>
      </c>
      <c r="C19" s="6" t="s">
        <v>123</v>
      </c>
      <c r="D19" s="2">
        <v>2024</v>
      </c>
      <c r="E19" s="3">
        <f>'Отбор 2024-2026'!E19+'Доп отбор 2024-2026 '!E19</f>
        <v>0</v>
      </c>
      <c r="F19" s="3">
        <f>'Отбор 2024-2026'!F19+'Доп отбор 2024-2026 '!F19</f>
        <v>0</v>
      </c>
      <c r="G19" s="3">
        <f>'Отбор 2024-2026'!G19+'Доп отбор 2024-2026 '!G19</f>
        <v>0</v>
      </c>
      <c r="H19" s="3">
        <f>'Отбор 2024-2026'!H19+'Доп отбор 2024-2026 '!H19</f>
        <v>0</v>
      </c>
      <c r="I19" s="3">
        <f>'Отбор 2024-2026'!I19+'Доп отбор 2024-2026 '!I19</f>
        <v>0</v>
      </c>
      <c r="J19" s="14">
        <f>'Отбор 2024-2026'!J19+'Доп отбор 2024-2026 '!J19</f>
        <v>0</v>
      </c>
      <c r="K19" s="18">
        <f t="shared" si="3"/>
        <v>0</v>
      </c>
      <c r="L19" s="19">
        <v>12368.39</v>
      </c>
      <c r="M19" s="19">
        <v>11131.55</v>
      </c>
      <c r="N19" s="19">
        <v>8657.8700000000008</v>
      </c>
      <c r="O19" s="19">
        <v>6184.2</v>
      </c>
      <c r="P19" s="19">
        <v>3710.52</v>
      </c>
      <c r="Q19" s="19">
        <v>488.77</v>
      </c>
      <c r="R19" s="19">
        <v>2100</v>
      </c>
      <c r="S19" s="19">
        <v>200</v>
      </c>
      <c r="T19" s="22">
        <v>89</v>
      </c>
      <c r="U19" s="18">
        <f t="shared" si="1"/>
        <v>0</v>
      </c>
      <c r="V19" s="18">
        <f t="shared" si="2"/>
        <v>0</v>
      </c>
    </row>
    <row r="20" spans="1:22" x14ac:dyDescent="0.25">
      <c r="A20" s="2">
        <v>19</v>
      </c>
      <c r="B20" s="6" t="s">
        <v>191</v>
      </c>
      <c r="C20" s="6" t="s">
        <v>6</v>
      </c>
      <c r="D20" s="2">
        <v>2024</v>
      </c>
      <c r="E20" s="3">
        <f>'Отбор 2024-2026'!E20+'Доп отбор 2024-2026 '!E20</f>
        <v>10.9</v>
      </c>
      <c r="F20" s="3">
        <f>'Отбор 2024-2026'!F20+'Доп отбор 2024-2026 '!F20</f>
        <v>21</v>
      </c>
      <c r="G20" s="3">
        <f>'Отбор 2024-2026'!G20+'Доп отбор 2024-2026 '!G20</f>
        <v>5</v>
      </c>
      <c r="H20" s="3">
        <f>'Отбор 2024-2026'!H20+'Доп отбор 2024-2026 '!H20</f>
        <v>18.100000000000001</v>
      </c>
      <c r="I20" s="3">
        <f>'Отбор 2024-2026'!I20+'Доп отбор 2024-2026 '!I20</f>
        <v>5</v>
      </c>
      <c r="J20" s="14">
        <f>'Отбор 2024-2026'!J20+'Доп отбор 2024-2026 '!J20</f>
        <v>2</v>
      </c>
      <c r="K20" s="18">
        <f t="shared" si="3"/>
        <v>60</v>
      </c>
      <c r="L20" s="19">
        <v>12368.39</v>
      </c>
      <c r="M20" s="19">
        <v>11131.55</v>
      </c>
      <c r="N20" s="19">
        <v>8657.8700000000008</v>
      </c>
      <c r="O20" s="19">
        <v>6184.2</v>
      </c>
      <c r="P20" s="19">
        <v>3710.52</v>
      </c>
      <c r="Q20" s="19">
        <v>488.77</v>
      </c>
      <c r="R20" s="19">
        <v>2100</v>
      </c>
      <c r="S20" s="19">
        <v>200</v>
      </c>
      <c r="T20" s="22">
        <v>87</v>
      </c>
      <c r="U20" s="18">
        <f t="shared" si="1"/>
        <v>559531.51100000006</v>
      </c>
      <c r="V20" s="18">
        <f t="shared" si="2"/>
        <v>486792.41457000002</v>
      </c>
    </row>
    <row r="21" spans="1:22" x14ac:dyDescent="0.25">
      <c r="A21" s="2">
        <v>20</v>
      </c>
      <c r="B21" s="6" t="s">
        <v>191</v>
      </c>
      <c r="C21" s="6" t="s">
        <v>124</v>
      </c>
      <c r="D21" s="2">
        <v>2024</v>
      </c>
      <c r="E21" s="3">
        <f>'Отбор 2024-2026'!E21+'Доп отбор 2024-2026 '!E21</f>
        <v>0</v>
      </c>
      <c r="F21" s="3">
        <f>'Отбор 2024-2026'!F21+'Доп отбор 2024-2026 '!F21</f>
        <v>0</v>
      </c>
      <c r="G21" s="3">
        <f>'Отбор 2024-2026'!G21+'Доп отбор 2024-2026 '!G21</f>
        <v>0</v>
      </c>
      <c r="H21" s="3">
        <f>'Отбор 2024-2026'!H21+'Доп отбор 2024-2026 '!H21</f>
        <v>0</v>
      </c>
      <c r="I21" s="3">
        <f>'Отбор 2024-2026'!I21+'Доп отбор 2024-2026 '!I21</f>
        <v>0</v>
      </c>
      <c r="J21" s="14">
        <f>'Отбор 2024-2026'!J21+'Доп отбор 2024-2026 '!J21</f>
        <v>0</v>
      </c>
      <c r="K21" s="18">
        <f t="shared" si="3"/>
        <v>0</v>
      </c>
      <c r="L21" s="19">
        <v>12368.39</v>
      </c>
      <c r="M21" s="19">
        <v>11131.55</v>
      </c>
      <c r="N21" s="19">
        <v>8657.8700000000008</v>
      </c>
      <c r="O21" s="19">
        <v>6184.2</v>
      </c>
      <c r="P21" s="19">
        <v>3710.52</v>
      </c>
      <c r="Q21" s="19">
        <v>488.77</v>
      </c>
      <c r="R21" s="19">
        <v>2100</v>
      </c>
      <c r="S21" s="19">
        <v>200</v>
      </c>
      <c r="T21" s="22">
        <v>89</v>
      </c>
      <c r="U21" s="18">
        <f t="shared" si="1"/>
        <v>0</v>
      </c>
      <c r="V21" s="18">
        <f t="shared" si="2"/>
        <v>0</v>
      </c>
    </row>
    <row r="22" spans="1:22" x14ac:dyDescent="0.25">
      <c r="A22" s="2">
        <v>21</v>
      </c>
      <c r="B22" s="6" t="s">
        <v>191</v>
      </c>
      <c r="C22" s="6" t="s">
        <v>122</v>
      </c>
      <c r="D22" s="2">
        <v>2024</v>
      </c>
      <c r="E22" s="3">
        <f>'Отбор 2024-2026'!E22+'Доп отбор 2024-2026 '!E22</f>
        <v>0</v>
      </c>
      <c r="F22" s="3">
        <f>'Отбор 2024-2026'!F22+'Доп отбор 2024-2026 '!F22</f>
        <v>0</v>
      </c>
      <c r="G22" s="3">
        <f>'Отбор 2024-2026'!G22+'Доп отбор 2024-2026 '!G22</f>
        <v>0</v>
      </c>
      <c r="H22" s="3">
        <f>'Отбор 2024-2026'!H22+'Доп отбор 2024-2026 '!H22</f>
        <v>0</v>
      </c>
      <c r="I22" s="3">
        <f>'Отбор 2024-2026'!I22+'Доп отбор 2024-2026 '!I22</f>
        <v>0</v>
      </c>
      <c r="J22" s="14">
        <f>'Отбор 2024-2026'!J22+'Доп отбор 2024-2026 '!J22</f>
        <v>0</v>
      </c>
      <c r="K22" s="18">
        <f t="shared" si="3"/>
        <v>0</v>
      </c>
      <c r="L22" s="19">
        <v>12368.39</v>
      </c>
      <c r="M22" s="19">
        <v>11131.55</v>
      </c>
      <c r="N22" s="19">
        <v>8657.8700000000008</v>
      </c>
      <c r="O22" s="19">
        <v>6184.2</v>
      </c>
      <c r="P22" s="19">
        <v>3710.52</v>
      </c>
      <c r="Q22" s="19">
        <v>488.77</v>
      </c>
      <c r="R22" s="19">
        <v>2100</v>
      </c>
      <c r="S22" s="19">
        <v>200</v>
      </c>
      <c r="T22" s="22">
        <v>88</v>
      </c>
      <c r="U22" s="18">
        <f t="shared" si="1"/>
        <v>0</v>
      </c>
      <c r="V22" s="18">
        <f t="shared" si="2"/>
        <v>0</v>
      </c>
    </row>
    <row r="23" spans="1:22" x14ac:dyDescent="0.25">
      <c r="A23" s="2">
        <v>22</v>
      </c>
      <c r="B23" s="6" t="s">
        <v>191</v>
      </c>
      <c r="C23" s="6" t="s">
        <v>30</v>
      </c>
      <c r="D23" s="2">
        <v>2024</v>
      </c>
      <c r="E23" s="3">
        <f>'Отбор 2024-2026'!E23+'Доп отбор 2024-2026 '!E23</f>
        <v>0</v>
      </c>
      <c r="F23" s="3">
        <f>'Отбор 2024-2026'!F23+'Доп отбор 2024-2026 '!F23</f>
        <v>20</v>
      </c>
      <c r="G23" s="3">
        <f>'Отбор 2024-2026'!G23+'Доп отбор 2024-2026 '!G23</f>
        <v>0</v>
      </c>
      <c r="H23" s="3">
        <f>'Отбор 2024-2026'!H23+'Доп отбор 2024-2026 '!H23</f>
        <v>0</v>
      </c>
      <c r="I23" s="3">
        <f>'Отбор 2024-2026'!I23+'Доп отбор 2024-2026 '!I23</f>
        <v>0</v>
      </c>
      <c r="J23" s="14">
        <f>'Отбор 2024-2026'!J23+'Доп отбор 2024-2026 '!J23</f>
        <v>8</v>
      </c>
      <c r="K23" s="18">
        <f t="shared" si="3"/>
        <v>20</v>
      </c>
      <c r="L23" s="19">
        <v>12368.39</v>
      </c>
      <c r="M23" s="19">
        <v>11131.55</v>
      </c>
      <c r="N23" s="19">
        <v>8657.8700000000008</v>
      </c>
      <c r="O23" s="19">
        <v>6184.2</v>
      </c>
      <c r="P23" s="19">
        <v>3710.52</v>
      </c>
      <c r="Q23" s="19">
        <v>488.77</v>
      </c>
      <c r="R23" s="19">
        <v>2100</v>
      </c>
      <c r="S23" s="19">
        <v>200</v>
      </c>
      <c r="T23" s="22">
        <v>89</v>
      </c>
      <c r="U23" s="18">
        <f t="shared" si="1"/>
        <v>247341.16</v>
      </c>
      <c r="V23" s="18">
        <f t="shared" si="2"/>
        <v>220133.63240000003</v>
      </c>
    </row>
    <row r="24" spans="1:22" x14ac:dyDescent="0.25">
      <c r="A24" s="2">
        <v>23</v>
      </c>
      <c r="B24" s="6" t="s">
        <v>191</v>
      </c>
      <c r="C24" s="6" t="s">
        <v>60</v>
      </c>
      <c r="D24" s="2">
        <v>2024</v>
      </c>
      <c r="E24" s="3">
        <f>'Отбор 2024-2026'!E24+'Доп отбор 2024-2026 '!E24</f>
        <v>0</v>
      </c>
      <c r="F24" s="3">
        <f>'Отбор 2024-2026'!F24+'Доп отбор 2024-2026 '!F24</f>
        <v>0</v>
      </c>
      <c r="G24" s="3">
        <f>'Отбор 2024-2026'!G24+'Доп отбор 2024-2026 '!G24</f>
        <v>0</v>
      </c>
      <c r="H24" s="3">
        <f>'Отбор 2024-2026'!H24+'Доп отбор 2024-2026 '!H24</f>
        <v>10</v>
      </c>
      <c r="I24" s="3">
        <f>'Отбор 2024-2026'!I24+'Доп отбор 2024-2026 '!I24</f>
        <v>5</v>
      </c>
      <c r="J24" s="14">
        <f>'Отбор 2024-2026'!J24+'Доп отбор 2024-2026 '!J24</f>
        <v>5</v>
      </c>
      <c r="K24" s="18">
        <f t="shared" si="3"/>
        <v>15</v>
      </c>
      <c r="L24" s="19">
        <v>12368.39</v>
      </c>
      <c r="M24" s="19">
        <v>11131.55</v>
      </c>
      <c r="N24" s="19">
        <v>8657.8700000000008</v>
      </c>
      <c r="O24" s="19">
        <v>6184.2</v>
      </c>
      <c r="P24" s="19">
        <v>3710.52</v>
      </c>
      <c r="Q24" s="19">
        <v>488.77</v>
      </c>
      <c r="R24" s="19">
        <v>2100</v>
      </c>
      <c r="S24" s="19">
        <v>200</v>
      </c>
      <c r="T24" s="22">
        <v>87</v>
      </c>
      <c r="U24" s="18">
        <f t="shared" si="1"/>
        <v>96338.450000000012</v>
      </c>
      <c r="V24" s="18">
        <f t="shared" si="2"/>
        <v>83814.45150000001</v>
      </c>
    </row>
    <row r="25" spans="1:22" x14ac:dyDescent="0.25">
      <c r="A25" s="2">
        <v>24</v>
      </c>
      <c r="B25" s="6" t="s">
        <v>191</v>
      </c>
      <c r="C25" s="6" t="s">
        <v>125</v>
      </c>
      <c r="D25" s="2">
        <v>2024</v>
      </c>
      <c r="E25" s="3">
        <f>'Отбор 2024-2026'!E25+'Доп отбор 2024-2026 '!E25</f>
        <v>0</v>
      </c>
      <c r="F25" s="3">
        <f>'Отбор 2024-2026'!F25+'Доп отбор 2024-2026 '!F25</f>
        <v>0</v>
      </c>
      <c r="G25" s="3">
        <f>'Отбор 2024-2026'!G25+'Доп отбор 2024-2026 '!G25</f>
        <v>0</v>
      </c>
      <c r="H25" s="3">
        <f>'Отбор 2024-2026'!H25+'Доп отбор 2024-2026 '!H25</f>
        <v>0</v>
      </c>
      <c r="I25" s="3">
        <f>'Отбор 2024-2026'!I25+'Доп отбор 2024-2026 '!I25</f>
        <v>0</v>
      </c>
      <c r="J25" s="14">
        <f>'Отбор 2024-2026'!J25+'Доп отбор 2024-2026 '!J25</f>
        <v>0</v>
      </c>
      <c r="K25" s="18">
        <f t="shared" si="3"/>
        <v>0</v>
      </c>
      <c r="L25" s="19">
        <v>12368.39</v>
      </c>
      <c r="M25" s="19">
        <v>11131.55</v>
      </c>
      <c r="N25" s="19">
        <v>8657.8700000000008</v>
      </c>
      <c r="O25" s="19">
        <v>6184.2</v>
      </c>
      <c r="P25" s="19">
        <v>3710.52</v>
      </c>
      <c r="Q25" s="19">
        <v>488.77</v>
      </c>
      <c r="R25" s="19">
        <v>2100</v>
      </c>
      <c r="S25" s="19">
        <v>200</v>
      </c>
      <c r="T25" s="22">
        <v>91</v>
      </c>
      <c r="U25" s="18">
        <f t="shared" si="1"/>
        <v>0</v>
      </c>
      <c r="V25" s="18">
        <f t="shared" si="2"/>
        <v>0</v>
      </c>
    </row>
    <row r="26" spans="1:22" x14ac:dyDescent="0.25">
      <c r="A26" s="2">
        <v>25</v>
      </c>
      <c r="B26" s="6" t="s">
        <v>191</v>
      </c>
      <c r="C26" s="6" t="s">
        <v>126</v>
      </c>
      <c r="D26" s="2">
        <v>2024</v>
      </c>
      <c r="E26" s="3">
        <f>'Отбор 2024-2026'!E26+'Доп отбор 2024-2026 '!E26</f>
        <v>0</v>
      </c>
      <c r="F26" s="3">
        <f>'Отбор 2024-2026'!F26+'Доп отбор 2024-2026 '!F26</f>
        <v>0</v>
      </c>
      <c r="G26" s="3">
        <f>'Отбор 2024-2026'!G26+'Доп отбор 2024-2026 '!G26</f>
        <v>0</v>
      </c>
      <c r="H26" s="3">
        <f>'Отбор 2024-2026'!H26+'Доп отбор 2024-2026 '!H26</f>
        <v>0</v>
      </c>
      <c r="I26" s="3">
        <f>'Отбор 2024-2026'!I26+'Доп отбор 2024-2026 '!I26</f>
        <v>0</v>
      </c>
      <c r="J26" s="14">
        <f>'Отбор 2024-2026'!J26+'Доп отбор 2024-2026 '!J26</f>
        <v>0</v>
      </c>
      <c r="K26" s="18">
        <f t="shared" si="3"/>
        <v>0</v>
      </c>
      <c r="L26" s="19">
        <v>12368.39</v>
      </c>
      <c r="M26" s="19">
        <v>11131.55</v>
      </c>
      <c r="N26" s="19">
        <v>8657.8700000000008</v>
      </c>
      <c r="O26" s="19">
        <v>6184.2</v>
      </c>
      <c r="P26" s="19">
        <v>3710.52</v>
      </c>
      <c r="Q26" s="19">
        <v>488.77</v>
      </c>
      <c r="R26" s="19">
        <v>2100</v>
      </c>
      <c r="S26" s="19">
        <v>200</v>
      </c>
      <c r="T26" s="22">
        <v>93</v>
      </c>
      <c r="U26" s="18">
        <f t="shared" si="1"/>
        <v>0</v>
      </c>
      <c r="V26" s="18">
        <f t="shared" si="2"/>
        <v>0</v>
      </c>
    </row>
    <row r="27" spans="1:22" x14ac:dyDescent="0.25">
      <c r="A27" s="2">
        <v>26</v>
      </c>
      <c r="B27" s="6" t="s">
        <v>191</v>
      </c>
      <c r="C27" s="6" t="s">
        <v>44</v>
      </c>
      <c r="D27" s="2">
        <v>2024</v>
      </c>
      <c r="E27" s="3">
        <f>'Отбор 2024-2026'!E27+'Доп отбор 2024-2026 '!E27</f>
        <v>2</v>
      </c>
      <c r="F27" s="3">
        <f>'Отбор 2024-2026'!F27+'Доп отбор 2024-2026 '!F27</f>
        <v>0</v>
      </c>
      <c r="G27" s="3">
        <f>'Отбор 2024-2026'!G27+'Доп отбор 2024-2026 '!G27</f>
        <v>0</v>
      </c>
      <c r="H27" s="3">
        <f>'Отбор 2024-2026'!H27+'Доп отбор 2024-2026 '!H27</f>
        <v>0</v>
      </c>
      <c r="I27" s="3">
        <f>'Отбор 2024-2026'!I27+'Доп отбор 2024-2026 '!I27</f>
        <v>0</v>
      </c>
      <c r="J27" s="14">
        <f>'Отбор 2024-2026'!J27+'Доп отбор 2024-2026 '!J27</f>
        <v>1</v>
      </c>
      <c r="K27" s="18">
        <f t="shared" si="3"/>
        <v>2</v>
      </c>
      <c r="L27" s="19">
        <v>12368.39</v>
      </c>
      <c r="M27" s="19">
        <v>11131.55</v>
      </c>
      <c r="N27" s="19">
        <v>8657.8700000000008</v>
      </c>
      <c r="O27" s="19">
        <v>6184.2</v>
      </c>
      <c r="P27" s="19">
        <v>3710.52</v>
      </c>
      <c r="Q27" s="19">
        <v>488.77</v>
      </c>
      <c r="R27" s="19">
        <v>2100</v>
      </c>
      <c r="S27" s="19">
        <v>200</v>
      </c>
      <c r="T27" s="22">
        <v>90</v>
      </c>
      <c r="U27" s="18">
        <f t="shared" si="1"/>
        <v>27725.55</v>
      </c>
      <c r="V27" s="18">
        <f t="shared" si="2"/>
        <v>24952.994999999999</v>
      </c>
    </row>
    <row r="28" spans="1:22" x14ac:dyDescent="0.25">
      <c r="A28" s="2">
        <v>27</v>
      </c>
      <c r="B28" s="6" t="s">
        <v>191</v>
      </c>
      <c r="C28" s="6" t="s">
        <v>99</v>
      </c>
      <c r="D28" s="2">
        <v>2024</v>
      </c>
      <c r="E28" s="3">
        <f>'Отбор 2024-2026'!E28+'Доп отбор 2024-2026 '!E28</f>
        <v>0</v>
      </c>
      <c r="F28" s="3">
        <f>'Отбор 2024-2026'!F28+'Доп отбор 2024-2026 '!F28</f>
        <v>0</v>
      </c>
      <c r="G28" s="3">
        <f>'Отбор 2024-2026'!G28+'Доп отбор 2024-2026 '!G28</f>
        <v>1.87</v>
      </c>
      <c r="H28" s="3">
        <f>'Отбор 2024-2026'!H28+'Доп отбор 2024-2026 '!H28</f>
        <v>0</v>
      </c>
      <c r="I28" s="3">
        <f>'Отбор 2024-2026'!I28+'Доп отбор 2024-2026 '!I28</f>
        <v>0</v>
      </c>
      <c r="J28" s="14">
        <f>'Отбор 2024-2026'!J28+'Доп отбор 2024-2026 '!J28</f>
        <v>1</v>
      </c>
      <c r="K28" s="18">
        <f t="shared" si="3"/>
        <v>1.87</v>
      </c>
      <c r="L28" s="19">
        <v>12368.39</v>
      </c>
      <c r="M28" s="19">
        <v>11131.55</v>
      </c>
      <c r="N28" s="19">
        <v>8657.8700000000008</v>
      </c>
      <c r="O28" s="19">
        <v>6184.2</v>
      </c>
      <c r="P28" s="19">
        <v>3710.52</v>
      </c>
      <c r="Q28" s="19">
        <v>488.77</v>
      </c>
      <c r="R28" s="19">
        <v>2100</v>
      </c>
      <c r="S28" s="19">
        <v>200</v>
      </c>
      <c r="T28" s="22">
        <v>88</v>
      </c>
      <c r="U28" s="18">
        <f t="shared" si="1"/>
        <v>19152.986900000004</v>
      </c>
      <c r="V28" s="18">
        <f t="shared" si="2"/>
        <v>16854.628472</v>
      </c>
    </row>
    <row r="29" spans="1:22" x14ac:dyDescent="0.25">
      <c r="A29" s="2">
        <v>28</v>
      </c>
      <c r="B29" s="6" t="s">
        <v>191</v>
      </c>
      <c r="C29" s="6" t="s">
        <v>127</v>
      </c>
      <c r="D29" s="2">
        <v>2024</v>
      </c>
      <c r="E29" s="3">
        <f>'Отбор 2024-2026'!E29+'Доп отбор 2024-2026 '!E29</f>
        <v>0</v>
      </c>
      <c r="F29" s="3">
        <f>'Отбор 2024-2026'!F29+'Доп отбор 2024-2026 '!F29</f>
        <v>0</v>
      </c>
      <c r="G29" s="3">
        <f>'Отбор 2024-2026'!G29+'Доп отбор 2024-2026 '!G29</f>
        <v>0</v>
      </c>
      <c r="H29" s="3">
        <f>'Отбор 2024-2026'!H29+'Доп отбор 2024-2026 '!H29</f>
        <v>0</v>
      </c>
      <c r="I29" s="3">
        <f>'Отбор 2024-2026'!I29+'Доп отбор 2024-2026 '!I29</f>
        <v>0</v>
      </c>
      <c r="J29" s="14">
        <f>'Отбор 2024-2026'!J29+'Доп отбор 2024-2026 '!J29</f>
        <v>0</v>
      </c>
      <c r="K29" s="18">
        <f t="shared" si="3"/>
        <v>0</v>
      </c>
      <c r="L29" s="19">
        <v>12368.39</v>
      </c>
      <c r="M29" s="19">
        <v>11131.55</v>
      </c>
      <c r="N29" s="19">
        <v>8657.8700000000008</v>
      </c>
      <c r="O29" s="19">
        <v>6184.2</v>
      </c>
      <c r="P29" s="19">
        <v>3710.52</v>
      </c>
      <c r="Q29" s="19">
        <v>488.77</v>
      </c>
      <c r="R29" s="19">
        <v>2100</v>
      </c>
      <c r="S29" s="19">
        <v>200</v>
      </c>
      <c r="T29" s="22">
        <v>90</v>
      </c>
      <c r="U29" s="18">
        <f t="shared" si="1"/>
        <v>0</v>
      </c>
      <c r="V29" s="18">
        <f t="shared" si="2"/>
        <v>0</v>
      </c>
    </row>
    <row r="30" spans="1:22" x14ac:dyDescent="0.25">
      <c r="A30" s="2">
        <v>29</v>
      </c>
      <c r="B30" s="6" t="s">
        <v>191</v>
      </c>
      <c r="C30" s="6" t="s">
        <v>90</v>
      </c>
      <c r="D30" s="2">
        <v>2024</v>
      </c>
      <c r="E30" s="3">
        <f>'Отбор 2024-2026'!E30+'Доп отбор 2024-2026 '!E30</f>
        <v>6</v>
      </c>
      <c r="F30" s="3">
        <f>'Отбор 2024-2026'!F30+'Доп отбор 2024-2026 '!F30</f>
        <v>4</v>
      </c>
      <c r="G30" s="3">
        <f>'Отбор 2024-2026'!G30+'Доп отбор 2024-2026 '!G30</f>
        <v>4</v>
      </c>
      <c r="H30" s="3">
        <f>'Отбор 2024-2026'!H30+'Доп отбор 2024-2026 '!H30</f>
        <v>12</v>
      </c>
      <c r="I30" s="3">
        <f>'Отбор 2024-2026'!I30+'Доп отбор 2024-2026 '!I30</f>
        <v>0</v>
      </c>
      <c r="J30" s="14">
        <f>'Отбор 2024-2026'!J30+'Доп отбор 2024-2026 '!J30</f>
        <v>13</v>
      </c>
      <c r="K30" s="18">
        <f t="shared" si="3"/>
        <v>26</v>
      </c>
      <c r="L30" s="19">
        <v>12368.39</v>
      </c>
      <c r="M30" s="19">
        <v>11131.55</v>
      </c>
      <c r="N30" s="19">
        <v>8657.8700000000008</v>
      </c>
      <c r="O30" s="19">
        <v>6184.2</v>
      </c>
      <c r="P30" s="19">
        <v>3710.52</v>
      </c>
      <c r="Q30" s="19">
        <v>488.77</v>
      </c>
      <c r="R30" s="19">
        <v>2100</v>
      </c>
      <c r="S30" s="19">
        <v>200</v>
      </c>
      <c r="T30" s="22">
        <v>90</v>
      </c>
      <c r="U30" s="18">
        <f t="shared" si="1"/>
        <v>266432.43</v>
      </c>
      <c r="V30" s="18">
        <f t="shared" si="2"/>
        <v>239789.18700000001</v>
      </c>
    </row>
    <row r="31" spans="1:22" x14ac:dyDescent="0.25">
      <c r="A31" s="2">
        <v>30</v>
      </c>
      <c r="B31" s="6" t="s">
        <v>192</v>
      </c>
      <c r="C31" s="6" t="s">
        <v>132</v>
      </c>
      <c r="D31" s="2">
        <v>2024</v>
      </c>
      <c r="E31" s="3">
        <f>'Отбор 2024-2026'!E31+'Доп отбор 2024-2026 '!E31</f>
        <v>0</v>
      </c>
      <c r="F31" s="3">
        <f>'Отбор 2024-2026'!F31+'Доп отбор 2024-2026 '!F31</f>
        <v>0</v>
      </c>
      <c r="G31" s="3">
        <f>'Отбор 2024-2026'!G31+'Доп отбор 2024-2026 '!G31</f>
        <v>0</v>
      </c>
      <c r="H31" s="3">
        <f>'Отбор 2024-2026'!H31+'Доп отбор 2024-2026 '!H31</f>
        <v>0</v>
      </c>
      <c r="I31" s="3">
        <f>'Отбор 2024-2026'!I31+'Доп отбор 2024-2026 '!I31</f>
        <v>0</v>
      </c>
      <c r="J31" s="14">
        <f>'Отбор 2024-2026'!J31+'Доп отбор 2024-2026 '!J31</f>
        <v>0</v>
      </c>
      <c r="K31" s="18">
        <f t="shared" si="3"/>
        <v>0</v>
      </c>
      <c r="L31" s="19">
        <v>12368.39</v>
      </c>
      <c r="M31" s="19">
        <v>11131.55</v>
      </c>
      <c r="N31" s="19">
        <v>8657.8700000000008</v>
      </c>
      <c r="O31" s="19">
        <v>6184.2</v>
      </c>
      <c r="P31" s="19">
        <v>3710.52</v>
      </c>
      <c r="Q31" s="19">
        <v>488.77</v>
      </c>
      <c r="R31" s="19">
        <v>2100</v>
      </c>
      <c r="S31" s="19">
        <v>200</v>
      </c>
      <c r="T31" s="23">
        <v>91</v>
      </c>
      <c r="U31" s="18">
        <f t="shared" si="1"/>
        <v>0</v>
      </c>
      <c r="V31" s="18">
        <f t="shared" si="2"/>
        <v>0</v>
      </c>
    </row>
    <row r="32" spans="1:22" x14ac:dyDescent="0.25">
      <c r="A32" s="2">
        <v>31</v>
      </c>
      <c r="B32" s="6" t="s">
        <v>192</v>
      </c>
      <c r="C32" s="6" t="s">
        <v>41</v>
      </c>
      <c r="D32" s="2">
        <v>2024</v>
      </c>
      <c r="E32" s="3">
        <f>'Отбор 2024-2026'!E32+'Доп отбор 2024-2026 '!E32</f>
        <v>21</v>
      </c>
      <c r="F32" s="3">
        <f>'Отбор 2024-2026'!F32+'Доп отбор 2024-2026 '!F32</f>
        <v>0</v>
      </c>
      <c r="G32" s="3">
        <f>'Отбор 2024-2026'!G32+'Доп отбор 2024-2026 '!G32</f>
        <v>0</v>
      </c>
      <c r="H32" s="3">
        <f>'Отбор 2024-2026'!H32+'Доп отбор 2024-2026 '!H32</f>
        <v>0</v>
      </c>
      <c r="I32" s="3">
        <f>'Отбор 2024-2026'!I32+'Доп отбор 2024-2026 '!I32</f>
        <v>0</v>
      </c>
      <c r="J32" s="14">
        <f>'Отбор 2024-2026'!J32+'Доп отбор 2024-2026 '!J32</f>
        <v>7</v>
      </c>
      <c r="K32" s="18">
        <f t="shared" si="3"/>
        <v>21</v>
      </c>
      <c r="L32" s="19">
        <v>12368.39</v>
      </c>
      <c r="M32" s="19">
        <v>11131.55</v>
      </c>
      <c r="N32" s="19">
        <v>8657.8700000000008</v>
      </c>
      <c r="O32" s="19">
        <v>6184.2</v>
      </c>
      <c r="P32" s="19">
        <v>3710.52</v>
      </c>
      <c r="Q32" s="19">
        <v>488.77</v>
      </c>
      <c r="R32" s="19">
        <v>2100</v>
      </c>
      <c r="S32" s="19">
        <v>200</v>
      </c>
      <c r="T32" s="23">
        <v>85</v>
      </c>
      <c r="U32" s="18">
        <f t="shared" si="1"/>
        <v>282057.58</v>
      </c>
      <c r="V32" s="18">
        <f t="shared" si="2"/>
        <v>239748.943</v>
      </c>
    </row>
    <row r="33" spans="1:22" x14ac:dyDescent="0.25">
      <c r="A33" s="2">
        <v>32</v>
      </c>
      <c r="B33" s="6" t="s">
        <v>192</v>
      </c>
      <c r="C33" s="6" t="s">
        <v>108</v>
      </c>
      <c r="D33" s="2">
        <v>2024</v>
      </c>
      <c r="E33" s="3">
        <f>'Отбор 2024-2026'!E33+'Доп отбор 2024-2026 '!E33</f>
        <v>0</v>
      </c>
      <c r="F33" s="3">
        <f>'Отбор 2024-2026'!F33+'Доп отбор 2024-2026 '!F33</f>
        <v>0</v>
      </c>
      <c r="G33" s="3">
        <f>'Отбор 2024-2026'!G33+'Доп отбор 2024-2026 '!G33</f>
        <v>0</v>
      </c>
      <c r="H33" s="3">
        <f>'Отбор 2024-2026'!H33+'Доп отбор 2024-2026 '!H33</f>
        <v>0</v>
      </c>
      <c r="I33" s="3">
        <f>'Отбор 2024-2026'!I33+'Доп отбор 2024-2026 '!I33</f>
        <v>0</v>
      </c>
      <c r="J33" s="14">
        <f>'Отбор 2024-2026'!J33+'Доп отбор 2024-2026 '!J33</f>
        <v>0</v>
      </c>
      <c r="K33" s="18">
        <f t="shared" si="3"/>
        <v>0</v>
      </c>
      <c r="L33" s="19">
        <v>12368.39</v>
      </c>
      <c r="M33" s="19">
        <v>11131.55</v>
      </c>
      <c r="N33" s="19">
        <v>8657.8700000000008</v>
      </c>
      <c r="O33" s="19">
        <v>6184.2</v>
      </c>
      <c r="P33" s="19">
        <v>3710.52</v>
      </c>
      <c r="Q33" s="19">
        <v>488.77</v>
      </c>
      <c r="R33" s="19">
        <v>2100</v>
      </c>
      <c r="S33" s="19">
        <v>200</v>
      </c>
      <c r="T33" s="23">
        <v>87</v>
      </c>
      <c r="U33" s="18">
        <f t="shared" si="1"/>
        <v>0</v>
      </c>
      <c r="V33" s="18">
        <f t="shared" si="2"/>
        <v>0</v>
      </c>
    </row>
    <row r="34" spans="1:22" x14ac:dyDescent="0.25">
      <c r="A34" s="2">
        <v>33</v>
      </c>
      <c r="B34" s="6" t="s">
        <v>192</v>
      </c>
      <c r="C34" s="6" t="s">
        <v>93</v>
      </c>
      <c r="D34" s="2">
        <v>2024</v>
      </c>
      <c r="E34" s="3">
        <f>'Отбор 2024-2026'!E34+'Доп отбор 2024-2026 '!E34</f>
        <v>0</v>
      </c>
      <c r="F34" s="3">
        <f>'Отбор 2024-2026'!F34+'Доп отбор 2024-2026 '!F34</f>
        <v>0</v>
      </c>
      <c r="G34" s="3">
        <f>'Отбор 2024-2026'!G34+'Доп отбор 2024-2026 '!G34</f>
        <v>0</v>
      </c>
      <c r="H34" s="3">
        <f>'Отбор 2024-2026'!H34+'Доп отбор 2024-2026 '!H34</f>
        <v>0</v>
      </c>
      <c r="I34" s="3">
        <f>'Отбор 2024-2026'!I34+'Доп отбор 2024-2026 '!I34</f>
        <v>0</v>
      </c>
      <c r="J34" s="14">
        <f>'Отбор 2024-2026'!J34+'Доп отбор 2024-2026 '!J34</f>
        <v>0</v>
      </c>
      <c r="K34" s="18">
        <f t="shared" si="3"/>
        <v>0</v>
      </c>
      <c r="L34" s="19">
        <v>12368.39</v>
      </c>
      <c r="M34" s="19">
        <v>11131.55</v>
      </c>
      <c r="N34" s="19">
        <v>8657.8700000000008</v>
      </c>
      <c r="O34" s="19">
        <v>6184.2</v>
      </c>
      <c r="P34" s="19">
        <v>3710.52</v>
      </c>
      <c r="Q34" s="19">
        <v>488.77</v>
      </c>
      <c r="R34" s="19">
        <v>2100</v>
      </c>
      <c r="S34" s="19">
        <v>200</v>
      </c>
      <c r="T34" s="23">
        <v>91</v>
      </c>
      <c r="U34" s="18">
        <f t="shared" si="1"/>
        <v>0</v>
      </c>
      <c r="V34" s="18">
        <f t="shared" si="2"/>
        <v>0</v>
      </c>
    </row>
    <row r="35" spans="1:22" x14ac:dyDescent="0.25">
      <c r="A35" s="2">
        <v>34</v>
      </c>
      <c r="B35" s="6" t="s">
        <v>192</v>
      </c>
      <c r="C35" s="6" t="s">
        <v>128</v>
      </c>
      <c r="D35" s="2">
        <v>2024</v>
      </c>
      <c r="E35" s="3">
        <f>'Отбор 2024-2026'!E35+'Доп отбор 2024-2026 '!E35</f>
        <v>0</v>
      </c>
      <c r="F35" s="3">
        <f>'Отбор 2024-2026'!F35+'Доп отбор 2024-2026 '!F35</f>
        <v>0</v>
      </c>
      <c r="G35" s="3">
        <f>'Отбор 2024-2026'!G35+'Доп отбор 2024-2026 '!G35</f>
        <v>0</v>
      </c>
      <c r="H35" s="3">
        <f>'Отбор 2024-2026'!H35+'Доп отбор 2024-2026 '!H35</f>
        <v>0</v>
      </c>
      <c r="I35" s="3">
        <f>'Отбор 2024-2026'!I35+'Доп отбор 2024-2026 '!I35</f>
        <v>0</v>
      </c>
      <c r="J35" s="14">
        <f>'Отбор 2024-2026'!J35+'Доп отбор 2024-2026 '!J35</f>
        <v>0</v>
      </c>
      <c r="K35" s="18">
        <f t="shared" si="3"/>
        <v>0</v>
      </c>
      <c r="L35" s="19">
        <v>12368.39</v>
      </c>
      <c r="M35" s="19">
        <v>11131.55</v>
      </c>
      <c r="N35" s="19">
        <v>8657.8700000000008</v>
      </c>
      <c r="O35" s="19">
        <v>6184.2</v>
      </c>
      <c r="P35" s="19">
        <v>3710.52</v>
      </c>
      <c r="Q35" s="19">
        <v>488.77</v>
      </c>
      <c r="R35" s="19">
        <v>2100</v>
      </c>
      <c r="S35" s="19">
        <v>200</v>
      </c>
      <c r="T35" s="23">
        <v>91</v>
      </c>
      <c r="U35" s="18">
        <f t="shared" si="1"/>
        <v>0</v>
      </c>
      <c r="V35" s="18">
        <f t="shared" si="2"/>
        <v>0</v>
      </c>
    </row>
    <row r="36" spans="1:22" x14ac:dyDescent="0.25">
      <c r="A36" s="2">
        <v>35</v>
      </c>
      <c r="B36" s="6" t="s">
        <v>192</v>
      </c>
      <c r="C36" s="6" t="s">
        <v>67</v>
      </c>
      <c r="D36" s="2">
        <v>2024</v>
      </c>
      <c r="E36" s="3">
        <f>'Отбор 2024-2026'!E36+'Доп отбор 2024-2026 '!E36</f>
        <v>0</v>
      </c>
      <c r="F36" s="3">
        <f>'Отбор 2024-2026'!F36+'Доп отбор 2024-2026 '!F36</f>
        <v>0</v>
      </c>
      <c r="G36" s="3">
        <f>'Отбор 2024-2026'!G36+'Доп отбор 2024-2026 '!G36</f>
        <v>0</v>
      </c>
      <c r="H36" s="3">
        <f>'Отбор 2024-2026'!H36+'Доп отбор 2024-2026 '!H36</f>
        <v>0</v>
      </c>
      <c r="I36" s="3">
        <f>'Отбор 2024-2026'!I36+'Доп отбор 2024-2026 '!I36</f>
        <v>0</v>
      </c>
      <c r="J36" s="14">
        <f>'Отбор 2024-2026'!J36+'Доп отбор 2024-2026 '!J36</f>
        <v>0</v>
      </c>
      <c r="K36" s="18">
        <f t="shared" si="3"/>
        <v>0</v>
      </c>
      <c r="L36" s="19">
        <v>12368.39</v>
      </c>
      <c r="M36" s="19">
        <v>11131.55</v>
      </c>
      <c r="N36" s="19">
        <v>8657.8700000000008</v>
      </c>
      <c r="O36" s="19">
        <v>6184.2</v>
      </c>
      <c r="P36" s="19">
        <v>3710.52</v>
      </c>
      <c r="Q36" s="19">
        <v>488.77</v>
      </c>
      <c r="R36" s="19">
        <v>2100</v>
      </c>
      <c r="S36" s="19">
        <v>200</v>
      </c>
      <c r="T36" s="23">
        <v>92</v>
      </c>
      <c r="U36" s="18">
        <f t="shared" si="1"/>
        <v>0</v>
      </c>
      <c r="V36" s="18">
        <f t="shared" si="2"/>
        <v>0</v>
      </c>
    </row>
    <row r="37" spans="1:22" x14ac:dyDescent="0.25">
      <c r="A37" s="2">
        <v>36</v>
      </c>
      <c r="B37" s="6" t="s">
        <v>192</v>
      </c>
      <c r="C37" s="6" t="s">
        <v>129</v>
      </c>
      <c r="D37" s="2">
        <v>2024</v>
      </c>
      <c r="E37" s="3">
        <f>'Отбор 2024-2026'!E37+'Доп отбор 2024-2026 '!E37</f>
        <v>0</v>
      </c>
      <c r="F37" s="3">
        <f>'Отбор 2024-2026'!F37+'Доп отбор 2024-2026 '!F37</f>
        <v>0</v>
      </c>
      <c r="G37" s="3">
        <f>'Отбор 2024-2026'!G37+'Доп отбор 2024-2026 '!G37</f>
        <v>0</v>
      </c>
      <c r="H37" s="3">
        <f>'Отбор 2024-2026'!H37+'Доп отбор 2024-2026 '!H37</f>
        <v>0</v>
      </c>
      <c r="I37" s="3">
        <f>'Отбор 2024-2026'!I37+'Доп отбор 2024-2026 '!I37</f>
        <v>0</v>
      </c>
      <c r="J37" s="14">
        <f>'Отбор 2024-2026'!J37+'Доп отбор 2024-2026 '!J37</f>
        <v>0</v>
      </c>
      <c r="K37" s="18">
        <f t="shared" si="3"/>
        <v>0</v>
      </c>
      <c r="L37" s="19">
        <v>12368.39</v>
      </c>
      <c r="M37" s="19">
        <v>11131.55</v>
      </c>
      <c r="N37" s="19">
        <v>8657.8700000000008</v>
      </c>
      <c r="O37" s="19">
        <v>6184.2</v>
      </c>
      <c r="P37" s="19">
        <v>3710.52</v>
      </c>
      <c r="Q37" s="19">
        <v>488.77</v>
      </c>
      <c r="R37" s="19">
        <v>2100</v>
      </c>
      <c r="S37" s="19">
        <v>200</v>
      </c>
      <c r="T37" s="23">
        <v>83</v>
      </c>
      <c r="U37" s="18">
        <f t="shared" si="1"/>
        <v>0</v>
      </c>
      <c r="V37" s="18">
        <f t="shared" si="2"/>
        <v>0</v>
      </c>
    </row>
    <row r="38" spans="1:22" x14ac:dyDescent="0.25">
      <c r="A38" s="2">
        <v>37</v>
      </c>
      <c r="B38" s="6" t="s">
        <v>192</v>
      </c>
      <c r="C38" s="6" t="s">
        <v>31</v>
      </c>
      <c r="D38" s="2">
        <v>2024</v>
      </c>
      <c r="E38" s="3">
        <f>'Отбор 2024-2026'!E38+'Доп отбор 2024-2026 '!E38</f>
        <v>0</v>
      </c>
      <c r="F38" s="3">
        <f>'Отбор 2024-2026'!F38+'Доп отбор 2024-2026 '!F38</f>
        <v>0</v>
      </c>
      <c r="G38" s="3">
        <f>'Отбор 2024-2026'!G38+'Доп отбор 2024-2026 '!G38</f>
        <v>0</v>
      </c>
      <c r="H38" s="3">
        <f>'Отбор 2024-2026'!H38+'Доп отбор 2024-2026 '!H38</f>
        <v>0</v>
      </c>
      <c r="I38" s="3">
        <f>'Отбор 2024-2026'!I38+'Доп отбор 2024-2026 '!I38</f>
        <v>0</v>
      </c>
      <c r="J38" s="14">
        <f>'Отбор 2024-2026'!J38+'Доп отбор 2024-2026 '!J38</f>
        <v>0</v>
      </c>
      <c r="K38" s="18">
        <f t="shared" si="3"/>
        <v>0</v>
      </c>
      <c r="L38" s="19">
        <v>12368.39</v>
      </c>
      <c r="M38" s="19">
        <v>11131.55</v>
      </c>
      <c r="N38" s="19">
        <v>8657.8700000000008</v>
      </c>
      <c r="O38" s="19">
        <v>6184.2</v>
      </c>
      <c r="P38" s="19">
        <v>3710.52</v>
      </c>
      <c r="Q38" s="19">
        <v>488.77</v>
      </c>
      <c r="R38" s="19">
        <v>2100</v>
      </c>
      <c r="S38" s="19">
        <v>200</v>
      </c>
      <c r="T38" s="23">
        <v>90</v>
      </c>
      <c r="U38" s="18">
        <f t="shared" si="1"/>
        <v>0</v>
      </c>
      <c r="V38" s="18">
        <f t="shared" si="2"/>
        <v>0</v>
      </c>
    </row>
    <row r="39" spans="1:22" x14ac:dyDescent="0.25">
      <c r="A39" s="2">
        <v>38</v>
      </c>
      <c r="B39" s="6" t="s">
        <v>192</v>
      </c>
      <c r="C39" s="6" t="s">
        <v>1</v>
      </c>
      <c r="D39" s="2">
        <v>2024</v>
      </c>
      <c r="E39" s="3">
        <f>'Отбор 2024-2026'!E39+'Доп отбор 2024-2026 '!E39</f>
        <v>0</v>
      </c>
      <c r="F39" s="3">
        <f>'Отбор 2024-2026'!F39+'Доп отбор 2024-2026 '!F39</f>
        <v>24.579000000000001</v>
      </c>
      <c r="G39" s="3">
        <f>'Отбор 2024-2026'!G39+'Доп отбор 2024-2026 '!G39</f>
        <v>0</v>
      </c>
      <c r="H39" s="3">
        <f>'Отбор 2024-2026'!H39+'Доп отбор 2024-2026 '!H39</f>
        <v>42.859000000000002</v>
      </c>
      <c r="I39" s="3">
        <f>'Отбор 2024-2026'!I39+'Доп отбор 2024-2026 '!I39</f>
        <v>0</v>
      </c>
      <c r="J39" s="14">
        <f>'Отбор 2024-2026'!J39+'Доп отбор 2024-2026 '!J39</f>
        <v>5</v>
      </c>
      <c r="K39" s="18">
        <f t="shared" si="3"/>
        <v>67.438000000000002</v>
      </c>
      <c r="L39" s="19">
        <v>12368.39</v>
      </c>
      <c r="M39" s="19">
        <v>11131.55</v>
      </c>
      <c r="N39" s="19">
        <v>8657.8700000000008</v>
      </c>
      <c r="O39" s="19">
        <v>6184.2</v>
      </c>
      <c r="P39" s="19">
        <v>3710.52</v>
      </c>
      <c r="Q39" s="19">
        <v>488.77</v>
      </c>
      <c r="R39" s="19">
        <v>2100</v>
      </c>
      <c r="S39" s="19">
        <v>200</v>
      </c>
      <c r="T39" s="23">
        <v>90</v>
      </c>
      <c r="U39" s="18">
        <f t="shared" si="1"/>
        <v>565082.44524999987</v>
      </c>
      <c r="V39" s="18">
        <f t="shared" si="2"/>
        <v>508574.20072499989</v>
      </c>
    </row>
    <row r="40" spans="1:22" x14ac:dyDescent="0.25">
      <c r="A40" s="2">
        <v>39</v>
      </c>
      <c r="B40" s="6" t="s">
        <v>192</v>
      </c>
      <c r="C40" s="6" t="s">
        <v>111</v>
      </c>
      <c r="D40" s="2">
        <v>2024</v>
      </c>
      <c r="E40" s="3">
        <f>'Отбор 2024-2026'!E40+'Доп отбор 2024-2026 '!E40</f>
        <v>0</v>
      </c>
      <c r="F40" s="3">
        <f>'Отбор 2024-2026'!F40+'Доп отбор 2024-2026 '!F40</f>
        <v>0</v>
      </c>
      <c r="G40" s="3">
        <f>'Отбор 2024-2026'!G40+'Доп отбор 2024-2026 '!G40</f>
        <v>0</v>
      </c>
      <c r="H40" s="3">
        <f>'Отбор 2024-2026'!H40+'Доп отбор 2024-2026 '!H40</f>
        <v>0</v>
      </c>
      <c r="I40" s="3">
        <f>'Отбор 2024-2026'!I40+'Доп отбор 2024-2026 '!I40</f>
        <v>0</v>
      </c>
      <c r="J40" s="14">
        <f>'Отбор 2024-2026'!J40+'Доп отбор 2024-2026 '!J40</f>
        <v>0</v>
      </c>
      <c r="K40" s="18">
        <f t="shared" si="3"/>
        <v>0</v>
      </c>
      <c r="L40" s="19">
        <v>12368.39</v>
      </c>
      <c r="M40" s="19">
        <v>11131.55</v>
      </c>
      <c r="N40" s="19">
        <v>8657.8700000000008</v>
      </c>
      <c r="O40" s="19">
        <v>6184.2</v>
      </c>
      <c r="P40" s="19">
        <v>3710.52</v>
      </c>
      <c r="Q40" s="19">
        <v>488.77</v>
      </c>
      <c r="R40" s="19">
        <v>2100</v>
      </c>
      <c r="S40" s="19">
        <v>200</v>
      </c>
      <c r="T40" s="23">
        <v>90</v>
      </c>
      <c r="U40" s="18">
        <f t="shared" si="1"/>
        <v>0</v>
      </c>
      <c r="V40" s="18">
        <f t="shared" si="2"/>
        <v>0</v>
      </c>
    </row>
    <row r="41" spans="1:22" x14ac:dyDescent="0.25">
      <c r="A41" s="2">
        <v>40</v>
      </c>
      <c r="B41" s="6" t="s">
        <v>192</v>
      </c>
      <c r="C41" s="6" t="s">
        <v>14</v>
      </c>
      <c r="D41" s="2">
        <v>2024</v>
      </c>
      <c r="E41" s="3">
        <f>'Отбор 2024-2026'!E41+'Доп отбор 2024-2026 '!E41</f>
        <v>20.51</v>
      </c>
      <c r="F41" s="3">
        <f>'Отбор 2024-2026'!F41+'Доп отбор 2024-2026 '!F41</f>
        <v>0</v>
      </c>
      <c r="G41" s="3">
        <f>'Отбор 2024-2026'!G41+'Доп отбор 2024-2026 '!G41</f>
        <v>0</v>
      </c>
      <c r="H41" s="3">
        <f>'Отбор 2024-2026'!H41+'Доп отбор 2024-2026 '!H41</f>
        <v>0</v>
      </c>
      <c r="I41" s="3">
        <f>'Отбор 2024-2026'!I41+'Доп отбор 2024-2026 '!I41</f>
        <v>24</v>
      </c>
      <c r="J41" s="14">
        <f>'Отбор 2024-2026'!J41+'Доп отбор 2024-2026 '!J41</f>
        <v>2</v>
      </c>
      <c r="K41" s="18">
        <f t="shared" si="3"/>
        <v>44.510000000000005</v>
      </c>
      <c r="L41" s="19">
        <v>12368.39</v>
      </c>
      <c r="M41" s="19">
        <v>11131.55</v>
      </c>
      <c r="N41" s="19">
        <v>8657.8700000000008</v>
      </c>
      <c r="O41" s="19">
        <v>6184.2</v>
      </c>
      <c r="P41" s="19">
        <v>3710.52</v>
      </c>
      <c r="Q41" s="19">
        <v>488.77</v>
      </c>
      <c r="R41" s="19">
        <v>2100</v>
      </c>
      <c r="S41" s="19">
        <v>200</v>
      </c>
      <c r="T41" s="23">
        <v>94</v>
      </c>
      <c r="U41" s="18">
        <f t="shared" si="1"/>
        <v>356807.69889999996</v>
      </c>
      <c r="V41" s="18">
        <f t="shared" si="2"/>
        <v>335399.236966</v>
      </c>
    </row>
    <row r="42" spans="1:22" x14ac:dyDescent="0.25">
      <c r="A42" s="2">
        <v>41</v>
      </c>
      <c r="B42" s="6" t="s">
        <v>192</v>
      </c>
      <c r="C42" s="6" t="s">
        <v>33</v>
      </c>
      <c r="D42" s="2">
        <v>2024</v>
      </c>
      <c r="E42" s="3">
        <f>'Отбор 2024-2026'!E42+'Доп отбор 2024-2026 '!E42</f>
        <v>0</v>
      </c>
      <c r="F42" s="3">
        <f>'Отбор 2024-2026'!F42+'Доп отбор 2024-2026 '!F42</f>
        <v>0</v>
      </c>
      <c r="G42" s="3">
        <f>'Отбор 2024-2026'!G42+'Доп отбор 2024-2026 '!G42</f>
        <v>7.1029999999999998</v>
      </c>
      <c r="H42" s="3">
        <f>'Отбор 2024-2026'!H42+'Доп отбор 2024-2026 '!H42</f>
        <v>0</v>
      </c>
      <c r="I42" s="3">
        <f>'Отбор 2024-2026'!I42+'Доп отбор 2024-2026 '!I42</f>
        <v>0</v>
      </c>
      <c r="J42" s="14">
        <f>'Отбор 2024-2026'!J42+'Доп отбор 2024-2026 '!J42</f>
        <v>5</v>
      </c>
      <c r="K42" s="18">
        <f t="shared" si="3"/>
        <v>7.1029999999999998</v>
      </c>
      <c r="L42" s="19">
        <v>12368.39</v>
      </c>
      <c r="M42" s="19">
        <v>11131.55</v>
      </c>
      <c r="N42" s="19">
        <v>8657.8700000000008</v>
      </c>
      <c r="O42" s="19">
        <v>6184.2</v>
      </c>
      <c r="P42" s="19">
        <v>3710.52</v>
      </c>
      <c r="Q42" s="19">
        <v>488.77</v>
      </c>
      <c r="R42" s="19">
        <v>2100</v>
      </c>
      <c r="S42" s="19">
        <v>200</v>
      </c>
      <c r="T42" s="23">
        <v>92</v>
      </c>
      <c r="U42" s="18">
        <f t="shared" si="1"/>
        <v>75861.300610000006</v>
      </c>
      <c r="V42" s="18">
        <f t="shared" si="2"/>
        <v>69792.396561200003</v>
      </c>
    </row>
    <row r="43" spans="1:22" x14ac:dyDescent="0.25">
      <c r="A43" s="2">
        <v>42</v>
      </c>
      <c r="B43" s="6" t="s">
        <v>192</v>
      </c>
      <c r="C43" s="6" t="s">
        <v>130</v>
      </c>
      <c r="D43" s="2">
        <v>2024</v>
      </c>
      <c r="E43" s="3">
        <f>'Отбор 2024-2026'!E43+'Доп отбор 2024-2026 '!E43</f>
        <v>0</v>
      </c>
      <c r="F43" s="3">
        <f>'Отбор 2024-2026'!F43+'Доп отбор 2024-2026 '!F43</f>
        <v>0</v>
      </c>
      <c r="G43" s="3">
        <f>'Отбор 2024-2026'!G43+'Доп отбор 2024-2026 '!G43</f>
        <v>0</v>
      </c>
      <c r="H43" s="3">
        <f>'Отбор 2024-2026'!H43+'Доп отбор 2024-2026 '!H43</f>
        <v>0</v>
      </c>
      <c r="I43" s="3">
        <f>'Отбор 2024-2026'!I43+'Доп отбор 2024-2026 '!I43</f>
        <v>0</v>
      </c>
      <c r="J43" s="14">
        <f>'Отбор 2024-2026'!J43+'Доп отбор 2024-2026 '!J43</f>
        <v>0</v>
      </c>
      <c r="K43" s="18">
        <f t="shared" si="3"/>
        <v>0</v>
      </c>
      <c r="L43" s="19">
        <v>12368.39</v>
      </c>
      <c r="M43" s="19">
        <v>11131.55</v>
      </c>
      <c r="N43" s="19">
        <v>8657.8700000000008</v>
      </c>
      <c r="O43" s="19">
        <v>6184.2</v>
      </c>
      <c r="P43" s="19">
        <v>3710.52</v>
      </c>
      <c r="Q43" s="19">
        <v>488.77</v>
      </c>
      <c r="R43" s="19">
        <v>2100</v>
      </c>
      <c r="S43" s="19">
        <v>200</v>
      </c>
      <c r="T43" s="23">
        <v>89</v>
      </c>
      <c r="U43" s="18">
        <f t="shared" si="1"/>
        <v>0</v>
      </c>
      <c r="V43" s="18">
        <f t="shared" si="2"/>
        <v>0</v>
      </c>
    </row>
    <row r="44" spans="1:22" x14ac:dyDescent="0.25">
      <c r="A44" s="2">
        <v>43</v>
      </c>
      <c r="B44" s="6" t="s">
        <v>192</v>
      </c>
      <c r="C44" s="6" t="s">
        <v>133</v>
      </c>
      <c r="D44" s="2">
        <v>2024</v>
      </c>
      <c r="E44" s="3">
        <f>'Отбор 2024-2026'!E44+'Доп отбор 2024-2026 '!E44</f>
        <v>0</v>
      </c>
      <c r="F44" s="3">
        <f>'Отбор 2024-2026'!F44+'Доп отбор 2024-2026 '!F44</f>
        <v>0</v>
      </c>
      <c r="G44" s="3">
        <f>'Отбор 2024-2026'!G44+'Доп отбор 2024-2026 '!G44</f>
        <v>0</v>
      </c>
      <c r="H44" s="3">
        <f>'Отбор 2024-2026'!H44+'Доп отбор 2024-2026 '!H44</f>
        <v>0</v>
      </c>
      <c r="I44" s="3">
        <f>'Отбор 2024-2026'!I44+'Доп отбор 2024-2026 '!I44</f>
        <v>0</v>
      </c>
      <c r="J44" s="14">
        <f>'Отбор 2024-2026'!J44+'Доп отбор 2024-2026 '!J44</f>
        <v>0</v>
      </c>
      <c r="K44" s="18">
        <f t="shared" si="3"/>
        <v>0</v>
      </c>
      <c r="L44" s="19">
        <v>12368.39</v>
      </c>
      <c r="M44" s="19">
        <v>11131.55</v>
      </c>
      <c r="N44" s="19">
        <v>8657.8700000000008</v>
      </c>
      <c r="O44" s="19">
        <v>6184.2</v>
      </c>
      <c r="P44" s="19">
        <v>3710.52</v>
      </c>
      <c r="Q44" s="19">
        <v>488.77</v>
      </c>
      <c r="R44" s="19">
        <v>2100</v>
      </c>
      <c r="S44" s="19">
        <v>200</v>
      </c>
      <c r="T44" s="23">
        <v>92</v>
      </c>
      <c r="U44" s="18">
        <f t="shared" si="1"/>
        <v>0</v>
      </c>
      <c r="V44" s="18">
        <f t="shared" si="2"/>
        <v>0</v>
      </c>
    </row>
    <row r="45" spans="1:22" x14ac:dyDescent="0.25">
      <c r="A45" s="2">
        <v>44</v>
      </c>
      <c r="B45" s="6" t="s">
        <v>192</v>
      </c>
      <c r="C45" s="6" t="s">
        <v>107</v>
      </c>
      <c r="D45" s="2">
        <v>2024</v>
      </c>
      <c r="E45" s="3">
        <f>'Отбор 2024-2026'!E45+'Доп отбор 2024-2026 '!E45</f>
        <v>0</v>
      </c>
      <c r="F45" s="3">
        <f>'Отбор 2024-2026'!F45+'Доп отбор 2024-2026 '!F45</f>
        <v>0</v>
      </c>
      <c r="G45" s="3">
        <f>'Отбор 2024-2026'!G45+'Доп отбор 2024-2026 '!G45</f>
        <v>0</v>
      </c>
      <c r="H45" s="3">
        <f>'Отбор 2024-2026'!H45+'Доп отбор 2024-2026 '!H45</f>
        <v>0</v>
      </c>
      <c r="I45" s="3">
        <f>'Отбор 2024-2026'!I45+'Доп отбор 2024-2026 '!I45</f>
        <v>0</v>
      </c>
      <c r="J45" s="14">
        <f>'Отбор 2024-2026'!J45+'Доп отбор 2024-2026 '!J45</f>
        <v>0</v>
      </c>
      <c r="K45" s="18">
        <f t="shared" si="3"/>
        <v>0</v>
      </c>
      <c r="L45" s="19">
        <v>12368.39</v>
      </c>
      <c r="M45" s="19">
        <v>11131.55</v>
      </c>
      <c r="N45" s="19">
        <v>8657.8700000000008</v>
      </c>
      <c r="O45" s="19">
        <v>6184.2</v>
      </c>
      <c r="P45" s="19">
        <v>3710.52</v>
      </c>
      <c r="Q45" s="19">
        <v>488.77</v>
      </c>
      <c r="R45" s="19">
        <v>2100</v>
      </c>
      <c r="S45" s="19">
        <v>200</v>
      </c>
      <c r="T45" s="23">
        <v>71</v>
      </c>
      <c r="U45" s="18">
        <f t="shared" si="1"/>
        <v>0</v>
      </c>
      <c r="V45" s="18">
        <f t="shared" si="2"/>
        <v>0</v>
      </c>
    </row>
    <row r="46" spans="1:22" x14ac:dyDescent="0.25">
      <c r="A46" s="2">
        <v>45</v>
      </c>
      <c r="B46" s="6" t="s">
        <v>192</v>
      </c>
      <c r="C46" s="6" t="s">
        <v>131</v>
      </c>
      <c r="D46" s="2">
        <v>2024</v>
      </c>
      <c r="E46" s="3">
        <f>'Отбор 2024-2026'!E46+'Доп отбор 2024-2026 '!E46</f>
        <v>0</v>
      </c>
      <c r="F46" s="3">
        <f>'Отбор 2024-2026'!F46+'Доп отбор 2024-2026 '!F46</f>
        <v>0</v>
      </c>
      <c r="G46" s="3">
        <f>'Отбор 2024-2026'!G46+'Доп отбор 2024-2026 '!G46</f>
        <v>0</v>
      </c>
      <c r="H46" s="3">
        <f>'Отбор 2024-2026'!H46+'Доп отбор 2024-2026 '!H46</f>
        <v>0</v>
      </c>
      <c r="I46" s="3">
        <f>'Отбор 2024-2026'!I46+'Доп отбор 2024-2026 '!I46</f>
        <v>0</v>
      </c>
      <c r="J46" s="14">
        <f>'Отбор 2024-2026'!J46+'Доп отбор 2024-2026 '!J46</f>
        <v>0</v>
      </c>
      <c r="K46" s="18">
        <f t="shared" si="3"/>
        <v>0</v>
      </c>
      <c r="L46" s="19">
        <v>12368.39</v>
      </c>
      <c r="M46" s="19">
        <v>11131.55</v>
      </c>
      <c r="N46" s="19">
        <v>8657.8700000000008</v>
      </c>
      <c r="O46" s="19">
        <v>6184.2</v>
      </c>
      <c r="P46" s="19">
        <v>3710.52</v>
      </c>
      <c r="Q46" s="19">
        <v>488.77</v>
      </c>
      <c r="R46" s="19">
        <v>2100</v>
      </c>
      <c r="S46" s="19">
        <v>200</v>
      </c>
      <c r="T46" s="23">
        <v>92</v>
      </c>
      <c r="U46" s="18">
        <f t="shared" si="1"/>
        <v>0</v>
      </c>
      <c r="V46" s="18">
        <f t="shared" si="2"/>
        <v>0</v>
      </c>
    </row>
    <row r="47" spans="1:22" x14ac:dyDescent="0.25">
      <c r="A47" s="2">
        <v>46</v>
      </c>
      <c r="B47" s="6" t="s">
        <v>192</v>
      </c>
      <c r="C47" s="6" t="s">
        <v>68</v>
      </c>
      <c r="D47" s="2">
        <v>2024</v>
      </c>
      <c r="E47" s="3">
        <f>'Отбор 2024-2026'!E47+'Доп отбор 2024-2026 '!E47</f>
        <v>0</v>
      </c>
      <c r="F47" s="3">
        <f>'Отбор 2024-2026'!F47+'Доп отбор 2024-2026 '!F47</f>
        <v>0</v>
      </c>
      <c r="G47" s="3">
        <f>'Отбор 2024-2026'!G47+'Доп отбор 2024-2026 '!G47</f>
        <v>31</v>
      </c>
      <c r="H47" s="3">
        <f>'Отбор 2024-2026'!H47+'Доп отбор 2024-2026 '!H47</f>
        <v>0</v>
      </c>
      <c r="I47" s="3">
        <f>'Отбор 2024-2026'!I47+'Доп отбор 2024-2026 '!I47</f>
        <v>0</v>
      </c>
      <c r="J47" s="14">
        <f>'Отбор 2024-2026'!J47+'Доп отбор 2024-2026 '!J47</f>
        <v>4</v>
      </c>
      <c r="K47" s="18">
        <f t="shared" si="3"/>
        <v>31</v>
      </c>
      <c r="L47" s="19">
        <v>12368.39</v>
      </c>
      <c r="M47" s="19">
        <v>11131.55</v>
      </c>
      <c r="N47" s="19">
        <v>8657.8700000000008</v>
      </c>
      <c r="O47" s="19">
        <v>6184.2</v>
      </c>
      <c r="P47" s="19">
        <v>3710.52</v>
      </c>
      <c r="Q47" s="19">
        <v>488.77</v>
      </c>
      <c r="R47" s="19">
        <v>2100</v>
      </c>
      <c r="S47" s="19">
        <v>200</v>
      </c>
      <c r="T47" s="23">
        <v>75</v>
      </c>
      <c r="U47" s="18">
        <f t="shared" si="1"/>
        <v>284949.05000000005</v>
      </c>
      <c r="V47" s="18">
        <f t="shared" si="2"/>
        <v>213711.78750000003</v>
      </c>
    </row>
    <row r="48" spans="1:22" x14ac:dyDescent="0.25">
      <c r="A48" s="2">
        <v>47</v>
      </c>
      <c r="B48" s="6" t="s">
        <v>192</v>
      </c>
      <c r="C48" s="6" t="s">
        <v>25</v>
      </c>
      <c r="D48" s="2">
        <v>2024</v>
      </c>
      <c r="E48" s="3">
        <f>'Отбор 2024-2026'!E48+'Доп отбор 2024-2026 '!E48</f>
        <v>4.0999999999999996</v>
      </c>
      <c r="F48" s="3">
        <f>'Отбор 2024-2026'!F48+'Доп отбор 2024-2026 '!F48</f>
        <v>0</v>
      </c>
      <c r="G48" s="3">
        <f>'Отбор 2024-2026'!G48+'Доп отбор 2024-2026 '!G48</f>
        <v>0</v>
      </c>
      <c r="H48" s="3">
        <f>'Отбор 2024-2026'!H48+'Доп отбор 2024-2026 '!H48</f>
        <v>0</v>
      </c>
      <c r="I48" s="3">
        <f>'Отбор 2024-2026'!I48+'Доп отбор 2024-2026 '!I48</f>
        <v>0</v>
      </c>
      <c r="J48" s="14">
        <f>'Отбор 2024-2026'!J48+'Доп отбор 2024-2026 '!J48</f>
        <v>2</v>
      </c>
      <c r="K48" s="18">
        <f t="shared" si="3"/>
        <v>4.0999999999999996</v>
      </c>
      <c r="L48" s="19">
        <v>12368.39</v>
      </c>
      <c r="M48" s="19">
        <v>11131.55</v>
      </c>
      <c r="N48" s="19">
        <v>8657.8700000000008</v>
      </c>
      <c r="O48" s="19">
        <v>6184.2</v>
      </c>
      <c r="P48" s="19">
        <v>3710.52</v>
      </c>
      <c r="Q48" s="19">
        <v>488.77</v>
      </c>
      <c r="R48" s="19">
        <v>2100</v>
      </c>
      <c r="S48" s="19">
        <v>200</v>
      </c>
      <c r="T48" s="23">
        <v>92</v>
      </c>
      <c r="U48" s="18">
        <f t="shared" si="1"/>
        <v>56707.938999999991</v>
      </c>
      <c r="V48" s="18">
        <f t="shared" si="2"/>
        <v>52171.303879999992</v>
      </c>
    </row>
    <row r="49" spans="1:22" x14ac:dyDescent="0.25">
      <c r="A49" s="2">
        <v>48</v>
      </c>
      <c r="B49" s="6" t="s">
        <v>192</v>
      </c>
      <c r="C49" s="6" t="s">
        <v>134</v>
      </c>
      <c r="D49" s="2">
        <v>2024</v>
      </c>
      <c r="E49" s="3">
        <f>'Отбор 2024-2026'!E49+'Доп отбор 2024-2026 '!E49</f>
        <v>0</v>
      </c>
      <c r="F49" s="3">
        <f>'Отбор 2024-2026'!F49+'Доп отбор 2024-2026 '!F49</f>
        <v>17.11</v>
      </c>
      <c r="G49" s="3">
        <f>'Отбор 2024-2026'!G49+'Доп отбор 2024-2026 '!G49</f>
        <v>5</v>
      </c>
      <c r="H49" s="3">
        <f>'Отбор 2024-2026'!H49+'Доп отбор 2024-2026 '!H49</f>
        <v>0</v>
      </c>
      <c r="I49" s="3">
        <f>'Отбор 2024-2026'!I49+'Доп отбор 2024-2026 '!I49</f>
        <v>0</v>
      </c>
      <c r="J49" s="14">
        <f>'Отбор 2024-2026'!J49+'Доп отбор 2024-2026 '!J49</f>
        <v>4</v>
      </c>
      <c r="K49" s="18">
        <f t="shared" si="3"/>
        <v>22.11</v>
      </c>
      <c r="L49" s="19">
        <v>12368.39</v>
      </c>
      <c r="M49" s="19">
        <v>11131.55</v>
      </c>
      <c r="N49" s="19">
        <v>8657.8700000000008</v>
      </c>
      <c r="O49" s="19">
        <v>6184.2</v>
      </c>
      <c r="P49" s="19">
        <v>3710.52</v>
      </c>
      <c r="Q49" s="19">
        <v>488.77</v>
      </c>
      <c r="R49" s="19">
        <v>2100</v>
      </c>
      <c r="S49" s="19">
        <v>200</v>
      </c>
      <c r="T49" s="23">
        <v>89</v>
      </c>
      <c r="U49" s="18">
        <f t="shared" si="1"/>
        <v>248527.25049999997</v>
      </c>
      <c r="V49" s="18">
        <f t="shared" si="2"/>
        <v>221189.25294499996</v>
      </c>
    </row>
    <row r="50" spans="1:22" x14ac:dyDescent="0.25">
      <c r="A50" s="2">
        <v>49</v>
      </c>
      <c r="B50" s="6" t="s">
        <v>194</v>
      </c>
      <c r="C50" s="6" t="s">
        <v>135</v>
      </c>
      <c r="D50" s="2">
        <v>2024</v>
      </c>
      <c r="E50" s="3">
        <f>'Отбор 2024-2026'!E50+'Доп отбор 2024-2026 '!E50</f>
        <v>0</v>
      </c>
      <c r="F50" s="3">
        <f>'Отбор 2024-2026'!F50+'Доп отбор 2024-2026 '!F50</f>
        <v>0</v>
      </c>
      <c r="G50" s="3">
        <f>'Отбор 2024-2026'!G50+'Доп отбор 2024-2026 '!G50</f>
        <v>0</v>
      </c>
      <c r="H50" s="3">
        <f>'Отбор 2024-2026'!H50+'Доп отбор 2024-2026 '!H50</f>
        <v>0</v>
      </c>
      <c r="I50" s="3">
        <f>'Отбор 2024-2026'!I50+'Доп отбор 2024-2026 '!I50</f>
        <v>0</v>
      </c>
      <c r="J50" s="14">
        <f>'Отбор 2024-2026'!J50+'Доп отбор 2024-2026 '!J50</f>
        <v>0</v>
      </c>
      <c r="K50" s="18">
        <f t="shared" si="3"/>
        <v>0</v>
      </c>
      <c r="L50" s="19">
        <v>12368.39</v>
      </c>
      <c r="M50" s="19">
        <v>11131.55</v>
      </c>
      <c r="N50" s="19">
        <v>8657.8700000000008</v>
      </c>
      <c r="O50" s="19">
        <v>6184.2</v>
      </c>
      <c r="P50" s="19">
        <v>3710.52</v>
      </c>
      <c r="Q50" s="19">
        <v>488.77</v>
      </c>
      <c r="R50" s="19">
        <v>2100</v>
      </c>
      <c r="S50" s="19">
        <v>200</v>
      </c>
      <c r="T50" s="24">
        <v>88</v>
      </c>
      <c r="U50" s="18">
        <f t="shared" si="1"/>
        <v>0</v>
      </c>
      <c r="V50" s="18">
        <f t="shared" si="2"/>
        <v>0</v>
      </c>
    </row>
    <row r="51" spans="1:22" x14ac:dyDescent="0.25">
      <c r="A51" s="2">
        <v>50</v>
      </c>
      <c r="B51" s="6" t="s">
        <v>194</v>
      </c>
      <c r="C51" s="6" t="s">
        <v>136</v>
      </c>
      <c r="D51" s="2">
        <v>2024</v>
      </c>
      <c r="E51" s="3">
        <f>'Отбор 2024-2026'!E51+'Доп отбор 2024-2026 '!E51</f>
        <v>0</v>
      </c>
      <c r="F51" s="3">
        <f>'Отбор 2024-2026'!F51+'Доп отбор 2024-2026 '!F51</f>
        <v>0</v>
      </c>
      <c r="G51" s="3">
        <f>'Отбор 2024-2026'!G51+'Доп отбор 2024-2026 '!G51</f>
        <v>0</v>
      </c>
      <c r="H51" s="3">
        <f>'Отбор 2024-2026'!H51+'Доп отбор 2024-2026 '!H51</f>
        <v>0</v>
      </c>
      <c r="I51" s="3">
        <f>'Отбор 2024-2026'!I51+'Доп отбор 2024-2026 '!I51</f>
        <v>0</v>
      </c>
      <c r="J51" s="14">
        <f>'Отбор 2024-2026'!J51+'Доп отбор 2024-2026 '!J51</f>
        <v>0</v>
      </c>
      <c r="K51" s="18">
        <f t="shared" si="3"/>
        <v>0</v>
      </c>
      <c r="L51" s="19">
        <v>12368.39</v>
      </c>
      <c r="M51" s="19">
        <v>11131.55</v>
      </c>
      <c r="N51" s="19">
        <v>8657.8700000000008</v>
      </c>
      <c r="O51" s="19">
        <v>6184.2</v>
      </c>
      <c r="P51" s="19">
        <v>3710.52</v>
      </c>
      <c r="Q51" s="19">
        <v>488.77</v>
      </c>
      <c r="R51" s="19">
        <v>2100</v>
      </c>
      <c r="S51" s="19">
        <v>200</v>
      </c>
      <c r="T51" s="24">
        <v>71</v>
      </c>
      <c r="U51" s="18">
        <f t="shared" si="1"/>
        <v>0</v>
      </c>
      <c r="V51" s="18">
        <f t="shared" si="2"/>
        <v>0</v>
      </c>
    </row>
    <row r="52" spans="1:22" x14ac:dyDescent="0.25">
      <c r="A52" s="2">
        <v>51</v>
      </c>
      <c r="B52" s="6" t="s">
        <v>194</v>
      </c>
      <c r="C52" s="6" t="s">
        <v>24</v>
      </c>
      <c r="D52" s="2">
        <v>2024</v>
      </c>
      <c r="E52" s="3">
        <f>'Отбор 2024-2026'!E52+'Доп отбор 2024-2026 '!E52</f>
        <v>0</v>
      </c>
      <c r="F52" s="3">
        <f>'Отбор 2024-2026'!F52+'Доп отбор 2024-2026 '!F52</f>
        <v>0</v>
      </c>
      <c r="G52" s="3">
        <f>'Отбор 2024-2026'!G52+'Доп отбор 2024-2026 '!G52</f>
        <v>0</v>
      </c>
      <c r="H52" s="3">
        <f>'Отбор 2024-2026'!H52+'Доп отбор 2024-2026 '!H52</f>
        <v>29.68</v>
      </c>
      <c r="I52" s="3">
        <f>'Отбор 2024-2026'!I52+'Доп отбор 2024-2026 '!I52</f>
        <v>0</v>
      </c>
      <c r="J52" s="14">
        <f>'Отбор 2024-2026'!J52+'Доп отбор 2024-2026 '!J52</f>
        <v>4</v>
      </c>
      <c r="K52" s="18">
        <f t="shared" si="3"/>
        <v>29.68</v>
      </c>
      <c r="L52" s="19">
        <v>12368.39</v>
      </c>
      <c r="M52" s="19">
        <v>11131.55</v>
      </c>
      <c r="N52" s="19">
        <v>8657.8700000000008</v>
      </c>
      <c r="O52" s="19">
        <v>6184.2</v>
      </c>
      <c r="P52" s="19">
        <v>3710.52</v>
      </c>
      <c r="Q52" s="19">
        <v>488.77</v>
      </c>
      <c r="R52" s="19">
        <v>2100</v>
      </c>
      <c r="S52" s="19">
        <v>200</v>
      </c>
      <c r="T52" s="24">
        <v>92</v>
      </c>
      <c r="U52" s="18">
        <f t="shared" si="1"/>
        <v>199838.13599999997</v>
      </c>
      <c r="V52" s="18">
        <f t="shared" si="2"/>
        <v>183851.08511999997</v>
      </c>
    </row>
    <row r="53" spans="1:22" x14ac:dyDescent="0.25">
      <c r="A53" s="2">
        <v>52</v>
      </c>
      <c r="B53" s="6" t="s">
        <v>194</v>
      </c>
      <c r="C53" s="6" t="s">
        <v>72</v>
      </c>
      <c r="D53" s="2">
        <v>2024</v>
      </c>
      <c r="E53" s="3">
        <f>'Отбор 2024-2026'!E53+'Доп отбор 2024-2026 '!E53</f>
        <v>0</v>
      </c>
      <c r="F53" s="3">
        <f>'Отбор 2024-2026'!F53+'Доп отбор 2024-2026 '!F53</f>
        <v>0</v>
      </c>
      <c r="G53" s="3">
        <f>'Отбор 2024-2026'!G53+'Доп отбор 2024-2026 '!G53</f>
        <v>0</v>
      </c>
      <c r="H53" s="3">
        <f>'Отбор 2024-2026'!H53+'Доп отбор 2024-2026 '!H53</f>
        <v>59.83</v>
      </c>
      <c r="I53" s="3">
        <f>'Отбор 2024-2026'!I53+'Доп отбор 2024-2026 '!I53</f>
        <v>0</v>
      </c>
      <c r="J53" s="14">
        <f>'Отбор 2024-2026'!J53+'Доп отбор 2024-2026 '!J53</f>
        <v>8</v>
      </c>
      <c r="K53" s="18">
        <f t="shared" si="3"/>
        <v>59.83</v>
      </c>
      <c r="L53" s="19">
        <v>12368.39</v>
      </c>
      <c r="M53" s="19">
        <v>11131.55</v>
      </c>
      <c r="N53" s="19">
        <v>8657.8700000000008</v>
      </c>
      <c r="O53" s="19">
        <v>6184.2</v>
      </c>
      <c r="P53" s="19">
        <v>3710.52</v>
      </c>
      <c r="Q53" s="19">
        <v>488.77</v>
      </c>
      <c r="R53" s="19">
        <v>2100</v>
      </c>
      <c r="S53" s="19">
        <v>200</v>
      </c>
      <c r="T53" s="24">
        <v>89</v>
      </c>
      <c r="U53" s="18">
        <f t="shared" si="1"/>
        <v>402676.84599999996</v>
      </c>
      <c r="V53" s="18">
        <f t="shared" si="2"/>
        <v>358382.39293999999</v>
      </c>
    </row>
    <row r="54" spans="1:22" x14ac:dyDescent="0.25">
      <c r="A54" s="2">
        <v>53</v>
      </c>
      <c r="B54" s="6" t="s">
        <v>194</v>
      </c>
      <c r="C54" s="6" t="s">
        <v>42</v>
      </c>
      <c r="D54" s="2">
        <v>2024</v>
      </c>
      <c r="E54" s="3">
        <f>'Отбор 2024-2026'!E54+'Доп отбор 2024-2026 '!E54</f>
        <v>0</v>
      </c>
      <c r="F54" s="3">
        <f>'Отбор 2024-2026'!F54+'Доп отбор 2024-2026 '!F54</f>
        <v>0</v>
      </c>
      <c r="G54" s="3">
        <f>'Отбор 2024-2026'!G54+'Доп отбор 2024-2026 '!G54</f>
        <v>10</v>
      </c>
      <c r="H54" s="3">
        <f>'Отбор 2024-2026'!H54+'Доп отбор 2024-2026 '!H54</f>
        <v>15</v>
      </c>
      <c r="I54" s="3">
        <f>'Отбор 2024-2026'!I54+'Доп отбор 2024-2026 '!I54</f>
        <v>0</v>
      </c>
      <c r="J54" s="14">
        <f>'Отбор 2024-2026'!J54+'Доп отбор 2024-2026 '!J54</f>
        <v>2</v>
      </c>
      <c r="K54" s="18">
        <f t="shared" si="3"/>
        <v>25</v>
      </c>
      <c r="L54" s="19">
        <v>12368.39</v>
      </c>
      <c r="M54" s="19">
        <v>11131.55</v>
      </c>
      <c r="N54" s="19">
        <v>8657.8700000000008</v>
      </c>
      <c r="O54" s="19">
        <v>6184.2</v>
      </c>
      <c r="P54" s="19">
        <v>3710.52</v>
      </c>
      <c r="Q54" s="19">
        <v>488.77</v>
      </c>
      <c r="R54" s="19">
        <v>2100</v>
      </c>
      <c r="S54" s="19">
        <v>200</v>
      </c>
      <c r="T54" s="24">
        <v>92</v>
      </c>
      <c r="U54" s="18">
        <f t="shared" si="1"/>
        <v>189519.24000000002</v>
      </c>
      <c r="V54" s="18">
        <f t="shared" si="2"/>
        <v>174357.70080000002</v>
      </c>
    </row>
    <row r="55" spans="1:22" x14ac:dyDescent="0.25">
      <c r="A55" s="2">
        <v>54</v>
      </c>
      <c r="B55" s="6" t="s">
        <v>194</v>
      </c>
      <c r="C55" s="6" t="s">
        <v>36</v>
      </c>
      <c r="D55" s="2">
        <v>2024</v>
      </c>
      <c r="E55" s="3">
        <f>'Отбор 2024-2026'!E55+'Доп отбор 2024-2026 '!E55</f>
        <v>0</v>
      </c>
      <c r="F55" s="3">
        <f>'Отбор 2024-2026'!F55+'Доп отбор 2024-2026 '!F55</f>
        <v>4</v>
      </c>
      <c r="G55" s="3">
        <f>'Отбор 2024-2026'!G55+'Доп отбор 2024-2026 '!G55</f>
        <v>3.9</v>
      </c>
      <c r="H55" s="3">
        <f>'Отбор 2024-2026'!H55+'Доп отбор 2024-2026 '!H55</f>
        <v>36.1</v>
      </c>
      <c r="I55" s="3">
        <f>'Отбор 2024-2026'!I55+'Доп отбор 2024-2026 '!I55</f>
        <v>2</v>
      </c>
      <c r="J55" s="14">
        <f>'Отбор 2024-2026'!J55+'Доп отбор 2024-2026 '!J55</f>
        <v>8</v>
      </c>
      <c r="K55" s="18">
        <f t="shared" si="3"/>
        <v>46</v>
      </c>
      <c r="L55" s="19">
        <v>12368.39</v>
      </c>
      <c r="M55" s="19">
        <v>11131.55</v>
      </c>
      <c r="N55" s="19">
        <v>8657.8700000000008</v>
      </c>
      <c r="O55" s="19">
        <v>6184.2</v>
      </c>
      <c r="P55" s="19">
        <v>3710.52</v>
      </c>
      <c r="Q55" s="19">
        <v>488.77</v>
      </c>
      <c r="R55" s="19">
        <v>2100</v>
      </c>
      <c r="S55" s="19">
        <v>200</v>
      </c>
      <c r="T55" s="24">
        <v>83</v>
      </c>
      <c r="U55" s="18">
        <f t="shared" si="1"/>
        <v>338872.71299999993</v>
      </c>
      <c r="V55" s="18">
        <f t="shared" si="2"/>
        <v>281264.35178999993</v>
      </c>
    </row>
    <row r="56" spans="1:22" x14ac:dyDescent="0.25">
      <c r="A56" s="2">
        <v>55</v>
      </c>
      <c r="B56" s="6" t="s">
        <v>194</v>
      </c>
      <c r="C56" s="6" t="s">
        <v>39</v>
      </c>
      <c r="D56" s="2">
        <v>2024</v>
      </c>
      <c r="E56" s="3">
        <f>'Отбор 2024-2026'!E56+'Доп отбор 2024-2026 '!E56</f>
        <v>0</v>
      </c>
      <c r="F56" s="3">
        <f>'Отбор 2024-2026'!F56+'Доп отбор 2024-2026 '!F56</f>
        <v>6.0782999999999996</v>
      </c>
      <c r="G56" s="3">
        <f>'Отбор 2024-2026'!G56+'Доп отбор 2024-2026 '!G56</f>
        <v>0</v>
      </c>
      <c r="H56" s="3">
        <f>'Отбор 2024-2026'!H56+'Доп отбор 2024-2026 '!H56</f>
        <v>0.111</v>
      </c>
      <c r="I56" s="3">
        <f>'Отбор 2024-2026'!I56+'Доп отбор 2024-2026 '!I56</f>
        <v>0</v>
      </c>
      <c r="J56" s="14">
        <f>'Отбор 2024-2026'!J56+'Доп отбор 2024-2026 '!J56</f>
        <v>3</v>
      </c>
      <c r="K56" s="18">
        <f t="shared" si="3"/>
        <v>6.1892999999999994</v>
      </c>
      <c r="L56" s="19">
        <v>12368.39</v>
      </c>
      <c r="M56" s="19">
        <v>11131.55</v>
      </c>
      <c r="N56" s="19">
        <v>8657.8700000000008</v>
      </c>
      <c r="O56" s="19">
        <v>6184.2</v>
      </c>
      <c r="P56" s="19">
        <v>3710.52</v>
      </c>
      <c r="Q56" s="19">
        <v>488.77</v>
      </c>
      <c r="R56" s="19">
        <v>2100</v>
      </c>
      <c r="S56" s="19">
        <v>200</v>
      </c>
      <c r="T56" s="24">
        <v>90</v>
      </c>
      <c r="U56" s="18">
        <f t="shared" si="1"/>
        <v>77351.516564999998</v>
      </c>
      <c r="V56" s="18">
        <f t="shared" si="2"/>
        <v>69616.364908499992</v>
      </c>
    </row>
    <row r="57" spans="1:22" x14ac:dyDescent="0.25">
      <c r="A57" s="2">
        <v>56</v>
      </c>
      <c r="B57" s="6" t="s">
        <v>194</v>
      </c>
      <c r="C57" s="6" t="s">
        <v>52</v>
      </c>
      <c r="D57" s="2">
        <v>2024</v>
      </c>
      <c r="E57" s="3">
        <f>'Отбор 2024-2026'!E57+'Доп отбор 2024-2026 '!E57</f>
        <v>13.7</v>
      </c>
      <c r="F57" s="3">
        <f>'Отбор 2024-2026'!F57+'Доп отбор 2024-2026 '!F57</f>
        <v>7.6</v>
      </c>
      <c r="G57" s="3">
        <f>'Отбор 2024-2026'!G57+'Доп отбор 2024-2026 '!G57</f>
        <v>0</v>
      </c>
      <c r="H57" s="3">
        <f>'Отбор 2024-2026'!H57+'Доп отбор 2024-2026 '!H57</f>
        <v>0</v>
      </c>
      <c r="I57" s="3">
        <f>'Отбор 2024-2026'!I57+'Доп отбор 2024-2026 '!I57</f>
        <v>0</v>
      </c>
      <c r="J57" s="14">
        <f>'Отбор 2024-2026'!J57+'Доп отбор 2024-2026 '!J57</f>
        <v>10</v>
      </c>
      <c r="K57" s="18">
        <f t="shared" si="3"/>
        <v>21.299999999999997</v>
      </c>
      <c r="L57" s="19">
        <v>12368.39</v>
      </c>
      <c r="M57" s="19">
        <v>11131.55</v>
      </c>
      <c r="N57" s="19">
        <v>8657.8700000000008</v>
      </c>
      <c r="O57" s="19">
        <v>6184.2</v>
      </c>
      <c r="P57" s="19">
        <v>3710.52</v>
      </c>
      <c r="Q57" s="19">
        <v>488.77</v>
      </c>
      <c r="R57" s="19">
        <v>2100</v>
      </c>
      <c r="S57" s="19">
        <v>200</v>
      </c>
      <c r="T57" s="24">
        <v>87</v>
      </c>
      <c r="U57" s="18">
        <f t="shared" si="1"/>
        <v>284194.42299999995</v>
      </c>
      <c r="V57" s="18">
        <f t="shared" si="2"/>
        <v>247249.14800999995</v>
      </c>
    </row>
    <row r="58" spans="1:22" x14ac:dyDescent="0.25">
      <c r="A58" s="2">
        <v>57</v>
      </c>
      <c r="B58" s="6" t="s">
        <v>194</v>
      </c>
      <c r="C58" s="6" t="s">
        <v>70</v>
      </c>
      <c r="D58" s="2">
        <v>2024</v>
      </c>
      <c r="E58" s="3">
        <f>'Отбор 2024-2026'!E58+'Доп отбор 2024-2026 '!E58</f>
        <v>0</v>
      </c>
      <c r="F58" s="3">
        <f>'Отбор 2024-2026'!F58+'Доп отбор 2024-2026 '!F58</f>
        <v>10.199999999999999</v>
      </c>
      <c r="G58" s="3">
        <f>'Отбор 2024-2026'!G58+'Доп отбор 2024-2026 '!G58</f>
        <v>7.9</v>
      </c>
      <c r="H58" s="3">
        <f>'Отбор 2024-2026'!H58+'Доп отбор 2024-2026 '!H58</f>
        <v>0</v>
      </c>
      <c r="I58" s="3">
        <f>'Отбор 2024-2026'!I58+'Доп отбор 2024-2026 '!I58</f>
        <v>5.04</v>
      </c>
      <c r="J58" s="14">
        <f>'Отбор 2024-2026'!J58+'Доп отбор 2024-2026 '!J58</f>
        <v>5</v>
      </c>
      <c r="K58" s="18">
        <f t="shared" si="3"/>
        <v>23.14</v>
      </c>
      <c r="L58" s="19">
        <v>12368.39</v>
      </c>
      <c r="M58" s="19">
        <v>11131.55</v>
      </c>
      <c r="N58" s="19">
        <v>8657.8700000000008</v>
      </c>
      <c r="O58" s="19">
        <v>6184.2</v>
      </c>
      <c r="P58" s="19">
        <v>3710.52</v>
      </c>
      <c r="Q58" s="19">
        <v>488.77</v>
      </c>
      <c r="R58" s="19">
        <v>2100</v>
      </c>
      <c r="S58" s="19">
        <v>200</v>
      </c>
      <c r="T58" s="24">
        <v>90</v>
      </c>
      <c r="U58" s="18">
        <f t="shared" si="1"/>
        <v>218211.85380000001</v>
      </c>
      <c r="V58" s="18">
        <f t="shared" si="2"/>
        <v>196390.66842</v>
      </c>
    </row>
    <row r="59" spans="1:22" x14ac:dyDescent="0.25">
      <c r="A59" s="2">
        <v>58</v>
      </c>
      <c r="B59" s="6" t="s">
        <v>194</v>
      </c>
      <c r="C59" s="6" t="s">
        <v>117</v>
      </c>
      <c r="D59" s="2">
        <v>2024</v>
      </c>
      <c r="E59" s="3">
        <f>'Отбор 2024-2026'!E59+'Доп отбор 2024-2026 '!E59</f>
        <v>0</v>
      </c>
      <c r="F59" s="3">
        <f>'Отбор 2024-2026'!F59+'Доп отбор 2024-2026 '!F59</f>
        <v>0</v>
      </c>
      <c r="G59" s="3">
        <f>'Отбор 2024-2026'!G59+'Доп отбор 2024-2026 '!G59</f>
        <v>0</v>
      </c>
      <c r="H59" s="3">
        <f>'Отбор 2024-2026'!H59+'Доп отбор 2024-2026 '!H59</f>
        <v>0</v>
      </c>
      <c r="I59" s="3">
        <f>'Отбор 2024-2026'!I59+'Доп отбор 2024-2026 '!I59</f>
        <v>0</v>
      </c>
      <c r="J59" s="14">
        <f>'Отбор 2024-2026'!J59+'Доп отбор 2024-2026 '!J59</f>
        <v>0</v>
      </c>
      <c r="K59" s="18">
        <f t="shared" si="3"/>
        <v>0</v>
      </c>
      <c r="L59" s="19">
        <v>12368.39</v>
      </c>
      <c r="M59" s="19">
        <v>11131.55</v>
      </c>
      <c r="N59" s="19">
        <v>8657.8700000000008</v>
      </c>
      <c r="O59" s="19">
        <v>6184.2</v>
      </c>
      <c r="P59" s="19">
        <v>3710.52</v>
      </c>
      <c r="Q59" s="19">
        <v>488.77</v>
      </c>
      <c r="R59" s="19">
        <v>2100</v>
      </c>
      <c r="S59" s="19">
        <v>200</v>
      </c>
      <c r="T59" s="24">
        <v>91</v>
      </c>
      <c r="U59" s="18">
        <f t="shared" si="1"/>
        <v>0</v>
      </c>
      <c r="V59" s="18">
        <f t="shared" si="2"/>
        <v>0</v>
      </c>
    </row>
    <row r="60" spans="1:22" x14ac:dyDescent="0.25">
      <c r="A60" s="2">
        <v>59</v>
      </c>
      <c r="B60" s="6" t="s">
        <v>194</v>
      </c>
      <c r="C60" s="6" t="s">
        <v>137</v>
      </c>
      <c r="D60" s="2">
        <v>2024</v>
      </c>
      <c r="E60" s="3">
        <f>'Отбор 2024-2026'!E60+'Доп отбор 2024-2026 '!E60</f>
        <v>0</v>
      </c>
      <c r="F60" s="3">
        <f>'Отбор 2024-2026'!F60+'Доп отбор 2024-2026 '!F60</f>
        <v>0</v>
      </c>
      <c r="G60" s="3">
        <f>'Отбор 2024-2026'!G60+'Доп отбор 2024-2026 '!G60</f>
        <v>0</v>
      </c>
      <c r="H60" s="3">
        <f>'Отбор 2024-2026'!H60+'Доп отбор 2024-2026 '!H60</f>
        <v>0</v>
      </c>
      <c r="I60" s="3">
        <f>'Отбор 2024-2026'!I60+'Доп отбор 2024-2026 '!I60</f>
        <v>0</v>
      </c>
      <c r="J60" s="14">
        <f>'Отбор 2024-2026'!J60+'Доп отбор 2024-2026 '!J60</f>
        <v>0</v>
      </c>
      <c r="K60" s="18">
        <f t="shared" si="3"/>
        <v>0</v>
      </c>
      <c r="L60" s="19">
        <v>12368.39</v>
      </c>
      <c r="M60" s="19">
        <v>11131.55</v>
      </c>
      <c r="N60" s="19">
        <v>8657.8700000000008</v>
      </c>
      <c r="O60" s="19">
        <v>6184.2</v>
      </c>
      <c r="P60" s="19">
        <v>3710.52</v>
      </c>
      <c r="Q60" s="19">
        <v>488.77</v>
      </c>
      <c r="R60" s="19">
        <v>2100</v>
      </c>
      <c r="S60" s="19">
        <v>200</v>
      </c>
      <c r="T60" s="24">
        <v>91</v>
      </c>
      <c r="U60" s="18">
        <f t="shared" si="1"/>
        <v>0</v>
      </c>
      <c r="V60" s="18">
        <f t="shared" si="2"/>
        <v>0</v>
      </c>
    </row>
    <row r="61" spans="1:22" x14ac:dyDescent="0.25">
      <c r="A61" s="2">
        <v>60</v>
      </c>
      <c r="B61" s="6" t="s">
        <v>194</v>
      </c>
      <c r="C61" s="6" t="s">
        <v>57</v>
      </c>
      <c r="D61" s="2">
        <v>2024</v>
      </c>
      <c r="E61" s="3">
        <f>'Отбор 2024-2026'!E61+'Доп отбор 2024-2026 '!E61</f>
        <v>0</v>
      </c>
      <c r="F61" s="3">
        <f>'Отбор 2024-2026'!F61+'Доп отбор 2024-2026 '!F61</f>
        <v>11</v>
      </c>
      <c r="G61" s="3">
        <f>'Отбор 2024-2026'!G61+'Доп отбор 2024-2026 '!G61</f>
        <v>0</v>
      </c>
      <c r="H61" s="3">
        <f>'Отбор 2024-2026'!H61+'Доп отбор 2024-2026 '!H61</f>
        <v>30</v>
      </c>
      <c r="I61" s="3">
        <f>'Отбор 2024-2026'!I61+'Доп отбор 2024-2026 '!I61</f>
        <v>0</v>
      </c>
      <c r="J61" s="14">
        <f>'Отбор 2024-2026'!J61+'Доп отбор 2024-2026 '!J61</f>
        <v>2</v>
      </c>
      <c r="K61" s="18">
        <f t="shared" si="3"/>
        <v>41</v>
      </c>
      <c r="L61" s="19">
        <v>12368.39</v>
      </c>
      <c r="M61" s="19">
        <v>11131.55</v>
      </c>
      <c r="N61" s="19">
        <v>8657.8700000000008</v>
      </c>
      <c r="O61" s="19">
        <v>6184.2</v>
      </c>
      <c r="P61" s="19">
        <v>3710.52</v>
      </c>
      <c r="Q61" s="19">
        <v>488.77</v>
      </c>
      <c r="R61" s="19">
        <v>2100</v>
      </c>
      <c r="S61" s="19">
        <v>200</v>
      </c>
      <c r="T61" s="24">
        <v>92</v>
      </c>
      <c r="U61" s="18">
        <f t="shared" si="1"/>
        <v>321350.58999999997</v>
      </c>
      <c r="V61" s="18">
        <f t="shared" si="2"/>
        <v>295642.5428</v>
      </c>
    </row>
    <row r="62" spans="1:22" x14ac:dyDescent="0.25">
      <c r="A62" s="2">
        <v>61</v>
      </c>
      <c r="B62" s="6" t="s">
        <v>195</v>
      </c>
      <c r="C62" s="6" t="s">
        <v>22</v>
      </c>
      <c r="D62" s="2">
        <v>2024</v>
      </c>
      <c r="E62" s="3">
        <f>'Отбор 2024-2026'!E62+'Доп отбор 2024-2026 '!E62</f>
        <v>7.45</v>
      </c>
      <c r="F62" s="3">
        <f>'Отбор 2024-2026'!F62+'Доп отбор 2024-2026 '!F62</f>
        <v>44.4</v>
      </c>
      <c r="G62" s="3">
        <f>'Отбор 2024-2026'!G62+'Доп отбор 2024-2026 '!G62</f>
        <v>18.809999999999999</v>
      </c>
      <c r="H62" s="3">
        <f>'Отбор 2024-2026'!H62+'Доп отбор 2024-2026 '!H62</f>
        <v>10.4</v>
      </c>
      <c r="I62" s="3">
        <f>'Отбор 2024-2026'!I62+'Доп отбор 2024-2026 '!I62</f>
        <v>9.44</v>
      </c>
      <c r="J62" s="14">
        <f>'Отбор 2024-2026'!J62+'Доп отбор 2024-2026 '!J62</f>
        <v>13</v>
      </c>
      <c r="K62" s="18">
        <f t="shared" si="3"/>
        <v>90.5</v>
      </c>
      <c r="L62" s="19">
        <v>12368.39</v>
      </c>
      <c r="M62" s="19">
        <v>11131.55</v>
      </c>
      <c r="N62" s="19">
        <v>8657.8700000000008</v>
      </c>
      <c r="O62" s="19">
        <v>6184.2</v>
      </c>
      <c r="P62" s="19">
        <v>3710.52</v>
      </c>
      <c r="Q62" s="19">
        <v>488.77</v>
      </c>
      <c r="R62" s="19">
        <v>2100</v>
      </c>
      <c r="S62" s="19">
        <v>200</v>
      </c>
      <c r="T62" s="25">
        <v>91</v>
      </c>
      <c r="U62" s="18">
        <f t="shared" si="1"/>
        <v>900336.85900000005</v>
      </c>
      <c r="V62" s="18">
        <f t="shared" si="2"/>
        <v>819306.54168999998</v>
      </c>
    </row>
    <row r="63" spans="1:22" x14ac:dyDescent="0.25">
      <c r="A63" s="2">
        <v>62</v>
      </c>
      <c r="B63" s="6" t="s">
        <v>195</v>
      </c>
      <c r="C63" s="6" t="s">
        <v>114</v>
      </c>
      <c r="D63" s="2">
        <v>2024</v>
      </c>
      <c r="E63" s="3">
        <f>'Отбор 2024-2026'!E63+'Доп отбор 2024-2026 '!E63</f>
        <v>0</v>
      </c>
      <c r="F63" s="3">
        <f>'Отбор 2024-2026'!F63+'Доп отбор 2024-2026 '!F63</f>
        <v>0</v>
      </c>
      <c r="G63" s="3">
        <f>'Отбор 2024-2026'!G63+'Доп отбор 2024-2026 '!G63</f>
        <v>0</v>
      </c>
      <c r="H63" s="3">
        <f>'Отбор 2024-2026'!H63+'Доп отбор 2024-2026 '!H63</f>
        <v>0</v>
      </c>
      <c r="I63" s="3">
        <f>'Отбор 2024-2026'!I63+'Доп отбор 2024-2026 '!I63</f>
        <v>0</v>
      </c>
      <c r="J63" s="14">
        <f>'Отбор 2024-2026'!J63+'Доп отбор 2024-2026 '!J63</f>
        <v>0</v>
      </c>
      <c r="K63" s="18">
        <f t="shared" si="3"/>
        <v>0</v>
      </c>
      <c r="L63" s="19">
        <v>12368.39</v>
      </c>
      <c r="M63" s="19">
        <v>11131.55</v>
      </c>
      <c r="N63" s="19">
        <v>8657.8700000000008</v>
      </c>
      <c r="O63" s="19">
        <v>6184.2</v>
      </c>
      <c r="P63" s="19">
        <v>3710.52</v>
      </c>
      <c r="Q63" s="19">
        <v>488.77</v>
      </c>
      <c r="R63" s="19">
        <v>2100</v>
      </c>
      <c r="S63" s="19">
        <v>200</v>
      </c>
      <c r="T63" s="25">
        <v>90</v>
      </c>
      <c r="U63" s="18">
        <f t="shared" si="1"/>
        <v>0</v>
      </c>
      <c r="V63" s="18">
        <f t="shared" si="2"/>
        <v>0</v>
      </c>
    </row>
    <row r="64" spans="1:22" x14ac:dyDescent="0.25">
      <c r="A64" s="2">
        <v>63</v>
      </c>
      <c r="B64" s="6" t="s">
        <v>195</v>
      </c>
      <c r="C64" s="6" t="s">
        <v>71</v>
      </c>
      <c r="D64" s="2">
        <v>2024</v>
      </c>
      <c r="E64" s="3">
        <f>'Отбор 2024-2026'!E64+'Доп отбор 2024-2026 '!E64</f>
        <v>10</v>
      </c>
      <c r="F64" s="3">
        <f>'Отбор 2024-2026'!F64+'Доп отбор 2024-2026 '!F64</f>
        <v>37</v>
      </c>
      <c r="G64" s="3">
        <f>'Отбор 2024-2026'!G64+'Доп отбор 2024-2026 '!G64</f>
        <v>66.099999999999994</v>
      </c>
      <c r="H64" s="3">
        <f>'Отбор 2024-2026'!H64+'Доп отбор 2024-2026 '!H64</f>
        <v>18</v>
      </c>
      <c r="I64" s="3">
        <f>'Отбор 2024-2026'!I64+'Доп отбор 2024-2026 '!I64</f>
        <v>9</v>
      </c>
      <c r="J64" s="14">
        <f>'Отбор 2024-2026'!J64+'Доп отбор 2024-2026 '!J64</f>
        <v>5</v>
      </c>
      <c r="K64" s="18">
        <f t="shared" si="3"/>
        <v>140.1</v>
      </c>
      <c r="L64" s="19">
        <v>12368.39</v>
      </c>
      <c r="M64" s="19">
        <v>11131.55</v>
      </c>
      <c r="N64" s="19">
        <v>8657.8700000000008</v>
      </c>
      <c r="O64" s="19">
        <v>6184.2</v>
      </c>
      <c r="P64" s="19">
        <v>3710.52</v>
      </c>
      <c r="Q64" s="19">
        <v>488.77</v>
      </c>
      <c r="R64" s="19">
        <v>2100</v>
      </c>
      <c r="S64" s="19">
        <v>200</v>
      </c>
      <c r="T64" s="25">
        <v>92</v>
      </c>
      <c r="U64" s="18">
        <f t="shared" si="1"/>
        <v>1293510.5870000001</v>
      </c>
      <c r="V64" s="18">
        <f t="shared" si="2"/>
        <v>1190029.7400400001</v>
      </c>
    </row>
    <row r="65" spans="1:22" x14ac:dyDescent="0.25">
      <c r="A65" s="2">
        <v>64</v>
      </c>
      <c r="B65" s="6" t="s">
        <v>195</v>
      </c>
      <c r="C65" s="6" t="s">
        <v>56</v>
      </c>
      <c r="D65" s="2">
        <v>2024</v>
      </c>
      <c r="E65" s="3">
        <f>'Отбор 2024-2026'!E65+'Доп отбор 2024-2026 '!E65</f>
        <v>1.34</v>
      </c>
      <c r="F65" s="3">
        <f>'Отбор 2024-2026'!F65+'Доп отбор 2024-2026 '!F65</f>
        <v>0</v>
      </c>
      <c r="G65" s="3">
        <f>'Отбор 2024-2026'!G65+'Доп отбор 2024-2026 '!G65</f>
        <v>0</v>
      </c>
      <c r="H65" s="3">
        <f>'Отбор 2024-2026'!H65+'Доп отбор 2024-2026 '!H65</f>
        <v>0</v>
      </c>
      <c r="I65" s="3">
        <f>'Отбор 2024-2026'!I65+'Доп отбор 2024-2026 '!I65</f>
        <v>0</v>
      </c>
      <c r="J65" s="14">
        <f>'Отбор 2024-2026'!J65+'Доп отбор 2024-2026 '!J65</f>
        <v>4</v>
      </c>
      <c r="K65" s="18">
        <f t="shared" si="3"/>
        <v>1.34</v>
      </c>
      <c r="L65" s="19">
        <v>12368.39</v>
      </c>
      <c r="M65" s="19">
        <v>11131.55</v>
      </c>
      <c r="N65" s="19">
        <v>8657.8700000000008</v>
      </c>
      <c r="O65" s="19">
        <v>6184.2</v>
      </c>
      <c r="P65" s="19">
        <v>3710.52</v>
      </c>
      <c r="Q65" s="19">
        <v>488.77</v>
      </c>
      <c r="R65" s="19">
        <v>2100</v>
      </c>
      <c r="S65" s="19">
        <v>200</v>
      </c>
      <c r="T65" s="25">
        <v>88</v>
      </c>
      <c r="U65" s="18">
        <f t="shared" si="1"/>
        <v>27196.722600000001</v>
      </c>
      <c r="V65" s="18">
        <f t="shared" si="2"/>
        <v>23933.115888</v>
      </c>
    </row>
    <row r="66" spans="1:22" x14ac:dyDescent="0.25">
      <c r="A66" s="2">
        <v>65</v>
      </c>
      <c r="B66" s="6" t="s">
        <v>195</v>
      </c>
      <c r="C66" s="6" t="s">
        <v>138</v>
      </c>
      <c r="D66" s="2">
        <v>2024</v>
      </c>
      <c r="E66" s="3">
        <f>'Отбор 2024-2026'!E66+'Доп отбор 2024-2026 '!E66</f>
        <v>0</v>
      </c>
      <c r="F66" s="3">
        <f>'Отбор 2024-2026'!F66+'Доп отбор 2024-2026 '!F66</f>
        <v>0</v>
      </c>
      <c r="G66" s="3">
        <f>'Отбор 2024-2026'!G66+'Доп отбор 2024-2026 '!G66</f>
        <v>0</v>
      </c>
      <c r="H66" s="3">
        <f>'Отбор 2024-2026'!H66+'Доп отбор 2024-2026 '!H66</f>
        <v>0</v>
      </c>
      <c r="I66" s="3">
        <f>'Отбор 2024-2026'!I66+'Доп отбор 2024-2026 '!I66</f>
        <v>0</v>
      </c>
      <c r="J66" s="14">
        <f>'Отбор 2024-2026'!J66+'Доп отбор 2024-2026 '!J66</f>
        <v>0</v>
      </c>
      <c r="K66" s="18">
        <f t="shared" si="3"/>
        <v>0</v>
      </c>
      <c r="L66" s="19">
        <v>12368.39</v>
      </c>
      <c r="M66" s="19">
        <v>11131.55</v>
      </c>
      <c r="N66" s="19">
        <v>8657.8700000000008</v>
      </c>
      <c r="O66" s="19">
        <v>6184.2</v>
      </c>
      <c r="P66" s="19">
        <v>3710.52</v>
      </c>
      <c r="Q66" s="19">
        <v>488.77</v>
      </c>
      <c r="R66" s="19">
        <v>2100</v>
      </c>
      <c r="S66" s="19">
        <v>200</v>
      </c>
      <c r="T66" s="25">
        <v>87</v>
      </c>
      <c r="U66" s="18">
        <f t="shared" si="1"/>
        <v>0</v>
      </c>
      <c r="V66" s="18">
        <f t="shared" si="2"/>
        <v>0</v>
      </c>
    </row>
    <row r="67" spans="1:22" x14ac:dyDescent="0.25">
      <c r="A67" s="2">
        <v>66</v>
      </c>
      <c r="B67" s="6" t="s">
        <v>195</v>
      </c>
      <c r="C67" s="6" t="s">
        <v>139</v>
      </c>
      <c r="D67" s="2">
        <v>2024</v>
      </c>
      <c r="E67" s="3">
        <f>'Отбор 2024-2026'!E67+'Доп отбор 2024-2026 '!E67</f>
        <v>0</v>
      </c>
      <c r="F67" s="3">
        <f>'Отбор 2024-2026'!F67+'Доп отбор 2024-2026 '!F67</f>
        <v>0</v>
      </c>
      <c r="G67" s="3">
        <f>'Отбор 2024-2026'!G67+'Доп отбор 2024-2026 '!G67</f>
        <v>0</v>
      </c>
      <c r="H67" s="3">
        <f>'Отбор 2024-2026'!H67+'Доп отбор 2024-2026 '!H67</f>
        <v>0</v>
      </c>
      <c r="I67" s="3">
        <f>'Отбор 2024-2026'!I67+'Доп отбор 2024-2026 '!I67</f>
        <v>0</v>
      </c>
      <c r="J67" s="14">
        <f>'Отбор 2024-2026'!J67+'Доп отбор 2024-2026 '!J67</f>
        <v>0</v>
      </c>
      <c r="K67" s="18">
        <f t="shared" si="3"/>
        <v>0</v>
      </c>
      <c r="L67" s="19">
        <v>12368.39</v>
      </c>
      <c r="M67" s="19">
        <v>11131.55</v>
      </c>
      <c r="N67" s="19">
        <v>8657.8700000000008</v>
      </c>
      <c r="O67" s="19">
        <v>6184.2</v>
      </c>
      <c r="P67" s="19">
        <v>3710.52</v>
      </c>
      <c r="Q67" s="19">
        <v>488.77</v>
      </c>
      <c r="R67" s="19">
        <v>2100</v>
      </c>
      <c r="S67" s="19">
        <v>200</v>
      </c>
      <c r="T67" s="25">
        <v>91</v>
      </c>
      <c r="U67" s="18">
        <f t="shared" ref="U67:U130" si="4">(E67*L67+F67*M67+G67*N67+H67*O67+I67*P67)+Q67*J67+R67*J67+S67*(E67+F67+G67+H67+I67)</f>
        <v>0</v>
      </c>
      <c r="V67" s="18">
        <f t="shared" ref="V67:V130" si="5">U67*T67/100</f>
        <v>0</v>
      </c>
    </row>
    <row r="68" spans="1:22" x14ac:dyDescent="0.25">
      <c r="A68" s="2">
        <v>67</v>
      </c>
      <c r="B68" s="6" t="s">
        <v>195</v>
      </c>
      <c r="C68" s="6" t="s">
        <v>38</v>
      </c>
      <c r="D68" s="2">
        <v>2024</v>
      </c>
      <c r="E68" s="3">
        <f>'Отбор 2024-2026'!E68+'Доп отбор 2024-2026 '!E68</f>
        <v>0</v>
      </c>
      <c r="F68" s="3">
        <f>'Отбор 2024-2026'!F68+'Доп отбор 2024-2026 '!F68</f>
        <v>32.4</v>
      </c>
      <c r="G68" s="3">
        <f>'Отбор 2024-2026'!G68+'Доп отбор 2024-2026 '!G68</f>
        <v>144.1</v>
      </c>
      <c r="H68" s="3">
        <f>'Отбор 2024-2026'!H68+'Доп отбор 2024-2026 '!H68</f>
        <v>0</v>
      </c>
      <c r="I68" s="3">
        <f>'Отбор 2024-2026'!I68+'Доп отбор 2024-2026 '!I68</f>
        <v>0</v>
      </c>
      <c r="J68" s="14">
        <f>'Отбор 2024-2026'!J68+'Доп отбор 2024-2026 '!J68</f>
        <v>16</v>
      </c>
      <c r="K68" s="18">
        <f t="shared" si="3"/>
        <v>176.5</v>
      </c>
      <c r="L68" s="19">
        <v>12368.39</v>
      </c>
      <c r="M68" s="19">
        <v>11131.55</v>
      </c>
      <c r="N68" s="19">
        <v>8657.8700000000008</v>
      </c>
      <c r="O68" s="19">
        <v>6184.2</v>
      </c>
      <c r="P68" s="19">
        <v>3710.52</v>
      </c>
      <c r="Q68" s="19">
        <v>488.77</v>
      </c>
      <c r="R68" s="19">
        <v>2100</v>
      </c>
      <c r="S68" s="19">
        <v>200</v>
      </c>
      <c r="T68" s="25">
        <v>91</v>
      </c>
      <c r="U68" s="18">
        <f t="shared" si="4"/>
        <v>1684981.6070000001</v>
      </c>
      <c r="V68" s="18">
        <f t="shared" si="5"/>
        <v>1533333.2623700001</v>
      </c>
    </row>
    <row r="69" spans="1:22" x14ac:dyDescent="0.25">
      <c r="A69" s="2">
        <v>68</v>
      </c>
      <c r="B69" s="6" t="s">
        <v>195</v>
      </c>
      <c r="C69" s="6" t="s">
        <v>46</v>
      </c>
      <c r="D69" s="2">
        <v>2024</v>
      </c>
      <c r="E69" s="3">
        <f>'Отбор 2024-2026'!E69+'Доп отбор 2024-2026 '!E69</f>
        <v>4.8099999999999996</v>
      </c>
      <c r="F69" s="3">
        <f>'Отбор 2024-2026'!F69+'Доп отбор 2024-2026 '!F69</f>
        <v>2</v>
      </c>
      <c r="G69" s="3">
        <f>'Отбор 2024-2026'!G69+'Доп отбор 2024-2026 '!G69</f>
        <v>11.33</v>
      </c>
      <c r="H69" s="3">
        <f>'Отбор 2024-2026'!H69+'Доп отбор 2024-2026 '!H69</f>
        <v>20</v>
      </c>
      <c r="I69" s="3">
        <f>'Отбор 2024-2026'!I69+'Доп отбор 2024-2026 '!I69</f>
        <v>2</v>
      </c>
      <c r="J69" s="14">
        <f>'Отбор 2024-2026'!J69+'Доп отбор 2024-2026 '!J69</f>
        <v>5</v>
      </c>
      <c r="K69" s="18">
        <f t="shared" si="3"/>
        <v>40.14</v>
      </c>
      <c r="L69" s="19">
        <v>12368.39</v>
      </c>
      <c r="M69" s="19">
        <v>11131.55</v>
      </c>
      <c r="N69" s="19">
        <v>8657.8700000000008</v>
      </c>
      <c r="O69" s="19">
        <v>6184.2</v>
      </c>
      <c r="P69" s="19">
        <v>3710.52</v>
      </c>
      <c r="Q69" s="19">
        <v>488.77</v>
      </c>
      <c r="R69" s="19">
        <v>2100</v>
      </c>
      <c r="S69" s="19">
        <v>200</v>
      </c>
      <c r="T69" s="25">
        <v>91</v>
      </c>
      <c r="U69" s="18">
        <f t="shared" si="4"/>
        <v>331925.61299999995</v>
      </c>
      <c r="V69" s="18">
        <f t="shared" si="5"/>
        <v>302052.30782999995</v>
      </c>
    </row>
    <row r="70" spans="1:22" x14ac:dyDescent="0.25">
      <c r="A70" s="2">
        <v>69</v>
      </c>
      <c r="B70" s="6" t="s">
        <v>195</v>
      </c>
      <c r="C70" s="6" t="s">
        <v>106</v>
      </c>
      <c r="D70" s="2">
        <v>2024</v>
      </c>
      <c r="E70" s="3">
        <f>'Отбор 2024-2026'!E70+'Доп отбор 2024-2026 '!E70</f>
        <v>30</v>
      </c>
      <c r="F70" s="3">
        <f>'Отбор 2024-2026'!F70+'Доп отбор 2024-2026 '!F70</f>
        <v>25</v>
      </c>
      <c r="G70" s="3">
        <f>'Отбор 2024-2026'!G70+'Доп отбор 2024-2026 '!G70</f>
        <v>15</v>
      </c>
      <c r="H70" s="3">
        <f>'Отбор 2024-2026'!H70+'Доп отбор 2024-2026 '!H70</f>
        <v>25</v>
      </c>
      <c r="I70" s="3">
        <f>'Отбор 2024-2026'!I70+'Доп отбор 2024-2026 '!I70</f>
        <v>25</v>
      </c>
      <c r="J70" s="14">
        <f>'Отбор 2024-2026'!J70+'Доп отбор 2024-2026 '!J70</f>
        <v>1</v>
      </c>
      <c r="K70" s="18">
        <f t="shared" si="3"/>
        <v>120</v>
      </c>
      <c r="L70" s="19">
        <v>12368.39</v>
      </c>
      <c r="M70" s="19">
        <v>11131.55</v>
      </c>
      <c r="N70" s="19">
        <v>8657.8700000000008</v>
      </c>
      <c r="O70" s="19">
        <v>6184.2</v>
      </c>
      <c r="P70" s="19">
        <v>3710.52</v>
      </c>
      <c r="Q70" s="19">
        <v>488.77</v>
      </c>
      <c r="R70" s="19">
        <v>2100</v>
      </c>
      <c r="S70" s="19">
        <v>200</v>
      </c>
      <c r="T70" s="25">
        <v>89</v>
      </c>
      <c r="U70" s="18">
        <f t="shared" si="4"/>
        <v>1053165.27</v>
      </c>
      <c r="V70" s="18">
        <f t="shared" si="5"/>
        <v>937317.09030000004</v>
      </c>
    </row>
    <row r="71" spans="1:22" x14ac:dyDescent="0.25">
      <c r="A71" s="2">
        <v>70</v>
      </c>
      <c r="B71" s="6" t="s">
        <v>195</v>
      </c>
      <c r="C71" s="6" t="s">
        <v>43</v>
      </c>
      <c r="D71" s="2">
        <v>2024</v>
      </c>
      <c r="E71" s="3">
        <f>'Отбор 2024-2026'!E71+'Доп отбор 2024-2026 '!E71</f>
        <v>15</v>
      </c>
      <c r="F71" s="3">
        <f>'Отбор 2024-2026'!F71+'Доп отбор 2024-2026 '!F71</f>
        <v>25</v>
      </c>
      <c r="G71" s="3">
        <f>'Отбор 2024-2026'!G71+'Доп отбор 2024-2026 '!G71</f>
        <v>17</v>
      </c>
      <c r="H71" s="3">
        <f>'Отбор 2024-2026'!H71+'Доп отбор 2024-2026 '!H71</f>
        <v>23</v>
      </c>
      <c r="I71" s="3">
        <f>'Отбор 2024-2026'!I71+'Доп отбор 2024-2026 '!I71</f>
        <v>8</v>
      </c>
      <c r="J71" s="14">
        <f>'Отбор 2024-2026'!J71+'Доп отбор 2024-2026 '!J71</f>
        <v>7</v>
      </c>
      <c r="K71" s="18">
        <f t="shared" si="3"/>
        <v>88</v>
      </c>
      <c r="L71" s="19">
        <v>12368.39</v>
      </c>
      <c r="M71" s="19">
        <v>11131.55</v>
      </c>
      <c r="N71" s="19">
        <v>8657.8700000000008</v>
      </c>
      <c r="O71" s="19">
        <v>6184.2</v>
      </c>
      <c r="P71" s="19">
        <v>3710.52</v>
      </c>
      <c r="Q71" s="19">
        <v>488.77</v>
      </c>
      <c r="R71" s="19">
        <v>2100</v>
      </c>
      <c r="S71" s="19">
        <v>200</v>
      </c>
      <c r="T71" s="25">
        <v>91</v>
      </c>
      <c r="U71" s="18">
        <f t="shared" si="4"/>
        <v>818640.54</v>
      </c>
      <c r="V71" s="18">
        <f t="shared" si="5"/>
        <v>744962.89139999996</v>
      </c>
    </row>
    <row r="72" spans="1:22" x14ac:dyDescent="0.25">
      <c r="A72" s="2">
        <v>71</v>
      </c>
      <c r="B72" s="6" t="s">
        <v>195</v>
      </c>
      <c r="C72" s="6" t="s">
        <v>4</v>
      </c>
      <c r="D72" s="2">
        <v>2024</v>
      </c>
      <c r="E72" s="3">
        <f>'Отбор 2024-2026'!E72+'Доп отбор 2024-2026 '!E72</f>
        <v>14</v>
      </c>
      <c r="F72" s="3">
        <f>'Отбор 2024-2026'!F72+'Доп отбор 2024-2026 '!F72</f>
        <v>0</v>
      </c>
      <c r="G72" s="3">
        <f>'Отбор 2024-2026'!G72+'Доп отбор 2024-2026 '!G72</f>
        <v>0</v>
      </c>
      <c r="H72" s="3">
        <f>'Отбор 2024-2026'!H72+'Доп отбор 2024-2026 '!H72</f>
        <v>55</v>
      </c>
      <c r="I72" s="3">
        <f>'Отбор 2024-2026'!I72+'Доп отбор 2024-2026 '!I72</f>
        <v>0</v>
      </c>
      <c r="J72" s="14">
        <f>'Отбор 2024-2026'!J72+'Доп отбор 2024-2026 '!J72</f>
        <v>14</v>
      </c>
      <c r="K72" s="18">
        <f t="shared" si="3"/>
        <v>69</v>
      </c>
      <c r="L72" s="19">
        <v>12368.39</v>
      </c>
      <c r="M72" s="19">
        <v>11131.55</v>
      </c>
      <c r="N72" s="19">
        <v>8657.8700000000008</v>
      </c>
      <c r="O72" s="19">
        <v>6184.2</v>
      </c>
      <c r="P72" s="19">
        <v>3710.52</v>
      </c>
      <c r="Q72" s="19">
        <v>488.77</v>
      </c>
      <c r="R72" s="19">
        <v>2100</v>
      </c>
      <c r="S72" s="19">
        <v>200</v>
      </c>
      <c r="T72" s="25">
        <v>91</v>
      </c>
      <c r="U72" s="18">
        <f t="shared" si="4"/>
        <v>563331.24</v>
      </c>
      <c r="V72" s="18">
        <f t="shared" si="5"/>
        <v>512631.42839999998</v>
      </c>
    </row>
    <row r="73" spans="1:22" x14ac:dyDescent="0.25">
      <c r="A73" s="2">
        <v>72</v>
      </c>
      <c r="B73" s="6" t="s">
        <v>195</v>
      </c>
      <c r="C73" s="6" t="s">
        <v>29</v>
      </c>
      <c r="D73" s="2">
        <v>2024</v>
      </c>
      <c r="E73" s="3">
        <f>'Отбор 2024-2026'!E73+'Доп отбор 2024-2026 '!E73</f>
        <v>4</v>
      </c>
      <c r="F73" s="3">
        <f>'Отбор 2024-2026'!F73+'Доп отбор 2024-2026 '!F73</f>
        <v>15</v>
      </c>
      <c r="G73" s="3">
        <f>'Отбор 2024-2026'!G73+'Доп отбор 2024-2026 '!G73</f>
        <v>0</v>
      </c>
      <c r="H73" s="3">
        <f>'Отбор 2024-2026'!H73+'Доп отбор 2024-2026 '!H73</f>
        <v>23</v>
      </c>
      <c r="I73" s="3">
        <f>'Отбор 2024-2026'!I73+'Доп отбор 2024-2026 '!I73</f>
        <v>0</v>
      </c>
      <c r="J73" s="14">
        <f>'Отбор 2024-2026'!J73+'Доп отбор 2024-2026 '!J73</f>
        <v>12</v>
      </c>
      <c r="K73" s="18">
        <f t="shared" ref="K73:K136" si="6">E73+F73+G73+H73+I73</f>
        <v>42</v>
      </c>
      <c r="L73" s="19">
        <v>12368.39</v>
      </c>
      <c r="M73" s="19">
        <v>11131.55</v>
      </c>
      <c r="N73" s="19">
        <v>8657.8700000000008</v>
      </c>
      <c r="O73" s="19">
        <v>6184.2</v>
      </c>
      <c r="P73" s="19">
        <v>3710.52</v>
      </c>
      <c r="Q73" s="19">
        <v>488.77</v>
      </c>
      <c r="R73" s="19">
        <v>2100</v>
      </c>
      <c r="S73" s="19">
        <v>200</v>
      </c>
      <c r="T73" s="25">
        <v>91</v>
      </c>
      <c r="U73" s="18">
        <f t="shared" si="4"/>
        <v>398148.65</v>
      </c>
      <c r="V73" s="18">
        <f t="shared" si="5"/>
        <v>362315.27149999997</v>
      </c>
    </row>
    <row r="74" spans="1:22" x14ac:dyDescent="0.25">
      <c r="A74" s="2">
        <v>73</v>
      </c>
      <c r="B74" s="6" t="s">
        <v>195</v>
      </c>
      <c r="C74" s="6" t="s">
        <v>27</v>
      </c>
      <c r="D74" s="2">
        <v>2024</v>
      </c>
      <c r="E74" s="3">
        <f>'Отбор 2024-2026'!E74+'Доп отбор 2024-2026 '!E74</f>
        <v>0.6</v>
      </c>
      <c r="F74" s="3">
        <f>'Отбор 2024-2026'!F74+'Доп отбор 2024-2026 '!F74</f>
        <v>0</v>
      </c>
      <c r="G74" s="3">
        <f>'Отбор 2024-2026'!G74+'Доп отбор 2024-2026 '!G74</f>
        <v>0</v>
      </c>
      <c r="H74" s="3">
        <f>'Отбор 2024-2026'!H74+'Доп отбор 2024-2026 '!H74</f>
        <v>0</v>
      </c>
      <c r="I74" s="3">
        <f>'Отбор 2024-2026'!I74+'Доп отбор 2024-2026 '!I74</f>
        <v>0</v>
      </c>
      <c r="J74" s="14">
        <f>'Отбор 2024-2026'!J74+'Доп отбор 2024-2026 '!J74</f>
        <v>5</v>
      </c>
      <c r="K74" s="18">
        <f t="shared" si="6"/>
        <v>0.6</v>
      </c>
      <c r="L74" s="19">
        <v>12368.39</v>
      </c>
      <c r="M74" s="19">
        <v>11131.55</v>
      </c>
      <c r="N74" s="19">
        <v>8657.8700000000008</v>
      </c>
      <c r="O74" s="19">
        <v>6184.2</v>
      </c>
      <c r="P74" s="19">
        <v>3710.52</v>
      </c>
      <c r="Q74" s="19">
        <v>488.77</v>
      </c>
      <c r="R74" s="19">
        <v>2100</v>
      </c>
      <c r="S74" s="19">
        <v>200</v>
      </c>
      <c r="T74" s="25">
        <v>90</v>
      </c>
      <c r="U74" s="18">
        <f t="shared" si="4"/>
        <v>20484.883999999998</v>
      </c>
      <c r="V74" s="18">
        <f t="shared" si="5"/>
        <v>18436.3956</v>
      </c>
    </row>
    <row r="75" spans="1:22" x14ac:dyDescent="0.25">
      <c r="A75" s="2">
        <v>74</v>
      </c>
      <c r="B75" s="6" t="s">
        <v>195</v>
      </c>
      <c r="C75" s="6" t="s">
        <v>45</v>
      </c>
      <c r="D75" s="2">
        <v>2024</v>
      </c>
      <c r="E75" s="3">
        <f>'Отбор 2024-2026'!E75+'Доп отбор 2024-2026 '!E75</f>
        <v>0</v>
      </c>
      <c r="F75" s="3">
        <f>'Отбор 2024-2026'!F75+'Доп отбор 2024-2026 '!F75</f>
        <v>0</v>
      </c>
      <c r="G75" s="3">
        <f>'Отбор 2024-2026'!G75+'Доп отбор 2024-2026 '!G75</f>
        <v>23.65</v>
      </c>
      <c r="H75" s="3">
        <f>'Отбор 2024-2026'!H75+'Доп отбор 2024-2026 '!H75</f>
        <v>0</v>
      </c>
      <c r="I75" s="3">
        <f>'Отбор 2024-2026'!I75+'Доп отбор 2024-2026 '!I75</f>
        <v>0</v>
      </c>
      <c r="J75" s="14">
        <f>'Отбор 2024-2026'!J75+'Доп отбор 2024-2026 '!J75</f>
        <v>5</v>
      </c>
      <c r="K75" s="18">
        <f t="shared" si="6"/>
        <v>23.65</v>
      </c>
      <c r="L75" s="19">
        <v>12368.39</v>
      </c>
      <c r="M75" s="19">
        <v>11131.55</v>
      </c>
      <c r="N75" s="19">
        <v>8657.8700000000008</v>
      </c>
      <c r="O75" s="19">
        <v>6184.2</v>
      </c>
      <c r="P75" s="19">
        <v>3710.52</v>
      </c>
      <c r="Q75" s="19">
        <v>488.77</v>
      </c>
      <c r="R75" s="19">
        <v>2100</v>
      </c>
      <c r="S75" s="19">
        <v>200</v>
      </c>
      <c r="T75" s="25">
        <v>90</v>
      </c>
      <c r="U75" s="18">
        <f t="shared" si="4"/>
        <v>222432.4755</v>
      </c>
      <c r="V75" s="18">
        <f t="shared" si="5"/>
        <v>200189.22795000003</v>
      </c>
    </row>
    <row r="76" spans="1:22" x14ac:dyDescent="0.25">
      <c r="A76" s="2">
        <v>75</v>
      </c>
      <c r="B76" s="6" t="s">
        <v>195</v>
      </c>
      <c r="C76" s="6" t="s">
        <v>28</v>
      </c>
      <c r="D76" s="2">
        <v>2024</v>
      </c>
      <c r="E76" s="3">
        <f>'Отбор 2024-2026'!E76+'Доп отбор 2024-2026 '!E76</f>
        <v>1</v>
      </c>
      <c r="F76" s="3">
        <f>'Отбор 2024-2026'!F76+'Доп отбор 2024-2026 '!F76</f>
        <v>2</v>
      </c>
      <c r="G76" s="3">
        <f>'Отбор 2024-2026'!G76+'Доп отбор 2024-2026 '!G76</f>
        <v>13</v>
      </c>
      <c r="H76" s="3">
        <f>'Отбор 2024-2026'!H76+'Доп отбор 2024-2026 '!H76</f>
        <v>10</v>
      </c>
      <c r="I76" s="3">
        <f>'Отбор 2024-2026'!I76+'Доп отбор 2024-2026 '!I76</f>
        <v>3</v>
      </c>
      <c r="J76" s="14">
        <f>'Отбор 2024-2026'!J76+'Доп отбор 2024-2026 '!J76</f>
        <v>5</v>
      </c>
      <c r="K76" s="18">
        <f t="shared" si="6"/>
        <v>29</v>
      </c>
      <c r="L76" s="19">
        <v>12368.39</v>
      </c>
      <c r="M76" s="19">
        <v>11131.55</v>
      </c>
      <c r="N76" s="19">
        <v>8657.8700000000008</v>
      </c>
      <c r="O76" s="19">
        <v>6184.2</v>
      </c>
      <c r="P76" s="19">
        <v>3710.52</v>
      </c>
      <c r="Q76" s="19">
        <v>488.77</v>
      </c>
      <c r="R76" s="19">
        <v>2100</v>
      </c>
      <c r="S76" s="19">
        <v>200</v>
      </c>
      <c r="T76" s="25">
        <v>86</v>
      </c>
      <c r="U76" s="18">
        <f t="shared" si="4"/>
        <v>238901.21000000002</v>
      </c>
      <c r="V76" s="18">
        <f t="shared" si="5"/>
        <v>205455.04060000004</v>
      </c>
    </row>
    <row r="77" spans="1:22" x14ac:dyDescent="0.25">
      <c r="A77" s="2">
        <v>76</v>
      </c>
      <c r="B77" s="6" t="s">
        <v>195</v>
      </c>
      <c r="C77" s="6" t="s">
        <v>21</v>
      </c>
      <c r="D77" s="2">
        <v>2024</v>
      </c>
      <c r="E77" s="3">
        <f>'Отбор 2024-2026'!E77+'Доп отбор 2024-2026 '!E77</f>
        <v>2.5</v>
      </c>
      <c r="F77" s="3">
        <f>'Отбор 2024-2026'!F77+'Доп отбор 2024-2026 '!F77</f>
        <v>4</v>
      </c>
      <c r="G77" s="3">
        <f>'Отбор 2024-2026'!G77+'Доп отбор 2024-2026 '!G77</f>
        <v>8.4</v>
      </c>
      <c r="H77" s="3">
        <f>'Отбор 2024-2026'!H77+'Доп отбор 2024-2026 '!H77</f>
        <v>14.1</v>
      </c>
      <c r="I77" s="3">
        <f>'Отбор 2024-2026'!I77+'Доп отбор 2024-2026 '!I77</f>
        <v>2.7</v>
      </c>
      <c r="J77" s="14">
        <f>'Отбор 2024-2026'!J77+'Доп отбор 2024-2026 '!J77</f>
        <v>7</v>
      </c>
      <c r="K77" s="18">
        <f t="shared" si="6"/>
        <v>31.7</v>
      </c>
      <c r="L77" s="19">
        <v>12368.39</v>
      </c>
      <c r="M77" s="19">
        <v>11131.55</v>
      </c>
      <c r="N77" s="19">
        <v>8657.8700000000008</v>
      </c>
      <c r="O77" s="19">
        <v>6184.2</v>
      </c>
      <c r="P77" s="19">
        <v>3710.52</v>
      </c>
      <c r="Q77" s="19">
        <v>488.77</v>
      </c>
      <c r="R77" s="19">
        <v>2100</v>
      </c>
      <c r="S77" s="19">
        <v>200</v>
      </c>
      <c r="T77" s="25">
        <v>90</v>
      </c>
      <c r="U77" s="18">
        <f t="shared" si="4"/>
        <v>269850.29700000002</v>
      </c>
      <c r="V77" s="18">
        <f t="shared" si="5"/>
        <v>242865.26730000001</v>
      </c>
    </row>
    <row r="78" spans="1:22" x14ac:dyDescent="0.25">
      <c r="A78" s="2">
        <v>77</v>
      </c>
      <c r="B78" s="6" t="s">
        <v>195</v>
      </c>
      <c r="C78" s="6" t="s">
        <v>140</v>
      </c>
      <c r="D78" s="2">
        <v>2024</v>
      </c>
      <c r="E78" s="3">
        <f>'Отбор 2024-2026'!E78+'Доп отбор 2024-2026 '!E78</f>
        <v>0</v>
      </c>
      <c r="F78" s="3">
        <f>'Отбор 2024-2026'!F78+'Доп отбор 2024-2026 '!F78</f>
        <v>0</v>
      </c>
      <c r="G78" s="3">
        <f>'Отбор 2024-2026'!G78+'Доп отбор 2024-2026 '!G78</f>
        <v>0</v>
      </c>
      <c r="H78" s="3">
        <f>'Отбор 2024-2026'!H78+'Доп отбор 2024-2026 '!H78</f>
        <v>0</v>
      </c>
      <c r="I78" s="3">
        <f>'Отбор 2024-2026'!I78+'Доп отбор 2024-2026 '!I78</f>
        <v>0</v>
      </c>
      <c r="J78" s="14">
        <f>'Отбор 2024-2026'!J78+'Доп отбор 2024-2026 '!J78</f>
        <v>0</v>
      </c>
      <c r="K78" s="18">
        <f t="shared" si="6"/>
        <v>0</v>
      </c>
      <c r="L78" s="19">
        <v>12368.39</v>
      </c>
      <c r="M78" s="19">
        <v>11131.55</v>
      </c>
      <c r="N78" s="19">
        <v>8657.8700000000008</v>
      </c>
      <c r="O78" s="19">
        <v>6184.2</v>
      </c>
      <c r="P78" s="19">
        <v>3710.52</v>
      </c>
      <c r="Q78" s="19">
        <v>488.77</v>
      </c>
      <c r="R78" s="19">
        <v>2100</v>
      </c>
      <c r="S78" s="19">
        <v>200</v>
      </c>
      <c r="T78" s="25">
        <v>90</v>
      </c>
      <c r="U78" s="18">
        <f t="shared" si="4"/>
        <v>0</v>
      </c>
      <c r="V78" s="18">
        <f t="shared" si="5"/>
        <v>0</v>
      </c>
    </row>
    <row r="79" spans="1:22" x14ac:dyDescent="0.25">
      <c r="A79" s="2">
        <v>78</v>
      </c>
      <c r="B79" s="6" t="s">
        <v>196</v>
      </c>
      <c r="C79" s="6" t="s">
        <v>59</v>
      </c>
      <c r="D79" s="2">
        <v>2024</v>
      </c>
      <c r="E79" s="3">
        <f>'Отбор 2024-2026'!E79+'Доп отбор 2024-2026 '!E79</f>
        <v>4.0999999999999996</v>
      </c>
      <c r="F79" s="3">
        <f>'Отбор 2024-2026'!F79+'Доп отбор 2024-2026 '!F79</f>
        <v>7.7</v>
      </c>
      <c r="G79" s="3">
        <f>'Отбор 2024-2026'!G79+'Доп отбор 2024-2026 '!G79</f>
        <v>2</v>
      </c>
      <c r="H79" s="3">
        <f>'Отбор 2024-2026'!H79+'Доп отбор 2024-2026 '!H79</f>
        <v>2.2000000000000002</v>
      </c>
      <c r="I79" s="3">
        <f>'Отбор 2024-2026'!I79+'Доп отбор 2024-2026 '!I79</f>
        <v>7.5</v>
      </c>
      <c r="J79" s="14">
        <f>'Отбор 2024-2026'!J79+'Доп отбор 2024-2026 '!J79</f>
        <v>13</v>
      </c>
      <c r="K79" s="18">
        <f t="shared" si="6"/>
        <v>23.5</v>
      </c>
      <c r="L79" s="19">
        <v>12368.39</v>
      </c>
      <c r="M79" s="19">
        <v>11131.55</v>
      </c>
      <c r="N79" s="19">
        <v>8657.8700000000008</v>
      </c>
      <c r="O79" s="19">
        <v>6184.2</v>
      </c>
      <c r="P79" s="19">
        <v>3710.52</v>
      </c>
      <c r="Q79" s="19">
        <v>488.77</v>
      </c>
      <c r="R79" s="19">
        <v>2100</v>
      </c>
      <c r="S79" s="19">
        <v>200</v>
      </c>
      <c r="T79" s="26">
        <v>71</v>
      </c>
      <c r="U79" s="18">
        <f t="shared" si="4"/>
        <v>233527.22399999996</v>
      </c>
      <c r="V79" s="18">
        <f t="shared" si="5"/>
        <v>165804.32903999998</v>
      </c>
    </row>
    <row r="80" spans="1:22" x14ac:dyDescent="0.25">
      <c r="A80" s="2">
        <v>79</v>
      </c>
      <c r="B80" s="6" t="s">
        <v>196</v>
      </c>
      <c r="C80" s="6" t="s">
        <v>142</v>
      </c>
      <c r="D80" s="2">
        <v>2024</v>
      </c>
      <c r="E80" s="3">
        <f>'Отбор 2024-2026'!E80+'Доп отбор 2024-2026 '!E80</f>
        <v>0</v>
      </c>
      <c r="F80" s="3">
        <f>'Отбор 2024-2026'!F80+'Доп отбор 2024-2026 '!F80</f>
        <v>0</v>
      </c>
      <c r="G80" s="3">
        <f>'Отбор 2024-2026'!G80+'Доп отбор 2024-2026 '!G80</f>
        <v>0</v>
      </c>
      <c r="H80" s="3">
        <f>'Отбор 2024-2026'!H80+'Доп отбор 2024-2026 '!H80</f>
        <v>0</v>
      </c>
      <c r="I80" s="3">
        <f>'Отбор 2024-2026'!I80+'Доп отбор 2024-2026 '!I80</f>
        <v>0</v>
      </c>
      <c r="J80" s="14">
        <f>'Отбор 2024-2026'!J80+'Доп отбор 2024-2026 '!J80</f>
        <v>0</v>
      </c>
      <c r="K80" s="18">
        <f t="shared" si="6"/>
        <v>0</v>
      </c>
      <c r="L80" s="19">
        <v>12368.39</v>
      </c>
      <c r="M80" s="19">
        <v>11131.55</v>
      </c>
      <c r="N80" s="19">
        <v>8657.8700000000008</v>
      </c>
      <c r="O80" s="19">
        <v>6184.2</v>
      </c>
      <c r="P80" s="19">
        <v>3710.52</v>
      </c>
      <c r="Q80" s="19">
        <v>488.77</v>
      </c>
      <c r="R80" s="19">
        <v>2100</v>
      </c>
      <c r="S80" s="19">
        <v>200</v>
      </c>
      <c r="T80" s="26">
        <v>71</v>
      </c>
      <c r="U80" s="18">
        <f t="shared" si="4"/>
        <v>0</v>
      </c>
      <c r="V80" s="18">
        <f t="shared" si="5"/>
        <v>0</v>
      </c>
    </row>
    <row r="81" spans="1:22" x14ac:dyDescent="0.25">
      <c r="A81" s="2">
        <v>80</v>
      </c>
      <c r="B81" s="6" t="s">
        <v>196</v>
      </c>
      <c r="C81" s="6" t="s">
        <v>47</v>
      </c>
      <c r="D81" s="2">
        <v>2024</v>
      </c>
      <c r="E81" s="3">
        <f>'Отбор 2024-2026'!E81+'Доп отбор 2024-2026 '!E81</f>
        <v>0</v>
      </c>
      <c r="F81" s="3">
        <f>'Отбор 2024-2026'!F81+'Доп отбор 2024-2026 '!F81</f>
        <v>0</v>
      </c>
      <c r="G81" s="3">
        <f>'Отбор 2024-2026'!G81+'Доп отбор 2024-2026 '!G81</f>
        <v>14.5</v>
      </c>
      <c r="H81" s="3">
        <f>'Отбор 2024-2026'!H81+'Доп отбор 2024-2026 '!H81</f>
        <v>0</v>
      </c>
      <c r="I81" s="3">
        <f>'Отбор 2024-2026'!I81+'Доп отбор 2024-2026 '!I81</f>
        <v>0</v>
      </c>
      <c r="J81" s="14">
        <f>'Отбор 2024-2026'!J81+'Доп отбор 2024-2026 '!J81</f>
        <v>1</v>
      </c>
      <c r="K81" s="18">
        <f t="shared" si="6"/>
        <v>14.5</v>
      </c>
      <c r="L81" s="19">
        <v>12368.39</v>
      </c>
      <c r="M81" s="19">
        <v>11131.55</v>
      </c>
      <c r="N81" s="19">
        <v>8657.8700000000008</v>
      </c>
      <c r="O81" s="19">
        <v>6184.2</v>
      </c>
      <c r="P81" s="19">
        <v>3710.52</v>
      </c>
      <c r="Q81" s="19">
        <v>488.77</v>
      </c>
      <c r="R81" s="19">
        <v>2100</v>
      </c>
      <c r="S81" s="19">
        <v>200</v>
      </c>
      <c r="T81" s="26">
        <v>90</v>
      </c>
      <c r="U81" s="18">
        <f t="shared" si="4"/>
        <v>131027.88500000001</v>
      </c>
      <c r="V81" s="18">
        <f t="shared" si="5"/>
        <v>117925.0965</v>
      </c>
    </row>
    <row r="82" spans="1:22" x14ac:dyDescent="0.25">
      <c r="A82" s="2">
        <v>81</v>
      </c>
      <c r="B82" s="6" t="s">
        <v>196</v>
      </c>
      <c r="C82" s="6" t="s">
        <v>141</v>
      </c>
      <c r="D82" s="2">
        <v>2024</v>
      </c>
      <c r="E82" s="3">
        <f>'Отбор 2024-2026'!E82+'Доп отбор 2024-2026 '!E82</f>
        <v>0</v>
      </c>
      <c r="F82" s="3">
        <f>'Отбор 2024-2026'!F82+'Доп отбор 2024-2026 '!F82</f>
        <v>0</v>
      </c>
      <c r="G82" s="3">
        <f>'Отбор 2024-2026'!G82+'Доп отбор 2024-2026 '!G82</f>
        <v>0</v>
      </c>
      <c r="H82" s="3">
        <f>'Отбор 2024-2026'!H82+'Доп отбор 2024-2026 '!H82</f>
        <v>0</v>
      </c>
      <c r="I82" s="3">
        <f>'Отбор 2024-2026'!I82+'Доп отбор 2024-2026 '!I82</f>
        <v>0</v>
      </c>
      <c r="J82" s="14">
        <f>'Отбор 2024-2026'!J82+'Доп отбор 2024-2026 '!J82</f>
        <v>0</v>
      </c>
      <c r="K82" s="18">
        <f t="shared" si="6"/>
        <v>0</v>
      </c>
      <c r="L82" s="19">
        <v>12368.39</v>
      </c>
      <c r="M82" s="19">
        <v>11131.55</v>
      </c>
      <c r="N82" s="19">
        <v>8657.8700000000008</v>
      </c>
      <c r="O82" s="19">
        <v>6184.2</v>
      </c>
      <c r="P82" s="19">
        <v>3710.52</v>
      </c>
      <c r="Q82" s="19">
        <v>488.77</v>
      </c>
      <c r="R82" s="19">
        <v>2100</v>
      </c>
      <c r="S82" s="19">
        <v>200</v>
      </c>
      <c r="T82" s="26">
        <v>93</v>
      </c>
      <c r="U82" s="18">
        <f t="shared" si="4"/>
        <v>0</v>
      </c>
      <c r="V82" s="18">
        <f t="shared" si="5"/>
        <v>0</v>
      </c>
    </row>
    <row r="83" spans="1:22" x14ac:dyDescent="0.25">
      <c r="A83" s="2">
        <v>82</v>
      </c>
      <c r="B83" s="6" t="s">
        <v>196</v>
      </c>
      <c r="C83" s="6" t="s">
        <v>143</v>
      </c>
      <c r="D83" s="2">
        <v>2024</v>
      </c>
      <c r="E83" s="3">
        <f>'Отбор 2024-2026'!E83+'Доп отбор 2024-2026 '!E83</f>
        <v>0</v>
      </c>
      <c r="F83" s="3">
        <f>'Отбор 2024-2026'!F83+'Доп отбор 2024-2026 '!F83</f>
        <v>0</v>
      </c>
      <c r="G83" s="3">
        <f>'Отбор 2024-2026'!G83+'Доп отбор 2024-2026 '!G83</f>
        <v>0</v>
      </c>
      <c r="H83" s="3">
        <f>'Отбор 2024-2026'!H83+'Доп отбор 2024-2026 '!H83</f>
        <v>0</v>
      </c>
      <c r="I83" s="3">
        <f>'Отбор 2024-2026'!I83+'Доп отбор 2024-2026 '!I83</f>
        <v>0</v>
      </c>
      <c r="J83" s="14">
        <f>'Отбор 2024-2026'!J83+'Доп отбор 2024-2026 '!J83</f>
        <v>0</v>
      </c>
      <c r="K83" s="18">
        <f t="shared" si="6"/>
        <v>0</v>
      </c>
      <c r="L83" s="19">
        <v>12368.39</v>
      </c>
      <c r="M83" s="19">
        <v>11131.55</v>
      </c>
      <c r="N83" s="19">
        <v>8657.8700000000008</v>
      </c>
      <c r="O83" s="19">
        <v>6184.2</v>
      </c>
      <c r="P83" s="19">
        <v>3710.52</v>
      </c>
      <c r="Q83" s="19">
        <v>488.77</v>
      </c>
      <c r="R83" s="19">
        <v>2100</v>
      </c>
      <c r="S83" s="19">
        <v>200</v>
      </c>
      <c r="T83" s="26">
        <v>88</v>
      </c>
      <c r="U83" s="18">
        <f t="shared" si="4"/>
        <v>0</v>
      </c>
      <c r="V83" s="18">
        <f t="shared" si="5"/>
        <v>0</v>
      </c>
    </row>
    <row r="84" spans="1:22" x14ac:dyDescent="0.25">
      <c r="A84" s="2">
        <v>83</v>
      </c>
      <c r="B84" s="6" t="s">
        <v>196</v>
      </c>
      <c r="C84" s="6" t="s">
        <v>105</v>
      </c>
      <c r="D84" s="2">
        <v>2024</v>
      </c>
      <c r="E84" s="3">
        <f>'Отбор 2024-2026'!E84+'Доп отбор 2024-2026 '!E84</f>
        <v>0</v>
      </c>
      <c r="F84" s="3">
        <f>'Отбор 2024-2026'!F84+'Доп отбор 2024-2026 '!F84</f>
        <v>0</v>
      </c>
      <c r="G84" s="3">
        <f>'Отбор 2024-2026'!G84+'Доп отбор 2024-2026 '!G84</f>
        <v>0</v>
      </c>
      <c r="H84" s="3">
        <f>'Отбор 2024-2026'!H84+'Доп отбор 2024-2026 '!H84</f>
        <v>39.19</v>
      </c>
      <c r="I84" s="3">
        <f>'Отбор 2024-2026'!I84+'Доп отбор 2024-2026 '!I84</f>
        <v>0</v>
      </c>
      <c r="J84" s="14">
        <f>'Отбор 2024-2026'!J84+'Доп отбор 2024-2026 '!J84</f>
        <v>7</v>
      </c>
      <c r="K84" s="18">
        <f t="shared" si="6"/>
        <v>39.19</v>
      </c>
      <c r="L84" s="19">
        <v>12368.39</v>
      </c>
      <c r="M84" s="19">
        <v>11131.55</v>
      </c>
      <c r="N84" s="19">
        <v>8657.8700000000008</v>
      </c>
      <c r="O84" s="19">
        <v>6184.2</v>
      </c>
      <c r="P84" s="19">
        <v>3710.52</v>
      </c>
      <c r="Q84" s="19">
        <v>488.77</v>
      </c>
      <c r="R84" s="19">
        <v>2100</v>
      </c>
      <c r="S84" s="19">
        <v>200</v>
      </c>
      <c r="T84" s="26">
        <v>79</v>
      </c>
      <c r="U84" s="18">
        <f t="shared" si="4"/>
        <v>268318.18799999997</v>
      </c>
      <c r="V84" s="18">
        <f t="shared" si="5"/>
        <v>211971.36851999999</v>
      </c>
    </row>
    <row r="85" spans="1:22" x14ac:dyDescent="0.25">
      <c r="A85" s="2">
        <v>84</v>
      </c>
      <c r="B85" s="6" t="s">
        <v>196</v>
      </c>
      <c r="C85" s="6" t="s">
        <v>58</v>
      </c>
      <c r="D85" s="2">
        <v>2024</v>
      </c>
      <c r="E85" s="3">
        <f>'Отбор 2024-2026'!E85+'Доп отбор 2024-2026 '!E85</f>
        <v>0</v>
      </c>
      <c r="F85" s="3">
        <f>'Отбор 2024-2026'!F85+'Доп отбор 2024-2026 '!F85</f>
        <v>0</v>
      </c>
      <c r="G85" s="3">
        <f>'Отбор 2024-2026'!G85+'Доп отбор 2024-2026 '!G85</f>
        <v>47.136000000000003</v>
      </c>
      <c r="H85" s="3">
        <f>'Отбор 2024-2026'!H85+'Доп отбор 2024-2026 '!H85</f>
        <v>0</v>
      </c>
      <c r="I85" s="3">
        <f>'Отбор 2024-2026'!I85+'Доп отбор 2024-2026 '!I85</f>
        <v>0</v>
      </c>
      <c r="J85" s="14">
        <f>'Отбор 2024-2026'!J85+'Доп отбор 2024-2026 '!J85</f>
        <v>16</v>
      </c>
      <c r="K85" s="18">
        <f t="shared" si="6"/>
        <v>47.136000000000003</v>
      </c>
      <c r="L85" s="19">
        <v>12368.39</v>
      </c>
      <c r="M85" s="19">
        <v>11131.55</v>
      </c>
      <c r="N85" s="19">
        <v>8657.8700000000008</v>
      </c>
      <c r="O85" s="19">
        <v>6184.2</v>
      </c>
      <c r="P85" s="19">
        <v>3710.52</v>
      </c>
      <c r="Q85" s="19">
        <v>488.77</v>
      </c>
      <c r="R85" s="19">
        <v>2100</v>
      </c>
      <c r="S85" s="19">
        <v>200</v>
      </c>
      <c r="T85" s="26">
        <v>88</v>
      </c>
      <c r="U85" s="18">
        <f t="shared" si="4"/>
        <v>458944.88032000005</v>
      </c>
      <c r="V85" s="18">
        <f t="shared" si="5"/>
        <v>403871.49468160002</v>
      </c>
    </row>
    <row r="86" spans="1:22" x14ac:dyDescent="0.25">
      <c r="A86" s="2">
        <v>85</v>
      </c>
      <c r="B86" s="6" t="s">
        <v>196</v>
      </c>
      <c r="C86" s="6" t="s">
        <v>94</v>
      </c>
      <c r="D86" s="2">
        <v>2024</v>
      </c>
      <c r="E86" s="3">
        <f>'Отбор 2024-2026'!E86+'Доп отбор 2024-2026 '!E86</f>
        <v>0</v>
      </c>
      <c r="F86" s="3">
        <f>'Отбор 2024-2026'!F86+'Доп отбор 2024-2026 '!F86</f>
        <v>0</v>
      </c>
      <c r="G86" s="3">
        <f>'Отбор 2024-2026'!G86+'Доп отбор 2024-2026 '!G86</f>
        <v>0</v>
      </c>
      <c r="H86" s="3">
        <f>'Отбор 2024-2026'!H86+'Доп отбор 2024-2026 '!H86</f>
        <v>0</v>
      </c>
      <c r="I86" s="3">
        <f>'Отбор 2024-2026'!I86+'Доп отбор 2024-2026 '!I86</f>
        <v>0</v>
      </c>
      <c r="J86" s="14">
        <f>'Отбор 2024-2026'!J86+'Доп отбор 2024-2026 '!J86</f>
        <v>0</v>
      </c>
      <c r="K86" s="18">
        <f t="shared" si="6"/>
        <v>0</v>
      </c>
      <c r="L86" s="19">
        <v>12368.39</v>
      </c>
      <c r="M86" s="19">
        <v>11131.55</v>
      </c>
      <c r="N86" s="19">
        <v>8657.8700000000008</v>
      </c>
      <c r="O86" s="19">
        <v>6184.2</v>
      </c>
      <c r="P86" s="19">
        <v>3710.52</v>
      </c>
      <c r="Q86" s="19">
        <v>488.77</v>
      </c>
      <c r="R86" s="19">
        <v>2100</v>
      </c>
      <c r="S86" s="19">
        <v>200</v>
      </c>
      <c r="T86" s="26">
        <v>88</v>
      </c>
      <c r="U86" s="18">
        <f t="shared" si="4"/>
        <v>0</v>
      </c>
      <c r="V86" s="18">
        <f t="shared" si="5"/>
        <v>0</v>
      </c>
    </row>
    <row r="87" spans="1:22" x14ac:dyDescent="0.25">
      <c r="A87" s="2">
        <v>86</v>
      </c>
      <c r="B87" s="6" t="s">
        <v>196</v>
      </c>
      <c r="C87" s="6" t="s">
        <v>2</v>
      </c>
      <c r="D87" s="2">
        <v>2024</v>
      </c>
      <c r="E87" s="3">
        <f>'Отбор 2024-2026'!E87+'Доп отбор 2024-2026 '!E87</f>
        <v>0</v>
      </c>
      <c r="F87" s="3">
        <f>'Отбор 2024-2026'!F87+'Доп отбор 2024-2026 '!F87</f>
        <v>0</v>
      </c>
      <c r="G87" s="3">
        <f>'Отбор 2024-2026'!G87+'Доп отбор 2024-2026 '!G87</f>
        <v>0</v>
      </c>
      <c r="H87" s="3">
        <f>'Отбор 2024-2026'!H87+'Доп отбор 2024-2026 '!H87</f>
        <v>0</v>
      </c>
      <c r="I87" s="3">
        <f>'Отбор 2024-2026'!I87+'Доп отбор 2024-2026 '!I87</f>
        <v>0</v>
      </c>
      <c r="J87" s="14">
        <f>'Отбор 2024-2026'!J87+'Доп отбор 2024-2026 '!J87</f>
        <v>0</v>
      </c>
      <c r="K87" s="18">
        <f t="shared" si="6"/>
        <v>0</v>
      </c>
      <c r="L87" s="19">
        <v>12368.39</v>
      </c>
      <c r="M87" s="19">
        <v>11131.55</v>
      </c>
      <c r="N87" s="19">
        <v>8657.8700000000008</v>
      </c>
      <c r="O87" s="19">
        <v>6184.2</v>
      </c>
      <c r="P87" s="19">
        <v>3710.52</v>
      </c>
      <c r="Q87" s="19">
        <v>488.77</v>
      </c>
      <c r="R87" s="19">
        <v>2100</v>
      </c>
      <c r="S87" s="19">
        <v>200</v>
      </c>
      <c r="T87" s="26">
        <v>90</v>
      </c>
      <c r="U87" s="18">
        <f t="shared" si="4"/>
        <v>0</v>
      </c>
      <c r="V87" s="18">
        <f t="shared" si="5"/>
        <v>0</v>
      </c>
    </row>
    <row r="88" spans="1:22" x14ac:dyDescent="0.25">
      <c r="A88" s="2">
        <v>87</v>
      </c>
      <c r="B88" s="6" t="s">
        <v>196</v>
      </c>
      <c r="C88" s="6" t="s">
        <v>144</v>
      </c>
      <c r="D88" s="2">
        <v>2024</v>
      </c>
      <c r="E88" s="3">
        <f>'Отбор 2024-2026'!E88+'Доп отбор 2024-2026 '!E88</f>
        <v>0</v>
      </c>
      <c r="F88" s="3">
        <f>'Отбор 2024-2026'!F88+'Доп отбор 2024-2026 '!F88</f>
        <v>0</v>
      </c>
      <c r="G88" s="3">
        <f>'Отбор 2024-2026'!G88+'Доп отбор 2024-2026 '!G88</f>
        <v>0</v>
      </c>
      <c r="H88" s="3">
        <f>'Отбор 2024-2026'!H88+'Доп отбор 2024-2026 '!H88</f>
        <v>0</v>
      </c>
      <c r="I88" s="3">
        <f>'Отбор 2024-2026'!I88+'Доп отбор 2024-2026 '!I88</f>
        <v>0</v>
      </c>
      <c r="J88" s="14">
        <f>'Отбор 2024-2026'!J88+'Доп отбор 2024-2026 '!J88</f>
        <v>0</v>
      </c>
      <c r="K88" s="18">
        <f t="shared" si="6"/>
        <v>0</v>
      </c>
      <c r="L88" s="19">
        <v>12368.39</v>
      </c>
      <c r="M88" s="19">
        <v>11131.55</v>
      </c>
      <c r="N88" s="19">
        <v>8657.8700000000008</v>
      </c>
      <c r="O88" s="19">
        <v>6184.2</v>
      </c>
      <c r="P88" s="19">
        <v>3710.52</v>
      </c>
      <c r="Q88" s="19">
        <v>488.77</v>
      </c>
      <c r="R88" s="19">
        <v>2100</v>
      </c>
      <c r="S88" s="19">
        <v>200</v>
      </c>
      <c r="T88" s="26">
        <v>85</v>
      </c>
      <c r="U88" s="18">
        <f t="shared" si="4"/>
        <v>0</v>
      </c>
      <c r="V88" s="18">
        <f t="shared" si="5"/>
        <v>0</v>
      </c>
    </row>
    <row r="89" spans="1:22" x14ac:dyDescent="0.25">
      <c r="A89" s="2">
        <v>88</v>
      </c>
      <c r="B89" s="6" t="s">
        <v>196</v>
      </c>
      <c r="C89" s="6" t="s">
        <v>5</v>
      </c>
      <c r="D89" s="2">
        <v>2024</v>
      </c>
      <c r="E89" s="3">
        <f>'Отбор 2024-2026'!E89+'Доп отбор 2024-2026 '!E89</f>
        <v>0</v>
      </c>
      <c r="F89" s="3">
        <f>'Отбор 2024-2026'!F89+'Доп отбор 2024-2026 '!F89</f>
        <v>0</v>
      </c>
      <c r="G89" s="3">
        <f>'Отбор 2024-2026'!G89+'Доп отбор 2024-2026 '!G89</f>
        <v>69.72</v>
      </c>
      <c r="H89" s="3">
        <f>'Отбор 2024-2026'!H89+'Доп отбор 2024-2026 '!H89</f>
        <v>0</v>
      </c>
      <c r="I89" s="3">
        <f>'Отбор 2024-2026'!I89+'Доп отбор 2024-2026 '!I89</f>
        <v>56.6</v>
      </c>
      <c r="J89" s="14">
        <f>'Отбор 2024-2026'!J89+'Доп отбор 2024-2026 '!J89</f>
        <v>32</v>
      </c>
      <c r="K89" s="18">
        <f t="shared" si="6"/>
        <v>126.32</v>
      </c>
      <c r="L89" s="19">
        <v>12368.39</v>
      </c>
      <c r="M89" s="19">
        <v>11131.55</v>
      </c>
      <c r="N89" s="19">
        <v>8657.8700000000008</v>
      </c>
      <c r="O89" s="19">
        <v>6184.2</v>
      </c>
      <c r="P89" s="19">
        <v>3710.52</v>
      </c>
      <c r="Q89" s="19">
        <v>488.77</v>
      </c>
      <c r="R89" s="19">
        <v>2100</v>
      </c>
      <c r="S89" s="19">
        <v>200</v>
      </c>
      <c r="T89" s="26">
        <v>90</v>
      </c>
      <c r="U89" s="18">
        <f t="shared" si="4"/>
        <v>921746.76840000006</v>
      </c>
      <c r="V89" s="18">
        <f t="shared" si="5"/>
        <v>829572.09156000009</v>
      </c>
    </row>
    <row r="90" spans="1:22" x14ac:dyDescent="0.25">
      <c r="A90" s="2">
        <v>89</v>
      </c>
      <c r="B90" s="6" t="s">
        <v>197</v>
      </c>
      <c r="C90" s="6" t="s">
        <v>75</v>
      </c>
      <c r="D90" s="2">
        <v>2024</v>
      </c>
      <c r="E90" s="3">
        <f>'Отбор 2024-2026'!E90+'Доп отбор 2024-2026 '!E90</f>
        <v>0</v>
      </c>
      <c r="F90" s="3">
        <f>'Отбор 2024-2026'!F90+'Доп отбор 2024-2026 '!F90</f>
        <v>10.3</v>
      </c>
      <c r="G90" s="3">
        <f>'Отбор 2024-2026'!G90+'Доп отбор 2024-2026 '!G90</f>
        <v>0</v>
      </c>
      <c r="H90" s="3">
        <f>'Отбор 2024-2026'!H90+'Доп отбор 2024-2026 '!H90</f>
        <v>0</v>
      </c>
      <c r="I90" s="3">
        <f>'Отбор 2024-2026'!I90+'Доп отбор 2024-2026 '!I90</f>
        <v>0</v>
      </c>
      <c r="J90" s="14">
        <f>'Отбор 2024-2026'!J90+'Доп отбор 2024-2026 '!J90</f>
        <v>2</v>
      </c>
      <c r="K90" s="18">
        <f t="shared" si="6"/>
        <v>10.3</v>
      </c>
      <c r="L90" s="19">
        <v>12368.39</v>
      </c>
      <c r="M90" s="19">
        <v>11131.55</v>
      </c>
      <c r="N90" s="19">
        <v>8657.8700000000008</v>
      </c>
      <c r="O90" s="19">
        <v>6184.2</v>
      </c>
      <c r="P90" s="19">
        <v>3710.52</v>
      </c>
      <c r="Q90" s="19">
        <v>488.77</v>
      </c>
      <c r="R90" s="19">
        <v>2100</v>
      </c>
      <c r="S90" s="19">
        <v>200</v>
      </c>
      <c r="T90" s="27">
        <v>85</v>
      </c>
      <c r="U90" s="18">
        <f t="shared" si="4"/>
        <v>121892.50499999999</v>
      </c>
      <c r="V90" s="18">
        <f t="shared" si="5"/>
        <v>103608.62924999998</v>
      </c>
    </row>
    <row r="91" spans="1:22" x14ac:dyDescent="0.25">
      <c r="A91" s="2">
        <v>90</v>
      </c>
      <c r="B91" s="6" t="s">
        <v>197</v>
      </c>
      <c r="C91" s="6" t="s">
        <v>55</v>
      </c>
      <c r="D91" s="2">
        <v>2024</v>
      </c>
      <c r="E91" s="3">
        <f>'Отбор 2024-2026'!E91+'Доп отбор 2024-2026 '!E91</f>
        <v>0</v>
      </c>
      <c r="F91" s="3">
        <f>'Отбор 2024-2026'!F91+'Доп отбор 2024-2026 '!F91</f>
        <v>0</v>
      </c>
      <c r="G91" s="3">
        <f>'Отбор 2024-2026'!G91+'Доп отбор 2024-2026 '!G91</f>
        <v>14.65</v>
      </c>
      <c r="H91" s="3">
        <f>'Отбор 2024-2026'!H91+'Доп отбор 2024-2026 '!H91</f>
        <v>36.54</v>
      </c>
      <c r="I91" s="3">
        <f>'Отбор 2024-2026'!I91+'Доп отбор 2024-2026 '!I91</f>
        <v>16.440000000000001</v>
      </c>
      <c r="J91" s="14">
        <f>'Отбор 2024-2026'!J91+'Доп отбор 2024-2026 '!J91</f>
        <v>16</v>
      </c>
      <c r="K91" s="18">
        <f t="shared" si="6"/>
        <v>67.63</v>
      </c>
      <c r="L91" s="19">
        <v>12368.39</v>
      </c>
      <c r="M91" s="19">
        <v>11131.55</v>
      </c>
      <c r="N91" s="19">
        <v>8657.8700000000008</v>
      </c>
      <c r="O91" s="19">
        <v>6184.2</v>
      </c>
      <c r="P91" s="19">
        <v>3710.52</v>
      </c>
      <c r="Q91" s="19">
        <v>488.77</v>
      </c>
      <c r="R91" s="19">
        <v>2100</v>
      </c>
      <c r="S91" s="19">
        <v>200</v>
      </c>
      <c r="T91" s="27">
        <v>89</v>
      </c>
      <c r="U91" s="18">
        <f t="shared" si="4"/>
        <v>468755.73230000003</v>
      </c>
      <c r="V91" s="18">
        <f t="shared" si="5"/>
        <v>417192.60174700001</v>
      </c>
    </row>
    <row r="92" spans="1:22" x14ac:dyDescent="0.25">
      <c r="A92" s="2">
        <v>91</v>
      </c>
      <c r="B92" s="6" t="s">
        <v>197</v>
      </c>
      <c r="C92" s="6" t="s">
        <v>145</v>
      </c>
      <c r="D92" s="2">
        <v>2024</v>
      </c>
      <c r="E92" s="3">
        <f>'Отбор 2024-2026'!E92+'Доп отбор 2024-2026 '!E92</f>
        <v>0</v>
      </c>
      <c r="F92" s="3">
        <f>'Отбор 2024-2026'!F92+'Доп отбор 2024-2026 '!F92</f>
        <v>0</v>
      </c>
      <c r="G92" s="3">
        <f>'Отбор 2024-2026'!G92+'Доп отбор 2024-2026 '!G92</f>
        <v>0</v>
      </c>
      <c r="H92" s="3">
        <f>'Отбор 2024-2026'!H92+'Доп отбор 2024-2026 '!H92</f>
        <v>0</v>
      </c>
      <c r="I92" s="3">
        <f>'Отбор 2024-2026'!I92+'Доп отбор 2024-2026 '!I92</f>
        <v>0</v>
      </c>
      <c r="J92" s="14">
        <f>'Отбор 2024-2026'!J92+'Доп отбор 2024-2026 '!J92</f>
        <v>0</v>
      </c>
      <c r="K92" s="18">
        <f t="shared" si="6"/>
        <v>0</v>
      </c>
      <c r="L92" s="19">
        <v>12368.39</v>
      </c>
      <c r="M92" s="19">
        <v>11131.55</v>
      </c>
      <c r="N92" s="19">
        <v>8657.8700000000008</v>
      </c>
      <c r="O92" s="19">
        <v>6184.2</v>
      </c>
      <c r="P92" s="19">
        <v>3710.52</v>
      </c>
      <c r="Q92" s="19">
        <v>488.77</v>
      </c>
      <c r="R92" s="19">
        <v>2100</v>
      </c>
      <c r="S92" s="19">
        <v>200</v>
      </c>
      <c r="T92" s="27">
        <v>84</v>
      </c>
      <c r="U92" s="18">
        <f t="shared" si="4"/>
        <v>0</v>
      </c>
      <c r="V92" s="18">
        <f t="shared" si="5"/>
        <v>0</v>
      </c>
    </row>
    <row r="93" spans="1:22" x14ac:dyDescent="0.25">
      <c r="A93" s="2">
        <v>92</v>
      </c>
      <c r="B93" s="6" t="s">
        <v>197</v>
      </c>
      <c r="C93" s="6" t="s">
        <v>37</v>
      </c>
      <c r="D93" s="2">
        <v>2024</v>
      </c>
      <c r="E93" s="3">
        <f>'Отбор 2024-2026'!E93+'Доп отбор 2024-2026 '!E93</f>
        <v>19.2</v>
      </c>
      <c r="F93" s="3">
        <f>'Отбор 2024-2026'!F93+'Доп отбор 2024-2026 '!F93</f>
        <v>4</v>
      </c>
      <c r="G93" s="3">
        <f>'Отбор 2024-2026'!G93+'Доп отбор 2024-2026 '!G93</f>
        <v>2.5</v>
      </c>
      <c r="H93" s="3">
        <f>'Отбор 2024-2026'!H93+'Доп отбор 2024-2026 '!H93</f>
        <v>0</v>
      </c>
      <c r="I93" s="3">
        <f>'Отбор 2024-2026'!I93+'Доп отбор 2024-2026 '!I93</f>
        <v>2</v>
      </c>
      <c r="J93" s="14">
        <f>'Отбор 2024-2026'!J93+'Доп отбор 2024-2026 '!J93</f>
        <v>2</v>
      </c>
      <c r="K93" s="18">
        <f t="shared" si="6"/>
        <v>27.7</v>
      </c>
      <c r="L93" s="19">
        <v>12368.39</v>
      </c>
      <c r="M93" s="19">
        <v>11131.55</v>
      </c>
      <c r="N93" s="19">
        <v>8657.8700000000008</v>
      </c>
      <c r="O93" s="19">
        <v>6184.2</v>
      </c>
      <c r="P93" s="19">
        <v>3710.52</v>
      </c>
      <c r="Q93" s="19">
        <v>488.77</v>
      </c>
      <c r="R93" s="19">
        <v>2100</v>
      </c>
      <c r="S93" s="19">
        <v>200</v>
      </c>
      <c r="T93" s="27">
        <v>87</v>
      </c>
      <c r="U93" s="18">
        <f t="shared" si="4"/>
        <v>321782.54299999995</v>
      </c>
      <c r="V93" s="18">
        <f t="shared" si="5"/>
        <v>279950.81240999995</v>
      </c>
    </row>
    <row r="94" spans="1:22" x14ac:dyDescent="0.25">
      <c r="A94" s="2">
        <v>93</v>
      </c>
      <c r="B94" s="6" t="s">
        <v>197</v>
      </c>
      <c r="C94" s="6" t="s">
        <v>146</v>
      </c>
      <c r="D94" s="2">
        <v>2024</v>
      </c>
      <c r="E94" s="3">
        <f>'Отбор 2024-2026'!E94+'Доп отбор 2024-2026 '!E94</f>
        <v>3.7</v>
      </c>
      <c r="F94" s="3">
        <f>'Отбор 2024-2026'!F94+'Доп отбор 2024-2026 '!F94</f>
        <v>7</v>
      </c>
      <c r="G94" s="3">
        <f>'Отбор 2024-2026'!G94+'Доп отбор 2024-2026 '!G94</f>
        <v>0</v>
      </c>
      <c r="H94" s="3">
        <f>'Отбор 2024-2026'!H94+'Доп отбор 2024-2026 '!H94</f>
        <v>0</v>
      </c>
      <c r="I94" s="3">
        <f>'Отбор 2024-2026'!I94+'Доп отбор 2024-2026 '!I94</f>
        <v>0</v>
      </c>
      <c r="J94" s="14">
        <f>'Отбор 2024-2026'!J94+'Доп отбор 2024-2026 '!J94</f>
        <v>5</v>
      </c>
      <c r="K94" s="18">
        <f t="shared" si="6"/>
        <v>10.7</v>
      </c>
      <c r="L94" s="19">
        <v>12368.39</v>
      </c>
      <c r="M94" s="19">
        <v>11131.55</v>
      </c>
      <c r="N94" s="19">
        <v>8657.8700000000008</v>
      </c>
      <c r="O94" s="19">
        <v>6184.2</v>
      </c>
      <c r="P94" s="19">
        <v>3710.52</v>
      </c>
      <c r="Q94" s="19">
        <v>488.77</v>
      </c>
      <c r="R94" s="19">
        <v>2100</v>
      </c>
      <c r="S94" s="19">
        <v>200</v>
      </c>
      <c r="T94" s="27">
        <v>85</v>
      </c>
      <c r="U94" s="18">
        <f t="shared" si="4"/>
        <v>138767.74299999999</v>
      </c>
      <c r="V94" s="18">
        <f t="shared" si="5"/>
        <v>117952.58154999999</v>
      </c>
    </row>
    <row r="95" spans="1:22" x14ac:dyDescent="0.25">
      <c r="A95" s="2">
        <v>94</v>
      </c>
      <c r="B95" s="6" t="s">
        <v>197</v>
      </c>
      <c r="C95" s="6" t="s">
        <v>26</v>
      </c>
      <c r="D95" s="2">
        <v>2024</v>
      </c>
      <c r="E95" s="3">
        <f>'Отбор 2024-2026'!E95+'Доп отбор 2024-2026 '!E95</f>
        <v>14.45</v>
      </c>
      <c r="F95" s="3">
        <f>'Отбор 2024-2026'!F95+'Доп отбор 2024-2026 '!F95</f>
        <v>5</v>
      </c>
      <c r="G95" s="3">
        <f>'Отбор 2024-2026'!G95+'Доп отбор 2024-2026 '!G95</f>
        <v>5</v>
      </c>
      <c r="H95" s="3">
        <f>'Отбор 2024-2026'!H95+'Доп отбор 2024-2026 '!H95</f>
        <v>0</v>
      </c>
      <c r="I95" s="3">
        <f>'Отбор 2024-2026'!I95+'Доп отбор 2024-2026 '!I95</f>
        <v>0</v>
      </c>
      <c r="J95" s="14">
        <f>'Отбор 2024-2026'!J95+'Доп отбор 2024-2026 '!J95</f>
        <v>3</v>
      </c>
      <c r="K95" s="18">
        <f t="shared" si="6"/>
        <v>24.45</v>
      </c>
      <c r="L95" s="19">
        <v>12368.39</v>
      </c>
      <c r="M95" s="19">
        <v>11131.55</v>
      </c>
      <c r="N95" s="19">
        <v>8657.8700000000008</v>
      </c>
      <c r="O95" s="19">
        <v>6184.2</v>
      </c>
      <c r="P95" s="19">
        <v>3710.52</v>
      </c>
      <c r="Q95" s="19">
        <v>488.77</v>
      </c>
      <c r="R95" s="19">
        <v>2100</v>
      </c>
      <c r="S95" s="19">
        <v>200</v>
      </c>
      <c r="T95" s="27">
        <v>89</v>
      </c>
      <c r="U95" s="18">
        <f t="shared" si="4"/>
        <v>290326.64549999998</v>
      </c>
      <c r="V95" s="18">
        <f t="shared" si="5"/>
        <v>258390.71449499999</v>
      </c>
    </row>
    <row r="96" spans="1:22" x14ac:dyDescent="0.25">
      <c r="A96" s="2">
        <v>95</v>
      </c>
      <c r="B96" s="6" t="s">
        <v>198</v>
      </c>
      <c r="C96" s="6" t="s">
        <v>78</v>
      </c>
      <c r="D96" s="2">
        <v>2024</v>
      </c>
      <c r="E96" s="3">
        <f>'Отбор 2024-2026'!E96+'Доп отбор 2024-2026 '!E96</f>
        <v>0</v>
      </c>
      <c r="F96" s="3">
        <f>'Отбор 2024-2026'!F96+'Доп отбор 2024-2026 '!F96</f>
        <v>0</v>
      </c>
      <c r="G96" s="3">
        <f>'Отбор 2024-2026'!G96+'Доп отбор 2024-2026 '!G96</f>
        <v>0</v>
      </c>
      <c r="H96" s="3">
        <f>'Отбор 2024-2026'!H96+'Доп отбор 2024-2026 '!H96</f>
        <v>0</v>
      </c>
      <c r="I96" s="3">
        <f>'Отбор 2024-2026'!I96+'Доп отбор 2024-2026 '!I96</f>
        <v>0</v>
      </c>
      <c r="J96" s="14">
        <f>'Отбор 2024-2026'!J96+'Доп отбор 2024-2026 '!J96</f>
        <v>0</v>
      </c>
      <c r="K96" s="18">
        <f t="shared" si="6"/>
        <v>0</v>
      </c>
      <c r="L96" s="19">
        <v>12368.39</v>
      </c>
      <c r="M96" s="19">
        <v>11131.55</v>
      </c>
      <c r="N96" s="19">
        <v>8657.8700000000008</v>
      </c>
      <c r="O96" s="19">
        <v>6184.2</v>
      </c>
      <c r="P96" s="19">
        <v>3710.52</v>
      </c>
      <c r="Q96" s="19">
        <v>488.77</v>
      </c>
      <c r="R96" s="19">
        <v>2100</v>
      </c>
      <c r="S96" s="19">
        <v>200</v>
      </c>
      <c r="T96" s="28">
        <v>91</v>
      </c>
      <c r="U96" s="18">
        <f t="shared" si="4"/>
        <v>0</v>
      </c>
      <c r="V96" s="18">
        <f t="shared" si="5"/>
        <v>0</v>
      </c>
    </row>
    <row r="97" spans="1:22" x14ac:dyDescent="0.25">
      <c r="A97" s="2">
        <v>96</v>
      </c>
      <c r="B97" s="6" t="s">
        <v>198</v>
      </c>
      <c r="C97" s="6" t="s">
        <v>91</v>
      </c>
      <c r="D97" s="2">
        <v>2024</v>
      </c>
      <c r="E97" s="3">
        <f>'Отбор 2024-2026'!E97+'Доп отбор 2024-2026 '!E97</f>
        <v>0</v>
      </c>
      <c r="F97" s="3">
        <f>'Отбор 2024-2026'!F97+'Доп отбор 2024-2026 '!F97</f>
        <v>0</v>
      </c>
      <c r="G97" s="3">
        <f>'Отбор 2024-2026'!G97+'Доп отбор 2024-2026 '!G97</f>
        <v>0</v>
      </c>
      <c r="H97" s="3">
        <f>'Отбор 2024-2026'!H97+'Доп отбор 2024-2026 '!H97</f>
        <v>0</v>
      </c>
      <c r="I97" s="3">
        <f>'Отбор 2024-2026'!I97+'Доп отбор 2024-2026 '!I97</f>
        <v>0</v>
      </c>
      <c r="J97" s="14">
        <f>'Отбор 2024-2026'!J97+'Доп отбор 2024-2026 '!J97</f>
        <v>0</v>
      </c>
      <c r="K97" s="18">
        <f t="shared" si="6"/>
        <v>0</v>
      </c>
      <c r="L97" s="19">
        <v>12368.39</v>
      </c>
      <c r="M97" s="19">
        <v>11131.55</v>
      </c>
      <c r="N97" s="19">
        <v>8657.8700000000008</v>
      </c>
      <c r="O97" s="19">
        <v>6184.2</v>
      </c>
      <c r="P97" s="19">
        <v>3710.52</v>
      </c>
      <c r="Q97" s="19">
        <v>488.77</v>
      </c>
      <c r="R97" s="19">
        <v>2100</v>
      </c>
      <c r="S97" s="19">
        <v>200</v>
      </c>
      <c r="T97" s="28">
        <v>90</v>
      </c>
      <c r="U97" s="18">
        <f t="shared" si="4"/>
        <v>0</v>
      </c>
      <c r="V97" s="18">
        <f t="shared" si="5"/>
        <v>0</v>
      </c>
    </row>
    <row r="98" spans="1:22" x14ac:dyDescent="0.25">
      <c r="A98" s="2">
        <v>97</v>
      </c>
      <c r="B98" s="6" t="s">
        <v>198</v>
      </c>
      <c r="C98" s="6" t="s">
        <v>147</v>
      </c>
      <c r="D98" s="2">
        <v>2024</v>
      </c>
      <c r="E98" s="3">
        <f>'Отбор 2024-2026'!E98+'Доп отбор 2024-2026 '!E98</f>
        <v>0</v>
      </c>
      <c r="F98" s="3">
        <f>'Отбор 2024-2026'!F98+'Доп отбор 2024-2026 '!F98</f>
        <v>0</v>
      </c>
      <c r="G98" s="3">
        <f>'Отбор 2024-2026'!G98+'Доп отбор 2024-2026 '!G98</f>
        <v>0</v>
      </c>
      <c r="H98" s="3">
        <f>'Отбор 2024-2026'!H98+'Доп отбор 2024-2026 '!H98</f>
        <v>0</v>
      </c>
      <c r="I98" s="3">
        <f>'Отбор 2024-2026'!I98+'Доп отбор 2024-2026 '!I98</f>
        <v>0</v>
      </c>
      <c r="J98" s="14">
        <f>'Отбор 2024-2026'!J98+'Доп отбор 2024-2026 '!J98</f>
        <v>0</v>
      </c>
      <c r="K98" s="18">
        <f t="shared" si="6"/>
        <v>0</v>
      </c>
      <c r="L98" s="19">
        <v>12368.39</v>
      </c>
      <c r="M98" s="19">
        <v>11131.55</v>
      </c>
      <c r="N98" s="19">
        <v>8657.8700000000008</v>
      </c>
      <c r="O98" s="19">
        <v>6184.2</v>
      </c>
      <c r="P98" s="19">
        <v>3710.52</v>
      </c>
      <c r="Q98" s="19">
        <v>488.77</v>
      </c>
      <c r="R98" s="19">
        <v>2100</v>
      </c>
      <c r="S98" s="19">
        <v>200</v>
      </c>
      <c r="T98" s="28">
        <v>89</v>
      </c>
      <c r="U98" s="18">
        <f t="shared" si="4"/>
        <v>0</v>
      </c>
      <c r="V98" s="18">
        <f t="shared" si="5"/>
        <v>0</v>
      </c>
    </row>
    <row r="99" spans="1:22" x14ac:dyDescent="0.25">
      <c r="A99" s="2">
        <v>98</v>
      </c>
      <c r="B99" s="6" t="s">
        <v>198</v>
      </c>
      <c r="C99" s="6" t="s">
        <v>148</v>
      </c>
      <c r="D99" s="2">
        <v>2024</v>
      </c>
      <c r="E99" s="3">
        <f>'Отбор 2024-2026'!E99+'Доп отбор 2024-2026 '!E99</f>
        <v>0</v>
      </c>
      <c r="F99" s="3">
        <f>'Отбор 2024-2026'!F99+'Доп отбор 2024-2026 '!F99</f>
        <v>0</v>
      </c>
      <c r="G99" s="3">
        <f>'Отбор 2024-2026'!G99+'Доп отбор 2024-2026 '!G99</f>
        <v>0</v>
      </c>
      <c r="H99" s="3">
        <f>'Отбор 2024-2026'!H99+'Доп отбор 2024-2026 '!H99</f>
        <v>0</v>
      </c>
      <c r="I99" s="3">
        <f>'Отбор 2024-2026'!I99+'Доп отбор 2024-2026 '!I99</f>
        <v>0</v>
      </c>
      <c r="J99" s="14">
        <f>'Отбор 2024-2026'!J99+'Доп отбор 2024-2026 '!J99</f>
        <v>0</v>
      </c>
      <c r="K99" s="18">
        <f t="shared" si="6"/>
        <v>0</v>
      </c>
      <c r="L99" s="19">
        <v>12368.39</v>
      </c>
      <c r="M99" s="19">
        <v>11131.55</v>
      </c>
      <c r="N99" s="19">
        <v>8657.8700000000008</v>
      </c>
      <c r="O99" s="19">
        <v>6184.2</v>
      </c>
      <c r="P99" s="19">
        <v>3710.52</v>
      </c>
      <c r="Q99" s="19">
        <v>488.77</v>
      </c>
      <c r="R99" s="19">
        <v>2100</v>
      </c>
      <c r="S99" s="19">
        <v>200</v>
      </c>
      <c r="T99" s="28">
        <v>91</v>
      </c>
      <c r="U99" s="18">
        <f t="shared" si="4"/>
        <v>0</v>
      </c>
      <c r="V99" s="18">
        <f t="shared" si="5"/>
        <v>0</v>
      </c>
    </row>
    <row r="100" spans="1:22" x14ac:dyDescent="0.25">
      <c r="A100" s="2">
        <v>99</v>
      </c>
      <c r="B100" s="6" t="s">
        <v>198</v>
      </c>
      <c r="C100" s="6" t="s">
        <v>149</v>
      </c>
      <c r="D100" s="2">
        <v>2024</v>
      </c>
      <c r="E100" s="3">
        <f>'Отбор 2024-2026'!E100+'Доп отбор 2024-2026 '!E100</f>
        <v>0</v>
      </c>
      <c r="F100" s="3">
        <f>'Отбор 2024-2026'!F100+'Доп отбор 2024-2026 '!F100</f>
        <v>0</v>
      </c>
      <c r="G100" s="3">
        <f>'Отбор 2024-2026'!G100+'Доп отбор 2024-2026 '!G100</f>
        <v>0</v>
      </c>
      <c r="H100" s="3">
        <f>'Отбор 2024-2026'!H100+'Доп отбор 2024-2026 '!H100</f>
        <v>0</v>
      </c>
      <c r="I100" s="3">
        <f>'Отбор 2024-2026'!I100+'Доп отбор 2024-2026 '!I100</f>
        <v>0</v>
      </c>
      <c r="J100" s="14">
        <f>'Отбор 2024-2026'!J100+'Доп отбор 2024-2026 '!J100</f>
        <v>0</v>
      </c>
      <c r="K100" s="18">
        <f t="shared" si="6"/>
        <v>0</v>
      </c>
      <c r="L100" s="19">
        <v>12368.39</v>
      </c>
      <c r="M100" s="19">
        <v>11131.55</v>
      </c>
      <c r="N100" s="19">
        <v>8657.8700000000008</v>
      </c>
      <c r="O100" s="19">
        <v>6184.2</v>
      </c>
      <c r="P100" s="19">
        <v>3710.52</v>
      </c>
      <c r="Q100" s="19">
        <v>488.77</v>
      </c>
      <c r="R100" s="19">
        <v>2100</v>
      </c>
      <c r="S100" s="19">
        <v>200</v>
      </c>
      <c r="T100" s="28">
        <v>89</v>
      </c>
      <c r="U100" s="18">
        <f t="shared" si="4"/>
        <v>0</v>
      </c>
      <c r="V100" s="18">
        <f t="shared" si="5"/>
        <v>0</v>
      </c>
    </row>
    <row r="101" spans="1:22" x14ac:dyDescent="0.25">
      <c r="A101" s="2">
        <v>100</v>
      </c>
      <c r="B101" s="6" t="s">
        <v>198</v>
      </c>
      <c r="C101" s="6" t="s">
        <v>150</v>
      </c>
      <c r="D101" s="2">
        <v>2024</v>
      </c>
      <c r="E101" s="3">
        <f>'Отбор 2024-2026'!E101+'Доп отбор 2024-2026 '!E101</f>
        <v>0</v>
      </c>
      <c r="F101" s="3">
        <f>'Отбор 2024-2026'!F101+'Доп отбор 2024-2026 '!F101</f>
        <v>0</v>
      </c>
      <c r="G101" s="3">
        <f>'Отбор 2024-2026'!G101+'Доп отбор 2024-2026 '!G101</f>
        <v>0</v>
      </c>
      <c r="H101" s="3">
        <f>'Отбор 2024-2026'!H101+'Доп отбор 2024-2026 '!H101</f>
        <v>0</v>
      </c>
      <c r="I101" s="3">
        <f>'Отбор 2024-2026'!I101+'Доп отбор 2024-2026 '!I101</f>
        <v>0</v>
      </c>
      <c r="J101" s="14">
        <f>'Отбор 2024-2026'!J101+'Доп отбор 2024-2026 '!J101</f>
        <v>0</v>
      </c>
      <c r="K101" s="18">
        <f t="shared" si="6"/>
        <v>0</v>
      </c>
      <c r="L101" s="19">
        <v>12368.39</v>
      </c>
      <c r="M101" s="19">
        <v>11131.55</v>
      </c>
      <c r="N101" s="19">
        <v>8657.8700000000008</v>
      </c>
      <c r="O101" s="19">
        <v>6184.2</v>
      </c>
      <c r="P101" s="19">
        <v>3710.52</v>
      </c>
      <c r="Q101" s="19">
        <v>488.77</v>
      </c>
      <c r="R101" s="19">
        <v>2100</v>
      </c>
      <c r="S101" s="19">
        <v>200</v>
      </c>
      <c r="T101" s="28">
        <v>92</v>
      </c>
      <c r="U101" s="18">
        <f t="shared" si="4"/>
        <v>0</v>
      </c>
      <c r="V101" s="18">
        <f t="shared" si="5"/>
        <v>0</v>
      </c>
    </row>
    <row r="102" spans="1:22" x14ac:dyDescent="0.25">
      <c r="A102" s="2">
        <v>101</v>
      </c>
      <c r="B102" s="6" t="s">
        <v>198</v>
      </c>
      <c r="C102" s="6" t="s">
        <v>153</v>
      </c>
      <c r="D102" s="2">
        <v>2024</v>
      </c>
      <c r="E102" s="3">
        <f>'Отбор 2024-2026'!E102+'Доп отбор 2024-2026 '!E102</f>
        <v>0</v>
      </c>
      <c r="F102" s="3">
        <f>'Отбор 2024-2026'!F102+'Доп отбор 2024-2026 '!F102</f>
        <v>0</v>
      </c>
      <c r="G102" s="3">
        <f>'Отбор 2024-2026'!G102+'Доп отбор 2024-2026 '!G102</f>
        <v>0</v>
      </c>
      <c r="H102" s="3">
        <f>'Отбор 2024-2026'!H102+'Доп отбор 2024-2026 '!H102</f>
        <v>0</v>
      </c>
      <c r="I102" s="3">
        <f>'Отбор 2024-2026'!I102+'Доп отбор 2024-2026 '!I102</f>
        <v>0</v>
      </c>
      <c r="J102" s="14">
        <f>'Отбор 2024-2026'!J102+'Доп отбор 2024-2026 '!J102</f>
        <v>0</v>
      </c>
      <c r="K102" s="18">
        <f t="shared" si="6"/>
        <v>0</v>
      </c>
      <c r="L102" s="19">
        <v>12368.39</v>
      </c>
      <c r="M102" s="19">
        <v>11131.55</v>
      </c>
      <c r="N102" s="19">
        <v>8657.8700000000008</v>
      </c>
      <c r="O102" s="19">
        <v>6184.2</v>
      </c>
      <c r="P102" s="19">
        <v>3710.52</v>
      </c>
      <c r="Q102" s="19">
        <v>488.77</v>
      </c>
      <c r="R102" s="19">
        <v>2100</v>
      </c>
      <c r="S102" s="19">
        <v>200</v>
      </c>
      <c r="T102" s="28">
        <v>90</v>
      </c>
      <c r="U102" s="18">
        <f t="shared" si="4"/>
        <v>0</v>
      </c>
      <c r="V102" s="18">
        <f t="shared" si="5"/>
        <v>0</v>
      </c>
    </row>
    <row r="103" spans="1:22" x14ac:dyDescent="0.25">
      <c r="A103" s="2">
        <v>102</v>
      </c>
      <c r="B103" s="6" t="s">
        <v>198</v>
      </c>
      <c r="C103" s="6" t="s">
        <v>151</v>
      </c>
      <c r="D103" s="2">
        <v>2024</v>
      </c>
      <c r="E103" s="3">
        <f>'Отбор 2024-2026'!E103+'Доп отбор 2024-2026 '!E103</f>
        <v>0</v>
      </c>
      <c r="F103" s="3">
        <f>'Отбор 2024-2026'!F103+'Доп отбор 2024-2026 '!F103</f>
        <v>0</v>
      </c>
      <c r="G103" s="3">
        <f>'Отбор 2024-2026'!G103+'Доп отбор 2024-2026 '!G103</f>
        <v>0</v>
      </c>
      <c r="H103" s="3">
        <f>'Отбор 2024-2026'!H103+'Доп отбор 2024-2026 '!H103</f>
        <v>0</v>
      </c>
      <c r="I103" s="3">
        <f>'Отбор 2024-2026'!I103+'Доп отбор 2024-2026 '!I103</f>
        <v>0</v>
      </c>
      <c r="J103" s="14">
        <f>'Отбор 2024-2026'!J103+'Доп отбор 2024-2026 '!J103</f>
        <v>0</v>
      </c>
      <c r="K103" s="18">
        <f t="shared" si="6"/>
        <v>0</v>
      </c>
      <c r="L103" s="19">
        <v>12368.39</v>
      </c>
      <c r="M103" s="19">
        <v>11131.55</v>
      </c>
      <c r="N103" s="19">
        <v>8657.8700000000008</v>
      </c>
      <c r="O103" s="19">
        <v>6184.2</v>
      </c>
      <c r="P103" s="19">
        <v>3710.52</v>
      </c>
      <c r="Q103" s="19">
        <v>488.77</v>
      </c>
      <c r="R103" s="19">
        <v>2100</v>
      </c>
      <c r="S103" s="19">
        <v>200</v>
      </c>
      <c r="T103" s="28">
        <v>77</v>
      </c>
      <c r="U103" s="18">
        <f t="shared" si="4"/>
        <v>0</v>
      </c>
      <c r="V103" s="18">
        <f t="shared" si="5"/>
        <v>0</v>
      </c>
    </row>
    <row r="104" spans="1:22" x14ac:dyDescent="0.25">
      <c r="A104" s="2">
        <v>103</v>
      </c>
      <c r="B104" s="6" t="s">
        <v>198</v>
      </c>
      <c r="C104" s="6" t="s">
        <v>84</v>
      </c>
      <c r="D104" s="2">
        <v>2024</v>
      </c>
      <c r="E104" s="3">
        <f>'Отбор 2024-2026'!E104+'Доп отбор 2024-2026 '!E104</f>
        <v>0</v>
      </c>
      <c r="F104" s="3">
        <f>'Отбор 2024-2026'!F104+'Доп отбор 2024-2026 '!F104</f>
        <v>0</v>
      </c>
      <c r="G104" s="3">
        <f>'Отбор 2024-2026'!G104+'Доп отбор 2024-2026 '!G104</f>
        <v>0</v>
      </c>
      <c r="H104" s="3">
        <f>'Отбор 2024-2026'!H104+'Доп отбор 2024-2026 '!H104</f>
        <v>0</v>
      </c>
      <c r="I104" s="3">
        <f>'Отбор 2024-2026'!I104+'Доп отбор 2024-2026 '!I104</f>
        <v>0</v>
      </c>
      <c r="J104" s="14">
        <f>'Отбор 2024-2026'!J104+'Доп отбор 2024-2026 '!J104</f>
        <v>0</v>
      </c>
      <c r="K104" s="18">
        <f t="shared" si="6"/>
        <v>0</v>
      </c>
      <c r="L104" s="19">
        <v>12368.39</v>
      </c>
      <c r="M104" s="19">
        <v>11131.55</v>
      </c>
      <c r="N104" s="19">
        <v>8657.8700000000008</v>
      </c>
      <c r="O104" s="19">
        <v>6184.2</v>
      </c>
      <c r="P104" s="19">
        <v>3710.52</v>
      </c>
      <c r="Q104" s="19">
        <v>488.77</v>
      </c>
      <c r="R104" s="19">
        <v>2100</v>
      </c>
      <c r="S104" s="19">
        <v>200</v>
      </c>
      <c r="T104" s="28">
        <v>90</v>
      </c>
      <c r="U104" s="18">
        <f t="shared" si="4"/>
        <v>0</v>
      </c>
      <c r="V104" s="18">
        <f t="shared" si="5"/>
        <v>0</v>
      </c>
    </row>
    <row r="105" spans="1:22" x14ac:dyDescent="0.25">
      <c r="A105" s="2">
        <v>104</v>
      </c>
      <c r="B105" s="6" t="s">
        <v>198</v>
      </c>
      <c r="C105" s="6" t="s">
        <v>152</v>
      </c>
      <c r="D105" s="2">
        <v>2024</v>
      </c>
      <c r="E105" s="3">
        <f>'Отбор 2024-2026'!E105+'Доп отбор 2024-2026 '!E105</f>
        <v>0</v>
      </c>
      <c r="F105" s="3">
        <f>'Отбор 2024-2026'!F105+'Доп отбор 2024-2026 '!F105</f>
        <v>0</v>
      </c>
      <c r="G105" s="3">
        <f>'Отбор 2024-2026'!G105+'Доп отбор 2024-2026 '!G105</f>
        <v>0</v>
      </c>
      <c r="H105" s="3">
        <f>'Отбор 2024-2026'!H105+'Доп отбор 2024-2026 '!H105</f>
        <v>0</v>
      </c>
      <c r="I105" s="3">
        <f>'Отбор 2024-2026'!I105+'Доп отбор 2024-2026 '!I105</f>
        <v>0</v>
      </c>
      <c r="J105" s="14">
        <f>'Отбор 2024-2026'!J105+'Доп отбор 2024-2026 '!J105</f>
        <v>0</v>
      </c>
      <c r="K105" s="18">
        <f t="shared" si="6"/>
        <v>0</v>
      </c>
      <c r="L105" s="19">
        <v>12368.39</v>
      </c>
      <c r="M105" s="19">
        <v>11131.55</v>
      </c>
      <c r="N105" s="19">
        <v>8657.8700000000008</v>
      </c>
      <c r="O105" s="19">
        <v>6184.2</v>
      </c>
      <c r="P105" s="19">
        <v>3710.52</v>
      </c>
      <c r="Q105" s="19">
        <v>488.77</v>
      </c>
      <c r="R105" s="19">
        <v>2100</v>
      </c>
      <c r="S105" s="19">
        <v>200</v>
      </c>
      <c r="T105" s="28">
        <v>90</v>
      </c>
      <c r="U105" s="18">
        <f t="shared" si="4"/>
        <v>0</v>
      </c>
      <c r="V105" s="18">
        <f t="shared" si="5"/>
        <v>0</v>
      </c>
    </row>
    <row r="106" spans="1:22" x14ac:dyDescent="0.25">
      <c r="A106" s="2">
        <v>105</v>
      </c>
      <c r="B106" s="6" t="s">
        <v>198</v>
      </c>
      <c r="C106" s="6" t="s">
        <v>95</v>
      </c>
      <c r="D106" s="2">
        <v>2024</v>
      </c>
      <c r="E106" s="3">
        <f>'Отбор 2024-2026'!E106+'Доп отбор 2024-2026 '!E106</f>
        <v>0</v>
      </c>
      <c r="F106" s="3">
        <f>'Отбор 2024-2026'!F106+'Доп отбор 2024-2026 '!F106</f>
        <v>0</v>
      </c>
      <c r="G106" s="3">
        <f>'Отбор 2024-2026'!G106+'Доп отбор 2024-2026 '!G106</f>
        <v>0</v>
      </c>
      <c r="H106" s="3">
        <f>'Отбор 2024-2026'!H106+'Доп отбор 2024-2026 '!H106</f>
        <v>0</v>
      </c>
      <c r="I106" s="3">
        <f>'Отбор 2024-2026'!I106+'Доп отбор 2024-2026 '!I106</f>
        <v>0</v>
      </c>
      <c r="J106" s="14">
        <f>'Отбор 2024-2026'!J106+'Доп отбор 2024-2026 '!J106</f>
        <v>0</v>
      </c>
      <c r="K106" s="18">
        <f t="shared" si="6"/>
        <v>0</v>
      </c>
      <c r="L106" s="19">
        <v>12368.39</v>
      </c>
      <c r="M106" s="19">
        <v>11131.55</v>
      </c>
      <c r="N106" s="19">
        <v>8657.8700000000008</v>
      </c>
      <c r="O106" s="19">
        <v>6184.2</v>
      </c>
      <c r="P106" s="19">
        <v>3710.52</v>
      </c>
      <c r="Q106" s="19">
        <v>488.77</v>
      </c>
      <c r="R106" s="19">
        <v>2100</v>
      </c>
      <c r="S106" s="19">
        <v>200</v>
      </c>
      <c r="T106" s="28">
        <v>89</v>
      </c>
      <c r="U106" s="18">
        <f t="shared" si="4"/>
        <v>0</v>
      </c>
      <c r="V106" s="18">
        <f t="shared" si="5"/>
        <v>0</v>
      </c>
    </row>
    <row r="107" spans="1:22" x14ac:dyDescent="0.25">
      <c r="A107" s="2">
        <v>106</v>
      </c>
      <c r="B107" s="6" t="s">
        <v>199</v>
      </c>
      <c r="C107" s="6" t="s">
        <v>156</v>
      </c>
      <c r="D107" s="2">
        <v>2024</v>
      </c>
      <c r="E107" s="3">
        <f>'Отбор 2024-2026'!E107+'Доп отбор 2024-2026 '!E107</f>
        <v>23.5</v>
      </c>
      <c r="F107" s="3">
        <f>'Отбор 2024-2026'!F107+'Доп отбор 2024-2026 '!F107</f>
        <v>18.87</v>
      </c>
      <c r="G107" s="3">
        <f>'Отбор 2024-2026'!G107+'Доп отбор 2024-2026 '!G107</f>
        <v>1.03</v>
      </c>
      <c r="H107" s="3">
        <f>'Отбор 2024-2026'!H107+'Доп отбор 2024-2026 '!H107</f>
        <v>8.6300000000000008</v>
      </c>
      <c r="I107" s="3">
        <f>'Отбор 2024-2026'!I107+'Доп отбор 2024-2026 '!I107</f>
        <v>0</v>
      </c>
      <c r="J107" s="14">
        <f>'Отбор 2024-2026'!J107+'Доп отбор 2024-2026 '!J107</f>
        <v>26</v>
      </c>
      <c r="K107" s="18">
        <f t="shared" si="6"/>
        <v>52.030000000000008</v>
      </c>
      <c r="L107" s="19">
        <v>12368.39</v>
      </c>
      <c r="M107" s="19">
        <v>11131.55</v>
      </c>
      <c r="N107" s="19">
        <v>8657.8700000000008</v>
      </c>
      <c r="O107" s="19">
        <v>6184.2</v>
      </c>
      <c r="P107" s="19">
        <v>3710.52</v>
      </c>
      <c r="Q107" s="19">
        <v>488.77</v>
      </c>
      <c r="R107" s="19">
        <v>2100</v>
      </c>
      <c r="S107" s="19">
        <v>200</v>
      </c>
      <c r="T107" s="22">
        <v>85</v>
      </c>
      <c r="U107" s="18">
        <f t="shared" si="4"/>
        <v>640710.78559999994</v>
      </c>
      <c r="V107" s="18">
        <f t="shared" si="5"/>
        <v>544604.16775999998</v>
      </c>
    </row>
    <row r="108" spans="1:22" x14ac:dyDescent="0.25">
      <c r="A108" s="2">
        <v>107</v>
      </c>
      <c r="B108" s="6" t="s">
        <v>199</v>
      </c>
      <c r="C108" s="6" t="s">
        <v>19</v>
      </c>
      <c r="D108" s="2">
        <v>2024</v>
      </c>
      <c r="E108" s="3">
        <f>'Отбор 2024-2026'!E108+'Доп отбор 2024-2026 '!E108</f>
        <v>2</v>
      </c>
      <c r="F108" s="3">
        <f>'Отбор 2024-2026'!F108+'Доп отбор 2024-2026 '!F108</f>
        <v>3</v>
      </c>
      <c r="G108" s="3">
        <f>'Отбор 2024-2026'!G108+'Доп отбор 2024-2026 '!G108</f>
        <v>4</v>
      </c>
      <c r="H108" s="3">
        <f>'Отбор 2024-2026'!H108+'Доп отбор 2024-2026 '!H108</f>
        <v>6</v>
      </c>
      <c r="I108" s="3">
        <f>'Отбор 2024-2026'!I108+'Доп отбор 2024-2026 '!I108</f>
        <v>0</v>
      </c>
      <c r="J108" s="14">
        <f>'Отбор 2024-2026'!J108+'Доп отбор 2024-2026 '!J108</f>
        <v>3</v>
      </c>
      <c r="K108" s="18">
        <f t="shared" si="6"/>
        <v>15</v>
      </c>
      <c r="L108" s="19">
        <v>12368.39</v>
      </c>
      <c r="M108" s="19">
        <v>11131.55</v>
      </c>
      <c r="N108" s="19">
        <v>8657.8700000000008</v>
      </c>
      <c r="O108" s="19">
        <v>6184.2</v>
      </c>
      <c r="P108" s="19">
        <v>3710.52</v>
      </c>
      <c r="Q108" s="19">
        <v>488.77</v>
      </c>
      <c r="R108" s="19">
        <v>2100</v>
      </c>
      <c r="S108" s="19">
        <v>200</v>
      </c>
      <c r="T108" s="22">
        <v>87</v>
      </c>
      <c r="U108" s="18">
        <f t="shared" si="4"/>
        <v>140634.42000000001</v>
      </c>
      <c r="V108" s="18">
        <f t="shared" si="5"/>
        <v>122351.94540000001</v>
      </c>
    </row>
    <row r="109" spans="1:22" x14ac:dyDescent="0.25">
      <c r="A109" s="2">
        <v>108</v>
      </c>
      <c r="B109" s="6" t="s">
        <v>199</v>
      </c>
      <c r="C109" s="6" t="s">
        <v>154</v>
      </c>
      <c r="D109" s="2">
        <v>2024</v>
      </c>
      <c r="E109" s="3">
        <f>'Отбор 2024-2026'!E109+'Доп отбор 2024-2026 '!E109</f>
        <v>0</v>
      </c>
      <c r="F109" s="3">
        <f>'Отбор 2024-2026'!F109+'Доп отбор 2024-2026 '!F109</f>
        <v>0</v>
      </c>
      <c r="G109" s="3">
        <f>'Отбор 2024-2026'!G109+'Доп отбор 2024-2026 '!G109</f>
        <v>0</v>
      </c>
      <c r="H109" s="3">
        <f>'Отбор 2024-2026'!H109+'Доп отбор 2024-2026 '!H109</f>
        <v>0</v>
      </c>
      <c r="I109" s="3">
        <f>'Отбор 2024-2026'!I109+'Доп отбор 2024-2026 '!I109</f>
        <v>0</v>
      </c>
      <c r="J109" s="14">
        <f>'Отбор 2024-2026'!J109+'Доп отбор 2024-2026 '!J109</f>
        <v>0</v>
      </c>
      <c r="K109" s="18">
        <f t="shared" si="6"/>
        <v>0</v>
      </c>
      <c r="L109" s="19">
        <v>12368.39</v>
      </c>
      <c r="M109" s="19">
        <v>11131.55</v>
      </c>
      <c r="N109" s="19">
        <v>8657.8700000000008</v>
      </c>
      <c r="O109" s="19">
        <v>6184.2</v>
      </c>
      <c r="P109" s="19">
        <v>3710.52</v>
      </c>
      <c r="Q109" s="19">
        <v>488.77</v>
      </c>
      <c r="R109" s="19">
        <v>2100</v>
      </c>
      <c r="S109" s="19">
        <v>200</v>
      </c>
      <c r="T109" s="22">
        <v>90</v>
      </c>
      <c r="U109" s="18">
        <f t="shared" si="4"/>
        <v>0</v>
      </c>
      <c r="V109" s="18">
        <f t="shared" si="5"/>
        <v>0</v>
      </c>
    </row>
    <row r="110" spans="1:22" x14ac:dyDescent="0.25">
      <c r="A110" s="2">
        <v>109</v>
      </c>
      <c r="B110" s="6" t="s">
        <v>199</v>
      </c>
      <c r="C110" s="6" t="s">
        <v>155</v>
      </c>
      <c r="D110" s="2">
        <v>2024</v>
      </c>
      <c r="E110" s="3">
        <f>'Отбор 2024-2026'!E110+'Доп отбор 2024-2026 '!E110</f>
        <v>0</v>
      </c>
      <c r="F110" s="3">
        <f>'Отбор 2024-2026'!F110+'Доп отбор 2024-2026 '!F110</f>
        <v>0</v>
      </c>
      <c r="G110" s="3">
        <f>'Отбор 2024-2026'!G110+'Доп отбор 2024-2026 '!G110</f>
        <v>0</v>
      </c>
      <c r="H110" s="3">
        <f>'Отбор 2024-2026'!H110+'Доп отбор 2024-2026 '!H110</f>
        <v>0</v>
      </c>
      <c r="I110" s="3">
        <f>'Отбор 2024-2026'!I110+'Доп отбор 2024-2026 '!I110</f>
        <v>0</v>
      </c>
      <c r="J110" s="14">
        <f>'Отбор 2024-2026'!J110+'Доп отбор 2024-2026 '!J110</f>
        <v>0</v>
      </c>
      <c r="K110" s="18">
        <f t="shared" si="6"/>
        <v>0</v>
      </c>
      <c r="L110" s="19">
        <v>12368.39</v>
      </c>
      <c r="M110" s="19">
        <v>11131.55</v>
      </c>
      <c r="N110" s="19">
        <v>8657.8700000000008</v>
      </c>
      <c r="O110" s="19">
        <v>6184.2</v>
      </c>
      <c r="P110" s="19">
        <v>3710.52</v>
      </c>
      <c r="Q110" s="19">
        <v>488.77</v>
      </c>
      <c r="R110" s="19">
        <v>2100</v>
      </c>
      <c r="S110" s="19">
        <v>200</v>
      </c>
      <c r="T110" s="22">
        <v>88</v>
      </c>
      <c r="U110" s="18">
        <f t="shared" si="4"/>
        <v>0</v>
      </c>
      <c r="V110" s="18">
        <f t="shared" si="5"/>
        <v>0</v>
      </c>
    </row>
    <row r="111" spans="1:22" x14ac:dyDescent="0.25">
      <c r="A111" s="2">
        <v>110</v>
      </c>
      <c r="B111" s="6" t="s">
        <v>199</v>
      </c>
      <c r="C111" s="6" t="s">
        <v>88</v>
      </c>
      <c r="D111" s="2">
        <v>2024</v>
      </c>
      <c r="E111" s="3">
        <f>'Отбор 2024-2026'!E111+'Доп отбор 2024-2026 '!E111</f>
        <v>6</v>
      </c>
      <c r="F111" s="3">
        <f>'Отбор 2024-2026'!F111+'Доп отбор 2024-2026 '!F111</f>
        <v>10</v>
      </c>
      <c r="G111" s="3">
        <f>'Отбор 2024-2026'!G111+'Доп отбор 2024-2026 '!G111</f>
        <v>21.2</v>
      </c>
      <c r="H111" s="3">
        <f>'Отбор 2024-2026'!H111+'Доп отбор 2024-2026 '!H111</f>
        <v>11.8</v>
      </c>
      <c r="I111" s="3">
        <f>'Отбор 2024-2026'!I111+'Доп отбор 2024-2026 '!I111</f>
        <v>4</v>
      </c>
      <c r="J111" s="14">
        <f>'Отбор 2024-2026'!J111+'Доп отбор 2024-2026 '!J111</f>
        <v>2</v>
      </c>
      <c r="K111" s="18">
        <f t="shared" si="6"/>
        <v>53</v>
      </c>
      <c r="L111" s="19">
        <v>12368.39</v>
      </c>
      <c r="M111" s="19">
        <v>11131.55</v>
      </c>
      <c r="N111" s="19">
        <v>8657.8700000000008</v>
      </c>
      <c r="O111" s="19">
        <v>6184.2</v>
      </c>
      <c r="P111" s="19">
        <v>3710.52</v>
      </c>
      <c r="Q111" s="19">
        <v>488.77</v>
      </c>
      <c r="R111" s="19">
        <v>2100</v>
      </c>
      <c r="S111" s="19">
        <v>200</v>
      </c>
      <c r="T111" s="22">
        <v>86</v>
      </c>
      <c r="U111" s="18">
        <f t="shared" si="4"/>
        <v>472665.864</v>
      </c>
      <c r="V111" s="18">
        <f t="shared" si="5"/>
        <v>406492.64304</v>
      </c>
    </row>
    <row r="112" spans="1:22" x14ac:dyDescent="0.25">
      <c r="A112" s="2">
        <v>111</v>
      </c>
      <c r="B112" s="6" t="s">
        <v>200</v>
      </c>
      <c r="C112" s="6" t="s">
        <v>157</v>
      </c>
      <c r="D112" s="2">
        <v>2024</v>
      </c>
      <c r="E112" s="3">
        <f>'Отбор 2024-2026'!E112+'Доп отбор 2024-2026 '!E112</f>
        <v>0</v>
      </c>
      <c r="F112" s="3">
        <f>'Отбор 2024-2026'!F112+'Доп отбор 2024-2026 '!F112</f>
        <v>0</v>
      </c>
      <c r="G112" s="3">
        <f>'Отбор 2024-2026'!G112+'Доп отбор 2024-2026 '!G112</f>
        <v>0</v>
      </c>
      <c r="H112" s="3">
        <f>'Отбор 2024-2026'!H112+'Доп отбор 2024-2026 '!H112</f>
        <v>0</v>
      </c>
      <c r="I112" s="3">
        <f>'Отбор 2024-2026'!I112+'Доп отбор 2024-2026 '!I112</f>
        <v>0</v>
      </c>
      <c r="J112" s="14">
        <f>'Отбор 2024-2026'!J112+'Доп отбор 2024-2026 '!J112</f>
        <v>0</v>
      </c>
      <c r="K112" s="18">
        <f t="shared" si="6"/>
        <v>0</v>
      </c>
      <c r="L112" s="19">
        <v>12368.39</v>
      </c>
      <c r="M112" s="19">
        <v>11131.55</v>
      </c>
      <c r="N112" s="19">
        <v>8657.8700000000008</v>
      </c>
      <c r="O112" s="19">
        <v>6184.2</v>
      </c>
      <c r="P112" s="19">
        <v>3710.52</v>
      </c>
      <c r="Q112" s="19">
        <v>488.77</v>
      </c>
      <c r="R112" s="19">
        <v>2100</v>
      </c>
      <c r="S112" s="19">
        <v>200</v>
      </c>
      <c r="T112" s="29">
        <v>85</v>
      </c>
      <c r="U112" s="18">
        <f t="shared" si="4"/>
        <v>0</v>
      </c>
      <c r="V112" s="18">
        <f t="shared" si="5"/>
        <v>0</v>
      </c>
    </row>
    <row r="113" spans="1:22" x14ac:dyDescent="0.25">
      <c r="A113" s="2">
        <v>112</v>
      </c>
      <c r="B113" s="6" t="s">
        <v>200</v>
      </c>
      <c r="C113" s="6" t="s">
        <v>158</v>
      </c>
      <c r="D113" s="2">
        <v>2024</v>
      </c>
      <c r="E113" s="3">
        <f>'Отбор 2024-2026'!E113+'Доп отбор 2024-2026 '!E113</f>
        <v>0</v>
      </c>
      <c r="F113" s="3">
        <f>'Отбор 2024-2026'!F113+'Доп отбор 2024-2026 '!F113</f>
        <v>0</v>
      </c>
      <c r="G113" s="3">
        <f>'Отбор 2024-2026'!G113+'Доп отбор 2024-2026 '!G113</f>
        <v>0</v>
      </c>
      <c r="H113" s="3">
        <f>'Отбор 2024-2026'!H113+'Доп отбор 2024-2026 '!H113</f>
        <v>0</v>
      </c>
      <c r="I113" s="3">
        <f>'Отбор 2024-2026'!I113+'Доп отбор 2024-2026 '!I113</f>
        <v>0</v>
      </c>
      <c r="J113" s="14">
        <f>'Отбор 2024-2026'!J113+'Доп отбор 2024-2026 '!J113</f>
        <v>0</v>
      </c>
      <c r="K113" s="18">
        <f t="shared" si="6"/>
        <v>0</v>
      </c>
      <c r="L113" s="19">
        <v>12368.39</v>
      </c>
      <c r="M113" s="19">
        <v>11131.55</v>
      </c>
      <c r="N113" s="19">
        <v>8657.8700000000008</v>
      </c>
      <c r="O113" s="19">
        <v>6184.2</v>
      </c>
      <c r="P113" s="19">
        <v>3710.52</v>
      </c>
      <c r="Q113" s="19">
        <v>488.77</v>
      </c>
      <c r="R113" s="19">
        <v>2100</v>
      </c>
      <c r="S113" s="19">
        <v>200</v>
      </c>
      <c r="T113" s="29">
        <v>71</v>
      </c>
      <c r="U113" s="18">
        <f t="shared" si="4"/>
        <v>0</v>
      </c>
      <c r="V113" s="18">
        <f t="shared" si="5"/>
        <v>0</v>
      </c>
    </row>
    <row r="114" spans="1:22" x14ac:dyDescent="0.25">
      <c r="A114" s="2">
        <v>113</v>
      </c>
      <c r="B114" s="6" t="s">
        <v>200</v>
      </c>
      <c r="C114" s="6" t="s">
        <v>7</v>
      </c>
      <c r="D114" s="2">
        <v>2024</v>
      </c>
      <c r="E114" s="3">
        <f>'Отбор 2024-2026'!E114+'Доп отбор 2024-2026 '!E114</f>
        <v>0</v>
      </c>
      <c r="F114" s="3">
        <f>'Отбор 2024-2026'!F114+'Доп отбор 2024-2026 '!F114</f>
        <v>18.96</v>
      </c>
      <c r="G114" s="3">
        <f>'Отбор 2024-2026'!G114+'Доп отбор 2024-2026 '!G114</f>
        <v>16.87</v>
      </c>
      <c r="H114" s="3">
        <f>'Отбор 2024-2026'!H114+'Доп отбор 2024-2026 '!H114</f>
        <v>1.19</v>
      </c>
      <c r="I114" s="3">
        <f>'Отбор 2024-2026'!I114+'Доп отбор 2024-2026 '!I114</f>
        <v>0</v>
      </c>
      <c r="J114" s="14">
        <f>'Отбор 2024-2026'!J114+'Доп отбор 2024-2026 '!J114</f>
        <v>3</v>
      </c>
      <c r="K114" s="18">
        <f t="shared" si="6"/>
        <v>37.019999999999996</v>
      </c>
      <c r="L114" s="19">
        <v>12368.39</v>
      </c>
      <c r="M114" s="19">
        <v>11131.55</v>
      </c>
      <c r="N114" s="19">
        <v>8657.8700000000008</v>
      </c>
      <c r="O114" s="19">
        <v>6184.2</v>
      </c>
      <c r="P114" s="19">
        <v>3710.52</v>
      </c>
      <c r="Q114" s="19">
        <v>488.77</v>
      </c>
      <c r="R114" s="19">
        <v>2100</v>
      </c>
      <c r="S114" s="19">
        <v>200</v>
      </c>
      <c r="T114" s="29">
        <v>71</v>
      </c>
      <c r="U114" s="18">
        <f t="shared" si="4"/>
        <v>379641.96289999998</v>
      </c>
      <c r="V114" s="18">
        <f t="shared" si="5"/>
        <v>269545.79365899996</v>
      </c>
    </row>
    <row r="115" spans="1:22" x14ac:dyDescent="0.25">
      <c r="A115" s="2">
        <v>114</v>
      </c>
      <c r="B115" s="6" t="s">
        <v>200</v>
      </c>
      <c r="C115" s="6" t="s">
        <v>104</v>
      </c>
      <c r="D115" s="2">
        <v>2024</v>
      </c>
      <c r="E115" s="3">
        <f>'Отбор 2024-2026'!E115+'Доп отбор 2024-2026 '!E115</f>
        <v>1</v>
      </c>
      <c r="F115" s="3">
        <f>'Отбор 2024-2026'!F115+'Доп отбор 2024-2026 '!F115</f>
        <v>0</v>
      </c>
      <c r="G115" s="3">
        <f>'Отбор 2024-2026'!G115+'Доп отбор 2024-2026 '!G115</f>
        <v>0</v>
      </c>
      <c r="H115" s="3">
        <f>'Отбор 2024-2026'!H115+'Доп отбор 2024-2026 '!H115</f>
        <v>2</v>
      </c>
      <c r="I115" s="3">
        <f>'Отбор 2024-2026'!I115+'Доп отбор 2024-2026 '!I115</f>
        <v>0</v>
      </c>
      <c r="J115" s="14">
        <f>'Отбор 2024-2026'!J115+'Доп отбор 2024-2026 '!J115</f>
        <v>2</v>
      </c>
      <c r="K115" s="18">
        <f t="shared" si="6"/>
        <v>3</v>
      </c>
      <c r="L115" s="19">
        <v>12368.39</v>
      </c>
      <c r="M115" s="19">
        <v>11131.55</v>
      </c>
      <c r="N115" s="19">
        <v>8657.8700000000008</v>
      </c>
      <c r="O115" s="19">
        <v>6184.2</v>
      </c>
      <c r="P115" s="19">
        <v>3710.52</v>
      </c>
      <c r="Q115" s="19">
        <v>488.77</v>
      </c>
      <c r="R115" s="19">
        <v>2100</v>
      </c>
      <c r="S115" s="19">
        <v>200</v>
      </c>
      <c r="T115" s="29">
        <v>88</v>
      </c>
      <c r="U115" s="18">
        <f t="shared" si="4"/>
        <v>30514.33</v>
      </c>
      <c r="V115" s="18">
        <f t="shared" si="5"/>
        <v>26852.610400000001</v>
      </c>
    </row>
    <row r="116" spans="1:22" x14ac:dyDescent="0.25">
      <c r="A116" s="2">
        <v>115</v>
      </c>
      <c r="B116" s="6" t="s">
        <v>200</v>
      </c>
      <c r="C116" s="6" t="s">
        <v>53</v>
      </c>
      <c r="D116" s="2">
        <v>2024</v>
      </c>
      <c r="E116" s="3">
        <f>'Отбор 2024-2026'!E116+'Доп отбор 2024-2026 '!E116</f>
        <v>0</v>
      </c>
      <c r="F116" s="3">
        <f>'Отбор 2024-2026'!F116+'Доп отбор 2024-2026 '!F116</f>
        <v>11.2</v>
      </c>
      <c r="G116" s="3">
        <f>'Отбор 2024-2026'!G116+'Доп отбор 2024-2026 '!G116</f>
        <v>19.100000000000001</v>
      </c>
      <c r="H116" s="3">
        <f>'Отбор 2024-2026'!H116+'Доп отбор 2024-2026 '!H116</f>
        <v>11.7</v>
      </c>
      <c r="I116" s="3">
        <f>'Отбор 2024-2026'!I116+'Доп отбор 2024-2026 '!I116</f>
        <v>4.3</v>
      </c>
      <c r="J116" s="14">
        <f>'Отбор 2024-2026'!J116+'Доп отбор 2024-2026 '!J116</f>
        <v>3</v>
      </c>
      <c r="K116" s="18">
        <f t="shared" si="6"/>
        <v>46.3</v>
      </c>
      <c r="L116" s="19">
        <v>12368.39</v>
      </c>
      <c r="M116" s="19">
        <v>11131.55</v>
      </c>
      <c r="N116" s="19">
        <v>8657.8700000000008</v>
      </c>
      <c r="O116" s="19">
        <v>6184.2</v>
      </c>
      <c r="P116" s="19">
        <v>3710.52</v>
      </c>
      <c r="Q116" s="19">
        <v>488.77</v>
      </c>
      <c r="R116" s="19">
        <v>2100</v>
      </c>
      <c r="S116" s="19">
        <v>200</v>
      </c>
      <c r="T116" s="29">
        <v>90</v>
      </c>
      <c r="U116" s="18">
        <f t="shared" si="4"/>
        <v>395375.36300000001</v>
      </c>
      <c r="V116" s="18">
        <f t="shared" si="5"/>
        <v>355837.82670000003</v>
      </c>
    </row>
    <row r="117" spans="1:22" x14ac:dyDescent="0.25">
      <c r="A117" s="2">
        <v>116</v>
      </c>
      <c r="B117" s="6" t="s">
        <v>200</v>
      </c>
      <c r="C117" s="6" t="s">
        <v>23</v>
      </c>
      <c r="D117" s="2">
        <v>2024</v>
      </c>
      <c r="E117" s="3">
        <f>'Отбор 2024-2026'!E117+'Доп отбор 2024-2026 '!E117</f>
        <v>2.8</v>
      </c>
      <c r="F117" s="3">
        <f>'Отбор 2024-2026'!F117+'Доп отбор 2024-2026 '!F117</f>
        <v>14.71</v>
      </c>
      <c r="G117" s="3">
        <f>'Отбор 2024-2026'!G117+'Доп отбор 2024-2026 '!G117</f>
        <v>0</v>
      </c>
      <c r="H117" s="3">
        <f>'Отбор 2024-2026'!H117+'Доп отбор 2024-2026 '!H117</f>
        <v>1.2</v>
      </c>
      <c r="I117" s="3">
        <f>'Отбор 2024-2026'!I117+'Доп отбор 2024-2026 '!I117</f>
        <v>0</v>
      </c>
      <c r="J117" s="14">
        <f>'Отбор 2024-2026'!J117+'Доп отбор 2024-2026 '!J117</f>
        <v>5</v>
      </c>
      <c r="K117" s="18">
        <f t="shared" si="6"/>
        <v>18.71</v>
      </c>
      <c r="L117" s="19">
        <v>12368.39</v>
      </c>
      <c r="M117" s="19">
        <v>11131.55</v>
      </c>
      <c r="N117" s="19">
        <v>8657.8700000000008</v>
      </c>
      <c r="O117" s="19">
        <v>6184.2</v>
      </c>
      <c r="P117" s="19">
        <v>3710.52</v>
      </c>
      <c r="Q117" s="19">
        <v>488.77</v>
      </c>
      <c r="R117" s="19">
        <v>2100</v>
      </c>
      <c r="S117" s="19">
        <v>200</v>
      </c>
      <c r="T117" s="29">
        <v>90</v>
      </c>
      <c r="U117" s="18">
        <f t="shared" si="4"/>
        <v>222483.48250000001</v>
      </c>
      <c r="V117" s="18">
        <f t="shared" si="5"/>
        <v>200235.13425</v>
      </c>
    </row>
    <row r="118" spans="1:22" x14ac:dyDescent="0.25">
      <c r="A118" s="2">
        <v>117</v>
      </c>
      <c r="B118" s="6" t="s">
        <v>200</v>
      </c>
      <c r="C118" s="6" t="s">
        <v>17</v>
      </c>
      <c r="D118" s="2">
        <v>2024</v>
      </c>
      <c r="E118" s="3">
        <f>'Отбор 2024-2026'!E118+'Доп отбор 2024-2026 '!E118</f>
        <v>0</v>
      </c>
      <c r="F118" s="3">
        <f>'Отбор 2024-2026'!F118+'Доп отбор 2024-2026 '!F118</f>
        <v>27.5</v>
      </c>
      <c r="G118" s="3">
        <f>'Отбор 2024-2026'!G118+'Доп отбор 2024-2026 '!G118</f>
        <v>0</v>
      </c>
      <c r="H118" s="3">
        <f>'Отбор 2024-2026'!H118+'Доп отбор 2024-2026 '!H118</f>
        <v>0</v>
      </c>
      <c r="I118" s="3">
        <f>'Отбор 2024-2026'!I118+'Доп отбор 2024-2026 '!I118</f>
        <v>0</v>
      </c>
      <c r="J118" s="14">
        <f>'Отбор 2024-2026'!J118+'Доп отбор 2024-2026 '!J118</f>
        <v>3</v>
      </c>
      <c r="K118" s="18">
        <f t="shared" si="6"/>
        <v>27.5</v>
      </c>
      <c r="L118" s="19">
        <v>12368.39</v>
      </c>
      <c r="M118" s="19">
        <v>11131.55</v>
      </c>
      <c r="N118" s="19">
        <v>8657.8700000000008</v>
      </c>
      <c r="O118" s="19">
        <v>6184.2</v>
      </c>
      <c r="P118" s="19">
        <v>3710.52</v>
      </c>
      <c r="Q118" s="19">
        <v>488.77</v>
      </c>
      <c r="R118" s="19">
        <v>2100</v>
      </c>
      <c r="S118" s="19">
        <v>200</v>
      </c>
      <c r="T118" s="29">
        <v>91</v>
      </c>
      <c r="U118" s="18">
        <f t="shared" si="4"/>
        <v>319383.935</v>
      </c>
      <c r="V118" s="18">
        <f t="shared" si="5"/>
        <v>290639.38085000002</v>
      </c>
    </row>
    <row r="119" spans="1:22" x14ac:dyDescent="0.25">
      <c r="A119" s="2">
        <v>118</v>
      </c>
      <c r="B119" s="6" t="s">
        <v>200</v>
      </c>
      <c r="C119" s="6" t="s">
        <v>110</v>
      </c>
      <c r="D119" s="2">
        <v>2024</v>
      </c>
      <c r="E119" s="3">
        <f>'Отбор 2024-2026'!E119+'Доп отбор 2024-2026 '!E119</f>
        <v>0</v>
      </c>
      <c r="F119" s="3">
        <f>'Отбор 2024-2026'!F119+'Доп отбор 2024-2026 '!F119</f>
        <v>0</v>
      </c>
      <c r="G119" s="3">
        <f>'Отбор 2024-2026'!G119+'Доп отбор 2024-2026 '!G119</f>
        <v>0</v>
      </c>
      <c r="H119" s="3">
        <f>'Отбор 2024-2026'!H119+'Доп отбор 2024-2026 '!H119</f>
        <v>0</v>
      </c>
      <c r="I119" s="3">
        <f>'Отбор 2024-2026'!I119+'Доп отбор 2024-2026 '!I119</f>
        <v>0</v>
      </c>
      <c r="J119" s="14">
        <f>'Отбор 2024-2026'!J119+'Доп отбор 2024-2026 '!J119</f>
        <v>0</v>
      </c>
      <c r="K119" s="18">
        <f t="shared" si="6"/>
        <v>0</v>
      </c>
      <c r="L119" s="19">
        <v>12368.39</v>
      </c>
      <c r="M119" s="19">
        <v>11131.55</v>
      </c>
      <c r="N119" s="19">
        <v>8657.8700000000008</v>
      </c>
      <c r="O119" s="19">
        <v>6184.2</v>
      </c>
      <c r="P119" s="19">
        <v>3710.52</v>
      </c>
      <c r="Q119" s="19">
        <v>488.77</v>
      </c>
      <c r="R119" s="19">
        <v>2100</v>
      </c>
      <c r="S119" s="19">
        <v>200</v>
      </c>
      <c r="T119" s="29">
        <v>85</v>
      </c>
      <c r="U119" s="18">
        <f t="shared" si="4"/>
        <v>0</v>
      </c>
      <c r="V119" s="18">
        <f t="shared" si="5"/>
        <v>0</v>
      </c>
    </row>
    <row r="120" spans="1:22" x14ac:dyDescent="0.25">
      <c r="A120" s="2">
        <v>119</v>
      </c>
      <c r="B120" s="6" t="s">
        <v>200</v>
      </c>
      <c r="C120" s="6" t="s">
        <v>103</v>
      </c>
      <c r="D120" s="2">
        <v>2024</v>
      </c>
      <c r="E120" s="3">
        <f>'Отбор 2024-2026'!E120+'Доп отбор 2024-2026 '!E120</f>
        <v>0</v>
      </c>
      <c r="F120" s="3">
        <f>'Отбор 2024-2026'!F120+'Доп отбор 2024-2026 '!F120</f>
        <v>0</v>
      </c>
      <c r="G120" s="3">
        <f>'Отбор 2024-2026'!G120+'Доп отбор 2024-2026 '!G120</f>
        <v>0</v>
      </c>
      <c r="H120" s="3">
        <f>'Отбор 2024-2026'!H120+'Доп отбор 2024-2026 '!H120</f>
        <v>2</v>
      </c>
      <c r="I120" s="3">
        <f>'Отбор 2024-2026'!I120+'Доп отбор 2024-2026 '!I120</f>
        <v>0</v>
      </c>
      <c r="J120" s="14">
        <f>'Отбор 2024-2026'!J120+'Доп отбор 2024-2026 '!J120</f>
        <v>5</v>
      </c>
      <c r="K120" s="18">
        <f t="shared" si="6"/>
        <v>2</v>
      </c>
      <c r="L120" s="19">
        <v>12368.39</v>
      </c>
      <c r="M120" s="19">
        <v>11131.55</v>
      </c>
      <c r="N120" s="19">
        <v>8657.8700000000008</v>
      </c>
      <c r="O120" s="19">
        <v>6184.2</v>
      </c>
      <c r="P120" s="19">
        <v>3710.52</v>
      </c>
      <c r="Q120" s="19">
        <v>488.77</v>
      </c>
      <c r="R120" s="19">
        <v>2100</v>
      </c>
      <c r="S120" s="19">
        <v>200</v>
      </c>
      <c r="T120" s="29">
        <v>85</v>
      </c>
      <c r="U120" s="18">
        <f t="shared" si="4"/>
        <v>25712.25</v>
      </c>
      <c r="V120" s="18">
        <f t="shared" si="5"/>
        <v>21855.412499999999</v>
      </c>
    </row>
    <row r="121" spans="1:22" x14ac:dyDescent="0.25">
      <c r="A121" s="2">
        <v>120</v>
      </c>
      <c r="B121" s="6" t="s">
        <v>200</v>
      </c>
      <c r="C121" s="6" t="s">
        <v>109</v>
      </c>
      <c r="D121" s="2">
        <v>2024</v>
      </c>
      <c r="E121" s="3">
        <f>'Отбор 2024-2026'!E121+'Доп отбор 2024-2026 '!E121</f>
        <v>0</v>
      </c>
      <c r="F121" s="3">
        <f>'Отбор 2024-2026'!F121+'Доп отбор 2024-2026 '!F121</f>
        <v>0</v>
      </c>
      <c r="G121" s="3">
        <f>'Отбор 2024-2026'!G121+'Доп отбор 2024-2026 '!G121</f>
        <v>0</v>
      </c>
      <c r="H121" s="3">
        <f>'Отбор 2024-2026'!H121+'Доп отбор 2024-2026 '!H121</f>
        <v>0</v>
      </c>
      <c r="I121" s="3">
        <f>'Отбор 2024-2026'!I121+'Доп отбор 2024-2026 '!I121</f>
        <v>0</v>
      </c>
      <c r="J121" s="14">
        <f>'Отбор 2024-2026'!J121+'Доп отбор 2024-2026 '!J121</f>
        <v>0</v>
      </c>
      <c r="K121" s="18">
        <f t="shared" si="6"/>
        <v>0</v>
      </c>
      <c r="L121" s="19">
        <v>12368.39</v>
      </c>
      <c r="M121" s="19">
        <v>11131.55</v>
      </c>
      <c r="N121" s="19">
        <v>8657.8700000000008</v>
      </c>
      <c r="O121" s="19">
        <v>6184.2</v>
      </c>
      <c r="P121" s="19">
        <v>3710.52</v>
      </c>
      <c r="Q121" s="19">
        <v>488.77</v>
      </c>
      <c r="R121" s="19">
        <v>2100</v>
      </c>
      <c r="S121" s="19">
        <v>200</v>
      </c>
      <c r="T121" s="29">
        <v>87</v>
      </c>
      <c r="U121" s="18">
        <f t="shared" si="4"/>
        <v>0</v>
      </c>
      <c r="V121" s="18">
        <f t="shared" si="5"/>
        <v>0</v>
      </c>
    </row>
    <row r="122" spans="1:22" x14ac:dyDescent="0.25">
      <c r="A122" s="2">
        <v>121</v>
      </c>
      <c r="B122" s="6" t="s">
        <v>200</v>
      </c>
      <c r="C122" s="6" t="s">
        <v>159</v>
      </c>
      <c r="D122" s="2">
        <v>2024</v>
      </c>
      <c r="E122" s="3">
        <f>'Отбор 2024-2026'!E122+'Доп отбор 2024-2026 '!E122</f>
        <v>0</v>
      </c>
      <c r="F122" s="3">
        <f>'Отбор 2024-2026'!F122+'Доп отбор 2024-2026 '!F122</f>
        <v>0</v>
      </c>
      <c r="G122" s="3">
        <f>'Отбор 2024-2026'!G122+'Доп отбор 2024-2026 '!G122</f>
        <v>0</v>
      </c>
      <c r="H122" s="3">
        <f>'Отбор 2024-2026'!H122+'Доп отбор 2024-2026 '!H122</f>
        <v>0</v>
      </c>
      <c r="I122" s="3">
        <f>'Отбор 2024-2026'!I122+'Доп отбор 2024-2026 '!I122</f>
        <v>0</v>
      </c>
      <c r="J122" s="14">
        <f>'Отбор 2024-2026'!J122+'Доп отбор 2024-2026 '!J122</f>
        <v>0</v>
      </c>
      <c r="K122" s="18">
        <f t="shared" si="6"/>
        <v>0</v>
      </c>
      <c r="L122" s="19">
        <v>12368.39</v>
      </c>
      <c r="M122" s="19">
        <v>11131.55</v>
      </c>
      <c r="N122" s="19">
        <v>8657.8700000000008</v>
      </c>
      <c r="O122" s="19">
        <v>6184.2</v>
      </c>
      <c r="P122" s="19">
        <v>3710.52</v>
      </c>
      <c r="Q122" s="19">
        <v>488.77</v>
      </c>
      <c r="R122" s="19">
        <v>2100</v>
      </c>
      <c r="S122" s="19">
        <v>200</v>
      </c>
      <c r="T122" s="29">
        <v>79</v>
      </c>
      <c r="U122" s="18">
        <f t="shared" si="4"/>
        <v>0</v>
      </c>
      <c r="V122" s="18">
        <f t="shared" si="5"/>
        <v>0</v>
      </c>
    </row>
    <row r="123" spans="1:22" x14ac:dyDescent="0.25">
      <c r="A123" s="2">
        <v>122</v>
      </c>
      <c r="B123" s="6" t="s">
        <v>200</v>
      </c>
      <c r="C123" s="6" t="s">
        <v>112</v>
      </c>
      <c r="D123" s="2">
        <v>2024</v>
      </c>
      <c r="E123" s="3">
        <f>'Отбор 2024-2026'!E123+'Доп отбор 2024-2026 '!E123</f>
        <v>0</v>
      </c>
      <c r="F123" s="3">
        <f>'Отбор 2024-2026'!F123+'Доп отбор 2024-2026 '!F123</f>
        <v>0</v>
      </c>
      <c r="G123" s="3">
        <f>'Отбор 2024-2026'!G123+'Доп отбор 2024-2026 '!G123</f>
        <v>0</v>
      </c>
      <c r="H123" s="3">
        <f>'Отбор 2024-2026'!H123+'Доп отбор 2024-2026 '!H123</f>
        <v>0</v>
      </c>
      <c r="I123" s="3">
        <f>'Отбор 2024-2026'!I123+'Доп отбор 2024-2026 '!I123</f>
        <v>0</v>
      </c>
      <c r="J123" s="14">
        <f>'Отбор 2024-2026'!J123+'Доп отбор 2024-2026 '!J123</f>
        <v>0</v>
      </c>
      <c r="K123" s="18">
        <f t="shared" si="6"/>
        <v>0</v>
      </c>
      <c r="L123" s="19">
        <v>12368.39</v>
      </c>
      <c r="M123" s="19">
        <v>11131.55</v>
      </c>
      <c r="N123" s="19">
        <v>8657.8700000000008</v>
      </c>
      <c r="O123" s="19">
        <v>6184.2</v>
      </c>
      <c r="P123" s="19">
        <v>3710.52</v>
      </c>
      <c r="Q123" s="19">
        <v>488.77</v>
      </c>
      <c r="R123" s="19">
        <v>2100</v>
      </c>
      <c r="S123" s="19">
        <v>200</v>
      </c>
      <c r="T123" s="29">
        <v>92</v>
      </c>
      <c r="U123" s="18">
        <f t="shared" si="4"/>
        <v>0</v>
      </c>
      <c r="V123" s="18">
        <f t="shared" si="5"/>
        <v>0</v>
      </c>
    </row>
    <row r="124" spans="1:22" x14ac:dyDescent="0.25">
      <c r="A124" s="2">
        <v>123</v>
      </c>
      <c r="B124" s="6" t="s">
        <v>200</v>
      </c>
      <c r="C124" s="6" t="s">
        <v>160</v>
      </c>
      <c r="D124" s="2">
        <v>2024</v>
      </c>
      <c r="E124" s="3">
        <f>'Отбор 2024-2026'!E124+'Доп отбор 2024-2026 '!E124</f>
        <v>0</v>
      </c>
      <c r="F124" s="3">
        <f>'Отбор 2024-2026'!F124+'Доп отбор 2024-2026 '!F124</f>
        <v>0</v>
      </c>
      <c r="G124" s="3">
        <f>'Отбор 2024-2026'!G124+'Доп отбор 2024-2026 '!G124</f>
        <v>0</v>
      </c>
      <c r="H124" s="3">
        <f>'Отбор 2024-2026'!H124+'Доп отбор 2024-2026 '!H124</f>
        <v>0</v>
      </c>
      <c r="I124" s="3">
        <f>'Отбор 2024-2026'!I124+'Доп отбор 2024-2026 '!I124</f>
        <v>0</v>
      </c>
      <c r="J124" s="14">
        <f>'Отбор 2024-2026'!J124+'Доп отбор 2024-2026 '!J124</f>
        <v>0</v>
      </c>
      <c r="K124" s="18">
        <f t="shared" si="6"/>
        <v>0</v>
      </c>
      <c r="L124" s="19">
        <v>12368.39</v>
      </c>
      <c r="M124" s="19">
        <v>11131.55</v>
      </c>
      <c r="N124" s="19">
        <v>8657.8700000000008</v>
      </c>
      <c r="O124" s="19">
        <v>6184.2</v>
      </c>
      <c r="P124" s="19">
        <v>3710.52</v>
      </c>
      <c r="Q124" s="19">
        <v>488.77</v>
      </c>
      <c r="R124" s="19">
        <v>2100</v>
      </c>
      <c r="S124" s="19">
        <v>200</v>
      </c>
      <c r="T124" s="29">
        <v>84</v>
      </c>
      <c r="U124" s="18">
        <f t="shared" si="4"/>
        <v>0</v>
      </c>
      <c r="V124" s="18">
        <f t="shared" si="5"/>
        <v>0</v>
      </c>
    </row>
    <row r="125" spans="1:22" x14ac:dyDescent="0.25">
      <c r="A125" s="2">
        <v>124</v>
      </c>
      <c r="B125" s="6" t="s">
        <v>200</v>
      </c>
      <c r="C125" s="6" t="s">
        <v>8</v>
      </c>
      <c r="D125" s="2">
        <v>2024</v>
      </c>
      <c r="E125" s="3">
        <f>'Отбор 2024-2026'!E125+'Доп отбор 2024-2026 '!E125</f>
        <v>42</v>
      </c>
      <c r="F125" s="3">
        <f>'Отбор 2024-2026'!F125+'Доп отбор 2024-2026 '!F125</f>
        <v>0</v>
      </c>
      <c r="G125" s="3">
        <f>'Отбор 2024-2026'!G125+'Доп отбор 2024-2026 '!G125</f>
        <v>0</v>
      </c>
      <c r="H125" s="3">
        <f>'Отбор 2024-2026'!H125+'Доп отбор 2024-2026 '!H125</f>
        <v>0</v>
      </c>
      <c r="I125" s="3">
        <f>'Отбор 2024-2026'!I125+'Доп отбор 2024-2026 '!I125</f>
        <v>0</v>
      </c>
      <c r="J125" s="14">
        <f>'Отбор 2024-2026'!J125+'Доп отбор 2024-2026 '!J125</f>
        <v>8</v>
      </c>
      <c r="K125" s="18">
        <f t="shared" si="6"/>
        <v>42</v>
      </c>
      <c r="L125" s="19">
        <v>12368.39</v>
      </c>
      <c r="M125" s="19">
        <v>11131.55</v>
      </c>
      <c r="N125" s="19">
        <v>8657.8700000000008</v>
      </c>
      <c r="O125" s="19">
        <v>6184.2</v>
      </c>
      <c r="P125" s="19">
        <v>3710.52</v>
      </c>
      <c r="Q125" s="19">
        <v>488.77</v>
      </c>
      <c r="R125" s="19">
        <v>2100</v>
      </c>
      <c r="S125" s="19">
        <v>200</v>
      </c>
      <c r="T125" s="29">
        <v>88</v>
      </c>
      <c r="U125" s="18">
        <f t="shared" si="4"/>
        <v>548582.54</v>
      </c>
      <c r="V125" s="18">
        <f t="shared" si="5"/>
        <v>482752.63520000002</v>
      </c>
    </row>
    <row r="126" spans="1:22" x14ac:dyDescent="0.25">
      <c r="A126" s="2">
        <v>125</v>
      </c>
      <c r="B126" s="6" t="s">
        <v>200</v>
      </c>
      <c r="C126" s="6" t="s">
        <v>96</v>
      </c>
      <c r="D126" s="2">
        <v>2024</v>
      </c>
      <c r="E126" s="3">
        <f>'Отбор 2024-2026'!E126+'Доп отбор 2024-2026 '!E126</f>
        <v>0</v>
      </c>
      <c r="F126" s="3">
        <f>'Отбор 2024-2026'!F126+'Доп отбор 2024-2026 '!F126</f>
        <v>0</v>
      </c>
      <c r="G126" s="3">
        <f>'Отбор 2024-2026'!G126+'Доп отбор 2024-2026 '!G126</f>
        <v>0</v>
      </c>
      <c r="H126" s="3">
        <f>'Отбор 2024-2026'!H126+'Доп отбор 2024-2026 '!H126</f>
        <v>0</v>
      </c>
      <c r="I126" s="3">
        <f>'Отбор 2024-2026'!I126+'Доп отбор 2024-2026 '!I126</f>
        <v>10.3</v>
      </c>
      <c r="J126" s="14">
        <f>'Отбор 2024-2026'!J126+'Доп отбор 2024-2026 '!J126</f>
        <v>1</v>
      </c>
      <c r="K126" s="18">
        <f t="shared" si="6"/>
        <v>10.3</v>
      </c>
      <c r="L126" s="19">
        <v>12368.39</v>
      </c>
      <c r="M126" s="19">
        <v>11131.55</v>
      </c>
      <c r="N126" s="19">
        <v>8657.8700000000008</v>
      </c>
      <c r="O126" s="19">
        <v>6184.2</v>
      </c>
      <c r="P126" s="19">
        <v>3710.52</v>
      </c>
      <c r="Q126" s="19">
        <v>488.77</v>
      </c>
      <c r="R126" s="19">
        <v>2100</v>
      </c>
      <c r="S126" s="19">
        <v>200</v>
      </c>
      <c r="T126" s="29">
        <v>92</v>
      </c>
      <c r="U126" s="18">
        <f t="shared" si="4"/>
        <v>42867.125999999997</v>
      </c>
      <c r="V126" s="18">
        <f t="shared" si="5"/>
        <v>39437.755919999996</v>
      </c>
    </row>
    <row r="127" spans="1:22" x14ac:dyDescent="0.25">
      <c r="A127" s="2">
        <v>126</v>
      </c>
      <c r="B127" s="6" t="s">
        <v>201</v>
      </c>
      <c r="C127" s="6" t="s">
        <v>76</v>
      </c>
      <c r="D127" s="2">
        <v>2024</v>
      </c>
      <c r="E127" s="3">
        <f>'Отбор 2024-2026'!E127+'Доп отбор 2024-2026 '!E127</f>
        <v>5</v>
      </c>
      <c r="F127" s="3">
        <f>'Отбор 2024-2026'!F127+'Доп отбор 2024-2026 '!F127</f>
        <v>0</v>
      </c>
      <c r="G127" s="3">
        <f>'Отбор 2024-2026'!G127+'Доп отбор 2024-2026 '!G127</f>
        <v>0</v>
      </c>
      <c r="H127" s="3">
        <f>'Отбор 2024-2026'!H127+'Доп отбор 2024-2026 '!H127</f>
        <v>0</v>
      </c>
      <c r="I127" s="3">
        <f>'Отбор 2024-2026'!I127+'Доп отбор 2024-2026 '!I127</f>
        <v>0</v>
      </c>
      <c r="J127" s="14">
        <f>'Отбор 2024-2026'!J127+'Доп отбор 2024-2026 '!J127</f>
        <v>3</v>
      </c>
      <c r="K127" s="18">
        <f t="shared" si="6"/>
        <v>5</v>
      </c>
      <c r="L127" s="19">
        <v>12368.39</v>
      </c>
      <c r="M127" s="19">
        <v>11131.55</v>
      </c>
      <c r="N127" s="19">
        <v>8657.8700000000008</v>
      </c>
      <c r="O127" s="19">
        <v>6184.2</v>
      </c>
      <c r="P127" s="19">
        <v>3710.52</v>
      </c>
      <c r="Q127" s="19">
        <v>488.77</v>
      </c>
      <c r="R127" s="19">
        <v>2100</v>
      </c>
      <c r="S127" s="19">
        <v>200</v>
      </c>
      <c r="T127" s="30">
        <v>90</v>
      </c>
      <c r="U127" s="18">
        <f t="shared" si="4"/>
        <v>70608.259999999995</v>
      </c>
      <c r="V127" s="18">
        <f t="shared" si="5"/>
        <v>63547.433999999994</v>
      </c>
    </row>
    <row r="128" spans="1:22" x14ac:dyDescent="0.25">
      <c r="A128" s="2">
        <v>127</v>
      </c>
      <c r="B128" s="6" t="s">
        <v>201</v>
      </c>
      <c r="C128" s="6" t="s">
        <v>48</v>
      </c>
      <c r="D128" s="2">
        <v>2024</v>
      </c>
      <c r="E128" s="3">
        <f>'Отбор 2024-2026'!E128+'Доп отбор 2024-2026 '!E128</f>
        <v>7.4</v>
      </c>
      <c r="F128" s="3">
        <f>'Отбор 2024-2026'!F128+'Доп отбор 2024-2026 '!F128</f>
        <v>21</v>
      </c>
      <c r="G128" s="3">
        <f>'Отбор 2024-2026'!G128+'Доп отбор 2024-2026 '!G128</f>
        <v>31</v>
      </c>
      <c r="H128" s="3">
        <f>'Отбор 2024-2026'!H128+'Доп отбор 2024-2026 '!H128</f>
        <v>79.599999999999994</v>
      </c>
      <c r="I128" s="3">
        <f>'Отбор 2024-2026'!I128+'Доп отбор 2024-2026 '!I128</f>
        <v>11</v>
      </c>
      <c r="J128" s="14">
        <f>'Отбор 2024-2026'!J128+'Доп отбор 2024-2026 '!J128</f>
        <v>7</v>
      </c>
      <c r="K128" s="18">
        <f t="shared" si="6"/>
        <v>150</v>
      </c>
      <c r="L128" s="19">
        <v>12368.39</v>
      </c>
      <c r="M128" s="19">
        <v>11131.55</v>
      </c>
      <c r="N128" s="19">
        <v>8657.8700000000008</v>
      </c>
      <c r="O128" s="19">
        <v>6184.2</v>
      </c>
      <c r="P128" s="19">
        <v>3710.52</v>
      </c>
      <c r="Q128" s="19">
        <v>488.77</v>
      </c>
      <c r="R128" s="19">
        <v>2100</v>
      </c>
      <c r="S128" s="19">
        <v>200</v>
      </c>
      <c r="T128" s="30">
        <v>90</v>
      </c>
      <c r="U128" s="18">
        <f t="shared" si="4"/>
        <v>1174882.0359999998</v>
      </c>
      <c r="V128" s="18">
        <f t="shared" si="5"/>
        <v>1057393.8323999997</v>
      </c>
    </row>
    <row r="129" spans="1:22" x14ac:dyDescent="0.25">
      <c r="A129" s="2">
        <v>128</v>
      </c>
      <c r="B129" s="6" t="s">
        <v>201</v>
      </c>
      <c r="C129" s="6" t="s">
        <v>51</v>
      </c>
      <c r="D129" s="2">
        <v>2024</v>
      </c>
      <c r="E129" s="3">
        <f>'Отбор 2024-2026'!E129+'Доп отбор 2024-2026 '!E129</f>
        <v>5.3</v>
      </c>
      <c r="F129" s="3">
        <f>'Отбор 2024-2026'!F129+'Доп отбор 2024-2026 '!F129</f>
        <v>4.2</v>
      </c>
      <c r="G129" s="3">
        <f>'Отбор 2024-2026'!G129+'Доп отбор 2024-2026 '!G129</f>
        <v>18.7</v>
      </c>
      <c r="H129" s="3">
        <f>'Отбор 2024-2026'!H129+'Доп отбор 2024-2026 '!H129</f>
        <v>31.8</v>
      </c>
      <c r="I129" s="3">
        <f>'Отбор 2024-2026'!I129+'Доп отбор 2024-2026 '!I129</f>
        <v>4.5999999999999996</v>
      </c>
      <c r="J129" s="14">
        <f>'Отбор 2024-2026'!J129+'Доп отбор 2024-2026 '!J129</f>
        <v>14</v>
      </c>
      <c r="K129" s="18">
        <f t="shared" si="6"/>
        <v>64.599999999999994</v>
      </c>
      <c r="L129" s="19">
        <v>12368.39</v>
      </c>
      <c r="M129" s="19">
        <v>11131.55</v>
      </c>
      <c r="N129" s="19">
        <v>8657.8700000000008</v>
      </c>
      <c r="O129" s="19">
        <v>6184.2</v>
      </c>
      <c r="P129" s="19">
        <v>3710.52</v>
      </c>
      <c r="Q129" s="19">
        <v>488.77</v>
      </c>
      <c r="R129" s="19">
        <v>2100</v>
      </c>
      <c r="S129" s="19">
        <v>200</v>
      </c>
      <c r="T129" s="30">
        <v>91</v>
      </c>
      <c r="U129" s="18">
        <f t="shared" si="4"/>
        <v>537095.87799999991</v>
      </c>
      <c r="V129" s="18">
        <f t="shared" si="5"/>
        <v>488757.24897999992</v>
      </c>
    </row>
    <row r="130" spans="1:22" x14ac:dyDescent="0.25">
      <c r="A130" s="2">
        <v>129</v>
      </c>
      <c r="B130" s="6" t="s">
        <v>201</v>
      </c>
      <c r="C130" s="6" t="s">
        <v>64</v>
      </c>
      <c r="D130" s="2">
        <v>2024</v>
      </c>
      <c r="E130" s="3">
        <f>'Отбор 2024-2026'!E130+'Доп отбор 2024-2026 '!E130</f>
        <v>9.5</v>
      </c>
      <c r="F130" s="3">
        <f>'Отбор 2024-2026'!F130+'Доп отбор 2024-2026 '!F130</f>
        <v>14.6</v>
      </c>
      <c r="G130" s="3">
        <f>'Отбор 2024-2026'!G130+'Доп отбор 2024-2026 '!G130</f>
        <v>25.1</v>
      </c>
      <c r="H130" s="3">
        <f>'Отбор 2024-2026'!H130+'Доп отбор 2024-2026 '!H130</f>
        <v>30</v>
      </c>
      <c r="I130" s="3">
        <f>'Отбор 2024-2026'!I130+'Доп отбор 2024-2026 '!I130</f>
        <v>0</v>
      </c>
      <c r="J130" s="14">
        <f>'Отбор 2024-2026'!J130+'Доп отбор 2024-2026 '!J130</f>
        <v>21</v>
      </c>
      <c r="K130" s="18">
        <f t="shared" si="6"/>
        <v>79.2</v>
      </c>
      <c r="L130" s="19">
        <v>12368.39</v>
      </c>
      <c r="M130" s="19">
        <v>11131.55</v>
      </c>
      <c r="N130" s="19">
        <v>8657.8700000000008</v>
      </c>
      <c r="O130" s="19">
        <v>6184.2</v>
      </c>
      <c r="P130" s="19">
        <v>3710.52</v>
      </c>
      <c r="Q130" s="19">
        <v>488.77</v>
      </c>
      <c r="R130" s="19">
        <v>2100</v>
      </c>
      <c r="S130" s="19">
        <v>200</v>
      </c>
      <c r="T130" s="30">
        <v>89</v>
      </c>
      <c r="U130" s="18">
        <f t="shared" si="4"/>
        <v>753063.04200000002</v>
      </c>
      <c r="V130" s="18">
        <f t="shared" si="5"/>
        <v>670226.10737999994</v>
      </c>
    </row>
    <row r="131" spans="1:22" x14ac:dyDescent="0.25">
      <c r="A131" s="2">
        <v>130</v>
      </c>
      <c r="B131" s="6" t="s">
        <v>201</v>
      </c>
      <c r="C131" s="6" t="s">
        <v>116</v>
      </c>
      <c r="D131" s="2">
        <v>2024</v>
      </c>
      <c r="E131" s="3">
        <f>'Отбор 2024-2026'!E131+'Доп отбор 2024-2026 '!E131</f>
        <v>2</v>
      </c>
      <c r="F131" s="3">
        <f>'Отбор 2024-2026'!F131+'Доп отбор 2024-2026 '!F131</f>
        <v>6.8</v>
      </c>
      <c r="G131" s="3">
        <f>'Отбор 2024-2026'!G131+'Доп отбор 2024-2026 '!G131</f>
        <v>0</v>
      </c>
      <c r="H131" s="3">
        <f>'Отбор 2024-2026'!H131+'Доп отбор 2024-2026 '!H131</f>
        <v>0</v>
      </c>
      <c r="I131" s="3">
        <f>'Отбор 2024-2026'!I131+'Доп отбор 2024-2026 '!I131</f>
        <v>0</v>
      </c>
      <c r="J131" s="14">
        <f>'Отбор 2024-2026'!J131+'Доп отбор 2024-2026 '!J131</f>
        <v>1</v>
      </c>
      <c r="K131" s="18">
        <f t="shared" si="6"/>
        <v>8.8000000000000007</v>
      </c>
      <c r="L131" s="19">
        <v>12368.39</v>
      </c>
      <c r="M131" s="19">
        <v>11131.55</v>
      </c>
      <c r="N131" s="19">
        <v>8657.8700000000008</v>
      </c>
      <c r="O131" s="19">
        <v>6184.2</v>
      </c>
      <c r="P131" s="19">
        <v>3710.52</v>
      </c>
      <c r="Q131" s="19">
        <v>488.77</v>
      </c>
      <c r="R131" s="19">
        <v>2100</v>
      </c>
      <c r="S131" s="19">
        <v>200</v>
      </c>
      <c r="T131" s="30">
        <v>90</v>
      </c>
      <c r="U131" s="18">
        <f t="shared" ref="U131:U194" si="7">(E131*L131+F131*M131+G131*N131+H131*O131+I131*P131)+Q131*J131+R131*J131+S131*(E131+F131+G131+H131+I131)</f>
        <v>104780.09</v>
      </c>
      <c r="V131" s="18">
        <f t="shared" ref="V131:V194" si="8">U131*T131/100</f>
        <v>94302.080999999991</v>
      </c>
    </row>
    <row r="132" spans="1:22" x14ac:dyDescent="0.25">
      <c r="A132" s="2">
        <v>131</v>
      </c>
      <c r="B132" s="6" t="s">
        <v>201</v>
      </c>
      <c r="C132" s="6" t="s">
        <v>50</v>
      </c>
      <c r="D132" s="2">
        <v>2024</v>
      </c>
      <c r="E132" s="3">
        <f>'Отбор 2024-2026'!E132+'Доп отбор 2024-2026 '!E132</f>
        <v>10</v>
      </c>
      <c r="F132" s="3">
        <f>'Отбор 2024-2026'!F132+'Доп отбор 2024-2026 '!F132</f>
        <v>0</v>
      </c>
      <c r="G132" s="3">
        <f>'Отбор 2024-2026'!G132+'Доп отбор 2024-2026 '!G132</f>
        <v>20</v>
      </c>
      <c r="H132" s="3">
        <f>'Отбор 2024-2026'!H132+'Доп отбор 2024-2026 '!H132</f>
        <v>30</v>
      </c>
      <c r="I132" s="3">
        <f>'Отбор 2024-2026'!I132+'Доп отбор 2024-2026 '!I132</f>
        <v>10</v>
      </c>
      <c r="J132" s="14">
        <f>'Отбор 2024-2026'!J132+'Доп отбор 2024-2026 '!J132</f>
        <v>8</v>
      </c>
      <c r="K132" s="18">
        <f t="shared" si="6"/>
        <v>70</v>
      </c>
      <c r="L132" s="19">
        <v>12368.39</v>
      </c>
      <c r="M132" s="19">
        <v>11131.55</v>
      </c>
      <c r="N132" s="19">
        <v>8657.8700000000008</v>
      </c>
      <c r="O132" s="19">
        <v>6184.2</v>
      </c>
      <c r="P132" s="19">
        <v>3710.52</v>
      </c>
      <c r="Q132" s="19">
        <v>488.77</v>
      </c>
      <c r="R132" s="19">
        <v>2100</v>
      </c>
      <c r="S132" s="19">
        <v>200</v>
      </c>
      <c r="T132" s="30">
        <v>88</v>
      </c>
      <c r="U132" s="18">
        <f t="shared" si="7"/>
        <v>554182.66</v>
      </c>
      <c r="V132" s="18">
        <f t="shared" si="8"/>
        <v>487680.74080000003</v>
      </c>
    </row>
    <row r="133" spans="1:22" x14ac:dyDescent="0.25">
      <c r="A133" s="2">
        <v>132</v>
      </c>
      <c r="B133" s="6" t="s">
        <v>201</v>
      </c>
      <c r="C133" s="6" t="s">
        <v>61</v>
      </c>
      <c r="D133" s="2">
        <v>2024</v>
      </c>
      <c r="E133" s="3">
        <f>'Отбор 2024-2026'!E133+'Доп отбор 2024-2026 '!E133</f>
        <v>8.9</v>
      </c>
      <c r="F133" s="3">
        <f>'Отбор 2024-2026'!F133+'Доп отбор 2024-2026 '!F133</f>
        <v>34</v>
      </c>
      <c r="G133" s="3">
        <f>'Отбор 2024-2026'!G133+'Доп отбор 2024-2026 '!G133</f>
        <v>93.2</v>
      </c>
      <c r="H133" s="3">
        <f>'Отбор 2024-2026'!H133+'Доп отбор 2024-2026 '!H133</f>
        <v>108.9</v>
      </c>
      <c r="I133" s="3">
        <f>'Отбор 2024-2026'!I133+'Доп отбор 2024-2026 '!I133</f>
        <v>54.4</v>
      </c>
      <c r="J133" s="14">
        <f>'Отбор 2024-2026'!J133+'Доп отбор 2024-2026 '!J133</f>
        <v>20</v>
      </c>
      <c r="K133" s="18">
        <f t="shared" si="6"/>
        <v>299.39999999999998</v>
      </c>
      <c r="L133" s="19">
        <v>12368.39</v>
      </c>
      <c r="M133" s="19">
        <v>11131.55</v>
      </c>
      <c r="N133" s="19">
        <v>8657.8700000000008</v>
      </c>
      <c r="O133" s="19">
        <v>6184.2</v>
      </c>
      <c r="P133" s="19">
        <v>3710.52</v>
      </c>
      <c r="Q133" s="19">
        <v>488.77</v>
      </c>
      <c r="R133" s="19">
        <v>2100</v>
      </c>
      <c r="S133" s="19">
        <v>200</v>
      </c>
      <c r="T133" s="30">
        <v>90</v>
      </c>
      <c r="U133" s="18">
        <f t="shared" si="7"/>
        <v>2282431.923</v>
      </c>
      <c r="V133" s="18">
        <f t="shared" si="8"/>
        <v>2054188.7307</v>
      </c>
    </row>
    <row r="134" spans="1:22" x14ac:dyDescent="0.25">
      <c r="A134" s="2">
        <v>133</v>
      </c>
      <c r="B134" s="6" t="s">
        <v>201</v>
      </c>
      <c r="C134" s="6" t="s">
        <v>40</v>
      </c>
      <c r="D134" s="2">
        <v>2024</v>
      </c>
      <c r="E134" s="3">
        <f>'Отбор 2024-2026'!E134+'Доп отбор 2024-2026 '!E134</f>
        <v>5</v>
      </c>
      <c r="F134" s="3">
        <f>'Отбор 2024-2026'!F134+'Доп отбор 2024-2026 '!F134</f>
        <v>10</v>
      </c>
      <c r="G134" s="3">
        <f>'Отбор 2024-2026'!G134+'Доп отбор 2024-2026 '!G134</f>
        <v>31.3</v>
      </c>
      <c r="H134" s="3">
        <f>'Отбор 2024-2026'!H134+'Доп отбор 2024-2026 '!H134</f>
        <v>4</v>
      </c>
      <c r="I134" s="3">
        <f>'Отбор 2024-2026'!I134+'Доп отбор 2024-2026 '!I134</f>
        <v>1.29</v>
      </c>
      <c r="J134" s="14">
        <f>'Отбор 2024-2026'!J134+'Доп отбор 2024-2026 '!J134</f>
        <v>7</v>
      </c>
      <c r="K134" s="18">
        <f t="shared" si="6"/>
        <v>51.589999999999996</v>
      </c>
      <c r="L134" s="19">
        <v>12368.39</v>
      </c>
      <c r="M134" s="19">
        <v>11131.55</v>
      </c>
      <c r="N134" s="19">
        <v>8657.8700000000008</v>
      </c>
      <c r="O134" s="19">
        <v>6184.2</v>
      </c>
      <c r="P134" s="19">
        <v>3710.52</v>
      </c>
      <c r="Q134" s="19">
        <v>488.77</v>
      </c>
      <c r="R134" s="19">
        <v>2100</v>
      </c>
      <c r="S134" s="19">
        <v>200</v>
      </c>
      <c r="T134" s="30">
        <v>90</v>
      </c>
      <c r="U134" s="18">
        <f t="shared" si="7"/>
        <v>502111.54180000001</v>
      </c>
      <c r="V134" s="18">
        <f t="shared" si="8"/>
        <v>451900.38761999999</v>
      </c>
    </row>
    <row r="135" spans="1:22" x14ac:dyDescent="0.25">
      <c r="A135" s="2">
        <v>134</v>
      </c>
      <c r="B135" s="6" t="s">
        <v>201</v>
      </c>
      <c r="C135" s="6" t="s">
        <v>18</v>
      </c>
      <c r="D135" s="2">
        <v>2024</v>
      </c>
      <c r="E135" s="3">
        <f>'Отбор 2024-2026'!E135+'Доп отбор 2024-2026 '!E135</f>
        <v>9.9</v>
      </c>
      <c r="F135" s="3">
        <f>'Отбор 2024-2026'!F135+'Доп отбор 2024-2026 '!F135</f>
        <v>6</v>
      </c>
      <c r="G135" s="3">
        <f>'Отбор 2024-2026'!G135+'Доп отбор 2024-2026 '!G135</f>
        <v>8</v>
      </c>
      <c r="H135" s="3">
        <f>'Отбор 2024-2026'!H135+'Доп отбор 2024-2026 '!H135</f>
        <v>2</v>
      </c>
      <c r="I135" s="3">
        <f>'Отбор 2024-2026'!I135+'Доп отбор 2024-2026 '!I135</f>
        <v>2</v>
      </c>
      <c r="J135" s="14">
        <f>'Отбор 2024-2026'!J135+'Доп отбор 2024-2026 '!J135</f>
        <v>6</v>
      </c>
      <c r="K135" s="18">
        <f t="shared" si="6"/>
        <v>27.9</v>
      </c>
      <c r="L135" s="19">
        <v>12368.39</v>
      </c>
      <c r="M135" s="19">
        <v>11131.55</v>
      </c>
      <c r="N135" s="19">
        <v>8657.8700000000008</v>
      </c>
      <c r="O135" s="19">
        <v>6184.2</v>
      </c>
      <c r="P135" s="19">
        <v>3710.52</v>
      </c>
      <c r="Q135" s="19">
        <v>488.77</v>
      </c>
      <c r="R135" s="19">
        <v>2100</v>
      </c>
      <c r="S135" s="19">
        <v>200</v>
      </c>
      <c r="T135" s="30">
        <v>90</v>
      </c>
      <c r="U135" s="18">
        <f t="shared" si="7"/>
        <v>299401.38099999999</v>
      </c>
      <c r="V135" s="18">
        <f t="shared" si="8"/>
        <v>269461.24290000001</v>
      </c>
    </row>
    <row r="136" spans="1:22" x14ac:dyDescent="0.25">
      <c r="A136" s="2">
        <v>135</v>
      </c>
      <c r="B136" s="6" t="s">
        <v>201</v>
      </c>
      <c r="C136" s="6" t="s">
        <v>49</v>
      </c>
      <c r="D136" s="2">
        <v>2024</v>
      </c>
      <c r="E136" s="3">
        <f>'Отбор 2024-2026'!E136+'Доп отбор 2024-2026 '!E136</f>
        <v>32.5</v>
      </c>
      <c r="F136" s="3">
        <f>'Отбор 2024-2026'!F136+'Доп отбор 2024-2026 '!F136</f>
        <v>25.02</v>
      </c>
      <c r="G136" s="3">
        <f>'Отбор 2024-2026'!G136+'Доп отбор 2024-2026 '!G136</f>
        <v>22.68</v>
      </c>
      <c r="H136" s="3">
        <f>'Отбор 2024-2026'!H136+'Доп отбор 2024-2026 '!H136</f>
        <v>36</v>
      </c>
      <c r="I136" s="3">
        <f>'Отбор 2024-2026'!I136+'Доп отбор 2024-2026 '!I136</f>
        <v>5</v>
      </c>
      <c r="J136" s="14">
        <f>'Отбор 2024-2026'!J136+'Доп отбор 2024-2026 '!J136</f>
        <v>12</v>
      </c>
      <c r="K136" s="18">
        <f t="shared" si="6"/>
        <v>121.19999999999999</v>
      </c>
      <c r="L136" s="19">
        <v>12368.39</v>
      </c>
      <c r="M136" s="19">
        <v>11131.55</v>
      </c>
      <c r="N136" s="19">
        <v>8657.8700000000008</v>
      </c>
      <c r="O136" s="19">
        <v>6184.2</v>
      </c>
      <c r="P136" s="19">
        <v>3710.52</v>
      </c>
      <c r="Q136" s="19">
        <v>488.77</v>
      </c>
      <c r="R136" s="19">
        <v>2100</v>
      </c>
      <c r="S136" s="19">
        <v>200</v>
      </c>
      <c r="T136" s="30">
        <v>90</v>
      </c>
      <c r="U136" s="18">
        <f t="shared" si="7"/>
        <v>1173333.5876</v>
      </c>
      <c r="V136" s="18">
        <f t="shared" si="8"/>
        <v>1056000.22884</v>
      </c>
    </row>
    <row r="137" spans="1:22" x14ac:dyDescent="0.25">
      <c r="A137" s="2">
        <v>136</v>
      </c>
      <c r="B137" s="6" t="s">
        <v>201</v>
      </c>
      <c r="C137" s="6" t="s">
        <v>81</v>
      </c>
      <c r="D137" s="2">
        <v>2024</v>
      </c>
      <c r="E137" s="3">
        <f>'Отбор 2024-2026'!E137+'Доп отбор 2024-2026 '!E137</f>
        <v>0</v>
      </c>
      <c r="F137" s="3">
        <f>'Отбор 2024-2026'!F137+'Доп отбор 2024-2026 '!F137</f>
        <v>10</v>
      </c>
      <c r="G137" s="3">
        <f>'Отбор 2024-2026'!G137+'Доп отбор 2024-2026 '!G137</f>
        <v>30</v>
      </c>
      <c r="H137" s="3">
        <f>'Отбор 2024-2026'!H137+'Доп отбор 2024-2026 '!H137</f>
        <v>50</v>
      </c>
      <c r="I137" s="3">
        <f>'Отбор 2024-2026'!I137+'Доп отбор 2024-2026 '!I137</f>
        <v>0</v>
      </c>
      <c r="J137" s="14">
        <f>'Отбор 2024-2026'!J137+'Доп отбор 2024-2026 '!J137</f>
        <v>25</v>
      </c>
      <c r="K137" s="18">
        <f t="shared" ref="K137:K200" si="9">E137+F137+G137+H137+I137</f>
        <v>90</v>
      </c>
      <c r="L137" s="19">
        <v>12368.39</v>
      </c>
      <c r="M137" s="19">
        <v>11131.55</v>
      </c>
      <c r="N137" s="19">
        <v>8657.8700000000008</v>
      </c>
      <c r="O137" s="19">
        <v>6184.2</v>
      </c>
      <c r="P137" s="19">
        <v>3710.52</v>
      </c>
      <c r="Q137" s="19">
        <v>488.77</v>
      </c>
      <c r="R137" s="19">
        <v>2100</v>
      </c>
      <c r="S137" s="19">
        <v>200</v>
      </c>
      <c r="T137" s="30">
        <v>90</v>
      </c>
      <c r="U137" s="18">
        <f t="shared" si="7"/>
        <v>762980.85000000009</v>
      </c>
      <c r="V137" s="18">
        <f t="shared" si="8"/>
        <v>686682.76500000013</v>
      </c>
    </row>
    <row r="138" spans="1:22" x14ac:dyDescent="0.25">
      <c r="A138" s="2">
        <v>137</v>
      </c>
      <c r="B138" s="6" t="s">
        <v>201</v>
      </c>
      <c r="C138" s="6" t="s">
        <v>85</v>
      </c>
      <c r="D138" s="2">
        <v>2024</v>
      </c>
      <c r="E138" s="3">
        <f>'Отбор 2024-2026'!E138+'Доп отбор 2024-2026 '!E138</f>
        <v>0</v>
      </c>
      <c r="F138" s="3">
        <f>'Отбор 2024-2026'!F138+'Доп отбор 2024-2026 '!F138</f>
        <v>9</v>
      </c>
      <c r="G138" s="3">
        <f>'Отбор 2024-2026'!G138+'Доп отбор 2024-2026 '!G138</f>
        <v>13.58</v>
      </c>
      <c r="H138" s="3">
        <f>'Отбор 2024-2026'!H138+'Доп отбор 2024-2026 '!H138</f>
        <v>27.42</v>
      </c>
      <c r="I138" s="3">
        <f>'Отбор 2024-2026'!I138+'Доп отбор 2024-2026 '!I138</f>
        <v>0</v>
      </c>
      <c r="J138" s="14">
        <f>'Отбор 2024-2026'!J138+'Доп отбор 2024-2026 '!J138</f>
        <v>3</v>
      </c>
      <c r="K138" s="18">
        <f t="shared" si="9"/>
        <v>50</v>
      </c>
      <c r="L138" s="19">
        <v>12368.39</v>
      </c>
      <c r="M138" s="19">
        <v>11131.55</v>
      </c>
      <c r="N138" s="19">
        <v>8657.8700000000008</v>
      </c>
      <c r="O138" s="19">
        <v>6184.2</v>
      </c>
      <c r="P138" s="19">
        <v>3710.52</v>
      </c>
      <c r="Q138" s="19">
        <v>488.77</v>
      </c>
      <c r="R138" s="19">
        <v>2100</v>
      </c>
      <c r="S138" s="19">
        <v>200</v>
      </c>
      <c r="T138" s="30">
        <v>87</v>
      </c>
      <c r="U138" s="18">
        <f t="shared" si="7"/>
        <v>405094.89860000001</v>
      </c>
      <c r="V138" s="18">
        <f t="shared" si="8"/>
        <v>352432.561782</v>
      </c>
    </row>
    <row r="139" spans="1:22" x14ac:dyDescent="0.25">
      <c r="A139" s="2">
        <v>138</v>
      </c>
      <c r="B139" s="6" t="s">
        <v>201</v>
      </c>
      <c r="C139" s="6" t="s">
        <v>161</v>
      </c>
      <c r="D139" s="2">
        <v>2024</v>
      </c>
      <c r="E139" s="3">
        <f>'Отбор 2024-2026'!E139+'Доп отбор 2024-2026 '!E139</f>
        <v>0</v>
      </c>
      <c r="F139" s="3">
        <f>'Отбор 2024-2026'!F139+'Доп отбор 2024-2026 '!F139</f>
        <v>0</v>
      </c>
      <c r="G139" s="3">
        <f>'Отбор 2024-2026'!G139+'Доп отбор 2024-2026 '!G139</f>
        <v>0</v>
      </c>
      <c r="H139" s="3">
        <f>'Отбор 2024-2026'!H139+'Доп отбор 2024-2026 '!H139</f>
        <v>0</v>
      </c>
      <c r="I139" s="3">
        <f>'Отбор 2024-2026'!I139+'Доп отбор 2024-2026 '!I139</f>
        <v>0</v>
      </c>
      <c r="J139" s="14">
        <f>'Отбор 2024-2026'!J139+'Доп отбор 2024-2026 '!J139</f>
        <v>0</v>
      </c>
      <c r="K139" s="18">
        <f t="shared" si="9"/>
        <v>0</v>
      </c>
      <c r="L139" s="19">
        <v>12368.39</v>
      </c>
      <c r="M139" s="19">
        <v>11131.55</v>
      </c>
      <c r="N139" s="19">
        <v>8657.8700000000008</v>
      </c>
      <c r="O139" s="19">
        <v>6184.2</v>
      </c>
      <c r="P139" s="19">
        <v>3710.52</v>
      </c>
      <c r="Q139" s="19">
        <v>488.77</v>
      </c>
      <c r="R139" s="19">
        <v>2100</v>
      </c>
      <c r="S139" s="19">
        <v>200</v>
      </c>
      <c r="T139" s="30">
        <v>90</v>
      </c>
      <c r="U139" s="18">
        <f t="shared" si="7"/>
        <v>0</v>
      </c>
      <c r="V139" s="18">
        <f t="shared" si="8"/>
        <v>0</v>
      </c>
    </row>
    <row r="140" spans="1:22" x14ac:dyDescent="0.25">
      <c r="A140" s="2">
        <v>139</v>
      </c>
      <c r="B140" s="6" t="s">
        <v>201</v>
      </c>
      <c r="C140" s="6" t="s">
        <v>162</v>
      </c>
      <c r="D140" s="2">
        <v>2024</v>
      </c>
      <c r="E140" s="3">
        <f>'Отбор 2024-2026'!E140+'Доп отбор 2024-2026 '!E140</f>
        <v>28</v>
      </c>
      <c r="F140" s="3">
        <f>'Отбор 2024-2026'!F140+'Доп отбор 2024-2026 '!F140</f>
        <v>19.399999999999999</v>
      </c>
      <c r="G140" s="3">
        <f>'Отбор 2024-2026'!G140+'Доп отбор 2024-2026 '!G140</f>
        <v>49.1</v>
      </c>
      <c r="H140" s="3">
        <f>'Отбор 2024-2026'!H140+'Доп отбор 2024-2026 '!H140</f>
        <v>73.5</v>
      </c>
      <c r="I140" s="3">
        <f>'Отбор 2024-2026'!I140+'Доп отбор 2024-2026 '!I140</f>
        <v>13</v>
      </c>
      <c r="J140" s="14">
        <f>'Отбор 2024-2026'!J140+'Доп отбор 2024-2026 '!J140</f>
        <v>24</v>
      </c>
      <c r="K140" s="18">
        <f t="shared" si="9"/>
        <v>183</v>
      </c>
      <c r="L140" s="19">
        <v>12368.39</v>
      </c>
      <c r="M140" s="19">
        <v>11131.55</v>
      </c>
      <c r="N140" s="19">
        <v>8657.8700000000008</v>
      </c>
      <c r="O140" s="19">
        <v>6184.2</v>
      </c>
      <c r="P140" s="19">
        <v>3710.52</v>
      </c>
      <c r="Q140" s="19">
        <v>488.77</v>
      </c>
      <c r="R140" s="19">
        <v>2100</v>
      </c>
      <c r="S140" s="19">
        <v>200</v>
      </c>
      <c r="T140" s="30">
        <v>89</v>
      </c>
      <c r="U140" s="18">
        <f t="shared" si="7"/>
        <v>1588874.3470000001</v>
      </c>
      <c r="V140" s="18">
        <f t="shared" si="8"/>
        <v>1414098.1688300001</v>
      </c>
    </row>
    <row r="141" spans="1:22" x14ac:dyDescent="0.25">
      <c r="A141" s="2">
        <v>140</v>
      </c>
      <c r="B141" s="6" t="s">
        <v>202</v>
      </c>
      <c r="C141" s="6" t="s">
        <v>170</v>
      </c>
      <c r="D141" s="2">
        <v>2024</v>
      </c>
      <c r="E141" s="3">
        <f>'Отбор 2024-2026'!E141+'Доп отбор 2024-2026 '!E141</f>
        <v>6.8</v>
      </c>
      <c r="F141" s="3">
        <f>'Отбор 2024-2026'!F141+'Доп отбор 2024-2026 '!F141</f>
        <v>0</v>
      </c>
      <c r="G141" s="3">
        <f>'Отбор 2024-2026'!G141+'Доп отбор 2024-2026 '!G141</f>
        <v>0</v>
      </c>
      <c r="H141" s="3">
        <f>'Отбор 2024-2026'!H141+'Доп отбор 2024-2026 '!H141</f>
        <v>0</v>
      </c>
      <c r="I141" s="3">
        <f>'Отбор 2024-2026'!I141+'Доп отбор 2024-2026 '!I141</f>
        <v>0</v>
      </c>
      <c r="J141" s="14">
        <f>'Отбор 2024-2026'!J141+'Доп отбор 2024-2026 '!J141</f>
        <v>5</v>
      </c>
      <c r="K141" s="18">
        <f t="shared" si="9"/>
        <v>6.8</v>
      </c>
      <c r="L141" s="19">
        <v>12368.39</v>
      </c>
      <c r="M141" s="19">
        <v>11131.55</v>
      </c>
      <c r="N141" s="19">
        <v>8657.8700000000008</v>
      </c>
      <c r="O141" s="19">
        <v>6184.2</v>
      </c>
      <c r="P141" s="19">
        <v>3710.52</v>
      </c>
      <c r="Q141" s="19">
        <v>488.77</v>
      </c>
      <c r="R141" s="19">
        <v>2100</v>
      </c>
      <c r="S141" s="19">
        <v>200</v>
      </c>
      <c r="T141" s="27">
        <v>86</v>
      </c>
      <c r="U141" s="18">
        <f t="shared" si="7"/>
        <v>98408.902000000002</v>
      </c>
      <c r="V141" s="18">
        <f t="shared" si="8"/>
        <v>84631.65572000001</v>
      </c>
    </row>
    <row r="142" spans="1:22" x14ac:dyDescent="0.25">
      <c r="A142" s="2">
        <v>141</v>
      </c>
      <c r="B142" s="6" t="s">
        <v>202</v>
      </c>
      <c r="C142" s="6" t="s">
        <v>173</v>
      </c>
      <c r="D142" s="2">
        <v>2024</v>
      </c>
      <c r="E142" s="3">
        <f>'Отбор 2024-2026'!E142+'Доп отбор 2024-2026 '!E142</f>
        <v>8.3000000000000007</v>
      </c>
      <c r="F142" s="3">
        <f>'Отбор 2024-2026'!F142+'Доп отбор 2024-2026 '!F142</f>
        <v>0</v>
      </c>
      <c r="G142" s="3">
        <f>'Отбор 2024-2026'!G142+'Доп отбор 2024-2026 '!G142</f>
        <v>0</v>
      </c>
      <c r="H142" s="3">
        <f>'Отбор 2024-2026'!H142+'Доп отбор 2024-2026 '!H142</f>
        <v>0</v>
      </c>
      <c r="I142" s="3">
        <f>'Отбор 2024-2026'!I142+'Доп отбор 2024-2026 '!I142</f>
        <v>0</v>
      </c>
      <c r="J142" s="14">
        <f>'Отбор 2024-2026'!J142+'Доп отбор 2024-2026 '!J142</f>
        <v>3</v>
      </c>
      <c r="K142" s="18">
        <f t="shared" si="9"/>
        <v>8.3000000000000007</v>
      </c>
      <c r="L142" s="19">
        <v>12368.39</v>
      </c>
      <c r="M142" s="19">
        <v>11131.55</v>
      </c>
      <c r="N142" s="19">
        <v>8657.8700000000008</v>
      </c>
      <c r="O142" s="19">
        <v>6184.2</v>
      </c>
      <c r="P142" s="19">
        <v>3710.52</v>
      </c>
      <c r="Q142" s="19">
        <v>488.77</v>
      </c>
      <c r="R142" s="19">
        <v>2100</v>
      </c>
      <c r="S142" s="19">
        <v>200</v>
      </c>
      <c r="T142" s="27">
        <v>84</v>
      </c>
      <c r="U142" s="18">
        <f t="shared" si="7"/>
        <v>112083.947</v>
      </c>
      <c r="V142" s="18">
        <f t="shared" si="8"/>
        <v>94150.515480000002</v>
      </c>
    </row>
    <row r="143" spans="1:22" x14ac:dyDescent="0.25">
      <c r="A143" s="2">
        <v>142</v>
      </c>
      <c r="B143" s="6" t="s">
        <v>202</v>
      </c>
      <c r="C143" s="6" t="s">
        <v>171</v>
      </c>
      <c r="D143" s="2">
        <v>2024</v>
      </c>
      <c r="E143" s="3">
        <f>'Отбор 2024-2026'!E143+'Доп отбор 2024-2026 '!E143</f>
        <v>46</v>
      </c>
      <c r="F143" s="3">
        <f>'Отбор 2024-2026'!F143+'Доп отбор 2024-2026 '!F143</f>
        <v>0</v>
      </c>
      <c r="G143" s="3">
        <f>'Отбор 2024-2026'!G143+'Доп отбор 2024-2026 '!G143</f>
        <v>0</v>
      </c>
      <c r="H143" s="3">
        <f>'Отбор 2024-2026'!H143+'Доп отбор 2024-2026 '!H143</f>
        <v>0</v>
      </c>
      <c r="I143" s="3">
        <f>'Отбор 2024-2026'!I143+'Доп отбор 2024-2026 '!I143</f>
        <v>0</v>
      </c>
      <c r="J143" s="14">
        <f>'Отбор 2024-2026'!J143+'Доп отбор 2024-2026 '!J143</f>
        <v>1</v>
      </c>
      <c r="K143" s="18">
        <f t="shared" si="9"/>
        <v>46</v>
      </c>
      <c r="L143" s="19">
        <v>12368.39</v>
      </c>
      <c r="M143" s="19">
        <v>11131.55</v>
      </c>
      <c r="N143" s="19">
        <v>8657.8700000000008</v>
      </c>
      <c r="O143" s="19">
        <v>6184.2</v>
      </c>
      <c r="P143" s="19">
        <v>3710.52</v>
      </c>
      <c r="Q143" s="19">
        <v>488.77</v>
      </c>
      <c r="R143" s="19">
        <v>2100</v>
      </c>
      <c r="S143" s="19">
        <v>200</v>
      </c>
      <c r="T143" s="27">
        <v>84</v>
      </c>
      <c r="U143" s="18">
        <f t="shared" si="7"/>
        <v>580734.71</v>
      </c>
      <c r="V143" s="18">
        <f t="shared" si="8"/>
        <v>487817.15639999998</v>
      </c>
    </row>
    <row r="144" spans="1:22" x14ac:dyDescent="0.25">
      <c r="A144" s="2">
        <v>143</v>
      </c>
      <c r="B144" s="6" t="s">
        <v>202</v>
      </c>
      <c r="C144" s="6" t="s">
        <v>3</v>
      </c>
      <c r="D144" s="2">
        <v>2024</v>
      </c>
      <c r="E144" s="3">
        <f>'Отбор 2024-2026'!E144+'Доп отбор 2024-2026 '!E144</f>
        <v>0</v>
      </c>
      <c r="F144" s="3">
        <f>'Отбор 2024-2026'!F144+'Доп отбор 2024-2026 '!F144</f>
        <v>0</v>
      </c>
      <c r="G144" s="3">
        <f>'Отбор 2024-2026'!G144+'Доп отбор 2024-2026 '!G144</f>
        <v>0</v>
      </c>
      <c r="H144" s="3">
        <f>'Отбор 2024-2026'!H144+'Доп отбор 2024-2026 '!H144</f>
        <v>0</v>
      </c>
      <c r="I144" s="3">
        <f>'Отбор 2024-2026'!I144+'Доп отбор 2024-2026 '!I144</f>
        <v>0</v>
      </c>
      <c r="J144" s="14">
        <f>'Отбор 2024-2026'!J144+'Доп отбор 2024-2026 '!J144</f>
        <v>0</v>
      </c>
      <c r="K144" s="18">
        <f t="shared" si="9"/>
        <v>0</v>
      </c>
      <c r="L144" s="19">
        <v>12368.39</v>
      </c>
      <c r="M144" s="19">
        <v>11131.55</v>
      </c>
      <c r="N144" s="19">
        <v>8657.8700000000008</v>
      </c>
      <c r="O144" s="19">
        <v>6184.2</v>
      </c>
      <c r="P144" s="19">
        <v>3710.52</v>
      </c>
      <c r="Q144" s="19">
        <v>488.77</v>
      </c>
      <c r="R144" s="19">
        <v>2100</v>
      </c>
      <c r="S144" s="19">
        <v>200</v>
      </c>
      <c r="T144" s="27">
        <v>88</v>
      </c>
      <c r="U144" s="18">
        <f t="shared" si="7"/>
        <v>0</v>
      </c>
      <c r="V144" s="18">
        <f t="shared" si="8"/>
        <v>0</v>
      </c>
    </row>
    <row r="145" spans="1:22" x14ac:dyDescent="0.25">
      <c r="A145" s="2">
        <v>144</v>
      </c>
      <c r="B145" s="6" t="s">
        <v>202</v>
      </c>
      <c r="C145" s="6" t="s">
        <v>172</v>
      </c>
      <c r="D145" s="2">
        <v>2024</v>
      </c>
      <c r="E145" s="3">
        <f>'Отбор 2024-2026'!E145+'Доп отбор 2024-2026 '!E145</f>
        <v>0</v>
      </c>
      <c r="F145" s="3">
        <f>'Отбор 2024-2026'!F145+'Доп отбор 2024-2026 '!F145</f>
        <v>0</v>
      </c>
      <c r="G145" s="3">
        <f>'Отбор 2024-2026'!G145+'Доп отбор 2024-2026 '!G145</f>
        <v>0</v>
      </c>
      <c r="H145" s="3">
        <f>'Отбор 2024-2026'!H145+'Доп отбор 2024-2026 '!H145</f>
        <v>0</v>
      </c>
      <c r="I145" s="3">
        <f>'Отбор 2024-2026'!I145+'Доп отбор 2024-2026 '!I145</f>
        <v>0</v>
      </c>
      <c r="J145" s="14">
        <f>'Отбор 2024-2026'!J145+'Доп отбор 2024-2026 '!J145</f>
        <v>0</v>
      </c>
      <c r="K145" s="18">
        <f t="shared" si="9"/>
        <v>0</v>
      </c>
      <c r="L145" s="19">
        <v>12368.39</v>
      </c>
      <c r="M145" s="19">
        <v>11131.55</v>
      </c>
      <c r="N145" s="19">
        <v>8657.8700000000008</v>
      </c>
      <c r="O145" s="19">
        <v>6184.2</v>
      </c>
      <c r="P145" s="19">
        <v>3710.52</v>
      </c>
      <c r="Q145" s="19">
        <v>488.77</v>
      </c>
      <c r="R145" s="19">
        <v>2100</v>
      </c>
      <c r="S145" s="19">
        <v>200</v>
      </c>
      <c r="T145" s="27">
        <v>87</v>
      </c>
      <c r="U145" s="18">
        <f t="shared" si="7"/>
        <v>0</v>
      </c>
      <c r="V145" s="18">
        <f t="shared" si="8"/>
        <v>0</v>
      </c>
    </row>
    <row r="146" spans="1:22" x14ac:dyDescent="0.25">
      <c r="A146" s="2">
        <v>145</v>
      </c>
      <c r="B146" s="6" t="s">
        <v>203</v>
      </c>
      <c r="C146" s="6" t="s">
        <v>16</v>
      </c>
      <c r="D146" s="2">
        <v>2024</v>
      </c>
      <c r="E146" s="3">
        <f>'Отбор 2024-2026'!E146+'Доп отбор 2024-2026 '!E146</f>
        <v>0</v>
      </c>
      <c r="F146" s="3">
        <f>'Отбор 2024-2026'!F146+'Доп отбор 2024-2026 '!F146</f>
        <v>0</v>
      </c>
      <c r="G146" s="3">
        <f>'Отбор 2024-2026'!G146+'Доп отбор 2024-2026 '!G146</f>
        <v>0</v>
      </c>
      <c r="H146" s="3">
        <f>'Отбор 2024-2026'!H146+'Доп отбор 2024-2026 '!H146</f>
        <v>7.8</v>
      </c>
      <c r="I146" s="3">
        <f>'Отбор 2024-2026'!I146+'Доп отбор 2024-2026 '!I146</f>
        <v>0</v>
      </c>
      <c r="J146" s="14">
        <f>'Отбор 2024-2026'!J146+'Доп отбор 2024-2026 '!J146</f>
        <v>2</v>
      </c>
      <c r="K146" s="18">
        <f t="shared" si="9"/>
        <v>7.8</v>
      </c>
      <c r="L146" s="19">
        <v>12368.39</v>
      </c>
      <c r="M146" s="19">
        <v>11131.55</v>
      </c>
      <c r="N146" s="19">
        <v>8657.8700000000008</v>
      </c>
      <c r="O146" s="19">
        <v>6184.2</v>
      </c>
      <c r="P146" s="19">
        <v>3710.52</v>
      </c>
      <c r="Q146" s="19">
        <v>488.77</v>
      </c>
      <c r="R146" s="19">
        <v>2100</v>
      </c>
      <c r="S146" s="19">
        <v>200</v>
      </c>
      <c r="T146" s="25">
        <v>88</v>
      </c>
      <c r="U146" s="18">
        <f t="shared" si="7"/>
        <v>54974.299999999996</v>
      </c>
      <c r="V146" s="18">
        <f t="shared" si="8"/>
        <v>48377.383999999991</v>
      </c>
    </row>
    <row r="147" spans="1:22" x14ac:dyDescent="0.25">
      <c r="A147" s="2">
        <v>146</v>
      </c>
      <c r="B147" s="6" t="s">
        <v>203</v>
      </c>
      <c r="C147" s="6" t="s">
        <v>165</v>
      </c>
      <c r="D147" s="2">
        <v>2024</v>
      </c>
      <c r="E147" s="3">
        <f>'Отбор 2024-2026'!E147+'Доп отбор 2024-2026 '!E147</f>
        <v>0</v>
      </c>
      <c r="F147" s="3">
        <f>'Отбор 2024-2026'!F147+'Доп отбор 2024-2026 '!F147</f>
        <v>0</v>
      </c>
      <c r="G147" s="3">
        <f>'Отбор 2024-2026'!G147+'Доп отбор 2024-2026 '!G147</f>
        <v>0</v>
      </c>
      <c r="H147" s="3">
        <f>'Отбор 2024-2026'!H147+'Доп отбор 2024-2026 '!H147</f>
        <v>0</v>
      </c>
      <c r="I147" s="3">
        <f>'Отбор 2024-2026'!I147+'Доп отбор 2024-2026 '!I147</f>
        <v>0</v>
      </c>
      <c r="J147" s="14">
        <f>'Отбор 2024-2026'!J147+'Доп отбор 2024-2026 '!J147</f>
        <v>0</v>
      </c>
      <c r="K147" s="18">
        <f t="shared" si="9"/>
        <v>0</v>
      </c>
      <c r="L147" s="19">
        <v>12368.39</v>
      </c>
      <c r="M147" s="19">
        <v>11131.55</v>
      </c>
      <c r="N147" s="19">
        <v>8657.8700000000008</v>
      </c>
      <c r="O147" s="19">
        <v>6184.2</v>
      </c>
      <c r="P147" s="19">
        <v>3710.52</v>
      </c>
      <c r="Q147" s="19">
        <v>488.77</v>
      </c>
      <c r="R147" s="19">
        <v>2100</v>
      </c>
      <c r="S147" s="19">
        <v>200</v>
      </c>
      <c r="T147" s="25">
        <v>90</v>
      </c>
      <c r="U147" s="18">
        <f t="shared" si="7"/>
        <v>0</v>
      </c>
      <c r="V147" s="18">
        <f t="shared" si="8"/>
        <v>0</v>
      </c>
    </row>
    <row r="148" spans="1:22" x14ac:dyDescent="0.25">
      <c r="A148" s="2">
        <v>147</v>
      </c>
      <c r="B148" s="6" t="s">
        <v>203</v>
      </c>
      <c r="C148" s="6" t="s">
        <v>166</v>
      </c>
      <c r="D148" s="2">
        <v>2024</v>
      </c>
      <c r="E148" s="3">
        <f>'Отбор 2024-2026'!E148+'Доп отбор 2024-2026 '!E148</f>
        <v>0</v>
      </c>
      <c r="F148" s="3">
        <f>'Отбор 2024-2026'!F148+'Доп отбор 2024-2026 '!F148</f>
        <v>0</v>
      </c>
      <c r="G148" s="3">
        <f>'Отбор 2024-2026'!G148+'Доп отбор 2024-2026 '!G148</f>
        <v>0</v>
      </c>
      <c r="H148" s="3">
        <f>'Отбор 2024-2026'!H148+'Доп отбор 2024-2026 '!H148</f>
        <v>0</v>
      </c>
      <c r="I148" s="3">
        <f>'Отбор 2024-2026'!I148+'Доп отбор 2024-2026 '!I148</f>
        <v>0</v>
      </c>
      <c r="J148" s="14">
        <f>'Отбор 2024-2026'!J148+'Доп отбор 2024-2026 '!J148</f>
        <v>0</v>
      </c>
      <c r="K148" s="18">
        <f t="shared" si="9"/>
        <v>0</v>
      </c>
      <c r="L148" s="19">
        <v>12368.39</v>
      </c>
      <c r="M148" s="19">
        <v>11131.55</v>
      </c>
      <c r="N148" s="19">
        <v>8657.8700000000008</v>
      </c>
      <c r="O148" s="19">
        <v>6184.2</v>
      </c>
      <c r="P148" s="19">
        <v>3710.52</v>
      </c>
      <c r="Q148" s="19">
        <v>488.77</v>
      </c>
      <c r="R148" s="19">
        <v>2100</v>
      </c>
      <c r="S148" s="19">
        <v>200</v>
      </c>
      <c r="T148" s="25">
        <v>84</v>
      </c>
      <c r="U148" s="18">
        <f t="shared" si="7"/>
        <v>0</v>
      </c>
      <c r="V148" s="18">
        <f t="shared" si="8"/>
        <v>0</v>
      </c>
    </row>
    <row r="149" spans="1:22" x14ac:dyDescent="0.25">
      <c r="A149" s="2">
        <v>148</v>
      </c>
      <c r="B149" s="6" t="s">
        <v>203</v>
      </c>
      <c r="C149" s="6" t="s">
        <v>163</v>
      </c>
      <c r="D149" s="2">
        <v>2024</v>
      </c>
      <c r="E149" s="3">
        <f>'Отбор 2024-2026'!E149+'Доп отбор 2024-2026 '!E149</f>
        <v>0</v>
      </c>
      <c r="F149" s="3">
        <f>'Отбор 2024-2026'!F149+'Доп отбор 2024-2026 '!F149</f>
        <v>0</v>
      </c>
      <c r="G149" s="3">
        <f>'Отбор 2024-2026'!G149+'Доп отбор 2024-2026 '!G149</f>
        <v>0</v>
      </c>
      <c r="H149" s="3">
        <f>'Отбор 2024-2026'!H149+'Доп отбор 2024-2026 '!H149</f>
        <v>0</v>
      </c>
      <c r="I149" s="3">
        <f>'Отбор 2024-2026'!I149+'Доп отбор 2024-2026 '!I149</f>
        <v>0</v>
      </c>
      <c r="J149" s="14">
        <f>'Отбор 2024-2026'!J149+'Доп отбор 2024-2026 '!J149</f>
        <v>0</v>
      </c>
      <c r="K149" s="18">
        <f t="shared" si="9"/>
        <v>0</v>
      </c>
      <c r="L149" s="19">
        <v>12368.39</v>
      </c>
      <c r="M149" s="19">
        <v>11131.55</v>
      </c>
      <c r="N149" s="19">
        <v>8657.8700000000008</v>
      </c>
      <c r="O149" s="19">
        <v>6184.2</v>
      </c>
      <c r="P149" s="19">
        <v>3710.52</v>
      </c>
      <c r="Q149" s="19">
        <v>488.77</v>
      </c>
      <c r="R149" s="19">
        <v>2100</v>
      </c>
      <c r="S149" s="19">
        <v>200</v>
      </c>
      <c r="T149" s="25">
        <v>81</v>
      </c>
      <c r="U149" s="18">
        <f t="shared" si="7"/>
        <v>0</v>
      </c>
      <c r="V149" s="18">
        <f t="shared" si="8"/>
        <v>0</v>
      </c>
    </row>
    <row r="150" spans="1:22" x14ac:dyDescent="0.25">
      <c r="A150" s="2">
        <v>149</v>
      </c>
      <c r="B150" s="6" t="s">
        <v>203</v>
      </c>
      <c r="C150" s="6" t="s">
        <v>89</v>
      </c>
      <c r="D150" s="2">
        <v>2024</v>
      </c>
      <c r="E150" s="3">
        <f>'Отбор 2024-2026'!E150+'Доп отбор 2024-2026 '!E150</f>
        <v>55</v>
      </c>
      <c r="F150" s="3">
        <f>'Отбор 2024-2026'!F150+'Доп отбор 2024-2026 '!F150</f>
        <v>0</v>
      </c>
      <c r="G150" s="3">
        <f>'Отбор 2024-2026'!G150+'Доп отбор 2024-2026 '!G150</f>
        <v>0</v>
      </c>
      <c r="H150" s="3">
        <f>'Отбор 2024-2026'!H150+'Доп отбор 2024-2026 '!H150</f>
        <v>0</v>
      </c>
      <c r="I150" s="3">
        <f>'Отбор 2024-2026'!I150+'Доп отбор 2024-2026 '!I150</f>
        <v>0</v>
      </c>
      <c r="J150" s="14">
        <f>'Отбор 2024-2026'!J150+'Доп отбор 2024-2026 '!J150</f>
        <v>6</v>
      </c>
      <c r="K150" s="18">
        <f t="shared" si="9"/>
        <v>55</v>
      </c>
      <c r="L150" s="19">
        <v>12368.39</v>
      </c>
      <c r="M150" s="19">
        <v>11131.55</v>
      </c>
      <c r="N150" s="19">
        <v>8657.8700000000008</v>
      </c>
      <c r="O150" s="19">
        <v>6184.2</v>
      </c>
      <c r="P150" s="19">
        <v>3710.52</v>
      </c>
      <c r="Q150" s="19">
        <v>488.77</v>
      </c>
      <c r="R150" s="19">
        <v>2100</v>
      </c>
      <c r="S150" s="19">
        <v>200</v>
      </c>
      <c r="T150" s="25">
        <v>86</v>
      </c>
      <c r="U150" s="18">
        <f t="shared" si="7"/>
        <v>706794.07</v>
      </c>
      <c r="V150" s="18">
        <f t="shared" si="8"/>
        <v>607842.90019999992</v>
      </c>
    </row>
    <row r="151" spans="1:22" x14ac:dyDescent="0.25">
      <c r="A151" s="2">
        <v>150</v>
      </c>
      <c r="B151" s="6" t="s">
        <v>203</v>
      </c>
      <c r="C151" s="6" t="s">
        <v>102</v>
      </c>
      <c r="D151" s="2">
        <v>2024</v>
      </c>
      <c r="E151" s="3">
        <f>'Отбор 2024-2026'!E151+'Доп отбор 2024-2026 '!E151</f>
        <v>0</v>
      </c>
      <c r="F151" s="3">
        <f>'Отбор 2024-2026'!F151+'Доп отбор 2024-2026 '!F151</f>
        <v>15</v>
      </c>
      <c r="G151" s="3">
        <f>'Отбор 2024-2026'!G151+'Доп отбор 2024-2026 '!G151</f>
        <v>0</v>
      </c>
      <c r="H151" s="3">
        <f>'Отбор 2024-2026'!H151+'Доп отбор 2024-2026 '!H151</f>
        <v>0</v>
      </c>
      <c r="I151" s="3">
        <f>'Отбор 2024-2026'!I151+'Доп отбор 2024-2026 '!I151</f>
        <v>0</v>
      </c>
      <c r="J151" s="14">
        <f>'Отбор 2024-2026'!J151+'Доп отбор 2024-2026 '!J151</f>
        <v>2</v>
      </c>
      <c r="K151" s="18">
        <f t="shared" si="9"/>
        <v>15</v>
      </c>
      <c r="L151" s="19">
        <v>12368.39</v>
      </c>
      <c r="M151" s="19">
        <v>11131.55</v>
      </c>
      <c r="N151" s="19">
        <v>8657.8700000000008</v>
      </c>
      <c r="O151" s="19">
        <v>6184.2</v>
      </c>
      <c r="P151" s="19">
        <v>3710.52</v>
      </c>
      <c r="Q151" s="19">
        <v>488.77</v>
      </c>
      <c r="R151" s="19">
        <v>2100</v>
      </c>
      <c r="S151" s="19">
        <v>200</v>
      </c>
      <c r="T151" s="25">
        <v>86</v>
      </c>
      <c r="U151" s="18">
        <f t="shared" si="7"/>
        <v>175150.79</v>
      </c>
      <c r="V151" s="18">
        <f t="shared" si="8"/>
        <v>150629.67940000002</v>
      </c>
    </row>
    <row r="152" spans="1:22" x14ac:dyDescent="0.25">
      <c r="A152" s="2">
        <v>151</v>
      </c>
      <c r="B152" s="6" t="s">
        <v>203</v>
      </c>
      <c r="C152" s="6" t="s">
        <v>167</v>
      </c>
      <c r="D152" s="2">
        <v>2024</v>
      </c>
      <c r="E152" s="3">
        <f>'Отбор 2024-2026'!E152+'Доп отбор 2024-2026 '!E152</f>
        <v>0</v>
      </c>
      <c r="F152" s="3">
        <f>'Отбор 2024-2026'!F152+'Доп отбор 2024-2026 '!F152</f>
        <v>0</v>
      </c>
      <c r="G152" s="3">
        <f>'Отбор 2024-2026'!G152+'Доп отбор 2024-2026 '!G152</f>
        <v>0</v>
      </c>
      <c r="H152" s="3">
        <f>'Отбор 2024-2026'!H152+'Доп отбор 2024-2026 '!H152</f>
        <v>0</v>
      </c>
      <c r="I152" s="3">
        <f>'Отбор 2024-2026'!I152+'Доп отбор 2024-2026 '!I152</f>
        <v>0</v>
      </c>
      <c r="J152" s="14">
        <f>'Отбор 2024-2026'!J152+'Доп отбор 2024-2026 '!J152</f>
        <v>0</v>
      </c>
      <c r="K152" s="18">
        <f t="shared" si="9"/>
        <v>0</v>
      </c>
      <c r="L152" s="19">
        <v>12368.39</v>
      </c>
      <c r="M152" s="19">
        <v>11131.55</v>
      </c>
      <c r="N152" s="19">
        <v>8657.8700000000008</v>
      </c>
      <c r="O152" s="19">
        <v>6184.2</v>
      </c>
      <c r="P152" s="19">
        <v>3710.52</v>
      </c>
      <c r="Q152" s="19">
        <v>488.77</v>
      </c>
      <c r="R152" s="19">
        <v>2100</v>
      </c>
      <c r="S152" s="19">
        <v>200</v>
      </c>
      <c r="T152" s="25">
        <v>90</v>
      </c>
      <c r="U152" s="18">
        <f t="shared" si="7"/>
        <v>0</v>
      </c>
      <c r="V152" s="18">
        <f t="shared" si="8"/>
        <v>0</v>
      </c>
    </row>
    <row r="153" spans="1:22" x14ac:dyDescent="0.25">
      <c r="A153" s="2">
        <v>152</v>
      </c>
      <c r="B153" s="6" t="s">
        <v>203</v>
      </c>
      <c r="C153" s="6" t="s">
        <v>113</v>
      </c>
      <c r="D153" s="2">
        <v>2024</v>
      </c>
      <c r="E153" s="3">
        <f>'Отбор 2024-2026'!E153+'Доп отбор 2024-2026 '!E153</f>
        <v>5.5</v>
      </c>
      <c r="F153" s="3">
        <f>'Отбор 2024-2026'!F153+'Доп отбор 2024-2026 '!F153</f>
        <v>0</v>
      </c>
      <c r="G153" s="3">
        <f>'Отбор 2024-2026'!G153+'Доп отбор 2024-2026 '!G153</f>
        <v>0</v>
      </c>
      <c r="H153" s="3">
        <f>'Отбор 2024-2026'!H153+'Доп отбор 2024-2026 '!H153</f>
        <v>0</v>
      </c>
      <c r="I153" s="3">
        <f>'Отбор 2024-2026'!I153+'Доп отбор 2024-2026 '!I153</f>
        <v>0</v>
      </c>
      <c r="J153" s="14">
        <f>'Отбор 2024-2026'!J153+'Доп отбор 2024-2026 '!J153</f>
        <v>2</v>
      </c>
      <c r="K153" s="18">
        <f t="shared" si="9"/>
        <v>5.5</v>
      </c>
      <c r="L153" s="19">
        <v>12368.39</v>
      </c>
      <c r="M153" s="19">
        <v>11131.55</v>
      </c>
      <c r="N153" s="19">
        <v>8657.8700000000008</v>
      </c>
      <c r="O153" s="19">
        <v>6184.2</v>
      </c>
      <c r="P153" s="19">
        <v>3710.52</v>
      </c>
      <c r="Q153" s="19">
        <v>488.77</v>
      </c>
      <c r="R153" s="19">
        <v>2100</v>
      </c>
      <c r="S153" s="19">
        <v>200</v>
      </c>
      <c r="T153" s="25">
        <v>80</v>
      </c>
      <c r="U153" s="18">
        <f t="shared" si="7"/>
        <v>74303.684999999983</v>
      </c>
      <c r="V153" s="18">
        <f t="shared" si="8"/>
        <v>59442.947999999989</v>
      </c>
    </row>
    <row r="154" spans="1:22" x14ac:dyDescent="0.25">
      <c r="A154" s="2">
        <v>153</v>
      </c>
      <c r="B154" s="6" t="s">
        <v>203</v>
      </c>
      <c r="C154" s="6" t="s">
        <v>11</v>
      </c>
      <c r="D154" s="2">
        <v>2024</v>
      </c>
      <c r="E154" s="3">
        <f>'Отбор 2024-2026'!E154+'Доп отбор 2024-2026 '!E154</f>
        <v>0</v>
      </c>
      <c r="F154" s="3">
        <f>'Отбор 2024-2026'!F154+'Доп отбор 2024-2026 '!F154</f>
        <v>42</v>
      </c>
      <c r="G154" s="3">
        <f>'Отбор 2024-2026'!G154+'Доп отбор 2024-2026 '!G154</f>
        <v>0</v>
      </c>
      <c r="H154" s="3">
        <f>'Отбор 2024-2026'!H154+'Доп отбор 2024-2026 '!H154</f>
        <v>0</v>
      </c>
      <c r="I154" s="3">
        <f>'Отбор 2024-2026'!I154+'Доп отбор 2024-2026 '!I154</f>
        <v>0</v>
      </c>
      <c r="J154" s="14">
        <f>'Отбор 2024-2026'!J154+'Доп отбор 2024-2026 '!J154</f>
        <v>7</v>
      </c>
      <c r="K154" s="18">
        <f t="shared" si="9"/>
        <v>42</v>
      </c>
      <c r="L154" s="19">
        <v>12368.39</v>
      </c>
      <c r="M154" s="19">
        <v>11131.55</v>
      </c>
      <c r="N154" s="19">
        <v>8657.8700000000008</v>
      </c>
      <c r="O154" s="19">
        <v>6184.2</v>
      </c>
      <c r="P154" s="19">
        <v>3710.52</v>
      </c>
      <c r="Q154" s="19">
        <v>488.77</v>
      </c>
      <c r="R154" s="19">
        <v>2100</v>
      </c>
      <c r="S154" s="19">
        <v>200</v>
      </c>
      <c r="T154" s="25">
        <v>89</v>
      </c>
      <c r="U154" s="18">
        <f t="shared" si="7"/>
        <v>494046.49</v>
      </c>
      <c r="V154" s="18">
        <f t="shared" si="8"/>
        <v>439701.37609999999</v>
      </c>
    </row>
    <row r="155" spans="1:22" x14ac:dyDescent="0.25">
      <c r="A155" s="2">
        <v>154</v>
      </c>
      <c r="B155" s="6" t="s">
        <v>203</v>
      </c>
      <c r="C155" s="6" t="s">
        <v>164</v>
      </c>
      <c r="D155" s="2">
        <v>2024</v>
      </c>
      <c r="E155" s="3">
        <f>'Отбор 2024-2026'!E155+'Доп отбор 2024-2026 '!E155</f>
        <v>0</v>
      </c>
      <c r="F155" s="3">
        <f>'Отбор 2024-2026'!F155+'Доп отбор 2024-2026 '!F155</f>
        <v>0</v>
      </c>
      <c r="G155" s="3">
        <f>'Отбор 2024-2026'!G155+'Доп отбор 2024-2026 '!G155</f>
        <v>0</v>
      </c>
      <c r="H155" s="3">
        <f>'Отбор 2024-2026'!H155+'Доп отбор 2024-2026 '!H155</f>
        <v>0</v>
      </c>
      <c r="I155" s="3">
        <f>'Отбор 2024-2026'!I155+'Доп отбор 2024-2026 '!I155</f>
        <v>0</v>
      </c>
      <c r="J155" s="14">
        <f>'Отбор 2024-2026'!J155+'Доп отбор 2024-2026 '!J155</f>
        <v>0</v>
      </c>
      <c r="K155" s="18">
        <f t="shared" si="9"/>
        <v>0</v>
      </c>
      <c r="L155" s="19">
        <v>12368.39</v>
      </c>
      <c r="M155" s="19">
        <v>11131.55</v>
      </c>
      <c r="N155" s="19">
        <v>8657.8700000000008</v>
      </c>
      <c r="O155" s="19">
        <v>6184.2</v>
      </c>
      <c r="P155" s="19">
        <v>3710.52</v>
      </c>
      <c r="Q155" s="19">
        <v>488.77</v>
      </c>
      <c r="R155" s="19">
        <v>2100</v>
      </c>
      <c r="S155" s="19">
        <v>200</v>
      </c>
      <c r="T155" s="25">
        <v>91</v>
      </c>
      <c r="U155" s="18">
        <f t="shared" si="7"/>
        <v>0</v>
      </c>
      <c r="V155" s="18">
        <f t="shared" si="8"/>
        <v>0</v>
      </c>
    </row>
    <row r="156" spans="1:22" x14ac:dyDescent="0.25">
      <c r="A156" s="2">
        <v>155</v>
      </c>
      <c r="B156" s="6" t="s">
        <v>203</v>
      </c>
      <c r="C156" s="6" t="s">
        <v>66</v>
      </c>
      <c r="D156" s="2">
        <v>2024</v>
      </c>
      <c r="E156" s="3">
        <f>'Отбор 2024-2026'!E156+'Доп отбор 2024-2026 '!E156</f>
        <v>3.8</v>
      </c>
      <c r="F156" s="3">
        <f>'Отбор 2024-2026'!F156+'Доп отбор 2024-2026 '!F156</f>
        <v>0.2</v>
      </c>
      <c r="G156" s="3">
        <f>'Отбор 2024-2026'!G156+'Доп отбор 2024-2026 '!G156</f>
        <v>0</v>
      </c>
      <c r="H156" s="3">
        <f>'Отбор 2024-2026'!H156+'Доп отбор 2024-2026 '!H156</f>
        <v>0.4</v>
      </c>
      <c r="I156" s="3">
        <f>'Отбор 2024-2026'!I156+'Доп отбор 2024-2026 '!I156</f>
        <v>4.8</v>
      </c>
      <c r="J156" s="14">
        <f>'Отбор 2024-2026'!J156+'Доп отбор 2024-2026 '!J156</f>
        <v>2</v>
      </c>
      <c r="K156" s="18">
        <f t="shared" si="9"/>
        <v>9.1999999999999993</v>
      </c>
      <c r="L156" s="19">
        <v>12368.39</v>
      </c>
      <c r="M156" s="19">
        <v>11131.55</v>
      </c>
      <c r="N156" s="19">
        <v>8657.8700000000008</v>
      </c>
      <c r="O156" s="19">
        <v>6184.2</v>
      </c>
      <c r="P156" s="19">
        <v>3710.52</v>
      </c>
      <c r="Q156" s="19">
        <v>488.77</v>
      </c>
      <c r="R156" s="19">
        <v>2100</v>
      </c>
      <c r="S156" s="19">
        <v>200</v>
      </c>
      <c r="T156" s="25">
        <v>90</v>
      </c>
      <c r="U156" s="18">
        <f t="shared" si="7"/>
        <v>76527.907999999981</v>
      </c>
      <c r="V156" s="18">
        <f t="shared" si="8"/>
        <v>68875.117199999979</v>
      </c>
    </row>
    <row r="157" spans="1:22" x14ac:dyDescent="0.25">
      <c r="A157" s="2">
        <v>156</v>
      </c>
      <c r="B157" s="6" t="s">
        <v>203</v>
      </c>
      <c r="C157" s="6" t="s">
        <v>168</v>
      </c>
      <c r="D157" s="2">
        <v>2024</v>
      </c>
      <c r="E157" s="3">
        <f>'Отбор 2024-2026'!E157+'Доп отбор 2024-2026 '!E157</f>
        <v>0</v>
      </c>
      <c r="F157" s="3">
        <f>'Отбор 2024-2026'!F157+'Доп отбор 2024-2026 '!F157</f>
        <v>0</v>
      </c>
      <c r="G157" s="3">
        <f>'Отбор 2024-2026'!G157+'Доп отбор 2024-2026 '!G157</f>
        <v>0</v>
      </c>
      <c r="H157" s="3">
        <f>'Отбор 2024-2026'!H157+'Доп отбор 2024-2026 '!H157</f>
        <v>0</v>
      </c>
      <c r="I157" s="3">
        <f>'Отбор 2024-2026'!I157+'Доп отбор 2024-2026 '!I157</f>
        <v>0</v>
      </c>
      <c r="J157" s="14">
        <f>'Отбор 2024-2026'!J157+'Доп отбор 2024-2026 '!J157</f>
        <v>0</v>
      </c>
      <c r="K157" s="18">
        <f t="shared" si="9"/>
        <v>0</v>
      </c>
      <c r="L157" s="19">
        <v>12368.39</v>
      </c>
      <c r="M157" s="19">
        <v>11131.55</v>
      </c>
      <c r="N157" s="19">
        <v>8657.8700000000008</v>
      </c>
      <c r="O157" s="19">
        <v>6184.2</v>
      </c>
      <c r="P157" s="19">
        <v>3710.52</v>
      </c>
      <c r="Q157" s="19">
        <v>488.77</v>
      </c>
      <c r="R157" s="19">
        <v>2100</v>
      </c>
      <c r="S157" s="19">
        <v>200</v>
      </c>
      <c r="T157" s="25">
        <v>93</v>
      </c>
      <c r="U157" s="18">
        <f t="shared" si="7"/>
        <v>0</v>
      </c>
      <c r="V157" s="18">
        <f t="shared" si="8"/>
        <v>0</v>
      </c>
    </row>
    <row r="158" spans="1:22" x14ac:dyDescent="0.25">
      <c r="A158" s="2">
        <v>157</v>
      </c>
      <c r="B158" s="6" t="s">
        <v>203</v>
      </c>
      <c r="C158" s="6" t="s">
        <v>169</v>
      </c>
      <c r="D158" s="2">
        <v>2024</v>
      </c>
      <c r="E158" s="3">
        <f>'Отбор 2024-2026'!E158+'Доп отбор 2024-2026 '!E158</f>
        <v>0</v>
      </c>
      <c r="F158" s="3">
        <f>'Отбор 2024-2026'!F158+'Доп отбор 2024-2026 '!F158</f>
        <v>0</v>
      </c>
      <c r="G158" s="3">
        <f>'Отбор 2024-2026'!G158+'Доп отбор 2024-2026 '!G158</f>
        <v>0</v>
      </c>
      <c r="H158" s="3">
        <f>'Отбор 2024-2026'!H158+'Доп отбор 2024-2026 '!H158</f>
        <v>0</v>
      </c>
      <c r="I158" s="3">
        <f>'Отбор 2024-2026'!I158+'Доп отбор 2024-2026 '!I158</f>
        <v>0</v>
      </c>
      <c r="J158" s="14">
        <f>'Отбор 2024-2026'!J158+'Доп отбор 2024-2026 '!J158</f>
        <v>0</v>
      </c>
      <c r="K158" s="18">
        <f t="shared" si="9"/>
        <v>0</v>
      </c>
      <c r="L158" s="19">
        <v>12368.39</v>
      </c>
      <c r="M158" s="19">
        <v>11131.55</v>
      </c>
      <c r="N158" s="19">
        <v>8657.8700000000008</v>
      </c>
      <c r="O158" s="19">
        <v>6184.2</v>
      </c>
      <c r="P158" s="19">
        <v>3710.52</v>
      </c>
      <c r="Q158" s="19">
        <v>488.77</v>
      </c>
      <c r="R158" s="19">
        <v>2100</v>
      </c>
      <c r="S158" s="19">
        <v>200</v>
      </c>
      <c r="T158" s="25">
        <v>86</v>
      </c>
      <c r="U158" s="18">
        <f t="shared" si="7"/>
        <v>0</v>
      </c>
      <c r="V158" s="18">
        <f t="shared" si="8"/>
        <v>0</v>
      </c>
    </row>
    <row r="159" spans="1:22" x14ac:dyDescent="0.25">
      <c r="A159" s="2">
        <v>158</v>
      </c>
      <c r="B159" s="6" t="s">
        <v>203</v>
      </c>
      <c r="C159" s="6" t="s">
        <v>82</v>
      </c>
      <c r="D159" s="2">
        <v>2024</v>
      </c>
      <c r="E159" s="3">
        <f>'Отбор 2024-2026'!E159+'Доп отбор 2024-2026 '!E159</f>
        <v>0</v>
      </c>
      <c r="F159" s="3">
        <f>'Отбор 2024-2026'!F159+'Доп отбор 2024-2026 '!F159</f>
        <v>0</v>
      </c>
      <c r="G159" s="3">
        <f>'Отбор 2024-2026'!G159+'Доп отбор 2024-2026 '!G159</f>
        <v>0</v>
      </c>
      <c r="H159" s="3">
        <f>'Отбор 2024-2026'!H159+'Доп отбор 2024-2026 '!H159</f>
        <v>0</v>
      </c>
      <c r="I159" s="3">
        <f>'Отбор 2024-2026'!I159+'Доп отбор 2024-2026 '!I159</f>
        <v>0</v>
      </c>
      <c r="J159" s="14">
        <f>'Отбор 2024-2026'!J159+'Доп отбор 2024-2026 '!J159</f>
        <v>0</v>
      </c>
      <c r="K159" s="18">
        <f t="shared" si="9"/>
        <v>0</v>
      </c>
      <c r="L159" s="19">
        <v>12368.39</v>
      </c>
      <c r="M159" s="19">
        <v>11131.55</v>
      </c>
      <c r="N159" s="19">
        <v>8657.8700000000008</v>
      </c>
      <c r="O159" s="19">
        <v>6184.2</v>
      </c>
      <c r="P159" s="19">
        <v>3710.52</v>
      </c>
      <c r="Q159" s="19">
        <v>488.77</v>
      </c>
      <c r="R159" s="19">
        <v>2100</v>
      </c>
      <c r="S159" s="19">
        <v>200</v>
      </c>
      <c r="T159" s="25">
        <v>89</v>
      </c>
      <c r="U159" s="18">
        <f t="shared" si="7"/>
        <v>0</v>
      </c>
      <c r="V159" s="18">
        <f t="shared" si="8"/>
        <v>0</v>
      </c>
    </row>
    <row r="160" spans="1:22" x14ac:dyDescent="0.25">
      <c r="A160" s="2">
        <v>159</v>
      </c>
      <c r="B160" s="6" t="s">
        <v>204</v>
      </c>
      <c r="C160" s="6" t="s">
        <v>175</v>
      </c>
      <c r="D160" s="2">
        <v>2024</v>
      </c>
      <c r="E160" s="3">
        <f>'Отбор 2024-2026'!E160+'Доп отбор 2024-2026 '!E160</f>
        <v>18.5</v>
      </c>
      <c r="F160" s="3">
        <f>'Отбор 2024-2026'!F160+'Доп отбор 2024-2026 '!F160</f>
        <v>0</v>
      </c>
      <c r="G160" s="3">
        <f>'Отбор 2024-2026'!G160+'Доп отбор 2024-2026 '!G160</f>
        <v>0</v>
      </c>
      <c r="H160" s="3">
        <f>'Отбор 2024-2026'!H160+'Доп отбор 2024-2026 '!H160</f>
        <v>0</v>
      </c>
      <c r="I160" s="3">
        <f>'Отбор 2024-2026'!I160+'Доп отбор 2024-2026 '!I160</f>
        <v>0</v>
      </c>
      <c r="J160" s="14">
        <f>'Отбор 2024-2026'!J160+'Доп отбор 2024-2026 '!J160</f>
        <v>11</v>
      </c>
      <c r="K160" s="18">
        <f t="shared" si="9"/>
        <v>18.5</v>
      </c>
      <c r="L160" s="19">
        <v>12368.39</v>
      </c>
      <c r="M160" s="19">
        <v>11131.55</v>
      </c>
      <c r="N160" s="19">
        <v>8657.8700000000008</v>
      </c>
      <c r="O160" s="19">
        <v>6184.2</v>
      </c>
      <c r="P160" s="19">
        <v>3710.52</v>
      </c>
      <c r="Q160" s="19">
        <v>488.77</v>
      </c>
      <c r="R160" s="19">
        <v>2100</v>
      </c>
      <c r="S160" s="19">
        <v>200</v>
      </c>
      <c r="T160" s="31">
        <v>87</v>
      </c>
      <c r="U160" s="18">
        <f t="shared" si="7"/>
        <v>260991.685</v>
      </c>
      <c r="V160" s="18">
        <f t="shared" si="8"/>
        <v>227062.76595</v>
      </c>
    </row>
    <row r="161" spans="1:22" x14ac:dyDescent="0.25">
      <c r="A161" s="2">
        <v>160</v>
      </c>
      <c r="B161" s="6" t="s">
        <v>204</v>
      </c>
      <c r="C161" s="6" t="s">
        <v>176</v>
      </c>
      <c r="D161" s="2">
        <v>2024</v>
      </c>
      <c r="E161" s="3">
        <f>'Отбор 2024-2026'!E161+'Доп отбор 2024-2026 '!E161</f>
        <v>0</v>
      </c>
      <c r="F161" s="3">
        <f>'Отбор 2024-2026'!F161+'Доп отбор 2024-2026 '!F161</f>
        <v>0</v>
      </c>
      <c r="G161" s="3">
        <f>'Отбор 2024-2026'!G161+'Доп отбор 2024-2026 '!G161</f>
        <v>0</v>
      </c>
      <c r="H161" s="3">
        <f>'Отбор 2024-2026'!H161+'Доп отбор 2024-2026 '!H161</f>
        <v>0</v>
      </c>
      <c r="I161" s="3">
        <f>'Отбор 2024-2026'!I161+'Доп отбор 2024-2026 '!I161</f>
        <v>0</v>
      </c>
      <c r="J161" s="14">
        <f>'Отбор 2024-2026'!J161+'Доп отбор 2024-2026 '!J161</f>
        <v>0</v>
      </c>
      <c r="K161" s="18">
        <f t="shared" si="9"/>
        <v>0</v>
      </c>
      <c r="L161" s="19">
        <v>12368.39</v>
      </c>
      <c r="M161" s="19">
        <v>11131.55</v>
      </c>
      <c r="N161" s="19">
        <v>8657.8700000000008</v>
      </c>
      <c r="O161" s="19">
        <v>6184.2</v>
      </c>
      <c r="P161" s="19">
        <v>3710.52</v>
      </c>
      <c r="Q161" s="19">
        <v>488.77</v>
      </c>
      <c r="R161" s="19">
        <v>2100</v>
      </c>
      <c r="S161" s="19">
        <v>200</v>
      </c>
      <c r="T161" s="31">
        <v>89</v>
      </c>
      <c r="U161" s="18">
        <f t="shared" si="7"/>
        <v>0</v>
      </c>
      <c r="V161" s="18">
        <f t="shared" si="8"/>
        <v>0</v>
      </c>
    </row>
    <row r="162" spans="1:22" x14ac:dyDescent="0.25">
      <c r="A162" s="2">
        <v>161</v>
      </c>
      <c r="B162" s="6" t="s">
        <v>204</v>
      </c>
      <c r="C162" s="6" t="s">
        <v>65</v>
      </c>
      <c r="D162" s="2">
        <v>2024</v>
      </c>
      <c r="E162" s="3">
        <f>'Отбор 2024-2026'!E162+'Доп отбор 2024-2026 '!E162</f>
        <v>6</v>
      </c>
      <c r="F162" s="3">
        <f>'Отбор 2024-2026'!F162+'Доп отбор 2024-2026 '!F162</f>
        <v>0</v>
      </c>
      <c r="G162" s="3">
        <f>'Отбор 2024-2026'!G162+'Доп отбор 2024-2026 '!G162</f>
        <v>0</v>
      </c>
      <c r="H162" s="3">
        <f>'Отбор 2024-2026'!H162+'Доп отбор 2024-2026 '!H162</f>
        <v>7</v>
      </c>
      <c r="I162" s="3">
        <f>'Отбор 2024-2026'!I162+'Доп отбор 2024-2026 '!I162</f>
        <v>0</v>
      </c>
      <c r="J162" s="14">
        <f>'Отбор 2024-2026'!J162+'Доп отбор 2024-2026 '!J162</f>
        <v>9</v>
      </c>
      <c r="K162" s="18">
        <f t="shared" si="9"/>
        <v>13</v>
      </c>
      <c r="L162" s="19">
        <v>12368.39</v>
      </c>
      <c r="M162" s="19">
        <v>11131.55</v>
      </c>
      <c r="N162" s="19">
        <v>8657.8700000000008</v>
      </c>
      <c r="O162" s="19">
        <v>6184.2</v>
      </c>
      <c r="P162" s="19">
        <v>3710.52</v>
      </c>
      <c r="Q162" s="19">
        <v>488.77</v>
      </c>
      <c r="R162" s="19">
        <v>2100</v>
      </c>
      <c r="S162" s="19">
        <v>200</v>
      </c>
      <c r="T162" s="31">
        <v>87</v>
      </c>
      <c r="U162" s="18">
        <f t="shared" si="7"/>
        <v>143398.66999999998</v>
      </c>
      <c r="V162" s="18">
        <f t="shared" si="8"/>
        <v>124756.84289999999</v>
      </c>
    </row>
    <row r="163" spans="1:22" x14ac:dyDescent="0.25">
      <c r="A163" s="2">
        <v>162</v>
      </c>
      <c r="B163" s="6" t="s">
        <v>204</v>
      </c>
      <c r="C163" s="6" t="s">
        <v>54</v>
      </c>
      <c r="D163" s="2">
        <v>2024</v>
      </c>
      <c r="E163" s="3">
        <f>'Отбор 2024-2026'!E163+'Доп отбор 2024-2026 '!E163</f>
        <v>0</v>
      </c>
      <c r="F163" s="3">
        <f>'Отбор 2024-2026'!F163+'Доп отбор 2024-2026 '!F163</f>
        <v>0</v>
      </c>
      <c r="G163" s="3">
        <f>'Отбор 2024-2026'!G163+'Доп отбор 2024-2026 '!G163</f>
        <v>50</v>
      </c>
      <c r="H163" s="3">
        <f>'Отбор 2024-2026'!H163+'Доп отбор 2024-2026 '!H163</f>
        <v>50</v>
      </c>
      <c r="I163" s="3">
        <f>'Отбор 2024-2026'!I163+'Доп отбор 2024-2026 '!I163</f>
        <v>0</v>
      </c>
      <c r="J163" s="14">
        <f>'Отбор 2024-2026'!J163+'Доп отбор 2024-2026 '!J163</f>
        <v>18</v>
      </c>
      <c r="K163" s="18">
        <f t="shared" si="9"/>
        <v>100</v>
      </c>
      <c r="L163" s="19">
        <v>12368.39</v>
      </c>
      <c r="M163" s="19">
        <v>11131.55</v>
      </c>
      <c r="N163" s="19">
        <v>8657.8700000000008</v>
      </c>
      <c r="O163" s="19">
        <v>6184.2</v>
      </c>
      <c r="P163" s="19">
        <v>3710.52</v>
      </c>
      <c r="Q163" s="19">
        <v>488.77</v>
      </c>
      <c r="R163" s="19">
        <v>2100</v>
      </c>
      <c r="S163" s="19">
        <v>200</v>
      </c>
      <c r="T163" s="31">
        <v>87</v>
      </c>
      <c r="U163" s="18">
        <f t="shared" si="7"/>
        <v>808701.36</v>
      </c>
      <c r="V163" s="18">
        <f t="shared" si="8"/>
        <v>703570.18319999997</v>
      </c>
    </row>
    <row r="164" spans="1:22" x14ac:dyDescent="0.25">
      <c r="A164" s="2">
        <v>163</v>
      </c>
      <c r="B164" s="6" t="s">
        <v>204</v>
      </c>
      <c r="C164" s="6" t="s">
        <v>174</v>
      </c>
      <c r="D164" s="2">
        <v>2024</v>
      </c>
      <c r="E164" s="3">
        <f>'Отбор 2024-2026'!E164+'Доп отбор 2024-2026 '!E164</f>
        <v>0</v>
      </c>
      <c r="F164" s="3">
        <f>'Отбор 2024-2026'!F164+'Доп отбор 2024-2026 '!F164</f>
        <v>0</v>
      </c>
      <c r="G164" s="3">
        <f>'Отбор 2024-2026'!G164+'Доп отбор 2024-2026 '!G164</f>
        <v>0</v>
      </c>
      <c r="H164" s="3">
        <f>'Отбор 2024-2026'!H164+'Доп отбор 2024-2026 '!H164</f>
        <v>0</v>
      </c>
      <c r="I164" s="3">
        <f>'Отбор 2024-2026'!I164+'Доп отбор 2024-2026 '!I164</f>
        <v>0</v>
      </c>
      <c r="J164" s="14">
        <f>'Отбор 2024-2026'!J164+'Доп отбор 2024-2026 '!J164</f>
        <v>0</v>
      </c>
      <c r="K164" s="18">
        <f t="shared" si="9"/>
        <v>0</v>
      </c>
      <c r="L164" s="19">
        <v>12368.39</v>
      </c>
      <c r="M164" s="19">
        <v>11131.55</v>
      </c>
      <c r="N164" s="19">
        <v>8657.8700000000008</v>
      </c>
      <c r="O164" s="19">
        <v>6184.2</v>
      </c>
      <c r="P164" s="19">
        <v>3710.52</v>
      </c>
      <c r="Q164" s="19">
        <v>488.77</v>
      </c>
      <c r="R164" s="19">
        <v>2100</v>
      </c>
      <c r="S164" s="19">
        <v>200</v>
      </c>
      <c r="T164" s="31">
        <v>89</v>
      </c>
      <c r="U164" s="18">
        <f t="shared" si="7"/>
        <v>0</v>
      </c>
      <c r="V164" s="18">
        <f t="shared" si="8"/>
        <v>0</v>
      </c>
    </row>
    <row r="165" spans="1:22" x14ac:dyDescent="0.25">
      <c r="A165" s="2">
        <v>164</v>
      </c>
      <c r="B165" s="6" t="s">
        <v>204</v>
      </c>
      <c r="C165" s="6" t="s">
        <v>83</v>
      </c>
      <c r="D165" s="2">
        <v>2024</v>
      </c>
      <c r="E165" s="3">
        <f>'Отбор 2024-2026'!E165+'Доп отбор 2024-2026 '!E165</f>
        <v>0</v>
      </c>
      <c r="F165" s="3">
        <f>'Отбор 2024-2026'!F165+'Доп отбор 2024-2026 '!F165</f>
        <v>14.99</v>
      </c>
      <c r="G165" s="3">
        <f>'Отбор 2024-2026'!G165+'Доп отбор 2024-2026 '!G165</f>
        <v>4.6070000000000002</v>
      </c>
      <c r="H165" s="3">
        <f>'Отбор 2024-2026'!H165+'Доп отбор 2024-2026 '!H165</f>
        <v>0</v>
      </c>
      <c r="I165" s="3">
        <f>'Отбор 2024-2026'!I165+'Доп отбор 2024-2026 '!I165</f>
        <v>98</v>
      </c>
      <c r="J165" s="14">
        <f>'Отбор 2024-2026'!J165+'Доп отбор 2024-2026 '!J165</f>
        <v>27</v>
      </c>
      <c r="K165" s="18">
        <f t="shared" si="9"/>
        <v>117.59700000000001</v>
      </c>
      <c r="L165" s="19">
        <v>12368.39</v>
      </c>
      <c r="M165" s="19">
        <v>11131.55</v>
      </c>
      <c r="N165" s="19">
        <v>8657.8700000000008</v>
      </c>
      <c r="O165" s="19">
        <v>6184.2</v>
      </c>
      <c r="P165" s="19">
        <v>3710.52</v>
      </c>
      <c r="Q165" s="19">
        <v>488.77</v>
      </c>
      <c r="R165" s="19">
        <v>2100</v>
      </c>
      <c r="S165" s="19">
        <v>200</v>
      </c>
      <c r="T165" s="31">
        <v>87</v>
      </c>
      <c r="U165" s="18">
        <f t="shared" si="7"/>
        <v>663795.89159000001</v>
      </c>
      <c r="V165" s="18">
        <f t="shared" si="8"/>
        <v>577502.42568330001</v>
      </c>
    </row>
    <row r="166" spans="1:22" x14ac:dyDescent="0.25">
      <c r="A166" s="2">
        <v>165</v>
      </c>
      <c r="B166" s="6" t="s">
        <v>204</v>
      </c>
      <c r="C166" s="6" t="s">
        <v>177</v>
      </c>
      <c r="D166" s="2">
        <v>2024</v>
      </c>
      <c r="E166" s="3">
        <f>'Отбор 2024-2026'!E166+'Доп отбор 2024-2026 '!E166</f>
        <v>0</v>
      </c>
      <c r="F166" s="3">
        <f>'Отбор 2024-2026'!F166+'Доп отбор 2024-2026 '!F166</f>
        <v>0</v>
      </c>
      <c r="G166" s="3">
        <f>'Отбор 2024-2026'!G166+'Доп отбор 2024-2026 '!G166</f>
        <v>0</v>
      </c>
      <c r="H166" s="3">
        <f>'Отбор 2024-2026'!H166+'Доп отбор 2024-2026 '!H166</f>
        <v>0</v>
      </c>
      <c r="I166" s="3">
        <f>'Отбор 2024-2026'!I166+'Доп отбор 2024-2026 '!I166</f>
        <v>0</v>
      </c>
      <c r="J166" s="14">
        <f>'Отбор 2024-2026'!J166+'Доп отбор 2024-2026 '!J166</f>
        <v>0</v>
      </c>
      <c r="K166" s="18">
        <f t="shared" si="9"/>
        <v>0</v>
      </c>
      <c r="L166" s="19">
        <v>12368.39</v>
      </c>
      <c r="M166" s="19">
        <v>11131.55</v>
      </c>
      <c r="N166" s="19">
        <v>8657.8700000000008</v>
      </c>
      <c r="O166" s="19">
        <v>6184.2</v>
      </c>
      <c r="P166" s="19">
        <v>3710.52</v>
      </c>
      <c r="Q166" s="19">
        <v>488.77</v>
      </c>
      <c r="R166" s="19">
        <v>2100</v>
      </c>
      <c r="S166" s="19">
        <v>200</v>
      </c>
      <c r="T166" s="31">
        <v>87</v>
      </c>
      <c r="U166" s="18">
        <f t="shared" si="7"/>
        <v>0</v>
      </c>
      <c r="V166" s="18">
        <f t="shared" si="8"/>
        <v>0</v>
      </c>
    </row>
    <row r="167" spans="1:22" ht="30" x14ac:dyDescent="0.25">
      <c r="A167" s="2">
        <v>166</v>
      </c>
      <c r="B167" s="6" t="s">
        <v>100</v>
      </c>
      <c r="C167" s="6" t="s">
        <v>100</v>
      </c>
      <c r="D167" s="2">
        <v>2024</v>
      </c>
      <c r="E167" s="3">
        <f>'Отбор 2024-2026'!E167+'Доп отбор 2024-2026 '!E167</f>
        <v>0</v>
      </c>
      <c r="F167" s="3">
        <f>'Отбор 2024-2026'!F167+'Доп отбор 2024-2026 '!F167</f>
        <v>0</v>
      </c>
      <c r="G167" s="3">
        <f>'Отбор 2024-2026'!G167+'Доп отбор 2024-2026 '!G167</f>
        <v>0</v>
      </c>
      <c r="H167" s="3">
        <f>'Отбор 2024-2026'!H167+'Доп отбор 2024-2026 '!H167</f>
        <v>0</v>
      </c>
      <c r="I167" s="3">
        <f>'Отбор 2024-2026'!I167+'Доп отбор 2024-2026 '!I167</f>
        <v>0</v>
      </c>
      <c r="J167" s="14">
        <f>'Отбор 2024-2026'!J167+'Доп отбор 2024-2026 '!J167</f>
        <v>0</v>
      </c>
      <c r="K167" s="18">
        <f t="shared" si="9"/>
        <v>0</v>
      </c>
      <c r="L167" s="19">
        <v>12368.39</v>
      </c>
      <c r="M167" s="19">
        <v>11131.55</v>
      </c>
      <c r="N167" s="19">
        <v>8657.8700000000008</v>
      </c>
      <c r="O167" s="19">
        <v>6184.2</v>
      </c>
      <c r="P167" s="19">
        <v>3710.52</v>
      </c>
      <c r="Q167" s="19">
        <v>488.77</v>
      </c>
      <c r="R167" s="19">
        <v>2100</v>
      </c>
      <c r="S167" s="19">
        <v>200</v>
      </c>
      <c r="T167" s="32">
        <v>76</v>
      </c>
      <c r="U167" s="18">
        <f t="shared" si="7"/>
        <v>0</v>
      </c>
      <c r="V167" s="18">
        <f t="shared" si="8"/>
        <v>0</v>
      </c>
    </row>
    <row r="168" spans="1:22" x14ac:dyDescent="0.25">
      <c r="A168" s="2">
        <v>167</v>
      </c>
      <c r="B168" s="6" t="s">
        <v>205</v>
      </c>
      <c r="C168" s="6" t="s">
        <v>74</v>
      </c>
      <c r="D168" s="2">
        <v>2024</v>
      </c>
      <c r="E168" s="3">
        <f>'Отбор 2024-2026'!E168+'Доп отбор 2024-2026 '!E168</f>
        <v>7.5</v>
      </c>
      <c r="F168" s="3">
        <f>'Отбор 2024-2026'!F168+'Доп отбор 2024-2026 '!F168</f>
        <v>0</v>
      </c>
      <c r="G168" s="3">
        <f>'Отбор 2024-2026'!G168+'Доп отбор 2024-2026 '!G168</f>
        <v>0</v>
      </c>
      <c r="H168" s="3">
        <f>'Отбор 2024-2026'!H168+'Доп отбор 2024-2026 '!H168</f>
        <v>0</v>
      </c>
      <c r="I168" s="3">
        <f>'Отбор 2024-2026'!I168+'Доп отбор 2024-2026 '!I168</f>
        <v>0</v>
      </c>
      <c r="J168" s="14">
        <f>'Отбор 2024-2026'!J168+'Доп отбор 2024-2026 '!J168</f>
        <v>3</v>
      </c>
      <c r="K168" s="18">
        <f t="shared" si="9"/>
        <v>7.5</v>
      </c>
      <c r="L168" s="19">
        <v>12368.39</v>
      </c>
      <c r="M168" s="19">
        <v>11131.55</v>
      </c>
      <c r="N168" s="19">
        <v>8657.8700000000008</v>
      </c>
      <c r="O168" s="19">
        <v>6184.2</v>
      </c>
      <c r="P168" s="19">
        <v>3710.52</v>
      </c>
      <c r="Q168" s="19">
        <v>488.77</v>
      </c>
      <c r="R168" s="19">
        <v>2100</v>
      </c>
      <c r="S168" s="19">
        <v>200</v>
      </c>
      <c r="T168" s="30">
        <v>93</v>
      </c>
      <c r="U168" s="18">
        <f t="shared" si="7"/>
        <v>102029.23499999999</v>
      </c>
      <c r="V168" s="18">
        <f t="shared" si="8"/>
        <v>94887.188549999992</v>
      </c>
    </row>
    <row r="169" spans="1:22" x14ac:dyDescent="0.25">
      <c r="A169" s="2">
        <v>168</v>
      </c>
      <c r="B169" s="6" t="s">
        <v>205</v>
      </c>
      <c r="C169" s="6" t="s">
        <v>179</v>
      </c>
      <c r="D169" s="2">
        <v>2024</v>
      </c>
      <c r="E169" s="3">
        <f>'Отбор 2024-2026'!E169+'Доп отбор 2024-2026 '!E169</f>
        <v>0</v>
      </c>
      <c r="F169" s="3">
        <f>'Отбор 2024-2026'!F169+'Доп отбор 2024-2026 '!F169</f>
        <v>0</v>
      </c>
      <c r="G169" s="3">
        <f>'Отбор 2024-2026'!G169+'Доп отбор 2024-2026 '!G169</f>
        <v>0</v>
      </c>
      <c r="H169" s="3">
        <f>'Отбор 2024-2026'!H169+'Доп отбор 2024-2026 '!H169</f>
        <v>0</v>
      </c>
      <c r="I169" s="3">
        <f>'Отбор 2024-2026'!I169+'Доп отбор 2024-2026 '!I169</f>
        <v>0</v>
      </c>
      <c r="J169" s="14">
        <f>'Отбор 2024-2026'!J169+'Доп отбор 2024-2026 '!J169</f>
        <v>0</v>
      </c>
      <c r="K169" s="18">
        <f t="shared" si="9"/>
        <v>0</v>
      </c>
      <c r="L169" s="19">
        <v>12368.39</v>
      </c>
      <c r="M169" s="19">
        <v>11131.55</v>
      </c>
      <c r="N169" s="19">
        <v>8657.8700000000008</v>
      </c>
      <c r="O169" s="19">
        <v>6184.2</v>
      </c>
      <c r="P169" s="19">
        <v>3710.52</v>
      </c>
      <c r="Q169" s="19">
        <v>488.77</v>
      </c>
      <c r="R169" s="19">
        <v>2100</v>
      </c>
      <c r="S169" s="19">
        <v>200</v>
      </c>
      <c r="T169" s="30">
        <v>84</v>
      </c>
      <c r="U169" s="18">
        <f t="shared" si="7"/>
        <v>0</v>
      </c>
      <c r="V169" s="18">
        <f t="shared" si="8"/>
        <v>0</v>
      </c>
    </row>
    <row r="170" spans="1:22" x14ac:dyDescent="0.25">
      <c r="A170" s="2">
        <v>169</v>
      </c>
      <c r="B170" s="6" t="s">
        <v>205</v>
      </c>
      <c r="C170" s="6" t="s">
        <v>180</v>
      </c>
      <c r="D170" s="2">
        <v>2024</v>
      </c>
      <c r="E170" s="3">
        <f>'Отбор 2024-2026'!E170+'Доп отбор 2024-2026 '!E170</f>
        <v>5</v>
      </c>
      <c r="F170" s="3">
        <f>'Отбор 2024-2026'!F170+'Доп отбор 2024-2026 '!F170</f>
        <v>0</v>
      </c>
      <c r="G170" s="3">
        <f>'Отбор 2024-2026'!G170+'Доп отбор 2024-2026 '!G170</f>
        <v>0</v>
      </c>
      <c r="H170" s="3">
        <f>'Отбор 2024-2026'!H170+'Доп отбор 2024-2026 '!H170</f>
        <v>0</v>
      </c>
      <c r="I170" s="3">
        <f>'Отбор 2024-2026'!I170+'Доп отбор 2024-2026 '!I170</f>
        <v>0</v>
      </c>
      <c r="J170" s="14">
        <f>'Отбор 2024-2026'!J170+'Доп отбор 2024-2026 '!J170</f>
        <v>3</v>
      </c>
      <c r="K170" s="18">
        <f t="shared" si="9"/>
        <v>5</v>
      </c>
      <c r="L170" s="19">
        <v>12368.39</v>
      </c>
      <c r="M170" s="19">
        <v>11131.55</v>
      </c>
      <c r="N170" s="19">
        <v>8657.8700000000008</v>
      </c>
      <c r="O170" s="19">
        <v>6184.2</v>
      </c>
      <c r="P170" s="19">
        <v>3710.52</v>
      </c>
      <c r="Q170" s="19">
        <v>488.77</v>
      </c>
      <c r="R170" s="19">
        <v>2100</v>
      </c>
      <c r="S170" s="19">
        <v>200</v>
      </c>
      <c r="T170" s="30">
        <v>87</v>
      </c>
      <c r="U170" s="18">
        <f t="shared" si="7"/>
        <v>70608.259999999995</v>
      </c>
      <c r="V170" s="18">
        <f t="shared" si="8"/>
        <v>61429.186199999989</v>
      </c>
    </row>
    <row r="171" spans="1:22" x14ac:dyDescent="0.25">
      <c r="A171" s="2">
        <v>170</v>
      </c>
      <c r="B171" s="6" t="s">
        <v>205</v>
      </c>
      <c r="C171" s="6" t="s">
        <v>181</v>
      </c>
      <c r="D171" s="2">
        <v>2024</v>
      </c>
      <c r="E171" s="3">
        <f>'Отбор 2024-2026'!E171+'Доп отбор 2024-2026 '!E171</f>
        <v>0</v>
      </c>
      <c r="F171" s="3">
        <f>'Отбор 2024-2026'!F171+'Доп отбор 2024-2026 '!F171</f>
        <v>0</v>
      </c>
      <c r="G171" s="3">
        <f>'Отбор 2024-2026'!G171+'Доп отбор 2024-2026 '!G171</f>
        <v>0</v>
      </c>
      <c r="H171" s="3">
        <f>'Отбор 2024-2026'!H171+'Доп отбор 2024-2026 '!H171</f>
        <v>0</v>
      </c>
      <c r="I171" s="3">
        <f>'Отбор 2024-2026'!I171+'Доп отбор 2024-2026 '!I171</f>
        <v>0</v>
      </c>
      <c r="J171" s="14">
        <f>'Отбор 2024-2026'!J171+'Доп отбор 2024-2026 '!J171</f>
        <v>0</v>
      </c>
      <c r="K171" s="18">
        <f t="shared" si="9"/>
        <v>0</v>
      </c>
      <c r="L171" s="19">
        <v>12368.39</v>
      </c>
      <c r="M171" s="19">
        <v>11131.55</v>
      </c>
      <c r="N171" s="19">
        <v>8657.8700000000008</v>
      </c>
      <c r="O171" s="19">
        <v>6184.2</v>
      </c>
      <c r="P171" s="19">
        <v>3710.52</v>
      </c>
      <c r="Q171" s="19">
        <v>488.77</v>
      </c>
      <c r="R171" s="19">
        <v>2100</v>
      </c>
      <c r="S171" s="19">
        <v>200</v>
      </c>
      <c r="T171" s="30">
        <v>86</v>
      </c>
      <c r="U171" s="18">
        <f t="shared" si="7"/>
        <v>0</v>
      </c>
      <c r="V171" s="18">
        <f t="shared" si="8"/>
        <v>0</v>
      </c>
    </row>
    <row r="172" spans="1:22" x14ac:dyDescent="0.25">
      <c r="A172" s="2">
        <v>171</v>
      </c>
      <c r="B172" s="6" t="s">
        <v>205</v>
      </c>
      <c r="C172" s="6" t="s">
        <v>182</v>
      </c>
      <c r="D172" s="2">
        <v>2024</v>
      </c>
      <c r="E172" s="3">
        <f>'Отбор 2024-2026'!E172+'Доп отбор 2024-2026 '!E172</f>
        <v>7</v>
      </c>
      <c r="F172" s="3">
        <f>'Отбор 2024-2026'!F172+'Доп отбор 2024-2026 '!F172</f>
        <v>0</v>
      </c>
      <c r="G172" s="3">
        <f>'Отбор 2024-2026'!G172+'Доп отбор 2024-2026 '!G172</f>
        <v>0</v>
      </c>
      <c r="H172" s="3">
        <f>'Отбор 2024-2026'!H172+'Доп отбор 2024-2026 '!H172</f>
        <v>0</v>
      </c>
      <c r="I172" s="3">
        <f>'Отбор 2024-2026'!I172+'Доп отбор 2024-2026 '!I172</f>
        <v>0</v>
      </c>
      <c r="J172" s="14">
        <f>'Отбор 2024-2026'!J172+'Доп отбор 2024-2026 '!J172</f>
        <v>1</v>
      </c>
      <c r="K172" s="18">
        <f t="shared" si="9"/>
        <v>7</v>
      </c>
      <c r="L172" s="19">
        <v>12368.39</v>
      </c>
      <c r="M172" s="19">
        <v>11131.55</v>
      </c>
      <c r="N172" s="19">
        <v>8657.8700000000008</v>
      </c>
      <c r="O172" s="19">
        <v>6184.2</v>
      </c>
      <c r="P172" s="19">
        <v>3710.52</v>
      </c>
      <c r="Q172" s="19">
        <v>488.77</v>
      </c>
      <c r="R172" s="19">
        <v>2100</v>
      </c>
      <c r="S172" s="19">
        <v>200</v>
      </c>
      <c r="T172" s="30">
        <v>85</v>
      </c>
      <c r="U172" s="18">
        <f t="shared" si="7"/>
        <v>90567.5</v>
      </c>
      <c r="V172" s="18">
        <f t="shared" si="8"/>
        <v>76982.375</v>
      </c>
    </row>
    <row r="173" spans="1:22" x14ac:dyDescent="0.25">
      <c r="A173" s="2">
        <v>172</v>
      </c>
      <c r="B173" s="6" t="s">
        <v>205</v>
      </c>
      <c r="C173" s="6" t="s">
        <v>183</v>
      </c>
      <c r="D173" s="2">
        <v>2024</v>
      </c>
      <c r="E173" s="3">
        <f>'Отбор 2024-2026'!E173+'Доп отбор 2024-2026 '!E173</f>
        <v>0</v>
      </c>
      <c r="F173" s="3">
        <f>'Отбор 2024-2026'!F173+'Доп отбор 2024-2026 '!F173</f>
        <v>0</v>
      </c>
      <c r="G173" s="3">
        <f>'Отбор 2024-2026'!G173+'Доп отбор 2024-2026 '!G173</f>
        <v>0</v>
      </c>
      <c r="H173" s="3">
        <f>'Отбор 2024-2026'!H173+'Доп отбор 2024-2026 '!H173</f>
        <v>0</v>
      </c>
      <c r="I173" s="3">
        <f>'Отбор 2024-2026'!I173+'Доп отбор 2024-2026 '!I173</f>
        <v>0</v>
      </c>
      <c r="J173" s="14">
        <f>'Отбор 2024-2026'!J173+'Доп отбор 2024-2026 '!J173</f>
        <v>0</v>
      </c>
      <c r="K173" s="18">
        <f t="shared" si="9"/>
        <v>0</v>
      </c>
      <c r="L173" s="19">
        <v>12368.39</v>
      </c>
      <c r="M173" s="19">
        <v>11131.55</v>
      </c>
      <c r="N173" s="19">
        <v>8657.8700000000008</v>
      </c>
      <c r="O173" s="19">
        <v>6184.2</v>
      </c>
      <c r="P173" s="19">
        <v>3710.52</v>
      </c>
      <c r="Q173" s="19">
        <v>488.77</v>
      </c>
      <c r="R173" s="19">
        <v>2100</v>
      </c>
      <c r="S173" s="19">
        <v>200</v>
      </c>
      <c r="T173" s="30">
        <v>88</v>
      </c>
      <c r="U173" s="18">
        <f t="shared" si="7"/>
        <v>0</v>
      </c>
      <c r="V173" s="18">
        <f t="shared" si="8"/>
        <v>0</v>
      </c>
    </row>
    <row r="174" spans="1:22" x14ac:dyDescent="0.25">
      <c r="A174" s="2">
        <v>173</v>
      </c>
      <c r="B174" s="6" t="s">
        <v>205</v>
      </c>
      <c r="C174" s="6" t="s">
        <v>178</v>
      </c>
      <c r="D174" s="2">
        <v>2024</v>
      </c>
      <c r="E174" s="3">
        <f>'Отбор 2024-2026'!E174+'Доп отбор 2024-2026 '!E174</f>
        <v>0</v>
      </c>
      <c r="F174" s="3">
        <f>'Отбор 2024-2026'!F174+'Доп отбор 2024-2026 '!F174</f>
        <v>0</v>
      </c>
      <c r="G174" s="3">
        <f>'Отбор 2024-2026'!G174+'Доп отбор 2024-2026 '!G174</f>
        <v>0</v>
      </c>
      <c r="H174" s="3">
        <f>'Отбор 2024-2026'!H174+'Доп отбор 2024-2026 '!H174</f>
        <v>0</v>
      </c>
      <c r="I174" s="3">
        <f>'Отбор 2024-2026'!I174+'Доп отбор 2024-2026 '!I174</f>
        <v>0</v>
      </c>
      <c r="J174" s="14">
        <f>'Отбор 2024-2026'!J174+'Доп отбор 2024-2026 '!J174</f>
        <v>0</v>
      </c>
      <c r="K174" s="18">
        <f t="shared" si="9"/>
        <v>0</v>
      </c>
      <c r="L174" s="19">
        <v>12368.39</v>
      </c>
      <c r="M174" s="19">
        <v>11131.55</v>
      </c>
      <c r="N174" s="19">
        <v>8657.8700000000008</v>
      </c>
      <c r="O174" s="19">
        <v>6184.2</v>
      </c>
      <c r="P174" s="19">
        <v>3710.52</v>
      </c>
      <c r="Q174" s="19">
        <v>488.77</v>
      </c>
      <c r="R174" s="19">
        <v>2100</v>
      </c>
      <c r="S174" s="19">
        <v>200</v>
      </c>
      <c r="T174" s="30">
        <v>91</v>
      </c>
      <c r="U174" s="18">
        <f t="shared" si="7"/>
        <v>0</v>
      </c>
      <c r="V174" s="18">
        <f t="shared" si="8"/>
        <v>0</v>
      </c>
    </row>
    <row r="175" spans="1:22" x14ac:dyDescent="0.25">
      <c r="A175" s="2">
        <v>174</v>
      </c>
      <c r="B175" s="6" t="s">
        <v>205</v>
      </c>
      <c r="C175" s="6" t="s">
        <v>184</v>
      </c>
      <c r="D175" s="2">
        <v>2024</v>
      </c>
      <c r="E175" s="3">
        <f>'Отбор 2024-2026'!E175+'Доп отбор 2024-2026 '!E175</f>
        <v>40</v>
      </c>
      <c r="F175" s="3">
        <f>'Отбор 2024-2026'!F175+'Доп отбор 2024-2026 '!F175</f>
        <v>0</v>
      </c>
      <c r="G175" s="3">
        <f>'Отбор 2024-2026'!G175+'Доп отбор 2024-2026 '!G175</f>
        <v>20</v>
      </c>
      <c r="H175" s="3">
        <f>'Отбор 2024-2026'!H175+'Доп отбор 2024-2026 '!H175</f>
        <v>0</v>
      </c>
      <c r="I175" s="3">
        <f>'Отбор 2024-2026'!I175+'Доп отбор 2024-2026 '!I175</f>
        <v>0</v>
      </c>
      <c r="J175" s="14">
        <f>'Отбор 2024-2026'!J175+'Доп отбор 2024-2026 '!J175</f>
        <v>16</v>
      </c>
      <c r="K175" s="18">
        <f t="shared" si="9"/>
        <v>60</v>
      </c>
      <c r="L175" s="19">
        <v>12368.39</v>
      </c>
      <c r="M175" s="19">
        <v>11131.55</v>
      </c>
      <c r="N175" s="19">
        <v>8657.8700000000008</v>
      </c>
      <c r="O175" s="19">
        <v>6184.2</v>
      </c>
      <c r="P175" s="19">
        <v>3710.52</v>
      </c>
      <c r="Q175" s="19">
        <v>488.77</v>
      </c>
      <c r="R175" s="19">
        <v>2100</v>
      </c>
      <c r="S175" s="19">
        <v>200</v>
      </c>
      <c r="T175" s="30">
        <v>85</v>
      </c>
      <c r="U175" s="18">
        <f t="shared" si="7"/>
        <v>721313.32</v>
      </c>
      <c r="V175" s="18">
        <f t="shared" si="8"/>
        <v>613116.32199999993</v>
      </c>
    </row>
    <row r="176" spans="1:22" x14ac:dyDescent="0.25">
      <c r="A176" s="2">
        <v>175</v>
      </c>
      <c r="B176" s="6" t="s">
        <v>205</v>
      </c>
      <c r="C176" s="6" t="s">
        <v>185</v>
      </c>
      <c r="D176" s="2">
        <v>2024</v>
      </c>
      <c r="E176" s="3">
        <f>'Отбор 2024-2026'!E176+'Доп отбор 2024-2026 '!E176</f>
        <v>35.33</v>
      </c>
      <c r="F176" s="3">
        <f>'Отбор 2024-2026'!F176+'Доп отбор 2024-2026 '!F176</f>
        <v>13.42</v>
      </c>
      <c r="G176" s="3">
        <f>'Отбор 2024-2026'!G176+'Доп отбор 2024-2026 '!G176</f>
        <v>16.329999999999998</v>
      </c>
      <c r="H176" s="3">
        <f>'Отбор 2024-2026'!H176+'Доп отбор 2024-2026 '!H176</f>
        <v>0</v>
      </c>
      <c r="I176" s="3">
        <f>'Отбор 2024-2026'!I176+'Доп отбор 2024-2026 '!I176</f>
        <v>0</v>
      </c>
      <c r="J176" s="14">
        <f>'Отбор 2024-2026'!J176+'Доп отбор 2024-2026 '!J176</f>
        <v>4</v>
      </c>
      <c r="K176" s="18">
        <f t="shared" si="9"/>
        <v>65.08</v>
      </c>
      <c r="L176" s="19">
        <v>12368.39</v>
      </c>
      <c r="M176" s="19">
        <v>11131.55</v>
      </c>
      <c r="N176" s="19">
        <v>8657.8700000000008</v>
      </c>
      <c r="O176" s="19">
        <v>6184.2</v>
      </c>
      <c r="P176" s="19">
        <v>3710.52</v>
      </c>
      <c r="Q176" s="19">
        <v>488.77</v>
      </c>
      <c r="R176" s="19">
        <v>2100</v>
      </c>
      <c r="S176" s="19">
        <v>200</v>
      </c>
      <c r="T176" s="30">
        <v>84</v>
      </c>
      <c r="U176" s="18">
        <f t="shared" si="7"/>
        <v>751114.71679999994</v>
      </c>
      <c r="V176" s="18">
        <f t="shared" si="8"/>
        <v>630936.36211199989</v>
      </c>
    </row>
    <row r="177" spans="1:22" x14ac:dyDescent="0.25">
      <c r="A177" s="2">
        <v>176</v>
      </c>
      <c r="B177" s="6" t="s">
        <v>188</v>
      </c>
      <c r="C177" s="6" t="s">
        <v>98</v>
      </c>
      <c r="D177" s="2">
        <v>2024</v>
      </c>
      <c r="E177" s="3">
        <f>'Отбор 2024-2026'!E177+'Доп отбор 2024-2026 '!E177</f>
        <v>0</v>
      </c>
      <c r="F177" s="3">
        <f>'Отбор 2024-2026'!F177+'Доп отбор 2024-2026 '!F177</f>
        <v>2.5</v>
      </c>
      <c r="G177" s="3">
        <f>'Отбор 2024-2026'!G177+'Доп отбор 2024-2026 '!G177</f>
        <v>0.5</v>
      </c>
      <c r="H177" s="3">
        <f>'Отбор 2024-2026'!H177+'Доп отбор 2024-2026 '!H177</f>
        <v>1.5</v>
      </c>
      <c r="I177" s="3">
        <f>'Отбор 2024-2026'!I177+'Доп отбор 2024-2026 '!I177</f>
        <v>0</v>
      </c>
      <c r="J177" s="14">
        <f>'Отбор 2024-2026'!J177+'Доп отбор 2024-2026 '!J177</f>
        <v>2</v>
      </c>
      <c r="K177" s="18">
        <f t="shared" si="9"/>
        <v>4.5</v>
      </c>
      <c r="L177" s="19">
        <v>12368.39</v>
      </c>
      <c r="M177" s="19">
        <v>11131.55</v>
      </c>
      <c r="N177" s="19">
        <v>8657.8700000000008</v>
      </c>
      <c r="O177" s="19">
        <v>6184.2</v>
      </c>
      <c r="P177" s="19">
        <v>3710.52</v>
      </c>
      <c r="Q177" s="19">
        <v>488.77</v>
      </c>
      <c r="R177" s="19">
        <v>2100</v>
      </c>
      <c r="S177" s="19">
        <v>200</v>
      </c>
      <c r="T177" s="25">
        <v>90</v>
      </c>
      <c r="U177" s="18">
        <f t="shared" si="7"/>
        <v>47511.65</v>
      </c>
      <c r="V177" s="18">
        <f t="shared" si="8"/>
        <v>42760.485000000001</v>
      </c>
    </row>
    <row r="178" spans="1:22" x14ac:dyDescent="0.25">
      <c r="A178" s="2">
        <v>177</v>
      </c>
      <c r="B178" s="6" t="s">
        <v>188</v>
      </c>
      <c r="C178" s="6" t="s">
        <v>186</v>
      </c>
      <c r="D178" s="2">
        <v>2024</v>
      </c>
      <c r="E178" s="3">
        <f>'Отбор 2024-2026'!E178+'Доп отбор 2024-2026 '!E178</f>
        <v>0</v>
      </c>
      <c r="F178" s="3">
        <f>'Отбор 2024-2026'!F178+'Доп отбор 2024-2026 '!F178</f>
        <v>0</v>
      </c>
      <c r="G178" s="3">
        <f>'Отбор 2024-2026'!G178+'Доп отбор 2024-2026 '!G178</f>
        <v>0</v>
      </c>
      <c r="H178" s="3">
        <f>'Отбор 2024-2026'!H178+'Доп отбор 2024-2026 '!H178</f>
        <v>0</v>
      </c>
      <c r="I178" s="3">
        <f>'Отбор 2024-2026'!I178+'Доп отбор 2024-2026 '!I178</f>
        <v>0</v>
      </c>
      <c r="J178" s="14">
        <f>'Отбор 2024-2026'!J178+'Доп отбор 2024-2026 '!J178</f>
        <v>0</v>
      </c>
      <c r="K178" s="18">
        <f t="shared" si="9"/>
        <v>0</v>
      </c>
      <c r="L178" s="19">
        <v>12368.39</v>
      </c>
      <c r="M178" s="19">
        <v>11131.55</v>
      </c>
      <c r="N178" s="19">
        <v>8657.8700000000008</v>
      </c>
      <c r="O178" s="19">
        <v>6184.2</v>
      </c>
      <c r="P178" s="19">
        <v>3710.52</v>
      </c>
      <c r="Q178" s="19">
        <v>488.77</v>
      </c>
      <c r="R178" s="19">
        <v>2100</v>
      </c>
      <c r="S178" s="19">
        <v>200</v>
      </c>
      <c r="T178" s="25">
        <v>90</v>
      </c>
      <c r="U178" s="18">
        <f t="shared" si="7"/>
        <v>0</v>
      </c>
      <c r="V178" s="18">
        <f t="shared" si="8"/>
        <v>0</v>
      </c>
    </row>
    <row r="179" spans="1:22" x14ac:dyDescent="0.25">
      <c r="A179" s="2">
        <v>178</v>
      </c>
      <c r="B179" s="6" t="s">
        <v>188</v>
      </c>
      <c r="C179" s="6" t="s">
        <v>12</v>
      </c>
      <c r="D179" s="2">
        <v>2024</v>
      </c>
      <c r="E179" s="3">
        <f>'Отбор 2024-2026'!E179+'Доп отбор 2024-2026 '!E179</f>
        <v>0</v>
      </c>
      <c r="F179" s="3">
        <f>'Отбор 2024-2026'!F179+'Доп отбор 2024-2026 '!F179</f>
        <v>67.83</v>
      </c>
      <c r="G179" s="3">
        <f>'Отбор 2024-2026'!G179+'Доп отбор 2024-2026 '!G179</f>
        <v>29.96</v>
      </c>
      <c r="H179" s="3">
        <f>'Отбор 2024-2026'!H179+'Доп отбор 2024-2026 '!H179</f>
        <v>31.57</v>
      </c>
      <c r="I179" s="3">
        <f>'Отбор 2024-2026'!I179+'Доп отбор 2024-2026 '!I179</f>
        <v>2.83</v>
      </c>
      <c r="J179" s="14">
        <f>'Отбор 2024-2026'!J179+'Доп отбор 2024-2026 '!J179</f>
        <v>21</v>
      </c>
      <c r="K179" s="18">
        <f t="shared" si="9"/>
        <v>132.19</v>
      </c>
      <c r="L179" s="19">
        <v>12368.39</v>
      </c>
      <c r="M179" s="19">
        <v>11131.55</v>
      </c>
      <c r="N179" s="19">
        <v>8657.8700000000008</v>
      </c>
      <c r="O179" s="19">
        <v>6184.2</v>
      </c>
      <c r="P179" s="19">
        <v>3710.52</v>
      </c>
      <c r="Q179" s="19">
        <v>488.77</v>
      </c>
      <c r="R179" s="19">
        <v>2100</v>
      </c>
      <c r="S179" s="19">
        <v>200</v>
      </c>
      <c r="T179" s="25">
        <v>91</v>
      </c>
      <c r="U179" s="18">
        <f t="shared" si="7"/>
        <v>1300980.9572999999</v>
      </c>
      <c r="V179" s="18">
        <f t="shared" si="8"/>
        <v>1183892.6711429998</v>
      </c>
    </row>
    <row r="180" spans="1:22" x14ac:dyDescent="0.25">
      <c r="A180" s="2">
        <v>179</v>
      </c>
      <c r="B180" s="6" t="s">
        <v>188</v>
      </c>
      <c r="C180" s="6" t="s">
        <v>3</v>
      </c>
      <c r="D180" s="2">
        <v>2024</v>
      </c>
      <c r="E180" s="3">
        <f>'Отбор 2024-2026'!E180+'Доп отбор 2024-2026 '!E180</f>
        <v>0</v>
      </c>
      <c r="F180" s="3">
        <f>'Отбор 2024-2026'!F180+'Доп отбор 2024-2026 '!F180</f>
        <v>0</v>
      </c>
      <c r="G180" s="3">
        <f>'Отбор 2024-2026'!G180+'Доп отбор 2024-2026 '!G180</f>
        <v>0</v>
      </c>
      <c r="H180" s="3">
        <f>'Отбор 2024-2026'!H180+'Доп отбор 2024-2026 '!H180</f>
        <v>5</v>
      </c>
      <c r="I180" s="3">
        <f>'Отбор 2024-2026'!I180+'Доп отбор 2024-2026 '!I180</f>
        <v>0</v>
      </c>
      <c r="J180" s="14">
        <f>'Отбор 2024-2026'!J180+'Доп отбор 2024-2026 '!J180</f>
        <v>1</v>
      </c>
      <c r="K180" s="18">
        <f t="shared" si="9"/>
        <v>5</v>
      </c>
      <c r="L180" s="19">
        <v>12368.39</v>
      </c>
      <c r="M180" s="19">
        <v>11131.55</v>
      </c>
      <c r="N180" s="19">
        <v>8657.8700000000008</v>
      </c>
      <c r="O180" s="19">
        <v>6184.2</v>
      </c>
      <c r="P180" s="19">
        <v>3710.52</v>
      </c>
      <c r="Q180" s="19">
        <v>488.77</v>
      </c>
      <c r="R180" s="19">
        <v>2100</v>
      </c>
      <c r="S180" s="19">
        <v>200</v>
      </c>
      <c r="T180" s="25">
        <v>92</v>
      </c>
      <c r="U180" s="18">
        <f t="shared" si="7"/>
        <v>34509.770000000004</v>
      </c>
      <c r="V180" s="18">
        <f t="shared" si="8"/>
        <v>31748.988400000002</v>
      </c>
    </row>
    <row r="181" spans="1:22" x14ac:dyDescent="0.25">
      <c r="A181" s="2">
        <v>180</v>
      </c>
      <c r="B181" s="6" t="s">
        <v>188</v>
      </c>
      <c r="C181" s="6" t="s">
        <v>187</v>
      </c>
      <c r="D181" s="2">
        <v>2024</v>
      </c>
      <c r="E181" s="3">
        <f>'Отбор 2024-2026'!E181+'Доп отбор 2024-2026 '!E181</f>
        <v>0</v>
      </c>
      <c r="F181" s="3">
        <f>'Отбор 2024-2026'!F181+'Доп отбор 2024-2026 '!F181</f>
        <v>0</v>
      </c>
      <c r="G181" s="3">
        <f>'Отбор 2024-2026'!G181+'Доп отбор 2024-2026 '!G181</f>
        <v>0</v>
      </c>
      <c r="H181" s="3">
        <f>'Отбор 2024-2026'!H181+'Доп отбор 2024-2026 '!H181</f>
        <v>0</v>
      </c>
      <c r="I181" s="3">
        <f>'Отбор 2024-2026'!I181+'Доп отбор 2024-2026 '!I181</f>
        <v>0</v>
      </c>
      <c r="J181" s="14">
        <f>'Отбор 2024-2026'!J181+'Доп отбор 2024-2026 '!J181</f>
        <v>0</v>
      </c>
      <c r="K181" s="18">
        <f t="shared" si="9"/>
        <v>0</v>
      </c>
      <c r="L181" s="19">
        <v>12368.39</v>
      </c>
      <c r="M181" s="19">
        <v>11131.55</v>
      </c>
      <c r="N181" s="19">
        <v>8657.8700000000008</v>
      </c>
      <c r="O181" s="19">
        <v>6184.2</v>
      </c>
      <c r="P181" s="19">
        <v>3710.52</v>
      </c>
      <c r="Q181" s="19">
        <v>488.77</v>
      </c>
      <c r="R181" s="19">
        <v>2100</v>
      </c>
      <c r="S181" s="19">
        <v>200</v>
      </c>
      <c r="T181" s="25">
        <v>92</v>
      </c>
      <c r="U181" s="18">
        <f t="shared" si="7"/>
        <v>0</v>
      </c>
      <c r="V181" s="18">
        <f t="shared" si="8"/>
        <v>0</v>
      </c>
    </row>
    <row r="182" spans="1:22" x14ac:dyDescent="0.25">
      <c r="A182" s="2">
        <v>181</v>
      </c>
      <c r="B182" s="6" t="s">
        <v>188</v>
      </c>
      <c r="C182" s="6" t="s">
        <v>63</v>
      </c>
      <c r="D182" s="2">
        <v>2024</v>
      </c>
      <c r="E182" s="3">
        <f>'Отбор 2024-2026'!E182+'Доп отбор 2024-2026 '!E182</f>
        <v>0</v>
      </c>
      <c r="F182" s="3">
        <f>'Отбор 2024-2026'!F182+'Доп отбор 2024-2026 '!F182</f>
        <v>0</v>
      </c>
      <c r="G182" s="3">
        <f>'Отбор 2024-2026'!G182+'Доп отбор 2024-2026 '!G182</f>
        <v>0</v>
      </c>
      <c r="H182" s="3">
        <f>'Отбор 2024-2026'!H182+'Доп отбор 2024-2026 '!H182</f>
        <v>0</v>
      </c>
      <c r="I182" s="3">
        <f>'Отбор 2024-2026'!I182+'Доп отбор 2024-2026 '!I182</f>
        <v>0</v>
      </c>
      <c r="J182" s="14">
        <f>'Отбор 2024-2026'!J182+'Доп отбор 2024-2026 '!J182</f>
        <v>0</v>
      </c>
      <c r="K182" s="18">
        <f t="shared" si="9"/>
        <v>0</v>
      </c>
      <c r="L182" s="19">
        <v>12368.39</v>
      </c>
      <c r="M182" s="19">
        <v>11131.55</v>
      </c>
      <c r="N182" s="19">
        <v>8657.8700000000008</v>
      </c>
      <c r="O182" s="19">
        <v>6184.2</v>
      </c>
      <c r="P182" s="19">
        <v>3710.52</v>
      </c>
      <c r="Q182" s="19">
        <v>488.77</v>
      </c>
      <c r="R182" s="19">
        <v>2100</v>
      </c>
      <c r="S182" s="19">
        <v>200</v>
      </c>
      <c r="T182" s="25">
        <v>91</v>
      </c>
      <c r="U182" s="18">
        <f t="shared" si="7"/>
        <v>0</v>
      </c>
      <c r="V182" s="18">
        <f t="shared" si="8"/>
        <v>0</v>
      </c>
    </row>
    <row r="183" spans="1:22" x14ac:dyDescent="0.25">
      <c r="A183" s="2">
        <v>182</v>
      </c>
      <c r="B183" s="6" t="s">
        <v>188</v>
      </c>
      <c r="C183" s="6" t="s">
        <v>20</v>
      </c>
      <c r="D183" s="2">
        <v>2024</v>
      </c>
      <c r="E183" s="3">
        <f>'Отбор 2024-2026'!E183+'Доп отбор 2024-2026 '!E183</f>
        <v>0</v>
      </c>
      <c r="F183" s="3">
        <f>'Отбор 2024-2026'!F183+'Доп отбор 2024-2026 '!F183</f>
        <v>3.7</v>
      </c>
      <c r="G183" s="3">
        <f>'Отбор 2024-2026'!G183+'Доп отбор 2024-2026 '!G183</f>
        <v>0</v>
      </c>
      <c r="H183" s="3">
        <f>'Отбор 2024-2026'!H183+'Доп отбор 2024-2026 '!H183</f>
        <v>35</v>
      </c>
      <c r="I183" s="3">
        <f>'Отбор 2024-2026'!I183+'Доп отбор 2024-2026 '!I183</f>
        <v>46.3</v>
      </c>
      <c r="J183" s="14">
        <f>'Отбор 2024-2026'!J183+'Доп отбор 2024-2026 '!J183</f>
        <v>2</v>
      </c>
      <c r="K183" s="18">
        <f t="shared" si="9"/>
        <v>85</v>
      </c>
      <c r="L183" s="19">
        <v>12368.39</v>
      </c>
      <c r="M183" s="19">
        <v>11131.55</v>
      </c>
      <c r="N183" s="19">
        <v>8657.8700000000008</v>
      </c>
      <c r="O183" s="19">
        <v>6184.2</v>
      </c>
      <c r="P183" s="19">
        <v>3710.52</v>
      </c>
      <c r="Q183" s="19">
        <v>488.77</v>
      </c>
      <c r="R183" s="19">
        <v>2100</v>
      </c>
      <c r="S183" s="19">
        <v>200</v>
      </c>
      <c r="T183" s="25">
        <v>90</v>
      </c>
      <c r="U183" s="18">
        <f t="shared" si="7"/>
        <v>451608.35099999997</v>
      </c>
      <c r="V183" s="18">
        <f t="shared" si="8"/>
        <v>406447.51589999994</v>
      </c>
    </row>
    <row r="184" spans="1:22" x14ac:dyDescent="0.25">
      <c r="A184" s="2">
        <v>183</v>
      </c>
      <c r="B184" s="6" t="s">
        <v>188</v>
      </c>
      <c r="C184" s="6" t="s">
        <v>9</v>
      </c>
      <c r="D184" s="2">
        <v>2024</v>
      </c>
      <c r="E184" s="3">
        <f>'Отбор 2024-2026'!E184+'Доп отбор 2024-2026 '!E184</f>
        <v>16.7</v>
      </c>
      <c r="F184" s="3">
        <f>'Отбор 2024-2026'!F184+'Доп отбор 2024-2026 '!F184</f>
        <v>0</v>
      </c>
      <c r="G184" s="3">
        <f>'Отбор 2024-2026'!G184+'Доп отбор 2024-2026 '!G184</f>
        <v>0</v>
      </c>
      <c r="H184" s="3">
        <f>'Отбор 2024-2026'!H184+'Доп отбор 2024-2026 '!H184</f>
        <v>14.3</v>
      </c>
      <c r="I184" s="3">
        <f>'Отбор 2024-2026'!I184+'Доп отбор 2024-2026 '!I184</f>
        <v>20.8</v>
      </c>
      <c r="J184" s="14">
        <f>'Отбор 2024-2026'!J184+'Доп отбор 2024-2026 '!J184</f>
        <v>6</v>
      </c>
      <c r="K184" s="18">
        <f t="shared" si="9"/>
        <v>51.8</v>
      </c>
      <c r="L184" s="19">
        <v>12368.39</v>
      </c>
      <c r="M184" s="19">
        <v>11131.55</v>
      </c>
      <c r="N184" s="19">
        <v>8657.8700000000008</v>
      </c>
      <c r="O184" s="19">
        <v>6184.2</v>
      </c>
      <c r="P184" s="19">
        <v>3710.52</v>
      </c>
      <c r="Q184" s="19">
        <v>488.77</v>
      </c>
      <c r="R184" s="19">
        <v>2100</v>
      </c>
      <c r="S184" s="19">
        <v>200</v>
      </c>
      <c r="T184" s="25">
        <v>89</v>
      </c>
      <c r="U184" s="18">
        <f t="shared" si="7"/>
        <v>398057.60899999994</v>
      </c>
      <c r="V184" s="18">
        <f t="shared" si="8"/>
        <v>354271.27200999996</v>
      </c>
    </row>
    <row r="185" spans="1:22" x14ac:dyDescent="0.25">
      <c r="A185" s="2">
        <v>184</v>
      </c>
      <c r="B185" s="6" t="s">
        <v>188</v>
      </c>
      <c r="C185" s="6" t="s">
        <v>13</v>
      </c>
      <c r="D185" s="2">
        <v>2024</v>
      </c>
      <c r="E185" s="3">
        <f>'Отбор 2024-2026'!E185+'Доп отбор 2024-2026 '!E185</f>
        <v>0</v>
      </c>
      <c r="F185" s="3">
        <f>'Отбор 2024-2026'!F185+'Доп отбор 2024-2026 '!F185</f>
        <v>1.65</v>
      </c>
      <c r="G185" s="3">
        <f>'Отбор 2024-2026'!G185+'Доп отбор 2024-2026 '!G185</f>
        <v>0</v>
      </c>
      <c r="H185" s="3">
        <f>'Отбор 2024-2026'!H185+'Доп отбор 2024-2026 '!H185</f>
        <v>0</v>
      </c>
      <c r="I185" s="3">
        <f>'Отбор 2024-2026'!I185+'Доп отбор 2024-2026 '!I185</f>
        <v>20.75</v>
      </c>
      <c r="J185" s="14">
        <f>'Отбор 2024-2026'!J185+'Доп отбор 2024-2026 '!J185</f>
        <v>4</v>
      </c>
      <c r="K185" s="18">
        <f t="shared" si="9"/>
        <v>22.4</v>
      </c>
      <c r="L185" s="19">
        <v>12368.39</v>
      </c>
      <c r="M185" s="19">
        <v>11131.55</v>
      </c>
      <c r="N185" s="19">
        <v>8657.8700000000008</v>
      </c>
      <c r="O185" s="19">
        <v>6184.2</v>
      </c>
      <c r="P185" s="19">
        <v>3710.52</v>
      </c>
      <c r="Q185" s="19">
        <v>488.77</v>
      </c>
      <c r="R185" s="19">
        <v>2100</v>
      </c>
      <c r="S185" s="19">
        <v>200</v>
      </c>
      <c r="T185" s="25">
        <v>88</v>
      </c>
      <c r="U185" s="18">
        <f t="shared" si="7"/>
        <v>110195.42749999999</v>
      </c>
      <c r="V185" s="18">
        <f t="shared" si="8"/>
        <v>96971.97619999999</v>
      </c>
    </row>
    <row r="186" spans="1:22" x14ac:dyDescent="0.25">
      <c r="A186" s="2">
        <v>185</v>
      </c>
      <c r="B186" s="6" t="s">
        <v>188</v>
      </c>
      <c r="C186" s="6" t="s">
        <v>101</v>
      </c>
      <c r="D186" s="2">
        <v>2024</v>
      </c>
      <c r="E186" s="3">
        <f>'Отбор 2024-2026'!E186+'Доп отбор 2024-2026 '!E186</f>
        <v>0</v>
      </c>
      <c r="F186" s="3">
        <f>'Отбор 2024-2026'!F186+'Доп отбор 2024-2026 '!F186</f>
        <v>0</v>
      </c>
      <c r="G186" s="3">
        <f>'Отбор 2024-2026'!G186+'Доп отбор 2024-2026 '!G186</f>
        <v>0</v>
      </c>
      <c r="H186" s="3">
        <f>'Отбор 2024-2026'!H186+'Доп отбор 2024-2026 '!H186</f>
        <v>0</v>
      </c>
      <c r="I186" s="3">
        <f>'Отбор 2024-2026'!I186+'Доп отбор 2024-2026 '!I186</f>
        <v>0</v>
      </c>
      <c r="J186" s="14">
        <f>'Отбор 2024-2026'!J186+'Доп отбор 2024-2026 '!J186</f>
        <v>0</v>
      </c>
      <c r="K186" s="18">
        <f t="shared" si="9"/>
        <v>0</v>
      </c>
      <c r="L186" s="19">
        <v>12368.39</v>
      </c>
      <c r="M186" s="19">
        <v>11131.55</v>
      </c>
      <c r="N186" s="19">
        <v>8657.8700000000008</v>
      </c>
      <c r="O186" s="19">
        <v>6184.2</v>
      </c>
      <c r="P186" s="19">
        <v>3710.52</v>
      </c>
      <c r="Q186" s="19">
        <v>488.77</v>
      </c>
      <c r="R186" s="19">
        <v>2100</v>
      </c>
      <c r="S186" s="19">
        <v>200</v>
      </c>
      <c r="T186" s="25">
        <v>90</v>
      </c>
      <c r="U186" s="18">
        <f t="shared" si="7"/>
        <v>0</v>
      </c>
      <c r="V186" s="18">
        <f t="shared" si="8"/>
        <v>0</v>
      </c>
    </row>
    <row r="187" spans="1:22" x14ac:dyDescent="0.25">
      <c r="A187" s="2">
        <v>186</v>
      </c>
      <c r="B187" s="6" t="s">
        <v>188</v>
      </c>
      <c r="C187" s="6" t="s">
        <v>87</v>
      </c>
      <c r="D187" s="2">
        <v>2024</v>
      </c>
      <c r="E187" s="3">
        <f>'Отбор 2024-2026'!E187+'Доп отбор 2024-2026 '!E187</f>
        <v>4</v>
      </c>
      <c r="F187" s="3">
        <f>'Отбор 2024-2026'!F187+'Доп отбор 2024-2026 '!F187</f>
        <v>9.35</v>
      </c>
      <c r="G187" s="3">
        <f>'Отбор 2024-2026'!G187+'Доп отбор 2024-2026 '!G187</f>
        <v>5.9</v>
      </c>
      <c r="H187" s="3">
        <f>'Отбор 2024-2026'!H187+'Доп отбор 2024-2026 '!H187</f>
        <v>27.1</v>
      </c>
      <c r="I187" s="3">
        <f>'Отбор 2024-2026'!I187+'Доп отбор 2024-2026 '!I187</f>
        <v>17.25</v>
      </c>
      <c r="J187" s="14">
        <f>'Отбор 2024-2026'!J187+'Доп отбор 2024-2026 '!J187</f>
        <v>4</v>
      </c>
      <c r="K187" s="18">
        <f t="shared" si="9"/>
        <v>63.6</v>
      </c>
      <c r="L187" s="19">
        <v>12368.39</v>
      </c>
      <c r="M187" s="19">
        <v>11131.55</v>
      </c>
      <c r="N187" s="19">
        <v>8657.8700000000008</v>
      </c>
      <c r="O187" s="19">
        <v>6184.2</v>
      </c>
      <c r="P187" s="19">
        <v>3710.52</v>
      </c>
      <c r="Q187" s="19">
        <v>488.77</v>
      </c>
      <c r="R187" s="19">
        <v>2100</v>
      </c>
      <c r="S187" s="19">
        <v>200</v>
      </c>
      <c r="T187" s="25">
        <v>71</v>
      </c>
      <c r="U187" s="18">
        <f t="shared" si="7"/>
        <v>459308.35550000001</v>
      </c>
      <c r="V187" s="18">
        <f t="shared" si="8"/>
        <v>326108.93240499997</v>
      </c>
    </row>
    <row r="188" spans="1:22" x14ac:dyDescent="0.25">
      <c r="A188" s="2">
        <v>187</v>
      </c>
      <c r="B188" s="6" t="s">
        <v>188</v>
      </c>
      <c r="C188" s="6" t="s">
        <v>86</v>
      </c>
      <c r="D188" s="2">
        <v>2024</v>
      </c>
      <c r="E188" s="3">
        <f>'Отбор 2024-2026'!E188+'Доп отбор 2024-2026 '!E188</f>
        <v>10</v>
      </c>
      <c r="F188" s="3">
        <f>'Отбор 2024-2026'!F188+'Доп отбор 2024-2026 '!F188</f>
        <v>5</v>
      </c>
      <c r="G188" s="3">
        <f>'Отбор 2024-2026'!G188+'Доп отбор 2024-2026 '!G188</f>
        <v>5</v>
      </c>
      <c r="H188" s="3">
        <f>'Отбор 2024-2026'!H188+'Доп отбор 2024-2026 '!H188</f>
        <v>0</v>
      </c>
      <c r="I188" s="3">
        <f>'Отбор 2024-2026'!I188+'Доп отбор 2024-2026 '!I188</f>
        <v>20</v>
      </c>
      <c r="J188" s="14">
        <f>'Отбор 2024-2026'!J188+'Доп отбор 2024-2026 '!J188</f>
        <v>6</v>
      </c>
      <c r="K188" s="18">
        <f t="shared" si="9"/>
        <v>40</v>
      </c>
      <c r="L188" s="19">
        <v>12368.39</v>
      </c>
      <c r="M188" s="19">
        <v>11131.55</v>
      </c>
      <c r="N188" s="19">
        <v>8657.8700000000008</v>
      </c>
      <c r="O188" s="19">
        <v>6184.2</v>
      </c>
      <c r="P188" s="19">
        <v>3710.52</v>
      </c>
      <c r="Q188" s="19">
        <v>488.77</v>
      </c>
      <c r="R188" s="19">
        <v>2100</v>
      </c>
      <c r="S188" s="19">
        <v>200</v>
      </c>
      <c r="T188" s="25">
        <v>92</v>
      </c>
      <c r="U188" s="18">
        <f t="shared" si="7"/>
        <v>320374.02</v>
      </c>
      <c r="V188" s="18">
        <f t="shared" si="8"/>
        <v>294744.09840000002</v>
      </c>
    </row>
    <row r="189" spans="1:22" x14ac:dyDescent="0.25">
      <c r="A189" s="2">
        <v>188</v>
      </c>
      <c r="B189" s="6" t="s">
        <v>188</v>
      </c>
      <c r="C189" s="6" t="s">
        <v>10</v>
      </c>
      <c r="D189" s="2">
        <v>2024</v>
      </c>
      <c r="E189" s="3">
        <f>'Отбор 2024-2026'!E189+'Доп отбор 2024-2026 '!E189</f>
        <v>0</v>
      </c>
      <c r="F189" s="3">
        <f>'Отбор 2024-2026'!F189+'Доп отбор 2024-2026 '!F189</f>
        <v>0</v>
      </c>
      <c r="G189" s="3">
        <f>'Отбор 2024-2026'!G189+'Доп отбор 2024-2026 '!G189</f>
        <v>0</v>
      </c>
      <c r="H189" s="3">
        <f>'Отбор 2024-2026'!H189+'Доп отбор 2024-2026 '!H189</f>
        <v>0</v>
      </c>
      <c r="I189" s="3">
        <f>'Отбор 2024-2026'!I189+'Доп отбор 2024-2026 '!I189</f>
        <v>0</v>
      </c>
      <c r="J189" s="14">
        <f>'Отбор 2024-2026'!J189+'Доп отбор 2024-2026 '!J189</f>
        <v>0</v>
      </c>
      <c r="K189" s="18">
        <f t="shared" si="9"/>
        <v>0</v>
      </c>
      <c r="L189" s="19">
        <v>12368.39</v>
      </c>
      <c r="M189" s="19">
        <v>11131.55</v>
      </c>
      <c r="N189" s="19">
        <v>8657.8700000000008</v>
      </c>
      <c r="O189" s="19">
        <v>6184.2</v>
      </c>
      <c r="P189" s="19">
        <v>3710.52</v>
      </c>
      <c r="Q189" s="19">
        <v>488.77</v>
      </c>
      <c r="R189" s="19">
        <v>2100</v>
      </c>
      <c r="S189" s="19">
        <v>200</v>
      </c>
      <c r="T189" s="25">
        <v>77</v>
      </c>
      <c r="U189" s="18">
        <f t="shared" si="7"/>
        <v>0</v>
      </c>
      <c r="V189" s="18">
        <f t="shared" si="8"/>
        <v>0</v>
      </c>
    </row>
    <row r="190" spans="1:22" x14ac:dyDescent="0.25">
      <c r="A190" s="2">
        <v>1</v>
      </c>
      <c r="B190" s="6" t="s">
        <v>189</v>
      </c>
      <c r="C190" s="6" t="s">
        <v>97</v>
      </c>
      <c r="D190" s="2">
        <v>2025</v>
      </c>
      <c r="E190" s="3">
        <f>'Отбор 2024-2026'!E190+'Доп отбор 2024-2026 '!E190</f>
        <v>0</v>
      </c>
      <c r="F190" s="3">
        <f>'Отбор 2024-2026'!F190+'Доп отбор 2024-2026 '!F190</f>
        <v>0</v>
      </c>
      <c r="G190" s="3">
        <f>'Отбор 2024-2026'!G190+'Доп отбор 2024-2026 '!G190</f>
        <v>2.42</v>
      </c>
      <c r="H190" s="3">
        <f>'Отбор 2024-2026'!H190+'Доп отбор 2024-2026 '!H190</f>
        <v>3.19</v>
      </c>
      <c r="I190" s="3">
        <f>'Отбор 2024-2026'!I190+'Доп отбор 2024-2026 '!I190</f>
        <v>4.0999999999999996</v>
      </c>
      <c r="J190" s="14">
        <f>'Отбор 2024-2026'!J190+'Доп отбор 2024-2026 '!J190</f>
        <v>4</v>
      </c>
      <c r="K190" s="18">
        <f t="shared" si="9"/>
        <v>9.7099999999999991</v>
      </c>
      <c r="L190" s="19">
        <v>12368.39</v>
      </c>
      <c r="M190" s="19">
        <v>11131.55</v>
      </c>
      <c r="N190" s="19">
        <v>8657.8700000000008</v>
      </c>
      <c r="O190" s="19">
        <v>6184.2</v>
      </c>
      <c r="P190" s="19">
        <v>3710.52</v>
      </c>
      <c r="Q190" s="19">
        <v>488.77</v>
      </c>
      <c r="R190" s="19">
        <v>2100</v>
      </c>
      <c r="S190" s="19">
        <v>200</v>
      </c>
      <c r="T190" s="20">
        <v>90</v>
      </c>
      <c r="U190" s="18">
        <f t="shared" si="7"/>
        <v>68189.8554</v>
      </c>
      <c r="V190" s="18">
        <f t="shared" si="8"/>
        <v>61370.869859999999</v>
      </c>
    </row>
    <row r="191" spans="1:22" x14ac:dyDescent="0.25">
      <c r="A191" s="2">
        <v>2</v>
      </c>
      <c r="B191" s="6" t="s">
        <v>189</v>
      </c>
      <c r="C191" s="6" t="s">
        <v>15</v>
      </c>
      <c r="D191" s="2">
        <v>2025</v>
      </c>
      <c r="E191" s="3">
        <f>'Отбор 2024-2026'!E191+'Доп отбор 2024-2026 '!E191</f>
        <v>0</v>
      </c>
      <c r="F191" s="3">
        <f>'Отбор 2024-2026'!F191+'Доп отбор 2024-2026 '!F191</f>
        <v>0</v>
      </c>
      <c r="G191" s="3">
        <f>'Отбор 2024-2026'!G191+'Доп отбор 2024-2026 '!G191</f>
        <v>17.5</v>
      </c>
      <c r="H191" s="3">
        <f>'Отбор 2024-2026'!H191+'Доп отбор 2024-2026 '!H191</f>
        <v>18.7</v>
      </c>
      <c r="I191" s="3">
        <f>'Отбор 2024-2026'!I191+'Доп отбор 2024-2026 '!I191</f>
        <v>20</v>
      </c>
      <c r="J191" s="14">
        <f>'Отбор 2024-2026'!J191+'Доп отбор 2024-2026 '!J191</f>
        <v>7</v>
      </c>
      <c r="K191" s="18">
        <f t="shared" si="9"/>
        <v>56.2</v>
      </c>
      <c r="L191" s="19">
        <v>12368.39</v>
      </c>
      <c r="M191" s="19">
        <v>11131.55</v>
      </c>
      <c r="N191" s="19">
        <v>8657.8700000000008</v>
      </c>
      <c r="O191" s="19">
        <v>6184.2</v>
      </c>
      <c r="P191" s="19">
        <v>3710.52</v>
      </c>
      <c r="Q191" s="19">
        <v>488.77</v>
      </c>
      <c r="R191" s="19">
        <v>2100</v>
      </c>
      <c r="S191" s="19">
        <v>200</v>
      </c>
      <c r="T191" s="20">
        <v>90</v>
      </c>
      <c r="U191" s="18">
        <f t="shared" si="7"/>
        <v>370729.05500000005</v>
      </c>
      <c r="V191" s="18">
        <f t="shared" si="8"/>
        <v>333656.14950000006</v>
      </c>
    </row>
    <row r="192" spans="1:22" x14ac:dyDescent="0.25">
      <c r="A192" s="2">
        <v>3</v>
      </c>
      <c r="B192" s="6" t="s">
        <v>189</v>
      </c>
      <c r="C192" s="6" t="s">
        <v>74</v>
      </c>
      <c r="D192" s="2">
        <v>2025</v>
      </c>
      <c r="E192" s="3">
        <f>'Отбор 2024-2026'!E192+'Доп отбор 2024-2026 '!E192</f>
        <v>0</v>
      </c>
      <c r="F192" s="3">
        <f>'Отбор 2024-2026'!F192+'Доп отбор 2024-2026 '!F192</f>
        <v>6</v>
      </c>
      <c r="G192" s="3">
        <f>'Отбор 2024-2026'!G192+'Доп отбор 2024-2026 '!G192</f>
        <v>5.0023179999999998</v>
      </c>
      <c r="H192" s="3">
        <f>'Отбор 2024-2026'!H192+'Доп отбор 2024-2026 '!H192</f>
        <v>32.997681999999998</v>
      </c>
      <c r="I192" s="3">
        <f>'Отбор 2024-2026'!I192+'Доп отбор 2024-2026 '!I192</f>
        <v>0</v>
      </c>
      <c r="J192" s="14">
        <f>'Отбор 2024-2026'!J192+'Доп отбор 2024-2026 '!J192</f>
        <v>8</v>
      </c>
      <c r="K192" s="18">
        <f t="shared" si="9"/>
        <v>44</v>
      </c>
      <c r="L192" s="19">
        <v>12368.39</v>
      </c>
      <c r="M192" s="19">
        <v>11131.55</v>
      </c>
      <c r="N192" s="19">
        <v>8657.8700000000008</v>
      </c>
      <c r="O192" s="19">
        <v>6184.2</v>
      </c>
      <c r="P192" s="19">
        <v>3710.52</v>
      </c>
      <c r="Q192" s="19">
        <v>488.77</v>
      </c>
      <c r="R192" s="19">
        <v>2100</v>
      </c>
      <c r="S192" s="19">
        <v>200</v>
      </c>
      <c r="T192" s="20">
        <v>89</v>
      </c>
      <c r="U192" s="18">
        <f t="shared" si="7"/>
        <v>343673.14396705996</v>
      </c>
      <c r="V192" s="18">
        <f t="shared" si="8"/>
        <v>305869.09813068336</v>
      </c>
    </row>
    <row r="193" spans="1:22" x14ac:dyDescent="0.25">
      <c r="A193" s="2">
        <v>4</v>
      </c>
      <c r="B193" s="6" t="s">
        <v>189</v>
      </c>
      <c r="C193" s="6" t="s">
        <v>77</v>
      </c>
      <c r="D193" s="2">
        <v>2025</v>
      </c>
      <c r="E193" s="3">
        <f>'Отбор 2024-2026'!E193+'Доп отбор 2024-2026 '!E193</f>
        <v>0</v>
      </c>
      <c r="F193" s="3">
        <f>'Отбор 2024-2026'!F193+'Доп отбор 2024-2026 '!F193</f>
        <v>3.5</v>
      </c>
      <c r="G193" s="3">
        <f>'Отбор 2024-2026'!G193+'Доп отбор 2024-2026 '!G193</f>
        <v>0</v>
      </c>
      <c r="H193" s="3">
        <f>'Отбор 2024-2026'!H193+'Доп отбор 2024-2026 '!H193</f>
        <v>0</v>
      </c>
      <c r="I193" s="3">
        <f>'Отбор 2024-2026'!I193+'Доп отбор 2024-2026 '!I193</f>
        <v>0</v>
      </c>
      <c r="J193" s="14">
        <f>'Отбор 2024-2026'!J193+'Доп отбор 2024-2026 '!J193</f>
        <v>2</v>
      </c>
      <c r="K193" s="18">
        <f t="shared" si="9"/>
        <v>3.5</v>
      </c>
      <c r="L193" s="19">
        <v>12368.39</v>
      </c>
      <c r="M193" s="19">
        <v>11131.55</v>
      </c>
      <c r="N193" s="19">
        <v>8657.8700000000008</v>
      </c>
      <c r="O193" s="19">
        <v>6184.2</v>
      </c>
      <c r="P193" s="19">
        <v>3710.52</v>
      </c>
      <c r="Q193" s="19">
        <v>488.77</v>
      </c>
      <c r="R193" s="19">
        <v>2100</v>
      </c>
      <c r="S193" s="19">
        <v>200</v>
      </c>
      <c r="T193" s="20">
        <v>93</v>
      </c>
      <c r="U193" s="18">
        <f t="shared" si="7"/>
        <v>44837.964999999997</v>
      </c>
      <c r="V193" s="18">
        <f t="shared" si="8"/>
        <v>41699.307449999993</v>
      </c>
    </row>
    <row r="194" spans="1:22" x14ac:dyDescent="0.25">
      <c r="A194" s="2">
        <v>5</v>
      </c>
      <c r="B194" s="6" t="s">
        <v>189</v>
      </c>
      <c r="C194" s="6" t="s">
        <v>118</v>
      </c>
      <c r="D194" s="2">
        <v>2025</v>
      </c>
      <c r="E194" s="3">
        <f>'Отбор 2024-2026'!E194+'Доп отбор 2024-2026 '!E194</f>
        <v>0</v>
      </c>
      <c r="F194" s="3">
        <f>'Отбор 2024-2026'!F194+'Доп отбор 2024-2026 '!F194</f>
        <v>0</v>
      </c>
      <c r="G194" s="3">
        <f>'Отбор 2024-2026'!G194+'Доп отбор 2024-2026 '!G194</f>
        <v>0</v>
      </c>
      <c r="H194" s="3">
        <f>'Отбор 2024-2026'!H194+'Доп отбор 2024-2026 '!H194</f>
        <v>0</v>
      </c>
      <c r="I194" s="3">
        <f>'Отбор 2024-2026'!I194+'Доп отбор 2024-2026 '!I194</f>
        <v>0</v>
      </c>
      <c r="J194" s="14">
        <f>'Отбор 2024-2026'!J194+'Доп отбор 2024-2026 '!J194</f>
        <v>0</v>
      </c>
      <c r="K194" s="18">
        <f t="shared" si="9"/>
        <v>0</v>
      </c>
      <c r="L194" s="19">
        <v>12368.39</v>
      </c>
      <c r="M194" s="19">
        <v>11131.55</v>
      </c>
      <c r="N194" s="19">
        <v>8657.8700000000008</v>
      </c>
      <c r="O194" s="19">
        <v>6184.2</v>
      </c>
      <c r="P194" s="19">
        <v>3710.52</v>
      </c>
      <c r="Q194" s="19">
        <v>488.77</v>
      </c>
      <c r="R194" s="19">
        <v>2100</v>
      </c>
      <c r="S194" s="19">
        <v>200</v>
      </c>
      <c r="T194" s="20">
        <v>87</v>
      </c>
      <c r="U194" s="18">
        <f t="shared" si="7"/>
        <v>0</v>
      </c>
      <c r="V194" s="18">
        <f t="shared" si="8"/>
        <v>0</v>
      </c>
    </row>
    <row r="195" spans="1:22" x14ac:dyDescent="0.25">
      <c r="A195" s="2">
        <v>6</v>
      </c>
      <c r="B195" s="6" t="s">
        <v>189</v>
      </c>
      <c r="C195" s="6" t="s">
        <v>119</v>
      </c>
      <c r="D195" s="2">
        <v>2025</v>
      </c>
      <c r="E195" s="3">
        <f>'Отбор 2024-2026'!E195+'Доп отбор 2024-2026 '!E195</f>
        <v>0</v>
      </c>
      <c r="F195" s="3">
        <f>'Отбор 2024-2026'!F195+'Доп отбор 2024-2026 '!F195</f>
        <v>0</v>
      </c>
      <c r="G195" s="3">
        <f>'Отбор 2024-2026'!G195+'Доп отбор 2024-2026 '!G195</f>
        <v>0</v>
      </c>
      <c r="H195" s="3">
        <f>'Отбор 2024-2026'!H195+'Доп отбор 2024-2026 '!H195</f>
        <v>0</v>
      </c>
      <c r="I195" s="3">
        <f>'Отбор 2024-2026'!I195+'Доп отбор 2024-2026 '!I195</f>
        <v>0</v>
      </c>
      <c r="J195" s="14">
        <f>'Отбор 2024-2026'!J195+'Доп отбор 2024-2026 '!J195</f>
        <v>0</v>
      </c>
      <c r="K195" s="18">
        <f t="shared" si="9"/>
        <v>0</v>
      </c>
      <c r="L195" s="19">
        <v>12368.39</v>
      </c>
      <c r="M195" s="19">
        <v>11131.55</v>
      </c>
      <c r="N195" s="19">
        <v>8657.8700000000008</v>
      </c>
      <c r="O195" s="19">
        <v>6184.2</v>
      </c>
      <c r="P195" s="19">
        <v>3710.52</v>
      </c>
      <c r="Q195" s="19">
        <v>488.77</v>
      </c>
      <c r="R195" s="19">
        <v>2100</v>
      </c>
      <c r="S195" s="19">
        <v>200</v>
      </c>
      <c r="T195" s="20">
        <v>89</v>
      </c>
      <c r="U195" s="18">
        <f t="shared" ref="U195:U258" si="10">(E195*L195+F195*M195+G195*N195+H195*O195+I195*P195)+Q195*J195+R195*J195+S195*(E195+F195+G195+H195+I195)</f>
        <v>0</v>
      </c>
      <c r="V195" s="18">
        <f t="shared" ref="V195:V258" si="11">U195*T195/100</f>
        <v>0</v>
      </c>
    </row>
    <row r="196" spans="1:22" x14ac:dyDescent="0.25">
      <c r="A196" s="2">
        <v>7</v>
      </c>
      <c r="B196" s="6" t="s">
        <v>189</v>
      </c>
      <c r="C196" s="6" t="s">
        <v>80</v>
      </c>
      <c r="D196" s="2">
        <v>2025</v>
      </c>
      <c r="E196" s="3">
        <f>'Отбор 2024-2026'!E196+'Доп отбор 2024-2026 '!E196</f>
        <v>0</v>
      </c>
      <c r="F196" s="3">
        <f>'Отбор 2024-2026'!F196+'Доп отбор 2024-2026 '!F196</f>
        <v>0</v>
      </c>
      <c r="G196" s="3">
        <f>'Отбор 2024-2026'!G196+'Доп отбор 2024-2026 '!G196</f>
        <v>45.52</v>
      </c>
      <c r="H196" s="3">
        <f>'Отбор 2024-2026'!H196+'Доп отбор 2024-2026 '!H196</f>
        <v>29.3</v>
      </c>
      <c r="I196" s="3">
        <f>'Отбор 2024-2026'!I196+'Доп отбор 2024-2026 '!I196</f>
        <v>68.7</v>
      </c>
      <c r="J196" s="14">
        <f>'Отбор 2024-2026'!J196+'Доп отбор 2024-2026 '!J196</f>
        <v>15</v>
      </c>
      <c r="K196" s="18">
        <f t="shared" si="9"/>
        <v>143.52000000000001</v>
      </c>
      <c r="L196" s="19">
        <v>12368.39</v>
      </c>
      <c r="M196" s="19">
        <v>11131.55</v>
      </c>
      <c r="N196" s="19">
        <v>8657.8700000000008</v>
      </c>
      <c r="O196" s="19">
        <v>6184.2</v>
      </c>
      <c r="P196" s="19">
        <v>3710.52</v>
      </c>
      <c r="Q196" s="19">
        <v>488.77</v>
      </c>
      <c r="R196" s="19">
        <v>2100</v>
      </c>
      <c r="S196" s="19">
        <v>200</v>
      </c>
      <c r="T196" s="20">
        <v>84</v>
      </c>
      <c r="U196" s="18">
        <f t="shared" si="10"/>
        <v>897751.57640000014</v>
      </c>
      <c r="V196" s="18">
        <f t="shared" si="11"/>
        <v>754111.32417600008</v>
      </c>
    </row>
    <row r="197" spans="1:22" x14ac:dyDescent="0.25">
      <c r="A197" s="2">
        <v>8</v>
      </c>
      <c r="B197" s="6" t="s">
        <v>190</v>
      </c>
      <c r="C197" s="6" t="s">
        <v>73</v>
      </c>
      <c r="D197" s="2">
        <v>2025</v>
      </c>
      <c r="E197" s="3">
        <f>'Отбор 2024-2026'!E197+'Доп отбор 2024-2026 '!E197</f>
        <v>10</v>
      </c>
      <c r="F197" s="3">
        <f>'Отбор 2024-2026'!F197+'Доп отбор 2024-2026 '!F197</f>
        <v>5</v>
      </c>
      <c r="G197" s="3">
        <f>'Отбор 2024-2026'!G197+'Доп отбор 2024-2026 '!G197</f>
        <v>5</v>
      </c>
      <c r="H197" s="3">
        <f>'Отбор 2024-2026'!H197+'Доп отбор 2024-2026 '!H197</f>
        <v>32</v>
      </c>
      <c r="I197" s="3">
        <f>'Отбор 2024-2026'!I197+'Доп отбор 2024-2026 '!I197</f>
        <v>73</v>
      </c>
      <c r="J197" s="14">
        <f>'Отбор 2024-2026'!J197+'Доп отбор 2024-2026 '!J197</f>
        <v>27</v>
      </c>
      <c r="K197" s="18">
        <f t="shared" si="9"/>
        <v>125</v>
      </c>
      <c r="L197" s="19">
        <v>12368.39</v>
      </c>
      <c r="M197" s="19">
        <v>11131.55</v>
      </c>
      <c r="N197" s="19">
        <v>8657.8700000000008</v>
      </c>
      <c r="O197" s="19">
        <v>6184.2</v>
      </c>
      <c r="P197" s="19">
        <v>3710.52</v>
      </c>
      <c r="Q197" s="19">
        <v>488.77</v>
      </c>
      <c r="R197" s="19">
        <v>2100</v>
      </c>
      <c r="S197" s="19">
        <v>200</v>
      </c>
      <c r="T197" s="21">
        <v>91</v>
      </c>
      <c r="U197" s="18">
        <f t="shared" si="10"/>
        <v>786290.15000000014</v>
      </c>
      <c r="V197" s="18">
        <f t="shared" si="11"/>
        <v>715524.03650000005</v>
      </c>
    </row>
    <row r="198" spans="1:22" x14ac:dyDescent="0.25">
      <c r="A198" s="2">
        <v>9</v>
      </c>
      <c r="B198" s="6" t="s">
        <v>190</v>
      </c>
      <c r="C198" s="6" t="s">
        <v>62</v>
      </c>
      <c r="D198" s="2">
        <v>2025</v>
      </c>
      <c r="E198" s="3">
        <f>'Отбор 2024-2026'!E198+'Доп отбор 2024-2026 '!E198</f>
        <v>50</v>
      </c>
      <c r="F198" s="3">
        <f>'Отбор 2024-2026'!F198+'Доп отбор 2024-2026 '!F198</f>
        <v>20</v>
      </c>
      <c r="G198" s="3">
        <f>'Отбор 2024-2026'!G198+'Доп отбор 2024-2026 '!G198</f>
        <v>57.5</v>
      </c>
      <c r="H198" s="3">
        <f>'Отбор 2024-2026'!H198+'Доп отбор 2024-2026 '!H198</f>
        <v>21.5</v>
      </c>
      <c r="I198" s="3">
        <f>'Отбор 2024-2026'!I198+'Доп отбор 2024-2026 '!I198</f>
        <v>64</v>
      </c>
      <c r="J198" s="14">
        <f>'Отбор 2024-2026'!J198+'Доп отбор 2024-2026 '!J198</f>
        <v>32</v>
      </c>
      <c r="K198" s="18">
        <f t="shared" si="9"/>
        <v>213</v>
      </c>
      <c r="L198" s="19">
        <v>12368.39</v>
      </c>
      <c r="M198" s="19">
        <v>11131.55</v>
      </c>
      <c r="N198" s="19">
        <v>8657.8700000000008</v>
      </c>
      <c r="O198" s="19">
        <v>6184.2</v>
      </c>
      <c r="P198" s="19">
        <v>3710.52</v>
      </c>
      <c r="Q198" s="19">
        <v>488.77</v>
      </c>
      <c r="R198" s="19">
        <v>2100</v>
      </c>
      <c r="S198" s="19">
        <v>200</v>
      </c>
      <c r="T198" s="21">
        <v>91</v>
      </c>
      <c r="U198" s="18">
        <f t="shared" si="10"/>
        <v>1834752.2449999999</v>
      </c>
      <c r="V198" s="18">
        <f t="shared" si="11"/>
        <v>1669624.5429499999</v>
      </c>
    </row>
    <row r="199" spans="1:22" x14ac:dyDescent="0.25">
      <c r="A199" s="2">
        <v>10</v>
      </c>
      <c r="B199" s="6" t="s">
        <v>190</v>
      </c>
      <c r="C199" s="6" t="s">
        <v>120</v>
      </c>
      <c r="D199" s="2">
        <v>2025</v>
      </c>
      <c r="E199" s="3">
        <f>'Отбор 2024-2026'!E199+'Доп отбор 2024-2026 '!E199</f>
        <v>0</v>
      </c>
      <c r="F199" s="3">
        <f>'Отбор 2024-2026'!F199+'Доп отбор 2024-2026 '!F199</f>
        <v>0</v>
      </c>
      <c r="G199" s="3">
        <f>'Отбор 2024-2026'!G199+'Доп отбор 2024-2026 '!G199</f>
        <v>170</v>
      </c>
      <c r="H199" s="3">
        <f>'Отбор 2024-2026'!H199+'Доп отбор 2024-2026 '!H199</f>
        <v>64.69</v>
      </c>
      <c r="I199" s="3">
        <f>'Отбор 2024-2026'!I199+'Доп отбор 2024-2026 '!I199</f>
        <v>0</v>
      </c>
      <c r="J199" s="14">
        <f>'Отбор 2024-2026'!J199+'Доп отбор 2024-2026 '!J199</f>
        <v>2</v>
      </c>
      <c r="K199" s="18">
        <f t="shared" si="9"/>
        <v>234.69</v>
      </c>
      <c r="L199" s="19">
        <v>12368.39</v>
      </c>
      <c r="M199" s="19">
        <v>11131.55</v>
      </c>
      <c r="N199" s="19">
        <v>8657.8700000000008</v>
      </c>
      <c r="O199" s="19">
        <v>6184.2</v>
      </c>
      <c r="P199" s="19">
        <v>3710.52</v>
      </c>
      <c r="Q199" s="19">
        <v>488.77</v>
      </c>
      <c r="R199" s="19">
        <v>2100</v>
      </c>
      <c r="S199" s="19">
        <v>200</v>
      </c>
      <c r="T199" s="21">
        <v>90</v>
      </c>
      <c r="U199" s="18">
        <f t="shared" si="10"/>
        <v>1924009.3380000002</v>
      </c>
      <c r="V199" s="18">
        <f t="shared" si="11"/>
        <v>1731608.4042000002</v>
      </c>
    </row>
    <row r="200" spans="1:22" x14ac:dyDescent="0.25">
      <c r="A200" s="2">
        <v>11</v>
      </c>
      <c r="B200" s="6" t="s">
        <v>190</v>
      </c>
      <c r="C200" s="6" t="s">
        <v>35</v>
      </c>
      <c r="D200" s="2">
        <v>2025</v>
      </c>
      <c r="E200" s="3">
        <f>'Отбор 2024-2026'!E200+'Доп отбор 2024-2026 '!E200</f>
        <v>0</v>
      </c>
      <c r="F200" s="3">
        <f>'Отбор 2024-2026'!F200+'Доп отбор 2024-2026 '!F200</f>
        <v>25.2</v>
      </c>
      <c r="G200" s="3">
        <f>'Отбор 2024-2026'!G200+'Доп отбор 2024-2026 '!G200</f>
        <v>15</v>
      </c>
      <c r="H200" s="3">
        <f>'Отбор 2024-2026'!H200+'Доп отбор 2024-2026 '!H200</f>
        <v>30.9</v>
      </c>
      <c r="I200" s="3">
        <f>'Отбор 2024-2026'!I200+'Доп отбор 2024-2026 '!I200</f>
        <v>36.4</v>
      </c>
      <c r="J200" s="14">
        <f>'Отбор 2024-2026'!J200+'Доп отбор 2024-2026 '!J200</f>
        <v>22</v>
      </c>
      <c r="K200" s="18">
        <f t="shared" si="9"/>
        <v>107.5</v>
      </c>
      <c r="L200" s="19">
        <v>12368.39</v>
      </c>
      <c r="M200" s="19">
        <v>11131.55</v>
      </c>
      <c r="N200" s="19">
        <v>8657.8700000000008</v>
      </c>
      <c r="O200" s="19">
        <v>6184.2</v>
      </c>
      <c r="P200" s="19">
        <v>3710.52</v>
      </c>
      <c r="Q200" s="19">
        <v>488.77</v>
      </c>
      <c r="R200" s="19">
        <v>2100</v>
      </c>
      <c r="S200" s="19">
        <v>200</v>
      </c>
      <c r="T200" s="21">
        <v>91</v>
      </c>
      <c r="U200" s="18">
        <f t="shared" si="10"/>
        <v>814990.75799999991</v>
      </c>
      <c r="V200" s="18">
        <f t="shared" si="11"/>
        <v>741641.58977999981</v>
      </c>
    </row>
    <row r="201" spans="1:22" x14ac:dyDescent="0.25">
      <c r="A201" s="2">
        <v>12</v>
      </c>
      <c r="B201" s="6" t="s">
        <v>190</v>
      </c>
      <c r="C201" s="6" t="s">
        <v>69</v>
      </c>
      <c r="D201" s="2">
        <v>2025</v>
      </c>
      <c r="E201" s="3">
        <f>'Отбор 2024-2026'!E201+'Доп отбор 2024-2026 '!E201</f>
        <v>0</v>
      </c>
      <c r="F201" s="3">
        <f>'Отбор 2024-2026'!F201+'Доп отбор 2024-2026 '!F201</f>
        <v>10.199999999999999</v>
      </c>
      <c r="G201" s="3">
        <f>'Отбор 2024-2026'!G201+'Доп отбор 2024-2026 '!G201</f>
        <v>0</v>
      </c>
      <c r="H201" s="3">
        <f>'Отбор 2024-2026'!H201+'Доп отбор 2024-2026 '!H201</f>
        <v>0</v>
      </c>
      <c r="I201" s="3">
        <f>'Отбор 2024-2026'!I201+'Доп отбор 2024-2026 '!I201</f>
        <v>57.4</v>
      </c>
      <c r="J201" s="14">
        <f>'Отбор 2024-2026'!J201+'Доп отбор 2024-2026 '!J201</f>
        <v>14</v>
      </c>
      <c r="K201" s="18">
        <f t="shared" ref="K201:K264" si="12">E201+F201+G201+H201+I201</f>
        <v>67.599999999999994</v>
      </c>
      <c r="L201" s="19">
        <v>12368.39</v>
      </c>
      <c r="M201" s="19">
        <v>11131.55</v>
      </c>
      <c r="N201" s="19">
        <v>8657.8700000000008</v>
      </c>
      <c r="O201" s="19">
        <v>6184.2</v>
      </c>
      <c r="P201" s="19">
        <v>3710.52</v>
      </c>
      <c r="Q201" s="19">
        <v>488.77</v>
      </c>
      <c r="R201" s="19">
        <v>2100</v>
      </c>
      <c r="S201" s="19">
        <v>200</v>
      </c>
      <c r="T201" s="21">
        <v>92</v>
      </c>
      <c r="U201" s="18">
        <f t="shared" si="10"/>
        <v>376288.43800000002</v>
      </c>
      <c r="V201" s="18">
        <f t="shared" si="11"/>
        <v>346185.36296000006</v>
      </c>
    </row>
    <row r="202" spans="1:22" x14ac:dyDescent="0.25">
      <c r="A202" s="2">
        <v>13</v>
      </c>
      <c r="B202" s="6" t="s">
        <v>190</v>
      </c>
      <c r="C202" s="6" t="s">
        <v>32</v>
      </c>
      <c r="D202" s="2">
        <v>2025</v>
      </c>
      <c r="E202" s="3">
        <f>'Отбор 2024-2026'!E202+'Доп отбор 2024-2026 '!E202</f>
        <v>20</v>
      </c>
      <c r="F202" s="3">
        <f>'Отбор 2024-2026'!F202+'Доп отбор 2024-2026 '!F202</f>
        <v>10</v>
      </c>
      <c r="G202" s="3">
        <f>'Отбор 2024-2026'!G202+'Доп отбор 2024-2026 '!G202</f>
        <v>10</v>
      </c>
      <c r="H202" s="3">
        <f>'Отбор 2024-2026'!H202+'Доп отбор 2024-2026 '!H202</f>
        <v>15</v>
      </c>
      <c r="I202" s="3">
        <f>'Отбор 2024-2026'!I202+'Доп отбор 2024-2026 '!I202</f>
        <v>12</v>
      </c>
      <c r="J202" s="14">
        <f>'Отбор 2024-2026'!J202+'Доп отбор 2024-2026 '!J202</f>
        <v>8</v>
      </c>
      <c r="K202" s="18">
        <f t="shared" si="12"/>
        <v>67</v>
      </c>
      <c r="L202" s="19">
        <v>12368.39</v>
      </c>
      <c r="M202" s="19">
        <v>11131.55</v>
      </c>
      <c r="N202" s="19">
        <v>8657.8700000000008</v>
      </c>
      <c r="O202" s="19">
        <v>6184.2</v>
      </c>
      <c r="P202" s="19">
        <v>3710.52</v>
      </c>
      <c r="Q202" s="19">
        <v>488.77</v>
      </c>
      <c r="R202" s="19">
        <v>2100</v>
      </c>
      <c r="S202" s="19">
        <v>200</v>
      </c>
      <c r="T202" s="21">
        <v>91</v>
      </c>
      <c r="U202" s="18">
        <f t="shared" si="10"/>
        <v>616661.4</v>
      </c>
      <c r="V202" s="18">
        <f t="shared" si="11"/>
        <v>561161.87399999995</v>
      </c>
    </row>
    <row r="203" spans="1:22" x14ac:dyDescent="0.25">
      <c r="A203" s="2">
        <v>14</v>
      </c>
      <c r="B203" s="6" t="s">
        <v>190</v>
      </c>
      <c r="C203" s="6" t="s">
        <v>92</v>
      </c>
      <c r="D203" s="2">
        <v>2025</v>
      </c>
      <c r="E203" s="3">
        <f>'Отбор 2024-2026'!E203+'Доп отбор 2024-2026 '!E203</f>
        <v>0</v>
      </c>
      <c r="F203" s="3">
        <f>'Отбор 2024-2026'!F203+'Доп отбор 2024-2026 '!F203</f>
        <v>0</v>
      </c>
      <c r="G203" s="3">
        <f>'Отбор 2024-2026'!G203+'Доп отбор 2024-2026 '!G203</f>
        <v>0</v>
      </c>
      <c r="H203" s="3">
        <f>'Отбор 2024-2026'!H203+'Доп отбор 2024-2026 '!H203</f>
        <v>0</v>
      </c>
      <c r="I203" s="3">
        <f>'Отбор 2024-2026'!I203+'Доп отбор 2024-2026 '!I203</f>
        <v>0</v>
      </c>
      <c r="J203" s="14">
        <f>'Отбор 2024-2026'!J203+'Доп отбор 2024-2026 '!J203</f>
        <v>0</v>
      </c>
      <c r="K203" s="18">
        <f t="shared" si="12"/>
        <v>0</v>
      </c>
      <c r="L203" s="19">
        <v>12368.39</v>
      </c>
      <c r="M203" s="19">
        <v>11131.55</v>
      </c>
      <c r="N203" s="19">
        <v>8657.8700000000008</v>
      </c>
      <c r="O203" s="19">
        <v>6184.2</v>
      </c>
      <c r="P203" s="19">
        <v>3710.52</v>
      </c>
      <c r="Q203" s="19">
        <v>488.77</v>
      </c>
      <c r="R203" s="19">
        <v>2100</v>
      </c>
      <c r="S203" s="19">
        <v>200</v>
      </c>
      <c r="T203" s="21">
        <v>91</v>
      </c>
      <c r="U203" s="18">
        <f t="shared" si="10"/>
        <v>0</v>
      </c>
      <c r="V203" s="18">
        <f t="shared" si="11"/>
        <v>0</v>
      </c>
    </row>
    <row r="204" spans="1:22" x14ac:dyDescent="0.25">
      <c r="A204" s="2">
        <v>15</v>
      </c>
      <c r="B204" s="6" t="s">
        <v>191</v>
      </c>
      <c r="C204" s="6" t="s">
        <v>79</v>
      </c>
      <c r="D204" s="2">
        <v>2025</v>
      </c>
      <c r="E204" s="3">
        <f>'Отбор 2024-2026'!E204+'Доп отбор 2024-2026 '!E204</f>
        <v>0.5</v>
      </c>
      <c r="F204" s="3">
        <f>'Отбор 2024-2026'!F204+'Доп отбор 2024-2026 '!F204</f>
        <v>18.100000000000001</v>
      </c>
      <c r="G204" s="3">
        <f>'Отбор 2024-2026'!G204+'Доп отбор 2024-2026 '!G204</f>
        <v>6</v>
      </c>
      <c r="H204" s="3">
        <f>'Отбор 2024-2026'!H204+'Доп отбор 2024-2026 '!H204</f>
        <v>0</v>
      </c>
      <c r="I204" s="3">
        <f>'Отбор 2024-2026'!I204+'Доп отбор 2024-2026 '!I204</f>
        <v>25</v>
      </c>
      <c r="J204" s="14">
        <f>'Отбор 2024-2026'!J204+'Доп отбор 2024-2026 '!J204</f>
        <v>8</v>
      </c>
      <c r="K204" s="18">
        <f t="shared" si="12"/>
        <v>49.6</v>
      </c>
      <c r="L204" s="19">
        <v>12368.39</v>
      </c>
      <c r="M204" s="19">
        <v>11131.55</v>
      </c>
      <c r="N204" s="19">
        <v>8657.8700000000008</v>
      </c>
      <c r="O204" s="19">
        <v>6184.2</v>
      </c>
      <c r="P204" s="19">
        <v>3710.52</v>
      </c>
      <c r="Q204" s="19">
        <v>488.77</v>
      </c>
      <c r="R204" s="19">
        <v>2100</v>
      </c>
      <c r="S204" s="19">
        <v>200</v>
      </c>
      <c r="T204" s="22">
        <v>86</v>
      </c>
      <c r="U204" s="18">
        <f t="shared" si="10"/>
        <v>383005.62999999995</v>
      </c>
      <c r="V204" s="18">
        <f t="shared" si="11"/>
        <v>329384.84179999994</v>
      </c>
    </row>
    <row r="205" spans="1:22" x14ac:dyDescent="0.25">
      <c r="A205" s="2">
        <v>16</v>
      </c>
      <c r="B205" s="6" t="s">
        <v>191</v>
      </c>
      <c r="C205" s="6" t="s">
        <v>121</v>
      </c>
      <c r="D205" s="2">
        <v>2025</v>
      </c>
      <c r="E205" s="3">
        <f>'Отбор 2024-2026'!E205+'Доп отбор 2024-2026 '!E205</f>
        <v>0</v>
      </c>
      <c r="F205" s="3">
        <f>'Отбор 2024-2026'!F205+'Доп отбор 2024-2026 '!F205</f>
        <v>10</v>
      </c>
      <c r="G205" s="3">
        <f>'Отбор 2024-2026'!G205+'Доп отбор 2024-2026 '!G205</f>
        <v>30</v>
      </c>
      <c r="H205" s="3">
        <f>'Отбор 2024-2026'!H205+'Доп отбор 2024-2026 '!H205</f>
        <v>0</v>
      </c>
      <c r="I205" s="3">
        <f>'Отбор 2024-2026'!I205+'Доп отбор 2024-2026 '!I205</f>
        <v>0</v>
      </c>
      <c r="J205" s="14">
        <f>'Отбор 2024-2026'!J205+'Доп отбор 2024-2026 '!J205</f>
        <v>1</v>
      </c>
      <c r="K205" s="18">
        <f t="shared" si="12"/>
        <v>40</v>
      </c>
      <c r="L205" s="19">
        <v>12368.39</v>
      </c>
      <c r="M205" s="19">
        <v>11131.55</v>
      </c>
      <c r="N205" s="19">
        <v>8657.8700000000008</v>
      </c>
      <c r="O205" s="19">
        <v>6184.2</v>
      </c>
      <c r="P205" s="19">
        <v>3710.52</v>
      </c>
      <c r="Q205" s="19">
        <v>488.77</v>
      </c>
      <c r="R205" s="19">
        <v>2100</v>
      </c>
      <c r="S205" s="19">
        <v>200</v>
      </c>
      <c r="T205" s="22">
        <v>91</v>
      </c>
      <c r="U205" s="18">
        <f t="shared" si="10"/>
        <v>381640.37000000005</v>
      </c>
      <c r="V205" s="18">
        <f t="shared" si="11"/>
        <v>347292.73670000001</v>
      </c>
    </row>
    <row r="206" spans="1:22" x14ac:dyDescent="0.25">
      <c r="A206" s="2">
        <v>17</v>
      </c>
      <c r="B206" s="6" t="s">
        <v>191</v>
      </c>
      <c r="C206" s="6" t="s">
        <v>34</v>
      </c>
      <c r="D206" s="2">
        <v>2025</v>
      </c>
      <c r="E206" s="3">
        <f>'Отбор 2024-2026'!E206+'Доп отбор 2024-2026 '!E206</f>
        <v>2</v>
      </c>
      <c r="F206" s="3">
        <f>'Отбор 2024-2026'!F206+'Доп отбор 2024-2026 '!F206</f>
        <v>6</v>
      </c>
      <c r="G206" s="3">
        <f>'Отбор 2024-2026'!G206+'Доп отбор 2024-2026 '!G206</f>
        <v>2</v>
      </c>
      <c r="H206" s="3">
        <f>'Отбор 2024-2026'!H206+'Доп отбор 2024-2026 '!H206</f>
        <v>2</v>
      </c>
      <c r="I206" s="3">
        <f>'Отбор 2024-2026'!I206+'Доп отбор 2024-2026 '!I206</f>
        <v>30</v>
      </c>
      <c r="J206" s="14">
        <f>'Отбор 2024-2026'!J206+'Доп отбор 2024-2026 '!J206</f>
        <v>3</v>
      </c>
      <c r="K206" s="18">
        <f t="shared" si="12"/>
        <v>42</v>
      </c>
      <c r="L206" s="19">
        <v>12368.39</v>
      </c>
      <c r="M206" s="19">
        <v>11131.55</v>
      </c>
      <c r="N206" s="19">
        <v>8657.8700000000008</v>
      </c>
      <c r="O206" s="19">
        <v>6184.2</v>
      </c>
      <c r="P206" s="19">
        <v>3710.52</v>
      </c>
      <c r="Q206" s="19">
        <v>488.77</v>
      </c>
      <c r="R206" s="19">
        <v>2100</v>
      </c>
      <c r="S206" s="19">
        <v>200</v>
      </c>
      <c r="T206" s="22">
        <v>91</v>
      </c>
      <c r="U206" s="18">
        <f t="shared" si="10"/>
        <v>248692.13</v>
      </c>
      <c r="V206" s="18">
        <f t="shared" si="11"/>
        <v>226309.83830000003</v>
      </c>
    </row>
    <row r="207" spans="1:22" x14ac:dyDescent="0.25">
      <c r="A207" s="2">
        <v>18</v>
      </c>
      <c r="B207" s="6" t="s">
        <v>191</v>
      </c>
      <c r="C207" s="6" t="s">
        <v>123</v>
      </c>
      <c r="D207" s="2">
        <v>2025</v>
      </c>
      <c r="E207" s="3">
        <f>'Отбор 2024-2026'!E207+'Доп отбор 2024-2026 '!E207</f>
        <v>0</v>
      </c>
      <c r="F207" s="3">
        <f>'Отбор 2024-2026'!F207+'Доп отбор 2024-2026 '!F207</f>
        <v>0</v>
      </c>
      <c r="G207" s="3">
        <f>'Отбор 2024-2026'!G207+'Доп отбор 2024-2026 '!G207</f>
        <v>0</v>
      </c>
      <c r="H207" s="3">
        <f>'Отбор 2024-2026'!H207+'Доп отбор 2024-2026 '!H207</f>
        <v>0</v>
      </c>
      <c r="I207" s="3">
        <f>'Отбор 2024-2026'!I207+'Доп отбор 2024-2026 '!I207</f>
        <v>0</v>
      </c>
      <c r="J207" s="14">
        <f>'Отбор 2024-2026'!J207+'Доп отбор 2024-2026 '!J207</f>
        <v>0</v>
      </c>
      <c r="K207" s="18">
        <f t="shared" si="12"/>
        <v>0</v>
      </c>
      <c r="L207" s="19">
        <v>12368.39</v>
      </c>
      <c r="M207" s="19">
        <v>11131.55</v>
      </c>
      <c r="N207" s="19">
        <v>8657.8700000000008</v>
      </c>
      <c r="O207" s="19">
        <v>6184.2</v>
      </c>
      <c r="P207" s="19">
        <v>3710.52</v>
      </c>
      <c r="Q207" s="19">
        <v>488.77</v>
      </c>
      <c r="R207" s="19">
        <v>2100</v>
      </c>
      <c r="S207" s="19">
        <v>200</v>
      </c>
      <c r="T207" s="22">
        <v>89</v>
      </c>
      <c r="U207" s="18">
        <f t="shared" si="10"/>
        <v>0</v>
      </c>
      <c r="V207" s="18">
        <f t="shared" si="11"/>
        <v>0</v>
      </c>
    </row>
    <row r="208" spans="1:22" x14ac:dyDescent="0.25">
      <c r="A208" s="2">
        <v>19</v>
      </c>
      <c r="B208" s="6" t="s">
        <v>191</v>
      </c>
      <c r="C208" s="6" t="s">
        <v>6</v>
      </c>
      <c r="D208" s="2">
        <v>2025</v>
      </c>
      <c r="E208" s="3">
        <f>'Отбор 2024-2026'!E208+'Доп отбор 2024-2026 '!E208</f>
        <v>5</v>
      </c>
      <c r="F208" s="3">
        <f>'Отбор 2024-2026'!F208+'Доп отбор 2024-2026 '!F208</f>
        <v>10.9</v>
      </c>
      <c r="G208" s="3">
        <f>'Отбор 2024-2026'!G208+'Доп отбор 2024-2026 '!G208</f>
        <v>21</v>
      </c>
      <c r="H208" s="3">
        <f>'Отбор 2024-2026'!H208+'Доп отбор 2024-2026 '!H208</f>
        <v>5</v>
      </c>
      <c r="I208" s="3">
        <f>'Отбор 2024-2026'!I208+'Доп отбор 2024-2026 '!I208</f>
        <v>18.100000000000001</v>
      </c>
      <c r="J208" s="14">
        <f>'Отбор 2024-2026'!J208+'Доп отбор 2024-2026 '!J208</f>
        <v>2</v>
      </c>
      <c r="K208" s="18">
        <f t="shared" si="12"/>
        <v>60</v>
      </c>
      <c r="L208" s="19">
        <v>12368.39</v>
      </c>
      <c r="M208" s="19">
        <v>11131.55</v>
      </c>
      <c r="N208" s="19">
        <v>8657.8700000000008</v>
      </c>
      <c r="O208" s="19">
        <v>6184.2</v>
      </c>
      <c r="P208" s="19">
        <v>3710.52</v>
      </c>
      <c r="Q208" s="19">
        <v>488.77</v>
      </c>
      <c r="R208" s="19">
        <v>2100</v>
      </c>
      <c r="S208" s="19">
        <v>200</v>
      </c>
      <c r="T208" s="22">
        <v>87</v>
      </c>
      <c r="U208" s="18">
        <f t="shared" si="10"/>
        <v>480250.06699999998</v>
      </c>
      <c r="V208" s="18">
        <f t="shared" si="11"/>
        <v>417817.55828999996</v>
      </c>
    </row>
    <row r="209" spans="1:22" ht="14.25" customHeight="1" x14ac:dyDescent="0.25">
      <c r="A209" s="2">
        <v>20</v>
      </c>
      <c r="B209" s="6" t="s">
        <v>191</v>
      </c>
      <c r="C209" s="6" t="s">
        <v>124</v>
      </c>
      <c r="D209" s="2">
        <v>2025</v>
      </c>
      <c r="E209" s="3">
        <f>'Отбор 2024-2026'!E209+'Доп отбор 2024-2026 '!E209</f>
        <v>0</v>
      </c>
      <c r="F209" s="3">
        <f>'Отбор 2024-2026'!F209+'Доп отбор 2024-2026 '!F209</f>
        <v>0</v>
      </c>
      <c r="G209" s="3">
        <f>'Отбор 2024-2026'!G209+'Доп отбор 2024-2026 '!G209</f>
        <v>0</v>
      </c>
      <c r="H209" s="3">
        <f>'Отбор 2024-2026'!H209+'Доп отбор 2024-2026 '!H209</f>
        <v>0</v>
      </c>
      <c r="I209" s="3">
        <f>'Отбор 2024-2026'!I209+'Доп отбор 2024-2026 '!I209</f>
        <v>0</v>
      </c>
      <c r="J209" s="14">
        <f>'Отбор 2024-2026'!J209+'Доп отбор 2024-2026 '!J209</f>
        <v>0</v>
      </c>
      <c r="K209" s="18">
        <f t="shared" si="12"/>
        <v>0</v>
      </c>
      <c r="L209" s="19">
        <v>12368.39</v>
      </c>
      <c r="M209" s="19">
        <v>11131.55</v>
      </c>
      <c r="N209" s="19">
        <v>8657.8700000000008</v>
      </c>
      <c r="O209" s="19">
        <v>6184.2</v>
      </c>
      <c r="P209" s="19">
        <v>3710.52</v>
      </c>
      <c r="Q209" s="19">
        <v>488.77</v>
      </c>
      <c r="R209" s="19">
        <v>2100</v>
      </c>
      <c r="S209" s="19">
        <v>200</v>
      </c>
      <c r="T209" s="22">
        <v>89</v>
      </c>
      <c r="U209" s="18">
        <f t="shared" si="10"/>
        <v>0</v>
      </c>
      <c r="V209" s="18">
        <f t="shared" si="11"/>
        <v>0</v>
      </c>
    </row>
    <row r="210" spans="1:22" x14ac:dyDescent="0.25">
      <c r="A210" s="2">
        <v>21</v>
      </c>
      <c r="B210" s="6" t="s">
        <v>191</v>
      </c>
      <c r="C210" s="6" t="s">
        <v>122</v>
      </c>
      <c r="D210" s="2">
        <v>2025</v>
      </c>
      <c r="E210" s="3">
        <f>'Отбор 2024-2026'!E210+'Доп отбор 2024-2026 '!E210</f>
        <v>0</v>
      </c>
      <c r="F210" s="3">
        <f>'Отбор 2024-2026'!F210+'Доп отбор 2024-2026 '!F210</f>
        <v>0</v>
      </c>
      <c r="G210" s="3">
        <f>'Отбор 2024-2026'!G210+'Доп отбор 2024-2026 '!G210</f>
        <v>0</v>
      </c>
      <c r="H210" s="3">
        <f>'Отбор 2024-2026'!H210+'Доп отбор 2024-2026 '!H210</f>
        <v>0</v>
      </c>
      <c r="I210" s="3">
        <f>'Отбор 2024-2026'!I210+'Доп отбор 2024-2026 '!I210</f>
        <v>0</v>
      </c>
      <c r="J210" s="14">
        <f>'Отбор 2024-2026'!J210+'Доп отбор 2024-2026 '!J210</f>
        <v>0</v>
      </c>
      <c r="K210" s="18">
        <f t="shared" si="12"/>
        <v>0</v>
      </c>
      <c r="L210" s="19">
        <v>12368.39</v>
      </c>
      <c r="M210" s="19">
        <v>11131.55</v>
      </c>
      <c r="N210" s="19">
        <v>8657.8700000000008</v>
      </c>
      <c r="O210" s="19">
        <v>6184.2</v>
      </c>
      <c r="P210" s="19">
        <v>3710.52</v>
      </c>
      <c r="Q210" s="19">
        <v>488.77</v>
      </c>
      <c r="R210" s="19">
        <v>2100</v>
      </c>
      <c r="S210" s="19">
        <v>200</v>
      </c>
      <c r="T210" s="22">
        <v>89</v>
      </c>
      <c r="U210" s="18">
        <f t="shared" si="10"/>
        <v>0</v>
      </c>
      <c r="V210" s="18">
        <f t="shared" si="11"/>
        <v>0</v>
      </c>
    </row>
    <row r="211" spans="1:22" x14ac:dyDescent="0.25">
      <c r="A211" s="2">
        <v>22</v>
      </c>
      <c r="B211" s="6" t="s">
        <v>191</v>
      </c>
      <c r="C211" s="6" t="s">
        <v>30</v>
      </c>
      <c r="D211" s="2">
        <v>2025</v>
      </c>
      <c r="E211" s="3">
        <f>'Отбор 2024-2026'!E211+'Доп отбор 2024-2026 '!E211</f>
        <v>0</v>
      </c>
      <c r="F211" s="3">
        <f>'Отбор 2024-2026'!F211+'Доп отбор 2024-2026 '!F211</f>
        <v>0</v>
      </c>
      <c r="G211" s="3">
        <f>'Отбор 2024-2026'!G211+'Доп отбор 2024-2026 '!G211</f>
        <v>20</v>
      </c>
      <c r="H211" s="3">
        <f>'Отбор 2024-2026'!H211+'Доп отбор 2024-2026 '!H211</f>
        <v>0</v>
      </c>
      <c r="I211" s="3">
        <f>'Отбор 2024-2026'!I211+'Доп отбор 2024-2026 '!I211</f>
        <v>0</v>
      </c>
      <c r="J211" s="14">
        <f>'Отбор 2024-2026'!J211+'Доп отбор 2024-2026 '!J211</f>
        <v>8</v>
      </c>
      <c r="K211" s="18">
        <f t="shared" si="12"/>
        <v>20</v>
      </c>
      <c r="L211" s="19">
        <v>12368.39</v>
      </c>
      <c r="M211" s="19">
        <v>11131.55</v>
      </c>
      <c r="N211" s="19">
        <v>8657.8700000000008</v>
      </c>
      <c r="O211" s="19">
        <v>6184.2</v>
      </c>
      <c r="P211" s="19">
        <v>3710.52</v>
      </c>
      <c r="Q211" s="19">
        <v>488.77</v>
      </c>
      <c r="R211" s="19">
        <v>2100</v>
      </c>
      <c r="S211" s="19">
        <v>200</v>
      </c>
      <c r="T211" s="22">
        <v>89</v>
      </c>
      <c r="U211" s="18">
        <f t="shared" si="10"/>
        <v>197867.56000000003</v>
      </c>
      <c r="V211" s="18">
        <f t="shared" si="11"/>
        <v>176102.12840000005</v>
      </c>
    </row>
    <row r="212" spans="1:22" x14ac:dyDescent="0.25">
      <c r="A212" s="2">
        <v>23</v>
      </c>
      <c r="B212" s="6" t="s">
        <v>191</v>
      </c>
      <c r="C212" s="6" t="s">
        <v>60</v>
      </c>
      <c r="D212" s="2">
        <v>2025</v>
      </c>
      <c r="E212" s="3">
        <f>'Отбор 2024-2026'!E212+'Доп отбор 2024-2026 '!E212</f>
        <v>0</v>
      </c>
      <c r="F212" s="3">
        <f>'Отбор 2024-2026'!F212+'Доп отбор 2024-2026 '!F212</f>
        <v>0</v>
      </c>
      <c r="G212" s="3">
        <f>'Отбор 2024-2026'!G212+'Доп отбор 2024-2026 '!G212</f>
        <v>0</v>
      </c>
      <c r="H212" s="3">
        <f>'Отбор 2024-2026'!H212+'Доп отбор 2024-2026 '!H212</f>
        <v>0</v>
      </c>
      <c r="I212" s="3">
        <f>'Отбор 2024-2026'!I212+'Доп отбор 2024-2026 '!I212</f>
        <v>10</v>
      </c>
      <c r="J212" s="14">
        <f>'Отбор 2024-2026'!J212+'Доп отбор 2024-2026 '!J212</f>
        <v>5</v>
      </c>
      <c r="K212" s="18">
        <f t="shared" si="12"/>
        <v>10</v>
      </c>
      <c r="L212" s="19">
        <v>12368.39</v>
      </c>
      <c r="M212" s="19">
        <v>11131.55</v>
      </c>
      <c r="N212" s="19">
        <v>8657.8700000000008</v>
      </c>
      <c r="O212" s="19">
        <v>6184.2</v>
      </c>
      <c r="P212" s="19">
        <v>3710.52</v>
      </c>
      <c r="Q212" s="19">
        <v>488.77</v>
      </c>
      <c r="R212" s="19">
        <v>2100</v>
      </c>
      <c r="S212" s="19">
        <v>200</v>
      </c>
      <c r="T212" s="22">
        <v>87</v>
      </c>
      <c r="U212" s="18">
        <f t="shared" si="10"/>
        <v>52049.049999999996</v>
      </c>
      <c r="V212" s="18">
        <f t="shared" si="11"/>
        <v>45282.673499999997</v>
      </c>
    </row>
    <row r="213" spans="1:22" x14ac:dyDescent="0.25">
      <c r="A213" s="2">
        <v>24</v>
      </c>
      <c r="B213" s="6" t="s">
        <v>191</v>
      </c>
      <c r="C213" s="6" t="s">
        <v>125</v>
      </c>
      <c r="D213" s="2">
        <v>2025</v>
      </c>
      <c r="E213" s="3">
        <f>'Отбор 2024-2026'!E213+'Доп отбор 2024-2026 '!E213</f>
        <v>0</v>
      </c>
      <c r="F213" s="3">
        <f>'Отбор 2024-2026'!F213+'Доп отбор 2024-2026 '!F213</f>
        <v>0</v>
      </c>
      <c r="G213" s="3">
        <f>'Отбор 2024-2026'!G213+'Доп отбор 2024-2026 '!G213</f>
        <v>0</v>
      </c>
      <c r="H213" s="3">
        <f>'Отбор 2024-2026'!H213+'Доп отбор 2024-2026 '!H213</f>
        <v>0</v>
      </c>
      <c r="I213" s="3">
        <f>'Отбор 2024-2026'!I213+'Доп отбор 2024-2026 '!I213</f>
        <v>0</v>
      </c>
      <c r="J213" s="14">
        <f>'Отбор 2024-2026'!J213+'Доп отбор 2024-2026 '!J213</f>
        <v>0</v>
      </c>
      <c r="K213" s="18">
        <f t="shared" si="12"/>
        <v>0</v>
      </c>
      <c r="L213" s="19">
        <v>12368.39</v>
      </c>
      <c r="M213" s="19">
        <v>11131.55</v>
      </c>
      <c r="N213" s="19">
        <v>8657.8700000000008</v>
      </c>
      <c r="O213" s="19">
        <v>6184.2</v>
      </c>
      <c r="P213" s="19">
        <v>3710.52</v>
      </c>
      <c r="Q213" s="19">
        <v>488.77</v>
      </c>
      <c r="R213" s="19">
        <v>2100</v>
      </c>
      <c r="S213" s="19">
        <v>200</v>
      </c>
      <c r="T213" s="22">
        <v>88</v>
      </c>
      <c r="U213" s="18">
        <f t="shared" si="10"/>
        <v>0</v>
      </c>
      <c r="V213" s="18">
        <f t="shared" si="11"/>
        <v>0</v>
      </c>
    </row>
    <row r="214" spans="1:22" x14ac:dyDescent="0.25">
      <c r="A214" s="2">
        <v>25</v>
      </c>
      <c r="B214" s="6" t="s">
        <v>191</v>
      </c>
      <c r="C214" s="6" t="s">
        <v>126</v>
      </c>
      <c r="D214" s="2">
        <v>2025</v>
      </c>
      <c r="E214" s="3">
        <f>'Отбор 2024-2026'!E214+'Доп отбор 2024-2026 '!E214</f>
        <v>0</v>
      </c>
      <c r="F214" s="3">
        <f>'Отбор 2024-2026'!F214+'Доп отбор 2024-2026 '!F214</f>
        <v>0</v>
      </c>
      <c r="G214" s="3">
        <f>'Отбор 2024-2026'!G214+'Доп отбор 2024-2026 '!G214</f>
        <v>0</v>
      </c>
      <c r="H214" s="3">
        <f>'Отбор 2024-2026'!H214+'Доп отбор 2024-2026 '!H214</f>
        <v>0</v>
      </c>
      <c r="I214" s="3">
        <f>'Отбор 2024-2026'!I214+'Доп отбор 2024-2026 '!I214</f>
        <v>0</v>
      </c>
      <c r="J214" s="14">
        <f>'Отбор 2024-2026'!J214+'Доп отбор 2024-2026 '!J214</f>
        <v>0</v>
      </c>
      <c r="K214" s="18">
        <f t="shared" si="12"/>
        <v>0</v>
      </c>
      <c r="L214" s="19">
        <v>12368.39</v>
      </c>
      <c r="M214" s="19">
        <v>11131.55</v>
      </c>
      <c r="N214" s="19">
        <v>8657.8700000000008</v>
      </c>
      <c r="O214" s="19">
        <v>6184.2</v>
      </c>
      <c r="P214" s="19">
        <v>3710.52</v>
      </c>
      <c r="Q214" s="19">
        <v>488.77</v>
      </c>
      <c r="R214" s="19">
        <v>2100</v>
      </c>
      <c r="S214" s="19">
        <v>200</v>
      </c>
      <c r="T214" s="22">
        <v>89</v>
      </c>
      <c r="U214" s="18">
        <f t="shared" si="10"/>
        <v>0</v>
      </c>
      <c r="V214" s="18">
        <f t="shared" si="11"/>
        <v>0</v>
      </c>
    </row>
    <row r="215" spans="1:22" x14ac:dyDescent="0.25">
      <c r="A215" s="2">
        <v>26</v>
      </c>
      <c r="B215" s="6" t="s">
        <v>191</v>
      </c>
      <c r="C215" s="6" t="s">
        <v>44</v>
      </c>
      <c r="D215" s="2">
        <v>2025</v>
      </c>
      <c r="E215" s="3">
        <f>'Отбор 2024-2026'!E215+'Доп отбор 2024-2026 '!E215</f>
        <v>0</v>
      </c>
      <c r="F215" s="3">
        <f>'Отбор 2024-2026'!F215+'Доп отбор 2024-2026 '!F215</f>
        <v>2</v>
      </c>
      <c r="G215" s="3">
        <f>'Отбор 2024-2026'!G215+'Доп отбор 2024-2026 '!G215</f>
        <v>0</v>
      </c>
      <c r="H215" s="3">
        <f>'Отбор 2024-2026'!H215+'Доп отбор 2024-2026 '!H215</f>
        <v>0</v>
      </c>
      <c r="I215" s="3">
        <f>'Отбор 2024-2026'!I215+'Доп отбор 2024-2026 '!I215</f>
        <v>0</v>
      </c>
      <c r="J215" s="14">
        <f>'Отбор 2024-2026'!J215+'Доп отбор 2024-2026 '!J215</f>
        <v>1</v>
      </c>
      <c r="K215" s="18">
        <f t="shared" si="12"/>
        <v>2</v>
      </c>
      <c r="L215" s="19">
        <v>12368.39</v>
      </c>
      <c r="M215" s="19">
        <v>11131.55</v>
      </c>
      <c r="N215" s="19">
        <v>8657.8700000000008</v>
      </c>
      <c r="O215" s="19">
        <v>6184.2</v>
      </c>
      <c r="P215" s="19">
        <v>3710.52</v>
      </c>
      <c r="Q215" s="19">
        <v>488.77</v>
      </c>
      <c r="R215" s="19">
        <v>2100</v>
      </c>
      <c r="S215" s="19">
        <v>200</v>
      </c>
      <c r="T215" s="22">
        <v>91</v>
      </c>
      <c r="U215" s="18">
        <f t="shared" si="10"/>
        <v>25251.87</v>
      </c>
      <c r="V215" s="18">
        <f t="shared" si="11"/>
        <v>22979.201699999998</v>
      </c>
    </row>
    <row r="216" spans="1:22" x14ac:dyDescent="0.25">
      <c r="A216" s="2">
        <v>27</v>
      </c>
      <c r="B216" s="6" t="s">
        <v>191</v>
      </c>
      <c r="C216" s="6" t="s">
        <v>99</v>
      </c>
      <c r="D216" s="2">
        <v>2025</v>
      </c>
      <c r="E216" s="3">
        <f>'Отбор 2024-2026'!E216+'Доп отбор 2024-2026 '!E216</f>
        <v>0</v>
      </c>
      <c r="F216" s="3">
        <f>'Отбор 2024-2026'!F216+'Доп отбор 2024-2026 '!F216</f>
        <v>0</v>
      </c>
      <c r="G216" s="3">
        <f>'Отбор 2024-2026'!G216+'Доп отбор 2024-2026 '!G216</f>
        <v>0</v>
      </c>
      <c r="H216" s="3">
        <f>'Отбор 2024-2026'!H216+'Доп отбор 2024-2026 '!H216</f>
        <v>1.87</v>
      </c>
      <c r="I216" s="3">
        <f>'Отбор 2024-2026'!I216+'Доп отбор 2024-2026 '!I216</f>
        <v>0</v>
      </c>
      <c r="J216" s="14">
        <f>'Отбор 2024-2026'!J216+'Доп отбор 2024-2026 '!J216</f>
        <v>1</v>
      </c>
      <c r="K216" s="18">
        <f t="shared" si="12"/>
        <v>1.87</v>
      </c>
      <c r="L216" s="19">
        <v>12368.39</v>
      </c>
      <c r="M216" s="19">
        <v>11131.55</v>
      </c>
      <c r="N216" s="19">
        <v>8657.8700000000008</v>
      </c>
      <c r="O216" s="19">
        <v>6184.2</v>
      </c>
      <c r="P216" s="19">
        <v>3710.52</v>
      </c>
      <c r="Q216" s="19">
        <v>488.77</v>
      </c>
      <c r="R216" s="19">
        <v>2100</v>
      </c>
      <c r="S216" s="19">
        <v>200</v>
      </c>
      <c r="T216" s="22">
        <v>90</v>
      </c>
      <c r="U216" s="18">
        <f t="shared" si="10"/>
        <v>14527.224</v>
      </c>
      <c r="V216" s="18">
        <f t="shared" si="11"/>
        <v>13074.5016</v>
      </c>
    </row>
    <row r="217" spans="1:22" x14ac:dyDescent="0.25">
      <c r="A217" s="2">
        <v>28</v>
      </c>
      <c r="B217" s="6" t="s">
        <v>191</v>
      </c>
      <c r="C217" s="6" t="s">
        <v>127</v>
      </c>
      <c r="D217" s="2">
        <v>2025</v>
      </c>
      <c r="E217" s="3">
        <f>'Отбор 2024-2026'!E217+'Доп отбор 2024-2026 '!E217</f>
        <v>0</v>
      </c>
      <c r="F217" s="3">
        <f>'Отбор 2024-2026'!F217+'Доп отбор 2024-2026 '!F217</f>
        <v>0</v>
      </c>
      <c r="G217" s="3">
        <f>'Отбор 2024-2026'!G217+'Доп отбор 2024-2026 '!G217</f>
        <v>0</v>
      </c>
      <c r="H217" s="3">
        <f>'Отбор 2024-2026'!H217+'Доп отбор 2024-2026 '!H217</f>
        <v>0</v>
      </c>
      <c r="I217" s="3">
        <f>'Отбор 2024-2026'!I217+'Доп отбор 2024-2026 '!I217</f>
        <v>0</v>
      </c>
      <c r="J217" s="14">
        <f>'Отбор 2024-2026'!J217+'Доп отбор 2024-2026 '!J217</f>
        <v>0</v>
      </c>
      <c r="K217" s="18">
        <f t="shared" si="12"/>
        <v>0</v>
      </c>
      <c r="L217" s="19">
        <v>12368.39</v>
      </c>
      <c r="M217" s="19">
        <v>11131.55</v>
      </c>
      <c r="N217" s="19">
        <v>8657.8700000000008</v>
      </c>
      <c r="O217" s="19">
        <v>6184.2</v>
      </c>
      <c r="P217" s="19">
        <v>3710.52</v>
      </c>
      <c r="Q217" s="19">
        <v>488.77</v>
      </c>
      <c r="R217" s="19">
        <v>2100</v>
      </c>
      <c r="S217" s="19">
        <v>200</v>
      </c>
      <c r="T217" s="22">
        <v>91</v>
      </c>
      <c r="U217" s="18">
        <f t="shared" si="10"/>
        <v>0</v>
      </c>
      <c r="V217" s="18">
        <f t="shared" si="11"/>
        <v>0</v>
      </c>
    </row>
    <row r="218" spans="1:22" x14ac:dyDescent="0.25">
      <c r="A218" s="2">
        <v>29</v>
      </c>
      <c r="B218" s="6" t="s">
        <v>191</v>
      </c>
      <c r="C218" s="6" t="s">
        <v>90</v>
      </c>
      <c r="D218" s="2">
        <v>2025</v>
      </c>
      <c r="E218" s="3">
        <f>'Отбор 2024-2026'!E218+'Доп отбор 2024-2026 '!E218</f>
        <v>4</v>
      </c>
      <c r="F218" s="3">
        <f>'Отбор 2024-2026'!F218+'Доп отбор 2024-2026 '!F218</f>
        <v>6</v>
      </c>
      <c r="G218" s="3">
        <f>'Отбор 2024-2026'!G218+'Доп отбор 2024-2026 '!G218</f>
        <v>4</v>
      </c>
      <c r="H218" s="3">
        <f>'Отбор 2024-2026'!H218+'Доп отбор 2024-2026 '!H218</f>
        <v>4</v>
      </c>
      <c r="I218" s="3">
        <f>'Отбор 2024-2026'!I218+'Доп отбор 2024-2026 '!I218</f>
        <v>12</v>
      </c>
      <c r="J218" s="14">
        <f>'Отбор 2024-2026'!J218+'Доп отбор 2024-2026 '!J218</f>
        <v>14</v>
      </c>
      <c r="K218" s="18">
        <f t="shared" si="12"/>
        <v>30</v>
      </c>
      <c r="L218" s="19">
        <v>12368.39</v>
      </c>
      <c r="M218" s="19">
        <v>11131.55</v>
      </c>
      <c r="N218" s="19">
        <v>8657.8700000000008</v>
      </c>
      <c r="O218" s="19">
        <v>6184.2</v>
      </c>
      <c r="P218" s="19">
        <v>3710.52</v>
      </c>
      <c r="Q218" s="19">
        <v>488.77</v>
      </c>
      <c r="R218" s="19">
        <v>2100</v>
      </c>
      <c r="S218" s="19">
        <v>200</v>
      </c>
      <c r="T218" s="22">
        <v>89</v>
      </c>
      <c r="U218" s="18">
        <f t="shared" si="10"/>
        <v>262400.15999999997</v>
      </c>
      <c r="V218" s="18">
        <f t="shared" si="11"/>
        <v>233536.14239999998</v>
      </c>
    </row>
    <row r="219" spans="1:22" x14ac:dyDescent="0.25">
      <c r="A219" s="2">
        <v>30</v>
      </c>
      <c r="B219" s="6" t="s">
        <v>192</v>
      </c>
      <c r="C219" s="6" t="s">
        <v>132</v>
      </c>
      <c r="D219" s="2">
        <v>2025</v>
      </c>
      <c r="E219" s="3">
        <f>'Отбор 2024-2026'!E219+'Доп отбор 2024-2026 '!E219</f>
        <v>0</v>
      </c>
      <c r="F219" s="3">
        <f>'Отбор 2024-2026'!F219+'Доп отбор 2024-2026 '!F219</f>
        <v>0</v>
      </c>
      <c r="G219" s="3">
        <f>'Отбор 2024-2026'!G219+'Доп отбор 2024-2026 '!G219</f>
        <v>0</v>
      </c>
      <c r="H219" s="3">
        <f>'Отбор 2024-2026'!H219+'Доп отбор 2024-2026 '!H219</f>
        <v>0</v>
      </c>
      <c r="I219" s="3">
        <f>'Отбор 2024-2026'!I219+'Доп отбор 2024-2026 '!I219</f>
        <v>0</v>
      </c>
      <c r="J219" s="14">
        <f>'Отбор 2024-2026'!J219+'Доп отбор 2024-2026 '!J219</f>
        <v>0</v>
      </c>
      <c r="K219" s="18">
        <f t="shared" si="12"/>
        <v>0</v>
      </c>
      <c r="L219" s="19">
        <v>12368.39</v>
      </c>
      <c r="M219" s="19">
        <v>11131.55</v>
      </c>
      <c r="N219" s="19">
        <v>8657.8700000000008</v>
      </c>
      <c r="O219" s="19">
        <v>6184.2</v>
      </c>
      <c r="P219" s="19">
        <v>3710.52</v>
      </c>
      <c r="Q219" s="19">
        <v>488.77</v>
      </c>
      <c r="R219" s="19">
        <v>2100</v>
      </c>
      <c r="S219" s="19">
        <v>200</v>
      </c>
      <c r="T219" s="23">
        <v>92</v>
      </c>
      <c r="U219" s="18">
        <f t="shared" si="10"/>
        <v>0</v>
      </c>
      <c r="V219" s="18">
        <f t="shared" si="11"/>
        <v>0</v>
      </c>
    </row>
    <row r="220" spans="1:22" x14ac:dyDescent="0.25">
      <c r="A220" s="2">
        <v>31</v>
      </c>
      <c r="B220" s="6" t="s">
        <v>192</v>
      </c>
      <c r="C220" s="6" t="s">
        <v>41</v>
      </c>
      <c r="D220" s="2">
        <v>2025</v>
      </c>
      <c r="E220" s="3">
        <f>'Отбор 2024-2026'!E220+'Доп отбор 2024-2026 '!E220</f>
        <v>0</v>
      </c>
      <c r="F220" s="3">
        <f>'Отбор 2024-2026'!F220+'Доп отбор 2024-2026 '!F220</f>
        <v>21</v>
      </c>
      <c r="G220" s="3">
        <f>'Отбор 2024-2026'!G220+'Доп отбор 2024-2026 '!G220</f>
        <v>0</v>
      </c>
      <c r="H220" s="3">
        <f>'Отбор 2024-2026'!H220+'Доп отбор 2024-2026 '!H220</f>
        <v>0</v>
      </c>
      <c r="I220" s="3">
        <f>'Отбор 2024-2026'!I220+'Доп отбор 2024-2026 '!I220</f>
        <v>0</v>
      </c>
      <c r="J220" s="14">
        <f>'Отбор 2024-2026'!J220+'Доп отбор 2024-2026 '!J220</f>
        <v>7</v>
      </c>
      <c r="K220" s="18">
        <f t="shared" si="12"/>
        <v>21</v>
      </c>
      <c r="L220" s="19">
        <v>12368.39</v>
      </c>
      <c r="M220" s="19">
        <v>11131.55</v>
      </c>
      <c r="N220" s="19">
        <v>8657.8700000000008</v>
      </c>
      <c r="O220" s="19">
        <v>6184.2</v>
      </c>
      <c r="P220" s="19">
        <v>3710.52</v>
      </c>
      <c r="Q220" s="19">
        <v>488.77</v>
      </c>
      <c r="R220" s="19">
        <v>2100</v>
      </c>
      <c r="S220" s="19">
        <v>200</v>
      </c>
      <c r="T220" s="23">
        <v>88</v>
      </c>
      <c r="U220" s="18">
        <f t="shared" si="10"/>
        <v>256083.94</v>
      </c>
      <c r="V220" s="18">
        <f t="shared" si="11"/>
        <v>225353.86719999998</v>
      </c>
    </row>
    <row r="221" spans="1:22" x14ac:dyDescent="0.25">
      <c r="A221" s="2">
        <v>32</v>
      </c>
      <c r="B221" s="6" t="s">
        <v>192</v>
      </c>
      <c r="C221" s="6" t="s">
        <v>108</v>
      </c>
      <c r="D221" s="2">
        <v>2025</v>
      </c>
      <c r="E221" s="3">
        <f>'Отбор 2024-2026'!E221+'Доп отбор 2024-2026 '!E221</f>
        <v>0</v>
      </c>
      <c r="F221" s="3">
        <f>'Отбор 2024-2026'!F221+'Доп отбор 2024-2026 '!F221</f>
        <v>0</v>
      </c>
      <c r="G221" s="3">
        <f>'Отбор 2024-2026'!G221+'Доп отбор 2024-2026 '!G221</f>
        <v>0</v>
      </c>
      <c r="H221" s="3">
        <f>'Отбор 2024-2026'!H221+'Доп отбор 2024-2026 '!H221</f>
        <v>0</v>
      </c>
      <c r="I221" s="3">
        <f>'Отбор 2024-2026'!I221+'Доп отбор 2024-2026 '!I221</f>
        <v>0</v>
      </c>
      <c r="J221" s="14">
        <f>'Отбор 2024-2026'!J221+'Доп отбор 2024-2026 '!J221</f>
        <v>0</v>
      </c>
      <c r="K221" s="18">
        <f t="shared" si="12"/>
        <v>0</v>
      </c>
      <c r="L221" s="19">
        <v>12368.39</v>
      </c>
      <c r="M221" s="19">
        <v>11131.55</v>
      </c>
      <c r="N221" s="19">
        <v>8657.8700000000008</v>
      </c>
      <c r="O221" s="19">
        <v>6184.2</v>
      </c>
      <c r="P221" s="19">
        <v>3710.52</v>
      </c>
      <c r="Q221" s="19">
        <v>488.77</v>
      </c>
      <c r="R221" s="19">
        <v>2100</v>
      </c>
      <c r="S221" s="19">
        <v>200</v>
      </c>
      <c r="T221" s="23">
        <v>86</v>
      </c>
      <c r="U221" s="18">
        <f t="shared" si="10"/>
        <v>0</v>
      </c>
      <c r="V221" s="18">
        <f t="shared" si="11"/>
        <v>0</v>
      </c>
    </row>
    <row r="222" spans="1:22" x14ac:dyDescent="0.25">
      <c r="A222" s="2">
        <v>33</v>
      </c>
      <c r="B222" s="6" t="s">
        <v>192</v>
      </c>
      <c r="C222" s="6" t="s">
        <v>93</v>
      </c>
      <c r="D222" s="2">
        <v>2025</v>
      </c>
      <c r="E222" s="3">
        <f>'Отбор 2024-2026'!E222+'Доп отбор 2024-2026 '!E222</f>
        <v>0</v>
      </c>
      <c r="F222" s="3">
        <f>'Отбор 2024-2026'!F222+'Доп отбор 2024-2026 '!F222</f>
        <v>0</v>
      </c>
      <c r="G222" s="3">
        <f>'Отбор 2024-2026'!G222+'Доп отбор 2024-2026 '!G222</f>
        <v>0</v>
      </c>
      <c r="H222" s="3">
        <f>'Отбор 2024-2026'!H222+'Доп отбор 2024-2026 '!H222</f>
        <v>0</v>
      </c>
      <c r="I222" s="3">
        <f>'Отбор 2024-2026'!I222+'Доп отбор 2024-2026 '!I222</f>
        <v>0</v>
      </c>
      <c r="J222" s="14">
        <f>'Отбор 2024-2026'!J222+'Доп отбор 2024-2026 '!J222</f>
        <v>0</v>
      </c>
      <c r="K222" s="18">
        <f t="shared" si="12"/>
        <v>0</v>
      </c>
      <c r="L222" s="19">
        <v>12368.39</v>
      </c>
      <c r="M222" s="19">
        <v>11131.55</v>
      </c>
      <c r="N222" s="19">
        <v>8657.8700000000008</v>
      </c>
      <c r="O222" s="19">
        <v>6184.2</v>
      </c>
      <c r="P222" s="19">
        <v>3710.52</v>
      </c>
      <c r="Q222" s="19">
        <v>488.77</v>
      </c>
      <c r="R222" s="19">
        <v>2100</v>
      </c>
      <c r="S222" s="19">
        <v>200</v>
      </c>
      <c r="T222" s="23">
        <v>90</v>
      </c>
      <c r="U222" s="18">
        <f t="shared" si="10"/>
        <v>0</v>
      </c>
      <c r="V222" s="18">
        <f t="shared" si="11"/>
        <v>0</v>
      </c>
    </row>
    <row r="223" spans="1:22" x14ac:dyDescent="0.25">
      <c r="A223" s="2">
        <v>34</v>
      </c>
      <c r="B223" s="6" t="s">
        <v>192</v>
      </c>
      <c r="C223" s="6" t="s">
        <v>128</v>
      </c>
      <c r="D223" s="2">
        <v>2025</v>
      </c>
      <c r="E223" s="3">
        <f>'Отбор 2024-2026'!E223+'Доп отбор 2024-2026 '!E223</f>
        <v>0</v>
      </c>
      <c r="F223" s="3">
        <f>'Отбор 2024-2026'!F223+'Доп отбор 2024-2026 '!F223</f>
        <v>0</v>
      </c>
      <c r="G223" s="3">
        <f>'Отбор 2024-2026'!G223+'Доп отбор 2024-2026 '!G223</f>
        <v>0</v>
      </c>
      <c r="H223" s="3">
        <f>'Отбор 2024-2026'!H223+'Доп отбор 2024-2026 '!H223</f>
        <v>0</v>
      </c>
      <c r="I223" s="3">
        <f>'Отбор 2024-2026'!I223+'Доп отбор 2024-2026 '!I223</f>
        <v>0</v>
      </c>
      <c r="J223" s="14">
        <f>'Отбор 2024-2026'!J223+'Доп отбор 2024-2026 '!J223</f>
        <v>0</v>
      </c>
      <c r="K223" s="18">
        <f t="shared" si="12"/>
        <v>0</v>
      </c>
      <c r="L223" s="19">
        <v>12368.39</v>
      </c>
      <c r="M223" s="19">
        <v>11131.55</v>
      </c>
      <c r="N223" s="19">
        <v>8657.8700000000008</v>
      </c>
      <c r="O223" s="19">
        <v>6184.2</v>
      </c>
      <c r="P223" s="19">
        <v>3710.52</v>
      </c>
      <c r="Q223" s="19">
        <v>488.77</v>
      </c>
      <c r="R223" s="19">
        <v>2100</v>
      </c>
      <c r="S223" s="19">
        <v>200</v>
      </c>
      <c r="T223" s="23">
        <v>91</v>
      </c>
      <c r="U223" s="18">
        <f t="shared" si="10"/>
        <v>0</v>
      </c>
      <c r="V223" s="18">
        <f t="shared" si="11"/>
        <v>0</v>
      </c>
    </row>
    <row r="224" spans="1:22" x14ac:dyDescent="0.25">
      <c r="A224" s="2">
        <v>35</v>
      </c>
      <c r="B224" s="6" t="s">
        <v>192</v>
      </c>
      <c r="C224" s="6" t="s">
        <v>67</v>
      </c>
      <c r="D224" s="2">
        <v>2025</v>
      </c>
      <c r="E224" s="3">
        <f>'Отбор 2024-2026'!E224+'Доп отбор 2024-2026 '!E224</f>
        <v>0</v>
      </c>
      <c r="F224" s="3">
        <f>'Отбор 2024-2026'!F224+'Доп отбор 2024-2026 '!F224</f>
        <v>0</v>
      </c>
      <c r="G224" s="3">
        <f>'Отбор 2024-2026'!G224+'Доп отбор 2024-2026 '!G224</f>
        <v>0</v>
      </c>
      <c r="H224" s="3">
        <f>'Отбор 2024-2026'!H224+'Доп отбор 2024-2026 '!H224</f>
        <v>0</v>
      </c>
      <c r="I224" s="3">
        <f>'Отбор 2024-2026'!I224+'Доп отбор 2024-2026 '!I224</f>
        <v>0</v>
      </c>
      <c r="J224" s="14">
        <f>'Отбор 2024-2026'!J224+'Доп отбор 2024-2026 '!J224</f>
        <v>0</v>
      </c>
      <c r="K224" s="18">
        <f t="shared" si="12"/>
        <v>0</v>
      </c>
      <c r="L224" s="19">
        <v>12368.39</v>
      </c>
      <c r="M224" s="19">
        <v>11131.55</v>
      </c>
      <c r="N224" s="19">
        <v>8657.8700000000008</v>
      </c>
      <c r="O224" s="19">
        <v>6184.2</v>
      </c>
      <c r="P224" s="19">
        <v>3710.52</v>
      </c>
      <c r="Q224" s="19">
        <v>488.77</v>
      </c>
      <c r="R224" s="19">
        <v>2100</v>
      </c>
      <c r="S224" s="19">
        <v>200</v>
      </c>
      <c r="T224" s="23">
        <v>92</v>
      </c>
      <c r="U224" s="18">
        <f t="shared" si="10"/>
        <v>0</v>
      </c>
      <c r="V224" s="18">
        <f t="shared" si="11"/>
        <v>0</v>
      </c>
    </row>
    <row r="225" spans="1:22" x14ac:dyDescent="0.25">
      <c r="A225" s="2">
        <v>36</v>
      </c>
      <c r="B225" s="6" t="s">
        <v>192</v>
      </c>
      <c r="C225" s="6" t="s">
        <v>129</v>
      </c>
      <c r="D225" s="2">
        <v>2025</v>
      </c>
      <c r="E225" s="3">
        <f>'Отбор 2024-2026'!E225+'Доп отбор 2024-2026 '!E225</f>
        <v>0</v>
      </c>
      <c r="F225" s="3">
        <f>'Отбор 2024-2026'!F225+'Доп отбор 2024-2026 '!F225</f>
        <v>0</v>
      </c>
      <c r="G225" s="3">
        <f>'Отбор 2024-2026'!G225+'Доп отбор 2024-2026 '!G225</f>
        <v>0</v>
      </c>
      <c r="H225" s="3">
        <f>'Отбор 2024-2026'!H225+'Доп отбор 2024-2026 '!H225</f>
        <v>0</v>
      </c>
      <c r="I225" s="3">
        <f>'Отбор 2024-2026'!I225+'Доп отбор 2024-2026 '!I225</f>
        <v>0</v>
      </c>
      <c r="J225" s="14">
        <f>'Отбор 2024-2026'!J225+'Доп отбор 2024-2026 '!J225</f>
        <v>0</v>
      </c>
      <c r="K225" s="18">
        <f t="shared" si="12"/>
        <v>0</v>
      </c>
      <c r="L225" s="19">
        <v>12368.39</v>
      </c>
      <c r="M225" s="19">
        <v>11131.55</v>
      </c>
      <c r="N225" s="19">
        <v>8657.8700000000008</v>
      </c>
      <c r="O225" s="19">
        <v>6184.2</v>
      </c>
      <c r="P225" s="19">
        <v>3710.52</v>
      </c>
      <c r="Q225" s="19">
        <v>488.77</v>
      </c>
      <c r="R225" s="19">
        <v>2100</v>
      </c>
      <c r="S225" s="19">
        <v>200</v>
      </c>
      <c r="T225" s="23">
        <v>86</v>
      </c>
      <c r="U225" s="18">
        <f t="shared" si="10"/>
        <v>0</v>
      </c>
      <c r="V225" s="18">
        <f t="shared" si="11"/>
        <v>0</v>
      </c>
    </row>
    <row r="226" spans="1:22" x14ac:dyDescent="0.25">
      <c r="A226" s="2">
        <v>37</v>
      </c>
      <c r="B226" s="6" t="s">
        <v>192</v>
      </c>
      <c r="C226" s="6" t="s">
        <v>31</v>
      </c>
      <c r="D226" s="2">
        <v>2025</v>
      </c>
      <c r="E226" s="3">
        <f>'Отбор 2024-2026'!E226+'Доп отбор 2024-2026 '!E226</f>
        <v>0</v>
      </c>
      <c r="F226" s="3">
        <f>'Отбор 2024-2026'!F226+'Доп отбор 2024-2026 '!F226</f>
        <v>0</v>
      </c>
      <c r="G226" s="3">
        <f>'Отбор 2024-2026'!G226+'Доп отбор 2024-2026 '!G226</f>
        <v>0</v>
      </c>
      <c r="H226" s="3">
        <f>'Отбор 2024-2026'!H226+'Доп отбор 2024-2026 '!H226</f>
        <v>0</v>
      </c>
      <c r="I226" s="3">
        <f>'Отбор 2024-2026'!I226+'Доп отбор 2024-2026 '!I226</f>
        <v>0</v>
      </c>
      <c r="J226" s="14">
        <f>'Отбор 2024-2026'!J226+'Доп отбор 2024-2026 '!J226</f>
        <v>0</v>
      </c>
      <c r="K226" s="18">
        <f t="shared" si="12"/>
        <v>0</v>
      </c>
      <c r="L226" s="19">
        <v>12368.39</v>
      </c>
      <c r="M226" s="19">
        <v>11131.55</v>
      </c>
      <c r="N226" s="19">
        <v>8657.8700000000008</v>
      </c>
      <c r="O226" s="19">
        <v>6184.2</v>
      </c>
      <c r="P226" s="19">
        <v>3710.52</v>
      </c>
      <c r="Q226" s="19">
        <v>488.77</v>
      </c>
      <c r="R226" s="19">
        <v>2100</v>
      </c>
      <c r="S226" s="19">
        <v>200</v>
      </c>
      <c r="T226" s="23">
        <v>89</v>
      </c>
      <c r="U226" s="18">
        <f t="shared" si="10"/>
        <v>0</v>
      </c>
      <c r="V226" s="18">
        <f t="shared" si="11"/>
        <v>0</v>
      </c>
    </row>
    <row r="227" spans="1:22" x14ac:dyDescent="0.25">
      <c r="A227" s="2">
        <v>38</v>
      </c>
      <c r="B227" s="6" t="s">
        <v>192</v>
      </c>
      <c r="C227" s="6" t="s">
        <v>1</v>
      </c>
      <c r="D227" s="2">
        <v>2025</v>
      </c>
      <c r="E227" s="3">
        <f>'Отбор 2024-2026'!E227+'Доп отбор 2024-2026 '!E227</f>
        <v>0</v>
      </c>
      <c r="F227" s="3">
        <f>'Отбор 2024-2026'!F227+'Доп отбор 2024-2026 '!F227</f>
        <v>0</v>
      </c>
      <c r="G227" s="3">
        <f>'Отбор 2024-2026'!G227+'Доп отбор 2024-2026 '!G227</f>
        <v>24.579000000000001</v>
      </c>
      <c r="H227" s="3">
        <f>'Отбор 2024-2026'!H227+'Доп отбор 2024-2026 '!H227</f>
        <v>0</v>
      </c>
      <c r="I227" s="3">
        <f>'Отбор 2024-2026'!I227+'Доп отбор 2024-2026 '!I227</f>
        <v>42.859000000000002</v>
      </c>
      <c r="J227" s="14">
        <f>'Отбор 2024-2026'!J227+'Доп отбор 2024-2026 '!J227</f>
        <v>5</v>
      </c>
      <c r="K227" s="18">
        <f t="shared" si="12"/>
        <v>67.438000000000002</v>
      </c>
      <c r="L227" s="19">
        <v>12368.39</v>
      </c>
      <c r="M227" s="19">
        <v>11131.55</v>
      </c>
      <c r="N227" s="19">
        <v>8657.8700000000008</v>
      </c>
      <c r="O227" s="19">
        <v>6184.2</v>
      </c>
      <c r="P227" s="19">
        <v>3710.52</v>
      </c>
      <c r="Q227" s="19">
        <v>488.77</v>
      </c>
      <c r="R227" s="19">
        <v>2100</v>
      </c>
      <c r="S227" s="19">
        <v>200</v>
      </c>
      <c r="T227" s="23">
        <v>90</v>
      </c>
      <c r="U227" s="18">
        <f t="shared" si="10"/>
        <v>398262.41340999998</v>
      </c>
      <c r="V227" s="18">
        <f t="shared" si="11"/>
        <v>358436.17206900002</v>
      </c>
    </row>
    <row r="228" spans="1:22" x14ac:dyDescent="0.25">
      <c r="A228" s="2">
        <v>39</v>
      </c>
      <c r="B228" s="6" t="s">
        <v>192</v>
      </c>
      <c r="C228" s="6" t="s">
        <v>111</v>
      </c>
      <c r="D228" s="2">
        <v>2025</v>
      </c>
      <c r="E228" s="3">
        <f>'Отбор 2024-2026'!E228+'Доп отбор 2024-2026 '!E228</f>
        <v>0</v>
      </c>
      <c r="F228" s="3">
        <f>'Отбор 2024-2026'!F228+'Доп отбор 2024-2026 '!F228</f>
        <v>0</v>
      </c>
      <c r="G228" s="3">
        <f>'Отбор 2024-2026'!G228+'Доп отбор 2024-2026 '!G228</f>
        <v>0</v>
      </c>
      <c r="H228" s="3">
        <f>'Отбор 2024-2026'!H228+'Доп отбор 2024-2026 '!H228</f>
        <v>0</v>
      </c>
      <c r="I228" s="3">
        <f>'Отбор 2024-2026'!I228+'Доп отбор 2024-2026 '!I228</f>
        <v>0</v>
      </c>
      <c r="J228" s="14">
        <f>'Отбор 2024-2026'!J228+'Доп отбор 2024-2026 '!J228</f>
        <v>0</v>
      </c>
      <c r="K228" s="18">
        <f t="shared" si="12"/>
        <v>0</v>
      </c>
      <c r="L228" s="19">
        <v>12368.39</v>
      </c>
      <c r="M228" s="19">
        <v>11131.55</v>
      </c>
      <c r="N228" s="19">
        <v>8657.8700000000008</v>
      </c>
      <c r="O228" s="19">
        <v>6184.2</v>
      </c>
      <c r="P228" s="19">
        <v>3710.52</v>
      </c>
      <c r="Q228" s="19">
        <v>488.77</v>
      </c>
      <c r="R228" s="19">
        <v>2100</v>
      </c>
      <c r="S228" s="19">
        <v>200</v>
      </c>
      <c r="T228" s="23">
        <v>90</v>
      </c>
      <c r="U228" s="18">
        <f t="shared" si="10"/>
        <v>0</v>
      </c>
      <c r="V228" s="18">
        <f t="shared" si="11"/>
        <v>0</v>
      </c>
    </row>
    <row r="229" spans="1:22" x14ac:dyDescent="0.25">
      <c r="A229" s="2">
        <v>40</v>
      </c>
      <c r="B229" s="6" t="s">
        <v>192</v>
      </c>
      <c r="C229" s="6" t="s">
        <v>14</v>
      </c>
      <c r="D229" s="2">
        <v>2025</v>
      </c>
      <c r="E229" s="3">
        <f>'Отбор 2024-2026'!E229+'Доп отбор 2024-2026 '!E229</f>
        <v>24</v>
      </c>
      <c r="F229" s="3">
        <f>'Отбор 2024-2026'!F229+'Доп отбор 2024-2026 '!F229</f>
        <v>20.51</v>
      </c>
      <c r="G229" s="3">
        <f>'Отбор 2024-2026'!G229+'Доп отбор 2024-2026 '!G229</f>
        <v>44.51</v>
      </c>
      <c r="H229" s="3">
        <f>'Отбор 2024-2026'!H229+'Доп отбор 2024-2026 '!H229</f>
        <v>0</v>
      </c>
      <c r="I229" s="3">
        <f>'Отбор 2024-2026'!I229+'Доп отбор 2024-2026 '!I229</f>
        <v>0</v>
      </c>
      <c r="J229" s="14">
        <f>'Отбор 2024-2026'!J229+'Доп отбор 2024-2026 '!J229</f>
        <v>2</v>
      </c>
      <c r="K229" s="18">
        <f t="shared" si="12"/>
        <v>89.02000000000001</v>
      </c>
      <c r="L229" s="19">
        <v>12368.39</v>
      </c>
      <c r="M229" s="19">
        <v>11131.55</v>
      </c>
      <c r="N229" s="19">
        <v>8657.8700000000008</v>
      </c>
      <c r="O229" s="19">
        <v>6184.2</v>
      </c>
      <c r="P229" s="19">
        <v>3710.52</v>
      </c>
      <c r="Q229" s="19">
        <v>488.77</v>
      </c>
      <c r="R229" s="19">
        <v>2100</v>
      </c>
      <c r="S229" s="19">
        <v>200</v>
      </c>
      <c r="T229" s="23">
        <v>93</v>
      </c>
      <c r="U229" s="18">
        <f t="shared" si="10"/>
        <v>933492.78420000011</v>
      </c>
      <c r="V229" s="18">
        <f t="shared" si="11"/>
        <v>868148.28930600022</v>
      </c>
    </row>
    <row r="230" spans="1:22" x14ac:dyDescent="0.25">
      <c r="A230" s="2">
        <v>41</v>
      </c>
      <c r="B230" s="6" t="s">
        <v>192</v>
      </c>
      <c r="C230" s="6" t="s">
        <v>33</v>
      </c>
      <c r="D230" s="2">
        <v>2025</v>
      </c>
      <c r="E230" s="3">
        <f>'Отбор 2024-2026'!E230+'Доп отбор 2024-2026 '!E230</f>
        <v>0</v>
      </c>
      <c r="F230" s="3">
        <f>'Отбор 2024-2026'!F230+'Доп отбор 2024-2026 '!F230</f>
        <v>0</v>
      </c>
      <c r="G230" s="3">
        <f>'Отбор 2024-2026'!G230+'Доп отбор 2024-2026 '!G230</f>
        <v>0</v>
      </c>
      <c r="H230" s="3">
        <f>'Отбор 2024-2026'!H230+'Доп отбор 2024-2026 '!H230</f>
        <v>7.1029999999999998</v>
      </c>
      <c r="I230" s="3">
        <f>'Отбор 2024-2026'!I230+'Доп отбор 2024-2026 '!I230</f>
        <v>0</v>
      </c>
      <c r="J230" s="14">
        <f>'Отбор 2024-2026'!J230+'Доп отбор 2024-2026 '!J230</f>
        <v>5</v>
      </c>
      <c r="K230" s="18">
        <f t="shared" si="12"/>
        <v>7.1029999999999998</v>
      </c>
      <c r="L230" s="19">
        <v>12368.39</v>
      </c>
      <c r="M230" s="19">
        <v>11131.55</v>
      </c>
      <c r="N230" s="19">
        <v>8657.8700000000008</v>
      </c>
      <c r="O230" s="19">
        <v>6184.2</v>
      </c>
      <c r="P230" s="19">
        <v>3710.52</v>
      </c>
      <c r="Q230" s="19">
        <v>488.77</v>
      </c>
      <c r="R230" s="19">
        <v>2100</v>
      </c>
      <c r="S230" s="19">
        <v>200</v>
      </c>
      <c r="T230" s="23">
        <v>92</v>
      </c>
      <c r="U230" s="18">
        <f t="shared" si="10"/>
        <v>58290.822599999992</v>
      </c>
      <c r="V230" s="18">
        <f t="shared" si="11"/>
        <v>53627.556791999988</v>
      </c>
    </row>
    <row r="231" spans="1:22" x14ac:dyDescent="0.25">
      <c r="A231" s="2">
        <v>42</v>
      </c>
      <c r="B231" s="6" t="s">
        <v>192</v>
      </c>
      <c r="C231" s="6" t="s">
        <v>130</v>
      </c>
      <c r="D231" s="2">
        <v>2025</v>
      </c>
      <c r="E231" s="3">
        <f>'Отбор 2024-2026'!E231+'Доп отбор 2024-2026 '!E231</f>
        <v>0</v>
      </c>
      <c r="F231" s="3">
        <f>'Отбор 2024-2026'!F231+'Доп отбор 2024-2026 '!F231</f>
        <v>0</v>
      </c>
      <c r="G231" s="3">
        <f>'Отбор 2024-2026'!G231+'Доп отбор 2024-2026 '!G231</f>
        <v>0</v>
      </c>
      <c r="H231" s="3">
        <f>'Отбор 2024-2026'!H231+'Доп отбор 2024-2026 '!H231</f>
        <v>0</v>
      </c>
      <c r="I231" s="3">
        <f>'Отбор 2024-2026'!I231+'Доп отбор 2024-2026 '!I231</f>
        <v>0</v>
      </c>
      <c r="J231" s="14">
        <f>'Отбор 2024-2026'!J231+'Доп отбор 2024-2026 '!J231</f>
        <v>0</v>
      </c>
      <c r="K231" s="18">
        <f t="shared" si="12"/>
        <v>0</v>
      </c>
      <c r="L231" s="19">
        <v>12368.39</v>
      </c>
      <c r="M231" s="19">
        <v>11131.55</v>
      </c>
      <c r="N231" s="19">
        <v>8657.8700000000008</v>
      </c>
      <c r="O231" s="19">
        <v>6184.2</v>
      </c>
      <c r="P231" s="19">
        <v>3710.52</v>
      </c>
      <c r="Q231" s="19">
        <v>488.77</v>
      </c>
      <c r="R231" s="19">
        <v>2100</v>
      </c>
      <c r="S231" s="19">
        <v>200</v>
      </c>
      <c r="T231" s="23">
        <v>89</v>
      </c>
      <c r="U231" s="18">
        <f t="shared" si="10"/>
        <v>0</v>
      </c>
      <c r="V231" s="18">
        <f t="shared" si="11"/>
        <v>0</v>
      </c>
    </row>
    <row r="232" spans="1:22" x14ac:dyDescent="0.25">
      <c r="A232" s="2">
        <v>43</v>
      </c>
      <c r="B232" s="6" t="s">
        <v>192</v>
      </c>
      <c r="C232" s="6" t="s">
        <v>133</v>
      </c>
      <c r="D232" s="2">
        <v>2025</v>
      </c>
      <c r="E232" s="3">
        <f>'Отбор 2024-2026'!E232+'Доп отбор 2024-2026 '!E232</f>
        <v>0</v>
      </c>
      <c r="F232" s="3">
        <f>'Отбор 2024-2026'!F232+'Доп отбор 2024-2026 '!F232</f>
        <v>0</v>
      </c>
      <c r="G232" s="3">
        <f>'Отбор 2024-2026'!G232+'Доп отбор 2024-2026 '!G232</f>
        <v>0</v>
      </c>
      <c r="H232" s="3">
        <f>'Отбор 2024-2026'!H232+'Доп отбор 2024-2026 '!H232</f>
        <v>0</v>
      </c>
      <c r="I232" s="3">
        <f>'Отбор 2024-2026'!I232+'Доп отбор 2024-2026 '!I232</f>
        <v>0</v>
      </c>
      <c r="J232" s="14">
        <f>'Отбор 2024-2026'!J232+'Доп отбор 2024-2026 '!J232</f>
        <v>0</v>
      </c>
      <c r="K232" s="18">
        <f t="shared" si="12"/>
        <v>0</v>
      </c>
      <c r="L232" s="19">
        <v>12368.39</v>
      </c>
      <c r="M232" s="19">
        <v>11131.55</v>
      </c>
      <c r="N232" s="19">
        <v>8657.8700000000008</v>
      </c>
      <c r="O232" s="19">
        <v>6184.2</v>
      </c>
      <c r="P232" s="19">
        <v>3710.52</v>
      </c>
      <c r="Q232" s="19">
        <v>488.77</v>
      </c>
      <c r="R232" s="19">
        <v>2100</v>
      </c>
      <c r="S232" s="19">
        <v>200</v>
      </c>
      <c r="T232" s="23">
        <v>91</v>
      </c>
      <c r="U232" s="18">
        <f t="shared" si="10"/>
        <v>0</v>
      </c>
      <c r="V232" s="18">
        <f t="shared" si="11"/>
        <v>0</v>
      </c>
    </row>
    <row r="233" spans="1:22" x14ac:dyDescent="0.25">
      <c r="A233" s="2">
        <v>44</v>
      </c>
      <c r="B233" s="6" t="s">
        <v>192</v>
      </c>
      <c r="C233" s="6" t="s">
        <v>107</v>
      </c>
      <c r="D233" s="2">
        <v>2025</v>
      </c>
      <c r="E233" s="3">
        <f>'Отбор 2024-2026'!E233+'Доп отбор 2024-2026 '!E233</f>
        <v>0</v>
      </c>
      <c r="F233" s="3">
        <f>'Отбор 2024-2026'!F233+'Доп отбор 2024-2026 '!F233</f>
        <v>0</v>
      </c>
      <c r="G233" s="3">
        <f>'Отбор 2024-2026'!G233+'Доп отбор 2024-2026 '!G233</f>
        <v>0</v>
      </c>
      <c r="H233" s="3">
        <f>'Отбор 2024-2026'!H233+'Доп отбор 2024-2026 '!H233</f>
        <v>0</v>
      </c>
      <c r="I233" s="3">
        <f>'Отбор 2024-2026'!I233+'Доп отбор 2024-2026 '!I233</f>
        <v>0</v>
      </c>
      <c r="J233" s="14">
        <f>'Отбор 2024-2026'!J233+'Доп отбор 2024-2026 '!J233</f>
        <v>0</v>
      </c>
      <c r="K233" s="18">
        <f t="shared" si="12"/>
        <v>0</v>
      </c>
      <c r="L233" s="19">
        <v>12368.39</v>
      </c>
      <c r="M233" s="19">
        <v>11131.55</v>
      </c>
      <c r="N233" s="19">
        <v>8657.8700000000008</v>
      </c>
      <c r="O233" s="19">
        <v>6184.2</v>
      </c>
      <c r="P233" s="19">
        <v>3710.52</v>
      </c>
      <c r="Q233" s="19">
        <v>488.77</v>
      </c>
      <c r="R233" s="19">
        <v>2100</v>
      </c>
      <c r="S233" s="19">
        <v>200</v>
      </c>
      <c r="T233" s="23">
        <v>71</v>
      </c>
      <c r="U233" s="18">
        <f t="shared" si="10"/>
        <v>0</v>
      </c>
      <c r="V233" s="18">
        <f t="shared" si="11"/>
        <v>0</v>
      </c>
    </row>
    <row r="234" spans="1:22" x14ac:dyDescent="0.25">
      <c r="A234" s="2">
        <v>45</v>
      </c>
      <c r="B234" s="6" t="s">
        <v>192</v>
      </c>
      <c r="C234" s="6" t="s">
        <v>131</v>
      </c>
      <c r="D234" s="2">
        <v>2025</v>
      </c>
      <c r="E234" s="3">
        <f>'Отбор 2024-2026'!E234+'Доп отбор 2024-2026 '!E234</f>
        <v>0</v>
      </c>
      <c r="F234" s="3">
        <f>'Отбор 2024-2026'!F234+'Доп отбор 2024-2026 '!F234</f>
        <v>0</v>
      </c>
      <c r="G234" s="3">
        <f>'Отбор 2024-2026'!G234+'Доп отбор 2024-2026 '!G234</f>
        <v>0</v>
      </c>
      <c r="H234" s="3">
        <f>'Отбор 2024-2026'!H234+'Доп отбор 2024-2026 '!H234</f>
        <v>0</v>
      </c>
      <c r="I234" s="3">
        <f>'Отбор 2024-2026'!I234+'Доп отбор 2024-2026 '!I234</f>
        <v>0</v>
      </c>
      <c r="J234" s="14">
        <f>'Отбор 2024-2026'!J234+'Доп отбор 2024-2026 '!J234</f>
        <v>0</v>
      </c>
      <c r="K234" s="18">
        <f t="shared" si="12"/>
        <v>0</v>
      </c>
      <c r="L234" s="19">
        <v>12368.39</v>
      </c>
      <c r="M234" s="19">
        <v>11131.55</v>
      </c>
      <c r="N234" s="19">
        <v>8657.8700000000008</v>
      </c>
      <c r="O234" s="19">
        <v>6184.2</v>
      </c>
      <c r="P234" s="19">
        <v>3710.52</v>
      </c>
      <c r="Q234" s="19">
        <v>488.77</v>
      </c>
      <c r="R234" s="19">
        <v>2100</v>
      </c>
      <c r="S234" s="19">
        <v>200</v>
      </c>
      <c r="T234" s="23">
        <v>93</v>
      </c>
      <c r="U234" s="18">
        <f t="shared" si="10"/>
        <v>0</v>
      </c>
      <c r="V234" s="18">
        <f t="shared" si="11"/>
        <v>0</v>
      </c>
    </row>
    <row r="235" spans="1:22" x14ac:dyDescent="0.25">
      <c r="A235" s="2">
        <v>46</v>
      </c>
      <c r="B235" s="6" t="s">
        <v>192</v>
      </c>
      <c r="C235" s="6" t="s">
        <v>68</v>
      </c>
      <c r="D235" s="2">
        <v>2025</v>
      </c>
      <c r="E235" s="3">
        <f>'Отбор 2024-2026'!E235+'Доп отбор 2024-2026 '!E235</f>
        <v>0</v>
      </c>
      <c r="F235" s="3">
        <f>'Отбор 2024-2026'!F235+'Доп отбор 2024-2026 '!F235</f>
        <v>0</v>
      </c>
      <c r="G235" s="3">
        <f>'Отбор 2024-2026'!G235+'Доп отбор 2024-2026 '!G235</f>
        <v>0</v>
      </c>
      <c r="H235" s="3">
        <f>'Отбор 2024-2026'!H235+'Доп отбор 2024-2026 '!H235</f>
        <v>31</v>
      </c>
      <c r="I235" s="3">
        <f>'Отбор 2024-2026'!I235+'Доп отбор 2024-2026 '!I235</f>
        <v>0</v>
      </c>
      <c r="J235" s="14">
        <f>'Отбор 2024-2026'!J235+'Доп отбор 2024-2026 '!J235</f>
        <v>4</v>
      </c>
      <c r="K235" s="18">
        <f t="shared" si="12"/>
        <v>31</v>
      </c>
      <c r="L235" s="19">
        <v>12368.39</v>
      </c>
      <c r="M235" s="19">
        <v>11131.55</v>
      </c>
      <c r="N235" s="19">
        <v>8657.8700000000008</v>
      </c>
      <c r="O235" s="19">
        <v>6184.2</v>
      </c>
      <c r="P235" s="19">
        <v>3710.52</v>
      </c>
      <c r="Q235" s="19">
        <v>488.77</v>
      </c>
      <c r="R235" s="19">
        <v>2100</v>
      </c>
      <c r="S235" s="19">
        <v>200</v>
      </c>
      <c r="T235" s="23">
        <v>79</v>
      </c>
      <c r="U235" s="18">
        <f t="shared" si="10"/>
        <v>208265.27999999997</v>
      </c>
      <c r="V235" s="18">
        <f t="shared" si="11"/>
        <v>164529.57119999998</v>
      </c>
    </row>
    <row r="236" spans="1:22" x14ac:dyDescent="0.25">
      <c r="A236" s="2">
        <v>47</v>
      </c>
      <c r="B236" s="6" t="s">
        <v>192</v>
      </c>
      <c r="C236" s="6" t="s">
        <v>25</v>
      </c>
      <c r="D236" s="2">
        <v>2025</v>
      </c>
      <c r="E236" s="3">
        <f>'Отбор 2024-2026'!E236+'Доп отбор 2024-2026 '!E236</f>
        <v>0</v>
      </c>
      <c r="F236" s="3">
        <f>'Отбор 2024-2026'!F236+'Доп отбор 2024-2026 '!F236</f>
        <v>4.0999999999999996</v>
      </c>
      <c r="G236" s="3">
        <f>'Отбор 2024-2026'!G236+'Доп отбор 2024-2026 '!G236</f>
        <v>0</v>
      </c>
      <c r="H236" s="3">
        <f>'Отбор 2024-2026'!H236+'Доп отбор 2024-2026 '!H236</f>
        <v>0</v>
      </c>
      <c r="I236" s="3">
        <f>'Отбор 2024-2026'!I236+'Доп отбор 2024-2026 '!I236</f>
        <v>0</v>
      </c>
      <c r="J236" s="14">
        <f>'Отбор 2024-2026'!J236+'Доп отбор 2024-2026 '!J236</f>
        <v>2</v>
      </c>
      <c r="K236" s="18">
        <f t="shared" si="12"/>
        <v>4.0999999999999996</v>
      </c>
      <c r="L236" s="19">
        <v>12368.39</v>
      </c>
      <c r="M236" s="19">
        <v>11131.55</v>
      </c>
      <c r="N236" s="19">
        <v>8657.8700000000008</v>
      </c>
      <c r="O236" s="19">
        <v>6184.2</v>
      </c>
      <c r="P236" s="19">
        <v>3710.52</v>
      </c>
      <c r="Q236" s="19">
        <v>488.77</v>
      </c>
      <c r="R236" s="19">
        <v>2100</v>
      </c>
      <c r="S236" s="19">
        <v>200</v>
      </c>
      <c r="T236" s="23">
        <v>90</v>
      </c>
      <c r="U236" s="18">
        <f t="shared" si="10"/>
        <v>51636.894999999997</v>
      </c>
      <c r="V236" s="18">
        <f t="shared" si="11"/>
        <v>46473.205499999996</v>
      </c>
    </row>
    <row r="237" spans="1:22" x14ac:dyDescent="0.25">
      <c r="A237" s="2">
        <v>48</v>
      </c>
      <c r="B237" s="6" t="s">
        <v>192</v>
      </c>
      <c r="C237" s="6" t="s">
        <v>134</v>
      </c>
      <c r="D237" s="2">
        <v>2025</v>
      </c>
      <c r="E237" s="3">
        <f>'Отбор 2024-2026'!E237+'Доп отбор 2024-2026 '!E237</f>
        <v>0</v>
      </c>
      <c r="F237" s="3">
        <f>'Отбор 2024-2026'!F237+'Доп отбор 2024-2026 '!F237</f>
        <v>0</v>
      </c>
      <c r="G237" s="3">
        <f>'Отбор 2024-2026'!G237+'Доп отбор 2024-2026 '!G237</f>
        <v>17.11</v>
      </c>
      <c r="H237" s="3">
        <f>'Отбор 2024-2026'!H237+'Доп отбор 2024-2026 '!H237</f>
        <v>5</v>
      </c>
      <c r="I237" s="3">
        <f>'Отбор 2024-2026'!I237+'Доп отбор 2024-2026 '!I237</f>
        <v>0</v>
      </c>
      <c r="J237" s="14">
        <f>'Отбор 2024-2026'!J237+'Доп отбор 2024-2026 '!J237</f>
        <v>4</v>
      </c>
      <c r="K237" s="18">
        <f t="shared" si="12"/>
        <v>22.11</v>
      </c>
      <c r="L237" s="19">
        <v>12368.39</v>
      </c>
      <c r="M237" s="19">
        <v>11131.55</v>
      </c>
      <c r="N237" s="19">
        <v>8657.8700000000008</v>
      </c>
      <c r="O237" s="19">
        <v>6184.2</v>
      </c>
      <c r="P237" s="19">
        <v>3710.52</v>
      </c>
      <c r="Q237" s="19">
        <v>488.77</v>
      </c>
      <c r="R237" s="19">
        <v>2100</v>
      </c>
      <c r="S237" s="19">
        <v>200</v>
      </c>
      <c r="T237" s="23">
        <v>90</v>
      </c>
      <c r="U237" s="18">
        <f t="shared" si="10"/>
        <v>193834.23569999999</v>
      </c>
      <c r="V237" s="18">
        <f t="shared" si="11"/>
        <v>174450.81213000001</v>
      </c>
    </row>
    <row r="238" spans="1:22" x14ac:dyDescent="0.25">
      <c r="A238" s="2">
        <v>49</v>
      </c>
      <c r="B238" s="6" t="s">
        <v>194</v>
      </c>
      <c r="C238" s="6" t="s">
        <v>135</v>
      </c>
      <c r="D238" s="2">
        <v>2025</v>
      </c>
      <c r="E238" s="3">
        <f>'Отбор 2024-2026'!E238+'Доп отбор 2024-2026 '!E238</f>
        <v>0</v>
      </c>
      <c r="F238" s="3">
        <f>'Отбор 2024-2026'!F238+'Доп отбор 2024-2026 '!F238</f>
        <v>0</v>
      </c>
      <c r="G238" s="3">
        <f>'Отбор 2024-2026'!G238+'Доп отбор 2024-2026 '!G238</f>
        <v>0</v>
      </c>
      <c r="H238" s="3">
        <f>'Отбор 2024-2026'!H238+'Доп отбор 2024-2026 '!H238</f>
        <v>0</v>
      </c>
      <c r="I238" s="3">
        <f>'Отбор 2024-2026'!I238+'Доп отбор 2024-2026 '!I238</f>
        <v>0</v>
      </c>
      <c r="J238" s="14">
        <f>'Отбор 2024-2026'!J238+'Доп отбор 2024-2026 '!J238</f>
        <v>0</v>
      </c>
      <c r="K238" s="18">
        <f t="shared" si="12"/>
        <v>0</v>
      </c>
      <c r="L238" s="19">
        <v>12368.39</v>
      </c>
      <c r="M238" s="19">
        <v>11131.55</v>
      </c>
      <c r="N238" s="19">
        <v>8657.8700000000008</v>
      </c>
      <c r="O238" s="19">
        <v>6184.2</v>
      </c>
      <c r="P238" s="19">
        <v>3710.52</v>
      </c>
      <c r="Q238" s="19">
        <v>488.77</v>
      </c>
      <c r="R238" s="19">
        <v>2100</v>
      </c>
      <c r="S238" s="19">
        <v>200</v>
      </c>
      <c r="T238" s="24">
        <v>88</v>
      </c>
      <c r="U238" s="18">
        <f t="shared" si="10"/>
        <v>0</v>
      </c>
      <c r="V238" s="18">
        <f t="shared" si="11"/>
        <v>0</v>
      </c>
    </row>
    <row r="239" spans="1:22" x14ac:dyDescent="0.25">
      <c r="A239" s="2">
        <v>50</v>
      </c>
      <c r="B239" s="6" t="s">
        <v>194</v>
      </c>
      <c r="C239" s="6" t="s">
        <v>136</v>
      </c>
      <c r="D239" s="2">
        <v>2025</v>
      </c>
      <c r="E239" s="3">
        <f>'Отбор 2024-2026'!E239+'Доп отбор 2024-2026 '!E239</f>
        <v>0</v>
      </c>
      <c r="F239" s="3">
        <f>'Отбор 2024-2026'!F239+'Доп отбор 2024-2026 '!F239</f>
        <v>0</v>
      </c>
      <c r="G239" s="3">
        <f>'Отбор 2024-2026'!G239+'Доп отбор 2024-2026 '!G239</f>
        <v>0</v>
      </c>
      <c r="H239" s="3">
        <f>'Отбор 2024-2026'!H239+'Доп отбор 2024-2026 '!H239</f>
        <v>0</v>
      </c>
      <c r="I239" s="3">
        <f>'Отбор 2024-2026'!I239+'Доп отбор 2024-2026 '!I239</f>
        <v>0</v>
      </c>
      <c r="J239" s="14">
        <f>'Отбор 2024-2026'!J239+'Доп отбор 2024-2026 '!J239</f>
        <v>0</v>
      </c>
      <c r="K239" s="18">
        <f t="shared" si="12"/>
        <v>0</v>
      </c>
      <c r="L239" s="19">
        <v>12368.39</v>
      </c>
      <c r="M239" s="19">
        <v>11131.55</v>
      </c>
      <c r="N239" s="19">
        <v>8657.8700000000008</v>
      </c>
      <c r="O239" s="19">
        <v>6184.2</v>
      </c>
      <c r="P239" s="19">
        <v>3710.52</v>
      </c>
      <c r="Q239" s="19">
        <v>488.77</v>
      </c>
      <c r="R239" s="19">
        <v>2100</v>
      </c>
      <c r="S239" s="19">
        <v>200</v>
      </c>
      <c r="T239" s="24">
        <v>71</v>
      </c>
      <c r="U239" s="18">
        <f t="shared" si="10"/>
        <v>0</v>
      </c>
      <c r="V239" s="18">
        <f t="shared" si="11"/>
        <v>0</v>
      </c>
    </row>
    <row r="240" spans="1:22" x14ac:dyDescent="0.25">
      <c r="A240" s="2">
        <v>51</v>
      </c>
      <c r="B240" s="6" t="s">
        <v>194</v>
      </c>
      <c r="C240" s="6" t="s">
        <v>24</v>
      </c>
      <c r="D240" s="2">
        <v>2025</v>
      </c>
      <c r="E240" s="3">
        <f>'Отбор 2024-2026'!E240+'Доп отбор 2024-2026 '!E240</f>
        <v>0</v>
      </c>
      <c r="F240" s="3">
        <f>'Отбор 2024-2026'!F240+'Доп отбор 2024-2026 '!F240</f>
        <v>0</v>
      </c>
      <c r="G240" s="3">
        <f>'Отбор 2024-2026'!G240+'Доп отбор 2024-2026 '!G240</f>
        <v>0</v>
      </c>
      <c r="H240" s="3">
        <f>'Отбор 2024-2026'!H240+'Доп отбор 2024-2026 '!H240</f>
        <v>0</v>
      </c>
      <c r="I240" s="3">
        <f>'Отбор 2024-2026'!I240+'Доп отбор 2024-2026 '!I240</f>
        <v>29.68</v>
      </c>
      <c r="J240" s="14">
        <f>'Отбор 2024-2026'!J240+'Доп отбор 2024-2026 '!J240</f>
        <v>4</v>
      </c>
      <c r="K240" s="18">
        <f t="shared" si="12"/>
        <v>29.68</v>
      </c>
      <c r="L240" s="19">
        <v>12368.39</v>
      </c>
      <c r="M240" s="19">
        <v>11131.55</v>
      </c>
      <c r="N240" s="19">
        <v>8657.8700000000008</v>
      </c>
      <c r="O240" s="19">
        <v>6184.2</v>
      </c>
      <c r="P240" s="19">
        <v>3710.52</v>
      </c>
      <c r="Q240" s="19">
        <v>488.77</v>
      </c>
      <c r="R240" s="19">
        <v>2100</v>
      </c>
      <c r="S240" s="19">
        <v>200</v>
      </c>
      <c r="T240" s="24">
        <v>92</v>
      </c>
      <c r="U240" s="18">
        <f t="shared" si="10"/>
        <v>126419.31359999999</v>
      </c>
      <c r="V240" s="18">
        <f t="shared" si="11"/>
        <v>116305.768512</v>
      </c>
    </row>
    <row r="241" spans="1:22" x14ac:dyDescent="0.25">
      <c r="A241" s="2">
        <v>52</v>
      </c>
      <c r="B241" s="6" t="s">
        <v>194</v>
      </c>
      <c r="C241" s="6" t="s">
        <v>72</v>
      </c>
      <c r="D241" s="2">
        <v>2025</v>
      </c>
      <c r="E241" s="3">
        <f>'Отбор 2024-2026'!E241+'Доп отбор 2024-2026 '!E241</f>
        <v>40</v>
      </c>
      <c r="F241" s="3">
        <f>'Отбор 2024-2026'!F241+'Доп отбор 2024-2026 '!F241</f>
        <v>0</v>
      </c>
      <c r="G241" s="3">
        <f>'Отбор 2024-2026'!G241+'Доп отбор 2024-2026 '!G241</f>
        <v>0</v>
      </c>
      <c r="H241" s="3">
        <f>'Отбор 2024-2026'!H241+'Доп отбор 2024-2026 '!H241</f>
        <v>0</v>
      </c>
      <c r="I241" s="3">
        <f>'Отбор 2024-2026'!I241+'Доп отбор 2024-2026 '!I241</f>
        <v>59.83</v>
      </c>
      <c r="J241" s="14">
        <f>'Отбор 2024-2026'!J241+'Доп отбор 2024-2026 '!J241</f>
        <v>10</v>
      </c>
      <c r="K241" s="18">
        <f t="shared" si="12"/>
        <v>99.83</v>
      </c>
      <c r="L241" s="19">
        <v>12368.39</v>
      </c>
      <c r="M241" s="19">
        <v>11131.55</v>
      </c>
      <c r="N241" s="19">
        <v>8657.8700000000008</v>
      </c>
      <c r="O241" s="19">
        <v>6184.2</v>
      </c>
      <c r="P241" s="19">
        <v>3710.52</v>
      </c>
      <c r="Q241" s="19">
        <v>488.77</v>
      </c>
      <c r="R241" s="19">
        <v>2100</v>
      </c>
      <c r="S241" s="19">
        <v>200</v>
      </c>
      <c r="T241" s="24">
        <v>89</v>
      </c>
      <c r="U241" s="18">
        <f t="shared" si="10"/>
        <v>762589.71159999992</v>
      </c>
      <c r="V241" s="18">
        <f t="shared" si="11"/>
        <v>678704.8433239999</v>
      </c>
    </row>
    <row r="242" spans="1:22" x14ac:dyDescent="0.25">
      <c r="A242" s="2">
        <v>53</v>
      </c>
      <c r="B242" s="6" t="s">
        <v>194</v>
      </c>
      <c r="C242" s="6" t="s">
        <v>42</v>
      </c>
      <c r="D242" s="2">
        <v>2025</v>
      </c>
      <c r="E242" s="3">
        <f>'Отбор 2024-2026'!E242+'Доп отбор 2024-2026 '!E242</f>
        <v>0</v>
      </c>
      <c r="F242" s="3">
        <f>'Отбор 2024-2026'!F242+'Доп отбор 2024-2026 '!F242</f>
        <v>0</v>
      </c>
      <c r="G242" s="3">
        <f>'Отбор 2024-2026'!G242+'Доп отбор 2024-2026 '!G242</f>
        <v>0</v>
      </c>
      <c r="H242" s="3">
        <f>'Отбор 2024-2026'!H242+'Доп отбор 2024-2026 '!H242</f>
        <v>10</v>
      </c>
      <c r="I242" s="3">
        <f>'Отбор 2024-2026'!I242+'Доп отбор 2024-2026 '!I242</f>
        <v>15</v>
      </c>
      <c r="J242" s="14">
        <f>'Отбор 2024-2026'!J242+'Доп отбор 2024-2026 '!J242</f>
        <v>2</v>
      </c>
      <c r="K242" s="18">
        <f t="shared" si="12"/>
        <v>25</v>
      </c>
      <c r="L242" s="19">
        <v>12368.39</v>
      </c>
      <c r="M242" s="19">
        <v>11131.55</v>
      </c>
      <c r="N242" s="19">
        <v>8657.8700000000008</v>
      </c>
      <c r="O242" s="19">
        <v>6184.2</v>
      </c>
      <c r="P242" s="19">
        <v>3710.52</v>
      </c>
      <c r="Q242" s="19">
        <v>488.77</v>
      </c>
      <c r="R242" s="19">
        <v>2100</v>
      </c>
      <c r="S242" s="19">
        <v>200</v>
      </c>
      <c r="T242" s="24">
        <v>91</v>
      </c>
      <c r="U242" s="18">
        <f t="shared" si="10"/>
        <v>127677.34</v>
      </c>
      <c r="V242" s="18">
        <f t="shared" si="11"/>
        <v>116186.37939999999</v>
      </c>
    </row>
    <row r="243" spans="1:22" x14ac:dyDescent="0.25">
      <c r="A243" s="2">
        <v>54</v>
      </c>
      <c r="B243" s="6" t="s">
        <v>194</v>
      </c>
      <c r="C243" s="6" t="s">
        <v>36</v>
      </c>
      <c r="D243" s="2">
        <v>2025</v>
      </c>
      <c r="E243" s="3">
        <f>'Отбор 2024-2026'!E243+'Доп отбор 2024-2026 '!E243</f>
        <v>2</v>
      </c>
      <c r="F243" s="3">
        <f>'Отбор 2024-2026'!F243+'Доп отбор 2024-2026 '!F243</f>
        <v>0</v>
      </c>
      <c r="G243" s="3">
        <f>'Отбор 2024-2026'!G243+'Доп отбор 2024-2026 '!G243</f>
        <v>4</v>
      </c>
      <c r="H243" s="3">
        <f>'Отбор 2024-2026'!H243+'Доп отбор 2024-2026 '!H243</f>
        <v>3.9</v>
      </c>
      <c r="I243" s="3">
        <f>'Отбор 2024-2026'!I243+'Доп отбор 2024-2026 '!I243</f>
        <v>36.1</v>
      </c>
      <c r="J243" s="14">
        <f>'Отбор 2024-2026'!J243+'Доп отбор 2024-2026 '!J243</f>
        <v>8</v>
      </c>
      <c r="K243" s="18">
        <f t="shared" si="12"/>
        <v>46</v>
      </c>
      <c r="L243" s="19">
        <v>12368.39</v>
      </c>
      <c r="M243" s="19">
        <v>11131.55</v>
      </c>
      <c r="N243" s="19">
        <v>8657.8700000000008</v>
      </c>
      <c r="O243" s="19">
        <v>6184.2</v>
      </c>
      <c r="P243" s="19">
        <v>3710.52</v>
      </c>
      <c r="Q243" s="19">
        <v>488.77</v>
      </c>
      <c r="R243" s="19">
        <v>2100</v>
      </c>
      <c r="S243" s="19">
        <v>200</v>
      </c>
      <c r="T243" s="24">
        <v>82</v>
      </c>
      <c r="U243" s="18">
        <f t="shared" si="10"/>
        <v>247346.57200000001</v>
      </c>
      <c r="V243" s="18">
        <f t="shared" si="11"/>
        <v>202824.18904000003</v>
      </c>
    </row>
    <row r="244" spans="1:22" x14ac:dyDescent="0.25">
      <c r="A244" s="2">
        <v>55</v>
      </c>
      <c r="B244" s="6" t="s">
        <v>194</v>
      </c>
      <c r="C244" s="6" t="s">
        <v>39</v>
      </c>
      <c r="D244" s="2">
        <v>2025</v>
      </c>
      <c r="E244" s="3">
        <f>'Отбор 2024-2026'!E244+'Доп отбор 2024-2026 '!E244</f>
        <v>0</v>
      </c>
      <c r="F244" s="3">
        <f>'Отбор 2024-2026'!F244+'Доп отбор 2024-2026 '!F244</f>
        <v>0</v>
      </c>
      <c r="G244" s="3">
        <f>'Отбор 2024-2026'!G244+'Доп отбор 2024-2026 '!G244</f>
        <v>6.0782999999999996</v>
      </c>
      <c r="H244" s="3">
        <f>'Отбор 2024-2026'!H244+'Доп отбор 2024-2026 '!H244</f>
        <v>0</v>
      </c>
      <c r="I244" s="3">
        <f>'Отбор 2024-2026'!I244+'Доп отбор 2024-2026 '!I244</f>
        <v>0.111</v>
      </c>
      <c r="J244" s="14">
        <f>'Отбор 2024-2026'!J244+'Доп отбор 2024-2026 '!J244</f>
        <v>3</v>
      </c>
      <c r="K244" s="18">
        <f t="shared" si="12"/>
        <v>6.1892999999999994</v>
      </c>
      <c r="L244" s="19">
        <v>12368.39</v>
      </c>
      <c r="M244" s="19">
        <v>11131.55</v>
      </c>
      <c r="N244" s="19">
        <v>8657.8700000000008</v>
      </c>
      <c r="O244" s="19">
        <v>6184.2</v>
      </c>
      <c r="P244" s="19">
        <v>3710.52</v>
      </c>
      <c r="Q244" s="19">
        <v>488.77</v>
      </c>
      <c r="R244" s="19">
        <v>2100</v>
      </c>
      <c r="S244" s="19">
        <v>200</v>
      </c>
      <c r="T244" s="24">
        <v>89</v>
      </c>
      <c r="U244" s="18">
        <f t="shared" si="10"/>
        <v>62041.168941000004</v>
      </c>
      <c r="V244" s="18">
        <f t="shared" si="11"/>
        <v>55216.640357490003</v>
      </c>
    </row>
    <row r="245" spans="1:22" x14ac:dyDescent="0.25">
      <c r="A245" s="2">
        <v>56</v>
      </c>
      <c r="B245" s="6" t="s">
        <v>194</v>
      </c>
      <c r="C245" s="6" t="s">
        <v>52</v>
      </c>
      <c r="D245" s="2">
        <v>2025</v>
      </c>
      <c r="E245" s="3">
        <f>'Отбор 2024-2026'!E245+'Доп отбор 2024-2026 '!E245</f>
        <v>0</v>
      </c>
      <c r="F245" s="3">
        <f>'Отбор 2024-2026'!F245+'Доп отбор 2024-2026 '!F245</f>
        <v>13.7</v>
      </c>
      <c r="G245" s="3">
        <f>'Отбор 2024-2026'!G245+'Доп отбор 2024-2026 '!G245</f>
        <v>7.6</v>
      </c>
      <c r="H245" s="3">
        <f>'Отбор 2024-2026'!H245+'Доп отбор 2024-2026 '!H245</f>
        <v>0</v>
      </c>
      <c r="I245" s="3">
        <f>'Отбор 2024-2026'!I245+'Доп отбор 2024-2026 '!I245</f>
        <v>0</v>
      </c>
      <c r="J245" s="14">
        <f>'Отбор 2024-2026'!J245+'Доп отбор 2024-2026 '!J245</f>
        <v>10</v>
      </c>
      <c r="K245" s="18">
        <f t="shared" si="12"/>
        <v>21.299999999999997</v>
      </c>
      <c r="L245" s="19">
        <v>12368.39</v>
      </c>
      <c r="M245" s="19">
        <v>11131.55</v>
      </c>
      <c r="N245" s="19">
        <v>8657.8700000000008</v>
      </c>
      <c r="O245" s="19">
        <v>6184.2</v>
      </c>
      <c r="P245" s="19">
        <v>3710.52</v>
      </c>
      <c r="Q245" s="19">
        <v>488.77</v>
      </c>
      <c r="R245" s="19">
        <v>2100</v>
      </c>
      <c r="S245" s="19">
        <v>200</v>
      </c>
      <c r="T245" s="24">
        <v>88</v>
      </c>
      <c r="U245" s="18">
        <f t="shared" si="10"/>
        <v>248449.747</v>
      </c>
      <c r="V245" s="18">
        <f t="shared" si="11"/>
        <v>218635.77736000001</v>
      </c>
    </row>
    <row r="246" spans="1:22" x14ac:dyDescent="0.25">
      <c r="A246" s="2">
        <v>57</v>
      </c>
      <c r="B246" s="6" t="s">
        <v>194</v>
      </c>
      <c r="C246" s="6" t="s">
        <v>70</v>
      </c>
      <c r="D246" s="2">
        <v>2025</v>
      </c>
      <c r="E246" s="3">
        <f>'Отбор 2024-2026'!E246+'Доп отбор 2024-2026 '!E246</f>
        <v>0</v>
      </c>
      <c r="F246" s="3">
        <f>'Отбор 2024-2026'!F246+'Доп отбор 2024-2026 '!F246</f>
        <v>0</v>
      </c>
      <c r="G246" s="3">
        <f>'Отбор 2024-2026'!G246+'Доп отбор 2024-2026 '!G246</f>
        <v>10.199999999999999</v>
      </c>
      <c r="H246" s="3">
        <f>'Отбор 2024-2026'!H246+'Доп отбор 2024-2026 '!H246</f>
        <v>7.9</v>
      </c>
      <c r="I246" s="3">
        <f>'Отбор 2024-2026'!I246+'Доп отбор 2024-2026 '!I246</f>
        <v>0</v>
      </c>
      <c r="J246" s="14">
        <f>'Отбор 2024-2026'!J246+'Доп отбор 2024-2026 '!J246</f>
        <v>5</v>
      </c>
      <c r="K246" s="18">
        <f t="shared" si="12"/>
        <v>18.100000000000001</v>
      </c>
      <c r="L246" s="19">
        <v>12368.39</v>
      </c>
      <c r="M246" s="19">
        <v>11131.55</v>
      </c>
      <c r="N246" s="19">
        <v>8657.8700000000008</v>
      </c>
      <c r="O246" s="19">
        <v>6184.2</v>
      </c>
      <c r="P246" s="19">
        <v>3710.52</v>
      </c>
      <c r="Q246" s="19">
        <v>488.77</v>
      </c>
      <c r="R246" s="19">
        <v>2100</v>
      </c>
      <c r="S246" s="19">
        <v>200</v>
      </c>
      <c r="T246" s="24">
        <v>90</v>
      </c>
      <c r="U246" s="18">
        <f t="shared" si="10"/>
        <v>153729.304</v>
      </c>
      <c r="V246" s="18">
        <f t="shared" si="11"/>
        <v>138356.37359999999</v>
      </c>
    </row>
    <row r="247" spans="1:22" x14ac:dyDescent="0.25">
      <c r="A247" s="2">
        <v>58</v>
      </c>
      <c r="B247" s="6" t="s">
        <v>194</v>
      </c>
      <c r="C247" s="6" t="s">
        <v>117</v>
      </c>
      <c r="D247" s="2">
        <v>2025</v>
      </c>
      <c r="E247" s="3">
        <f>'Отбор 2024-2026'!E247+'Доп отбор 2024-2026 '!E247</f>
        <v>0</v>
      </c>
      <c r="F247" s="3">
        <f>'Отбор 2024-2026'!F247+'Доп отбор 2024-2026 '!F247</f>
        <v>0</v>
      </c>
      <c r="G247" s="3">
        <f>'Отбор 2024-2026'!G247+'Доп отбор 2024-2026 '!G247</f>
        <v>0</v>
      </c>
      <c r="H247" s="3">
        <f>'Отбор 2024-2026'!H247+'Доп отбор 2024-2026 '!H247</f>
        <v>0</v>
      </c>
      <c r="I247" s="3">
        <f>'Отбор 2024-2026'!I247+'Доп отбор 2024-2026 '!I247</f>
        <v>0</v>
      </c>
      <c r="J247" s="14">
        <f>'Отбор 2024-2026'!J247+'Доп отбор 2024-2026 '!J247</f>
        <v>0</v>
      </c>
      <c r="K247" s="18">
        <f t="shared" si="12"/>
        <v>0</v>
      </c>
      <c r="L247" s="19">
        <v>12368.39</v>
      </c>
      <c r="M247" s="19">
        <v>11131.55</v>
      </c>
      <c r="N247" s="19">
        <v>8657.8700000000008</v>
      </c>
      <c r="O247" s="19">
        <v>6184.2</v>
      </c>
      <c r="P247" s="19">
        <v>3710.52</v>
      </c>
      <c r="Q247" s="19">
        <v>488.77</v>
      </c>
      <c r="R247" s="19">
        <v>2100</v>
      </c>
      <c r="S247" s="19">
        <v>200</v>
      </c>
      <c r="T247" s="24">
        <v>91</v>
      </c>
      <c r="U247" s="18">
        <f t="shared" si="10"/>
        <v>0</v>
      </c>
      <c r="V247" s="18">
        <f t="shared" si="11"/>
        <v>0</v>
      </c>
    </row>
    <row r="248" spans="1:22" x14ac:dyDescent="0.25">
      <c r="A248" s="2">
        <v>59</v>
      </c>
      <c r="B248" s="6" t="s">
        <v>194</v>
      </c>
      <c r="C248" s="6" t="s">
        <v>137</v>
      </c>
      <c r="D248" s="2">
        <v>2025</v>
      </c>
      <c r="E248" s="3">
        <f>'Отбор 2024-2026'!E248+'Доп отбор 2024-2026 '!E248</f>
        <v>0</v>
      </c>
      <c r="F248" s="3">
        <f>'Отбор 2024-2026'!F248+'Доп отбор 2024-2026 '!F248</f>
        <v>0</v>
      </c>
      <c r="G248" s="3">
        <f>'Отбор 2024-2026'!G248+'Доп отбор 2024-2026 '!G248</f>
        <v>0</v>
      </c>
      <c r="H248" s="3">
        <f>'Отбор 2024-2026'!H248+'Доп отбор 2024-2026 '!H248</f>
        <v>0</v>
      </c>
      <c r="I248" s="3">
        <f>'Отбор 2024-2026'!I248+'Доп отбор 2024-2026 '!I248</f>
        <v>0</v>
      </c>
      <c r="J248" s="14">
        <f>'Отбор 2024-2026'!J248+'Доп отбор 2024-2026 '!J248</f>
        <v>0</v>
      </c>
      <c r="K248" s="18">
        <f t="shared" si="12"/>
        <v>0</v>
      </c>
      <c r="L248" s="19">
        <v>12368.39</v>
      </c>
      <c r="M248" s="19">
        <v>11131.55</v>
      </c>
      <c r="N248" s="19">
        <v>8657.8700000000008</v>
      </c>
      <c r="O248" s="19">
        <v>6184.2</v>
      </c>
      <c r="P248" s="19">
        <v>3710.52</v>
      </c>
      <c r="Q248" s="19">
        <v>488.77</v>
      </c>
      <c r="R248" s="19">
        <v>2100</v>
      </c>
      <c r="S248" s="19">
        <v>200</v>
      </c>
      <c r="T248" s="24">
        <v>92</v>
      </c>
      <c r="U248" s="18">
        <f t="shared" si="10"/>
        <v>0</v>
      </c>
      <c r="V248" s="18">
        <f t="shared" si="11"/>
        <v>0</v>
      </c>
    </row>
    <row r="249" spans="1:22" x14ac:dyDescent="0.25">
      <c r="A249" s="2">
        <v>60</v>
      </c>
      <c r="B249" s="6" t="s">
        <v>194</v>
      </c>
      <c r="C249" s="6" t="s">
        <v>57</v>
      </c>
      <c r="D249" s="2">
        <v>2025</v>
      </c>
      <c r="E249" s="3">
        <f>'Отбор 2024-2026'!E249+'Доп отбор 2024-2026 '!E249</f>
        <v>0</v>
      </c>
      <c r="F249" s="3">
        <f>'Отбор 2024-2026'!F249+'Доп отбор 2024-2026 '!F249</f>
        <v>0</v>
      </c>
      <c r="G249" s="3">
        <f>'Отбор 2024-2026'!G249+'Доп отбор 2024-2026 '!G249</f>
        <v>11</v>
      </c>
      <c r="H249" s="3">
        <f>'Отбор 2024-2026'!H249+'Доп отбор 2024-2026 '!H249</f>
        <v>0</v>
      </c>
      <c r="I249" s="3">
        <f>'Отбор 2024-2026'!I249+'Доп отбор 2024-2026 '!I249</f>
        <v>30</v>
      </c>
      <c r="J249" s="14">
        <f>'Отбор 2024-2026'!J249+'Доп отбор 2024-2026 '!J249</f>
        <v>2</v>
      </c>
      <c r="K249" s="18">
        <f t="shared" si="12"/>
        <v>41</v>
      </c>
      <c r="L249" s="19">
        <v>12368.39</v>
      </c>
      <c r="M249" s="19">
        <v>11131.55</v>
      </c>
      <c r="N249" s="19">
        <v>8657.8700000000008</v>
      </c>
      <c r="O249" s="19">
        <v>6184.2</v>
      </c>
      <c r="P249" s="19">
        <v>3710.52</v>
      </c>
      <c r="Q249" s="19">
        <v>488.77</v>
      </c>
      <c r="R249" s="19">
        <v>2100</v>
      </c>
      <c r="S249" s="19">
        <v>200</v>
      </c>
      <c r="T249" s="24">
        <v>93</v>
      </c>
      <c r="U249" s="18">
        <f t="shared" si="10"/>
        <v>219929.71000000002</v>
      </c>
      <c r="V249" s="18">
        <f t="shared" si="11"/>
        <v>204534.63030000002</v>
      </c>
    </row>
    <row r="250" spans="1:22" x14ac:dyDescent="0.25">
      <c r="A250" s="2">
        <v>61</v>
      </c>
      <c r="B250" s="6" t="s">
        <v>195</v>
      </c>
      <c r="C250" s="6" t="s">
        <v>22</v>
      </c>
      <c r="D250" s="2">
        <v>2025</v>
      </c>
      <c r="E250" s="3">
        <f>'Отбор 2024-2026'!E250+'Доп отбор 2024-2026 '!E250</f>
        <v>9.44</v>
      </c>
      <c r="F250" s="3">
        <f>'Отбор 2024-2026'!F250+'Доп отбор 2024-2026 '!F250</f>
        <v>7.45</v>
      </c>
      <c r="G250" s="3">
        <f>'Отбор 2024-2026'!G250+'Доп отбор 2024-2026 '!G250</f>
        <v>44.4</v>
      </c>
      <c r="H250" s="3">
        <f>'Отбор 2024-2026'!H250+'Доп отбор 2024-2026 '!H250</f>
        <v>18.809999999999999</v>
      </c>
      <c r="I250" s="3">
        <f>'Отбор 2024-2026'!I250+'Доп отбор 2024-2026 '!I250</f>
        <v>10.4</v>
      </c>
      <c r="J250" s="14">
        <f>'Отбор 2024-2026'!J250+'Доп отбор 2024-2026 '!J250</f>
        <v>13</v>
      </c>
      <c r="K250" s="18">
        <f t="shared" si="12"/>
        <v>90.5</v>
      </c>
      <c r="L250" s="19">
        <v>12368.39</v>
      </c>
      <c r="M250" s="19">
        <v>11131.55</v>
      </c>
      <c r="N250" s="19">
        <v>8657.8700000000008</v>
      </c>
      <c r="O250" s="19">
        <v>6184.2</v>
      </c>
      <c r="P250" s="19">
        <v>3710.52</v>
      </c>
      <c r="Q250" s="19">
        <v>488.77</v>
      </c>
      <c r="R250" s="19">
        <v>2100</v>
      </c>
      <c r="S250" s="19">
        <v>200</v>
      </c>
      <c r="T250" s="25">
        <v>91</v>
      </c>
      <c r="U250" s="18">
        <f t="shared" si="10"/>
        <v>790765.29710000008</v>
      </c>
      <c r="V250" s="18">
        <f t="shared" si="11"/>
        <v>719596.420361</v>
      </c>
    </row>
    <row r="251" spans="1:22" x14ac:dyDescent="0.25">
      <c r="A251" s="2">
        <v>62</v>
      </c>
      <c r="B251" s="6" t="s">
        <v>195</v>
      </c>
      <c r="C251" s="6" t="s">
        <v>114</v>
      </c>
      <c r="D251" s="2">
        <v>2025</v>
      </c>
      <c r="E251" s="3">
        <f>'Отбор 2024-2026'!E251+'Доп отбор 2024-2026 '!E251</f>
        <v>0</v>
      </c>
      <c r="F251" s="3">
        <f>'Отбор 2024-2026'!F251+'Доп отбор 2024-2026 '!F251</f>
        <v>0</v>
      </c>
      <c r="G251" s="3">
        <f>'Отбор 2024-2026'!G251+'Доп отбор 2024-2026 '!G251</f>
        <v>0</v>
      </c>
      <c r="H251" s="3">
        <f>'Отбор 2024-2026'!H251+'Доп отбор 2024-2026 '!H251</f>
        <v>0</v>
      </c>
      <c r="I251" s="3">
        <f>'Отбор 2024-2026'!I251+'Доп отбор 2024-2026 '!I251</f>
        <v>0</v>
      </c>
      <c r="J251" s="14">
        <f>'Отбор 2024-2026'!J251+'Доп отбор 2024-2026 '!J251</f>
        <v>0</v>
      </c>
      <c r="K251" s="18">
        <f t="shared" si="12"/>
        <v>0</v>
      </c>
      <c r="L251" s="19">
        <v>12368.39</v>
      </c>
      <c r="M251" s="19">
        <v>11131.55</v>
      </c>
      <c r="N251" s="19">
        <v>8657.8700000000008</v>
      </c>
      <c r="O251" s="19">
        <v>6184.2</v>
      </c>
      <c r="P251" s="19">
        <v>3710.52</v>
      </c>
      <c r="Q251" s="19">
        <v>488.77</v>
      </c>
      <c r="R251" s="19">
        <v>2100</v>
      </c>
      <c r="S251" s="19">
        <v>200</v>
      </c>
      <c r="T251" s="25">
        <v>91</v>
      </c>
      <c r="U251" s="18">
        <f t="shared" si="10"/>
        <v>0</v>
      </c>
      <c r="V251" s="18">
        <f t="shared" si="11"/>
        <v>0</v>
      </c>
    </row>
    <row r="252" spans="1:22" x14ac:dyDescent="0.25">
      <c r="A252" s="2">
        <v>63</v>
      </c>
      <c r="B252" s="6" t="s">
        <v>195</v>
      </c>
      <c r="C252" s="6" t="s">
        <v>71</v>
      </c>
      <c r="D252" s="2">
        <v>2025</v>
      </c>
      <c r="E252" s="3">
        <f>'Отбор 2024-2026'!E252+'Доп отбор 2024-2026 '!E252</f>
        <v>18</v>
      </c>
      <c r="F252" s="3">
        <f>'Отбор 2024-2026'!F252+'Доп отбор 2024-2026 '!F252</f>
        <v>10</v>
      </c>
      <c r="G252" s="3">
        <f>'Отбор 2024-2026'!G252+'Доп отбор 2024-2026 '!G252</f>
        <v>37</v>
      </c>
      <c r="H252" s="3">
        <f>'Отбор 2024-2026'!H252+'Доп отбор 2024-2026 '!H252</f>
        <v>66.099999999999994</v>
      </c>
      <c r="I252" s="3">
        <f>'Отбор 2024-2026'!I252+'Доп отбор 2024-2026 '!I252</f>
        <v>18</v>
      </c>
      <c r="J252" s="14">
        <f>'Отбор 2024-2026'!J252+'Доп отбор 2024-2026 '!J252</f>
        <v>5</v>
      </c>
      <c r="K252" s="18">
        <f t="shared" si="12"/>
        <v>149.1</v>
      </c>
      <c r="L252" s="19">
        <v>12368.39</v>
      </c>
      <c r="M252" s="19">
        <v>11131.55</v>
      </c>
      <c r="N252" s="19">
        <v>8657.8700000000008</v>
      </c>
      <c r="O252" s="19">
        <v>6184.2</v>
      </c>
      <c r="P252" s="19">
        <v>3710.52</v>
      </c>
      <c r="Q252" s="19">
        <v>488.77</v>
      </c>
      <c r="R252" s="19">
        <v>2100</v>
      </c>
      <c r="S252" s="19">
        <v>200</v>
      </c>
      <c r="T252" s="25">
        <v>92</v>
      </c>
      <c r="U252" s="18">
        <f t="shared" si="10"/>
        <v>1172616.54</v>
      </c>
      <c r="V252" s="18">
        <f t="shared" si="11"/>
        <v>1078807.2168000001</v>
      </c>
    </row>
    <row r="253" spans="1:22" x14ac:dyDescent="0.25">
      <c r="A253" s="2">
        <v>64</v>
      </c>
      <c r="B253" s="6" t="s">
        <v>195</v>
      </c>
      <c r="C253" s="6" t="s">
        <v>56</v>
      </c>
      <c r="D253" s="2">
        <v>2025</v>
      </c>
      <c r="E253" s="3">
        <f>'Отбор 2024-2026'!E253+'Доп отбор 2024-2026 '!E253</f>
        <v>0</v>
      </c>
      <c r="F253" s="3">
        <f>'Отбор 2024-2026'!F253+'Доп отбор 2024-2026 '!F253</f>
        <v>1.34</v>
      </c>
      <c r="G253" s="3">
        <f>'Отбор 2024-2026'!G253+'Доп отбор 2024-2026 '!G253</f>
        <v>0</v>
      </c>
      <c r="H253" s="3">
        <f>'Отбор 2024-2026'!H253+'Доп отбор 2024-2026 '!H253</f>
        <v>0</v>
      </c>
      <c r="I253" s="3">
        <f>'Отбор 2024-2026'!I253+'Доп отбор 2024-2026 '!I253</f>
        <v>0</v>
      </c>
      <c r="J253" s="14">
        <f>'Отбор 2024-2026'!J253+'Доп отбор 2024-2026 '!J253</f>
        <v>4</v>
      </c>
      <c r="K253" s="18">
        <f t="shared" si="12"/>
        <v>1.34</v>
      </c>
      <c r="L253" s="19">
        <v>12368.39</v>
      </c>
      <c r="M253" s="19">
        <v>11131.55</v>
      </c>
      <c r="N253" s="19">
        <v>8657.8700000000008</v>
      </c>
      <c r="O253" s="19">
        <v>6184.2</v>
      </c>
      <c r="P253" s="19">
        <v>3710.52</v>
      </c>
      <c r="Q253" s="19">
        <v>488.77</v>
      </c>
      <c r="R253" s="19">
        <v>2100</v>
      </c>
      <c r="S253" s="19">
        <v>200</v>
      </c>
      <c r="T253" s="25">
        <v>89</v>
      </c>
      <c r="U253" s="18">
        <f t="shared" si="10"/>
        <v>25539.357</v>
      </c>
      <c r="V253" s="18">
        <f t="shared" si="11"/>
        <v>22730.027730000002</v>
      </c>
    </row>
    <row r="254" spans="1:22" x14ac:dyDescent="0.25">
      <c r="A254" s="2">
        <v>65</v>
      </c>
      <c r="B254" s="6" t="s">
        <v>195</v>
      </c>
      <c r="C254" s="6" t="s">
        <v>138</v>
      </c>
      <c r="D254" s="2">
        <v>2025</v>
      </c>
      <c r="E254" s="3">
        <f>'Отбор 2024-2026'!E254+'Доп отбор 2024-2026 '!E254</f>
        <v>0</v>
      </c>
      <c r="F254" s="3">
        <f>'Отбор 2024-2026'!F254+'Доп отбор 2024-2026 '!F254</f>
        <v>0</v>
      </c>
      <c r="G254" s="3">
        <f>'Отбор 2024-2026'!G254+'Доп отбор 2024-2026 '!G254</f>
        <v>0</v>
      </c>
      <c r="H254" s="3">
        <f>'Отбор 2024-2026'!H254+'Доп отбор 2024-2026 '!H254</f>
        <v>0</v>
      </c>
      <c r="I254" s="3">
        <f>'Отбор 2024-2026'!I254+'Доп отбор 2024-2026 '!I254</f>
        <v>0</v>
      </c>
      <c r="J254" s="14">
        <f>'Отбор 2024-2026'!J254+'Доп отбор 2024-2026 '!J254</f>
        <v>0</v>
      </c>
      <c r="K254" s="18">
        <f t="shared" si="12"/>
        <v>0</v>
      </c>
      <c r="L254" s="19">
        <v>12368.39</v>
      </c>
      <c r="M254" s="19">
        <v>11131.55</v>
      </c>
      <c r="N254" s="19">
        <v>8657.8700000000008</v>
      </c>
      <c r="O254" s="19">
        <v>6184.2</v>
      </c>
      <c r="P254" s="19">
        <v>3710.52</v>
      </c>
      <c r="Q254" s="19">
        <v>488.77</v>
      </c>
      <c r="R254" s="19">
        <v>2100</v>
      </c>
      <c r="S254" s="19">
        <v>200</v>
      </c>
      <c r="T254" s="25">
        <v>88</v>
      </c>
      <c r="U254" s="18">
        <f t="shared" si="10"/>
        <v>0</v>
      </c>
      <c r="V254" s="18">
        <f t="shared" si="11"/>
        <v>0</v>
      </c>
    </row>
    <row r="255" spans="1:22" x14ac:dyDescent="0.25">
      <c r="A255" s="2">
        <v>66</v>
      </c>
      <c r="B255" s="6" t="s">
        <v>195</v>
      </c>
      <c r="C255" s="6" t="s">
        <v>139</v>
      </c>
      <c r="D255" s="2">
        <v>2025</v>
      </c>
      <c r="E255" s="3">
        <f>'Отбор 2024-2026'!E255+'Доп отбор 2024-2026 '!E255</f>
        <v>0</v>
      </c>
      <c r="F255" s="3">
        <f>'Отбор 2024-2026'!F255+'Доп отбор 2024-2026 '!F255</f>
        <v>0</v>
      </c>
      <c r="G255" s="3">
        <f>'Отбор 2024-2026'!G255+'Доп отбор 2024-2026 '!G255</f>
        <v>0</v>
      </c>
      <c r="H255" s="3">
        <f>'Отбор 2024-2026'!H255+'Доп отбор 2024-2026 '!H255</f>
        <v>0</v>
      </c>
      <c r="I255" s="3">
        <f>'Отбор 2024-2026'!I255+'Доп отбор 2024-2026 '!I255</f>
        <v>0</v>
      </c>
      <c r="J255" s="14">
        <f>'Отбор 2024-2026'!J255+'Доп отбор 2024-2026 '!J255</f>
        <v>0</v>
      </c>
      <c r="K255" s="18">
        <f t="shared" si="12"/>
        <v>0</v>
      </c>
      <c r="L255" s="19">
        <v>12368.39</v>
      </c>
      <c r="M255" s="19">
        <v>11131.55</v>
      </c>
      <c r="N255" s="19">
        <v>8657.8700000000008</v>
      </c>
      <c r="O255" s="19">
        <v>6184.2</v>
      </c>
      <c r="P255" s="19">
        <v>3710.52</v>
      </c>
      <c r="Q255" s="19">
        <v>488.77</v>
      </c>
      <c r="R255" s="19">
        <v>2100</v>
      </c>
      <c r="S255" s="19">
        <v>200</v>
      </c>
      <c r="T255" s="25">
        <v>92</v>
      </c>
      <c r="U255" s="18">
        <f t="shared" si="10"/>
        <v>0</v>
      </c>
      <c r="V255" s="18">
        <f t="shared" si="11"/>
        <v>0</v>
      </c>
    </row>
    <row r="256" spans="1:22" x14ac:dyDescent="0.25">
      <c r="A256" s="2">
        <v>67</v>
      </c>
      <c r="B256" s="6" t="s">
        <v>195</v>
      </c>
      <c r="C256" s="6" t="s">
        <v>38</v>
      </c>
      <c r="D256" s="2">
        <v>2025</v>
      </c>
      <c r="E256" s="3">
        <f>'Отбор 2024-2026'!E256+'Доп отбор 2024-2026 '!E256</f>
        <v>0</v>
      </c>
      <c r="F256" s="3">
        <f>'Отбор 2024-2026'!F256+'Доп отбор 2024-2026 '!F256</f>
        <v>0</v>
      </c>
      <c r="G256" s="3">
        <f>'Отбор 2024-2026'!G256+'Доп отбор 2024-2026 '!G256</f>
        <v>32.4</v>
      </c>
      <c r="H256" s="3">
        <f>'Отбор 2024-2026'!H256+'Доп отбор 2024-2026 '!H256</f>
        <v>144.1</v>
      </c>
      <c r="I256" s="3">
        <f>'Отбор 2024-2026'!I256+'Доп отбор 2024-2026 '!I256</f>
        <v>0</v>
      </c>
      <c r="J256" s="14">
        <f>'Отбор 2024-2026'!J256+'Доп отбор 2024-2026 '!J256</f>
        <v>16</v>
      </c>
      <c r="K256" s="18">
        <f t="shared" si="12"/>
        <v>176.5</v>
      </c>
      <c r="L256" s="19">
        <v>12368.39</v>
      </c>
      <c r="M256" s="19">
        <v>11131.55</v>
      </c>
      <c r="N256" s="19">
        <v>8657.8700000000008</v>
      </c>
      <c r="O256" s="19">
        <v>6184.2</v>
      </c>
      <c r="P256" s="19">
        <v>3710.52</v>
      </c>
      <c r="Q256" s="19">
        <v>488.77</v>
      </c>
      <c r="R256" s="19">
        <v>2100</v>
      </c>
      <c r="S256" s="19">
        <v>200</v>
      </c>
      <c r="T256" s="25">
        <v>91</v>
      </c>
      <c r="U256" s="18">
        <f t="shared" si="10"/>
        <v>1248378.5280000002</v>
      </c>
      <c r="V256" s="18">
        <f t="shared" si="11"/>
        <v>1136024.4604800001</v>
      </c>
    </row>
    <row r="257" spans="1:22" x14ac:dyDescent="0.25">
      <c r="A257" s="2">
        <v>68</v>
      </c>
      <c r="B257" s="6" t="s">
        <v>195</v>
      </c>
      <c r="C257" s="6" t="s">
        <v>46</v>
      </c>
      <c r="D257" s="2">
        <v>2025</v>
      </c>
      <c r="E257" s="3">
        <f>'Отбор 2024-2026'!E257+'Доп отбор 2024-2026 '!E257</f>
        <v>11.54</v>
      </c>
      <c r="F257" s="3">
        <f>'Отбор 2024-2026'!F257+'Доп отбор 2024-2026 '!F257</f>
        <v>4.8099999999999996</v>
      </c>
      <c r="G257" s="3">
        <f>'Отбор 2024-2026'!G257+'Доп отбор 2024-2026 '!G257</f>
        <v>2</v>
      </c>
      <c r="H257" s="3">
        <f>'Отбор 2024-2026'!H257+'Доп отбор 2024-2026 '!H257</f>
        <v>11.33</v>
      </c>
      <c r="I257" s="3">
        <f>'Отбор 2024-2026'!I257+'Доп отбор 2024-2026 '!I257</f>
        <v>20</v>
      </c>
      <c r="J257" s="14">
        <f>'Отбор 2024-2026'!J257+'Доп отбор 2024-2026 '!J257</f>
        <v>5</v>
      </c>
      <c r="K257" s="18">
        <f t="shared" si="12"/>
        <v>49.68</v>
      </c>
      <c r="L257" s="19">
        <v>12368.39</v>
      </c>
      <c r="M257" s="19">
        <v>11131.55</v>
      </c>
      <c r="N257" s="19">
        <v>8657.8700000000008</v>
      </c>
      <c r="O257" s="19">
        <v>6184.2</v>
      </c>
      <c r="P257" s="19">
        <v>3710.52</v>
      </c>
      <c r="Q257" s="19">
        <v>488.77</v>
      </c>
      <c r="R257" s="19">
        <v>2100</v>
      </c>
      <c r="S257" s="19">
        <v>200</v>
      </c>
      <c r="T257" s="25">
        <v>91</v>
      </c>
      <c r="U257" s="18">
        <f t="shared" si="10"/>
        <v>380746.95209999999</v>
      </c>
      <c r="V257" s="18">
        <f t="shared" si="11"/>
        <v>346479.72641099995</v>
      </c>
    </row>
    <row r="258" spans="1:22" x14ac:dyDescent="0.25">
      <c r="A258" s="2">
        <v>69</v>
      </c>
      <c r="B258" s="6" t="s">
        <v>195</v>
      </c>
      <c r="C258" s="6" t="s">
        <v>106</v>
      </c>
      <c r="D258" s="2">
        <v>2025</v>
      </c>
      <c r="E258" s="3">
        <f>'Отбор 2024-2026'!E258+'Доп отбор 2024-2026 '!E258</f>
        <v>0</v>
      </c>
      <c r="F258" s="3">
        <f>'Отбор 2024-2026'!F258+'Доп отбор 2024-2026 '!F258</f>
        <v>30</v>
      </c>
      <c r="G258" s="3">
        <f>'Отбор 2024-2026'!G258+'Доп отбор 2024-2026 '!G258</f>
        <v>50</v>
      </c>
      <c r="H258" s="3">
        <f>'Отбор 2024-2026'!H258+'Доп отбор 2024-2026 '!H258</f>
        <v>15</v>
      </c>
      <c r="I258" s="3">
        <f>'Отбор 2024-2026'!I258+'Доп отбор 2024-2026 '!I258</f>
        <v>25</v>
      </c>
      <c r="J258" s="14">
        <f>'Отбор 2024-2026'!J258+'Доп отбор 2024-2026 '!J258</f>
        <v>1</v>
      </c>
      <c r="K258" s="18">
        <f t="shared" si="12"/>
        <v>120</v>
      </c>
      <c r="L258" s="19">
        <v>12368.39</v>
      </c>
      <c r="M258" s="19">
        <v>11131.55</v>
      </c>
      <c r="N258" s="19">
        <v>8657.8700000000008</v>
      </c>
      <c r="O258" s="19">
        <v>6184.2</v>
      </c>
      <c r="P258" s="19">
        <v>3710.52</v>
      </c>
      <c r="Q258" s="19">
        <v>488.77</v>
      </c>
      <c r="R258" s="19">
        <v>2100</v>
      </c>
      <c r="S258" s="19">
        <v>200</v>
      </c>
      <c r="T258" s="25">
        <v>90</v>
      </c>
      <c r="U258" s="18">
        <f t="shared" si="10"/>
        <v>978954.77</v>
      </c>
      <c r="V258" s="18">
        <f t="shared" si="11"/>
        <v>881059.29299999995</v>
      </c>
    </row>
    <row r="259" spans="1:22" x14ac:dyDescent="0.25">
      <c r="A259" s="2">
        <v>70</v>
      </c>
      <c r="B259" s="6" t="s">
        <v>195</v>
      </c>
      <c r="C259" s="6" t="s">
        <v>43</v>
      </c>
      <c r="D259" s="2">
        <v>2025</v>
      </c>
      <c r="E259" s="3">
        <f>'Отбор 2024-2026'!E259+'Доп отбор 2024-2026 '!E259</f>
        <v>15</v>
      </c>
      <c r="F259" s="3">
        <f>'Отбор 2024-2026'!F259+'Доп отбор 2024-2026 '!F259</f>
        <v>15</v>
      </c>
      <c r="G259" s="3">
        <f>'Отбор 2024-2026'!G259+'Доп отбор 2024-2026 '!G259</f>
        <v>25</v>
      </c>
      <c r="H259" s="3">
        <f>'Отбор 2024-2026'!H259+'Доп отбор 2024-2026 '!H259</f>
        <v>17</v>
      </c>
      <c r="I259" s="3">
        <f>'Отбор 2024-2026'!I259+'Доп отбор 2024-2026 '!I259</f>
        <v>23</v>
      </c>
      <c r="J259" s="14">
        <f>'Отбор 2024-2026'!J259+'Доп отбор 2024-2026 '!J259</f>
        <v>7</v>
      </c>
      <c r="K259" s="18">
        <f t="shared" si="12"/>
        <v>95</v>
      </c>
      <c r="L259" s="19">
        <v>12368.39</v>
      </c>
      <c r="M259" s="19">
        <v>11131.55</v>
      </c>
      <c r="N259" s="19">
        <v>8657.8700000000008</v>
      </c>
      <c r="O259" s="19">
        <v>6184.2</v>
      </c>
      <c r="P259" s="19">
        <v>3710.52</v>
      </c>
      <c r="Q259" s="19">
        <v>488.77</v>
      </c>
      <c r="R259" s="19">
        <v>2100</v>
      </c>
      <c r="S259" s="19">
        <v>200</v>
      </c>
      <c r="T259" s="25">
        <v>91</v>
      </c>
      <c r="U259" s="18">
        <f t="shared" ref="U259:U322" si="13">(E259*L259+F259*M259+G259*N259+H259*O259+I259*P259)+Q259*J259+R259*J259+S259*(E259+F259+G259+H259+I259)</f>
        <v>796540.6</v>
      </c>
      <c r="V259" s="18">
        <f t="shared" ref="V259:V322" si="14">U259*T259/100</f>
        <v>724851.946</v>
      </c>
    </row>
    <row r="260" spans="1:22" x14ac:dyDescent="0.25">
      <c r="A260" s="2">
        <v>71</v>
      </c>
      <c r="B260" s="6" t="s">
        <v>195</v>
      </c>
      <c r="C260" s="6" t="s">
        <v>4</v>
      </c>
      <c r="D260" s="2">
        <v>2025</v>
      </c>
      <c r="E260" s="3">
        <f>'Отбор 2024-2026'!E260+'Доп отбор 2024-2026 '!E260</f>
        <v>0</v>
      </c>
      <c r="F260" s="3">
        <f>'Отбор 2024-2026'!F260+'Доп отбор 2024-2026 '!F260</f>
        <v>14</v>
      </c>
      <c r="G260" s="3">
        <f>'Отбор 2024-2026'!G260+'Доп отбор 2024-2026 '!G260</f>
        <v>0</v>
      </c>
      <c r="H260" s="3">
        <f>'Отбор 2024-2026'!H260+'Доп отбор 2024-2026 '!H260</f>
        <v>0</v>
      </c>
      <c r="I260" s="3">
        <f>'Отбор 2024-2026'!I260+'Доп отбор 2024-2026 '!I260</f>
        <v>55</v>
      </c>
      <c r="J260" s="14">
        <f>'Отбор 2024-2026'!J260+'Доп отбор 2024-2026 '!J260</f>
        <v>14</v>
      </c>
      <c r="K260" s="18">
        <f t="shared" si="12"/>
        <v>69</v>
      </c>
      <c r="L260" s="19">
        <v>12368.39</v>
      </c>
      <c r="M260" s="19">
        <v>11131.55</v>
      </c>
      <c r="N260" s="19">
        <v>8657.8700000000008</v>
      </c>
      <c r="O260" s="19">
        <v>6184.2</v>
      </c>
      <c r="P260" s="19">
        <v>3710.52</v>
      </c>
      <c r="Q260" s="19">
        <v>488.77</v>
      </c>
      <c r="R260" s="19">
        <v>2100</v>
      </c>
      <c r="S260" s="19">
        <v>200</v>
      </c>
      <c r="T260" s="25">
        <v>90</v>
      </c>
      <c r="U260" s="18">
        <f t="shared" si="13"/>
        <v>409963.08</v>
      </c>
      <c r="V260" s="18">
        <f t="shared" si="14"/>
        <v>368966.77200000006</v>
      </c>
    </row>
    <row r="261" spans="1:22" x14ac:dyDescent="0.25">
      <c r="A261" s="2">
        <v>72</v>
      </c>
      <c r="B261" s="6" t="s">
        <v>195</v>
      </c>
      <c r="C261" s="6" t="s">
        <v>29</v>
      </c>
      <c r="D261" s="2">
        <v>2025</v>
      </c>
      <c r="E261" s="3">
        <f>'Отбор 2024-2026'!E261+'Доп отбор 2024-2026 '!E261</f>
        <v>0</v>
      </c>
      <c r="F261" s="3">
        <f>'Отбор 2024-2026'!F261+'Доп отбор 2024-2026 '!F261</f>
        <v>4</v>
      </c>
      <c r="G261" s="3">
        <f>'Отбор 2024-2026'!G261+'Доп отбор 2024-2026 '!G261</f>
        <v>15</v>
      </c>
      <c r="H261" s="3">
        <f>'Отбор 2024-2026'!H261+'Доп отбор 2024-2026 '!H261</f>
        <v>0</v>
      </c>
      <c r="I261" s="3">
        <f>'Отбор 2024-2026'!I261+'Доп отбор 2024-2026 '!I261</f>
        <v>23</v>
      </c>
      <c r="J261" s="14">
        <f>'Отбор 2024-2026'!J261+'Доп отбор 2024-2026 '!J261</f>
        <v>12</v>
      </c>
      <c r="K261" s="18">
        <f t="shared" si="12"/>
        <v>42</v>
      </c>
      <c r="L261" s="19">
        <v>12368.39</v>
      </c>
      <c r="M261" s="19">
        <v>11131.55</v>
      </c>
      <c r="N261" s="19">
        <v>8657.8700000000008</v>
      </c>
      <c r="O261" s="19">
        <v>6184.2</v>
      </c>
      <c r="P261" s="19">
        <v>3710.52</v>
      </c>
      <c r="Q261" s="19">
        <v>488.77</v>
      </c>
      <c r="R261" s="19">
        <v>2100</v>
      </c>
      <c r="S261" s="19">
        <v>200</v>
      </c>
      <c r="T261" s="25">
        <v>92</v>
      </c>
      <c r="U261" s="18">
        <f t="shared" si="13"/>
        <v>299201.45</v>
      </c>
      <c r="V261" s="18">
        <f t="shared" si="14"/>
        <v>275265.33400000003</v>
      </c>
    </row>
    <row r="262" spans="1:22" x14ac:dyDescent="0.25">
      <c r="A262" s="2">
        <v>73</v>
      </c>
      <c r="B262" s="6" t="s">
        <v>195</v>
      </c>
      <c r="C262" s="6" t="s">
        <v>27</v>
      </c>
      <c r="D262" s="2">
        <v>2025</v>
      </c>
      <c r="E262" s="3">
        <f>'Отбор 2024-2026'!E262+'Доп отбор 2024-2026 '!E262</f>
        <v>0</v>
      </c>
      <c r="F262" s="3">
        <f>'Отбор 2024-2026'!F262+'Доп отбор 2024-2026 '!F262</f>
        <v>0.6</v>
      </c>
      <c r="G262" s="3">
        <f>'Отбор 2024-2026'!G262+'Доп отбор 2024-2026 '!G262</f>
        <v>0</v>
      </c>
      <c r="H262" s="3">
        <f>'Отбор 2024-2026'!H262+'Доп отбор 2024-2026 '!H262</f>
        <v>0</v>
      </c>
      <c r="I262" s="3">
        <f>'Отбор 2024-2026'!I262+'Доп отбор 2024-2026 '!I262</f>
        <v>0</v>
      </c>
      <c r="J262" s="14">
        <f>'Отбор 2024-2026'!J262+'Доп отбор 2024-2026 '!J262</f>
        <v>5</v>
      </c>
      <c r="K262" s="18">
        <f t="shared" si="12"/>
        <v>0.6</v>
      </c>
      <c r="L262" s="19">
        <v>12368.39</v>
      </c>
      <c r="M262" s="19">
        <v>11131.55</v>
      </c>
      <c r="N262" s="19">
        <v>8657.8700000000008</v>
      </c>
      <c r="O262" s="19">
        <v>6184.2</v>
      </c>
      <c r="P262" s="19">
        <v>3710.52</v>
      </c>
      <c r="Q262" s="19">
        <v>488.77</v>
      </c>
      <c r="R262" s="19">
        <v>2100</v>
      </c>
      <c r="S262" s="19">
        <v>200</v>
      </c>
      <c r="T262" s="25">
        <v>91</v>
      </c>
      <c r="U262" s="18">
        <f t="shared" si="13"/>
        <v>19742.78</v>
      </c>
      <c r="V262" s="18">
        <f t="shared" si="14"/>
        <v>17965.929799999998</v>
      </c>
    </row>
    <row r="263" spans="1:22" x14ac:dyDescent="0.25">
      <c r="A263" s="2">
        <v>74</v>
      </c>
      <c r="B263" s="6" t="s">
        <v>195</v>
      </c>
      <c r="C263" s="6" t="s">
        <v>45</v>
      </c>
      <c r="D263" s="2">
        <v>2025</v>
      </c>
      <c r="E263" s="3">
        <f>'Отбор 2024-2026'!E263+'Доп отбор 2024-2026 '!E263</f>
        <v>0</v>
      </c>
      <c r="F263" s="3">
        <f>'Отбор 2024-2026'!F263+'Доп отбор 2024-2026 '!F263</f>
        <v>0</v>
      </c>
      <c r="G263" s="3">
        <f>'Отбор 2024-2026'!G263+'Доп отбор 2024-2026 '!G263</f>
        <v>0</v>
      </c>
      <c r="H263" s="3">
        <f>'Отбор 2024-2026'!H263+'Доп отбор 2024-2026 '!H263</f>
        <v>23.65</v>
      </c>
      <c r="I263" s="3">
        <f>'Отбор 2024-2026'!I263+'Доп отбор 2024-2026 '!I263</f>
        <v>0</v>
      </c>
      <c r="J263" s="14">
        <f>'Отбор 2024-2026'!J263+'Доп отбор 2024-2026 '!J263</f>
        <v>5</v>
      </c>
      <c r="K263" s="18">
        <f t="shared" si="12"/>
        <v>23.65</v>
      </c>
      <c r="L263" s="19">
        <v>12368.39</v>
      </c>
      <c r="M263" s="19">
        <v>11131.55</v>
      </c>
      <c r="N263" s="19">
        <v>8657.8700000000008</v>
      </c>
      <c r="O263" s="19">
        <v>6184.2</v>
      </c>
      <c r="P263" s="19">
        <v>3710.52</v>
      </c>
      <c r="Q263" s="19">
        <v>488.77</v>
      </c>
      <c r="R263" s="19">
        <v>2100</v>
      </c>
      <c r="S263" s="19">
        <v>200</v>
      </c>
      <c r="T263" s="25">
        <v>89</v>
      </c>
      <c r="U263" s="18">
        <f t="shared" si="13"/>
        <v>163930.18</v>
      </c>
      <c r="V263" s="18">
        <f t="shared" si="14"/>
        <v>145897.8602</v>
      </c>
    </row>
    <row r="264" spans="1:22" x14ac:dyDescent="0.25">
      <c r="A264" s="2">
        <v>75</v>
      </c>
      <c r="B264" s="6" t="s">
        <v>195</v>
      </c>
      <c r="C264" s="6" t="s">
        <v>28</v>
      </c>
      <c r="D264" s="2">
        <v>2025</v>
      </c>
      <c r="E264" s="3">
        <f>'Отбор 2024-2026'!E264+'Доп отбор 2024-2026 '!E264</f>
        <v>0</v>
      </c>
      <c r="F264" s="3">
        <f>'Отбор 2024-2026'!F264+'Доп отбор 2024-2026 '!F264</f>
        <v>1</v>
      </c>
      <c r="G264" s="3">
        <f>'Отбор 2024-2026'!G264+'Доп отбор 2024-2026 '!G264</f>
        <v>2</v>
      </c>
      <c r="H264" s="3">
        <f>'Отбор 2024-2026'!H264+'Доп отбор 2024-2026 '!H264</f>
        <v>13</v>
      </c>
      <c r="I264" s="3">
        <f>'Отбор 2024-2026'!I264+'Доп отбор 2024-2026 '!I264</f>
        <v>10</v>
      </c>
      <c r="J264" s="14">
        <f>'Отбор 2024-2026'!J264+'Доп отбор 2024-2026 '!J264</f>
        <v>5</v>
      </c>
      <c r="K264" s="18">
        <f t="shared" si="12"/>
        <v>26</v>
      </c>
      <c r="L264" s="19">
        <v>12368.39</v>
      </c>
      <c r="M264" s="19">
        <v>11131.55</v>
      </c>
      <c r="N264" s="19">
        <v>8657.8700000000008</v>
      </c>
      <c r="O264" s="19">
        <v>6184.2</v>
      </c>
      <c r="P264" s="19">
        <v>3710.52</v>
      </c>
      <c r="Q264" s="19">
        <v>488.77</v>
      </c>
      <c r="R264" s="19">
        <v>2100</v>
      </c>
      <c r="S264" s="19">
        <v>200</v>
      </c>
      <c r="T264" s="25">
        <v>85</v>
      </c>
      <c r="U264" s="18">
        <f t="shared" si="13"/>
        <v>164090.93999999997</v>
      </c>
      <c r="V264" s="18">
        <f t="shared" si="14"/>
        <v>139477.299</v>
      </c>
    </row>
    <row r="265" spans="1:22" x14ac:dyDescent="0.25">
      <c r="A265" s="2">
        <v>76</v>
      </c>
      <c r="B265" s="6" t="s">
        <v>195</v>
      </c>
      <c r="C265" s="6" t="s">
        <v>21</v>
      </c>
      <c r="D265" s="2">
        <v>2025</v>
      </c>
      <c r="E265" s="3">
        <f>'Отбор 2024-2026'!E265+'Доп отбор 2024-2026 '!E265</f>
        <v>2.7</v>
      </c>
      <c r="F265" s="3">
        <f>'Отбор 2024-2026'!F265+'Доп отбор 2024-2026 '!F265</f>
        <v>2.5</v>
      </c>
      <c r="G265" s="3">
        <f>'Отбор 2024-2026'!G265+'Доп отбор 2024-2026 '!G265</f>
        <v>4</v>
      </c>
      <c r="H265" s="3">
        <f>'Отбор 2024-2026'!H265+'Доп отбор 2024-2026 '!H265</f>
        <v>8.4</v>
      </c>
      <c r="I265" s="3">
        <f>'Отбор 2024-2026'!I265+'Доп отбор 2024-2026 '!I265</f>
        <v>14.1</v>
      </c>
      <c r="J265" s="14">
        <f>'Отбор 2024-2026'!J265+'Доп отбор 2024-2026 '!J265</f>
        <v>7</v>
      </c>
      <c r="K265" s="18">
        <f t="shared" ref="K265:K328" si="15">E265+F265+G265+H265+I265</f>
        <v>31.700000000000003</v>
      </c>
      <c r="L265" s="19">
        <v>12368.39</v>
      </c>
      <c r="M265" s="19">
        <v>11131.55</v>
      </c>
      <c r="N265" s="19">
        <v>8657.8700000000008</v>
      </c>
      <c r="O265" s="19">
        <v>6184.2</v>
      </c>
      <c r="P265" s="19">
        <v>3710.52</v>
      </c>
      <c r="Q265" s="19">
        <v>488.77</v>
      </c>
      <c r="R265" s="19">
        <v>2100</v>
      </c>
      <c r="S265" s="19">
        <v>200</v>
      </c>
      <c r="T265" s="25">
        <v>91</v>
      </c>
      <c r="U265" s="18">
        <f t="shared" si="13"/>
        <v>224582.01</v>
      </c>
      <c r="V265" s="18">
        <f t="shared" si="14"/>
        <v>204369.62909999999</v>
      </c>
    </row>
    <row r="266" spans="1:22" x14ac:dyDescent="0.25">
      <c r="A266" s="2">
        <v>77</v>
      </c>
      <c r="B266" s="6" t="s">
        <v>195</v>
      </c>
      <c r="C266" s="6" t="s">
        <v>140</v>
      </c>
      <c r="D266" s="2">
        <v>2025</v>
      </c>
      <c r="E266" s="3">
        <f>'Отбор 2024-2026'!E266+'Доп отбор 2024-2026 '!E266</f>
        <v>0</v>
      </c>
      <c r="F266" s="3">
        <f>'Отбор 2024-2026'!F266+'Доп отбор 2024-2026 '!F266</f>
        <v>0</v>
      </c>
      <c r="G266" s="3">
        <f>'Отбор 2024-2026'!G266+'Доп отбор 2024-2026 '!G266</f>
        <v>0</v>
      </c>
      <c r="H266" s="3">
        <f>'Отбор 2024-2026'!H266+'Доп отбор 2024-2026 '!H266</f>
        <v>0</v>
      </c>
      <c r="I266" s="3">
        <f>'Отбор 2024-2026'!I266+'Доп отбор 2024-2026 '!I266</f>
        <v>0</v>
      </c>
      <c r="J266" s="14">
        <f>'Отбор 2024-2026'!J266+'Доп отбор 2024-2026 '!J266</f>
        <v>0</v>
      </c>
      <c r="K266" s="18">
        <f t="shared" si="15"/>
        <v>0</v>
      </c>
      <c r="L266" s="19">
        <v>12368.39</v>
      </c>
      <c r="M266" s="19">
        <v>11131.55</v>
      </c>
      <c r="N266" s="19">
        <v>8657.8700000000008</v>
      </c>
      <c r="O266" s="19">
        <v>6184.2</v>
      </c>
      <c r="P266" s="19">
        <v>3710.52</v>
      </c>
      <c r="Q266" s="19">
        <v>488.77</v>
      </c>
      <c r="R266" s="19">
        <v>2100</v>
      </c>
      <c r="S266" s="19">
        <v>200</v>
      </c>
      <c r="T266" s="25">
        <v>90</v>
      </c>
      <c r="U266" s="18">
        <f t="shared" si="13"/>
        <v>0</v>
      </c>
      <c r="V266" s="18">
        <f t="shared" si="14"/>
        <v>0</v>
      </c>
    </row>
    <row r="267" spans="1:22" x14ac:dyDescent="0.25">
      <c r="A267" s="2">
        <v>78</v>
      </c>
      <c r="B267" s="6" t="s">
        <v>196</v>
      </c>
      <c r="C267" s="6" t="s">
        <v>59</v>
      </c>
      <c r="D267" s="2">
        <v>2025</v>
      </c>
      <c r="E267" s="3">
        <f>'Отбор 2024-2026'!E267+'Доп отбор 2024-2026 '!E267</f>
        <v>15.8</v>
      </c>
      <c r="F267" s="3">
        <f>'Отбор 2024-2026'!F267+'Доп отбор 2024-2026 '!F267</f>
        <v>4.0999999999999996</v>
      </c>
      <c r="G267" s="3">
        <f>'Отбор 2024-2026'!G267+'Доп отбор 2024-2026 '!G267</f>
        <v>7.7</v>
      </c>
      <c r="H267" s="3">
        <f>'Отбор 2024-2026'!H267+'Доп отбор 2024-2026 '!H267</f>
        <v>2</v>
      </c>
      <c r="I267" s="3">
        <f>'Отбор 2024-2026'!I267+'Доп отбор 2024-2026 '!I267</f>
        <v>2.2000000000000002</v>
      </c>
      <c r="J267" s="14">
        <f>'Отбор 2024-2026'!J267+'Доп отбор 2024-2026 '!J267</f>
        <v>13</v>
      </c>
      <c r="K267" s="18">
        <f t="shared" si="15"/>
        <v>31.799999999999997</v>
      </c>
      <c r="L267" s="19">
        <v>12368.39</v>
      </c>
      <c r="M267" s="19">
        <v>11131.55</v>
      </c>
      <c r="N267" s="19">
        <v>8657.8700000000008</v>
      </c>
      <c r="O267" s="19">
        <v>6184.2</v>
      </c>
      <c r="P267" s="19">
        <v>3710.52</v>
      </c>
      <c r="Q267" s="19">
        <v>488.77</v>
      </c>
      <c r="R267" s="19">
        <v>2100</v>
      </c>
      <c r="S267" s="19">
        <v>200</v>
      </c>
      <c r="T267" s="26">
        <v>71</v>
      </c>
      <c r="U267" s="18">
        <f t="shared" si="13"/>
        <v>368271.07000000007</v>
      </c>
      <c r="V267" s="18">
        <f t="shared" si="14"/>
        <v>261472.45970000006</v>
      </c>
    </row>
    <row r="268" spans="1:22" x14ac:dyDescent="0.25">
      <c r="A268" s="2">
        <v>79</v>
      </c>
      <c r="B268" s="6" t="s">
        <v>196</v>
      </c>
      <c r="C268" s="6" t="s">
        <v>142</v>
      </c>
      <c r="D268" s="2">
        <v>2025</v>
      </c>
      <c r="E268" s="3">
        <f>'Отбор 2024-2026'!E268+'Доп отбор 2024-2026 '!E268</f>
        <v>0</v>
      </c>
      <c r="F268" s="3">
        <f>'Отбор 2024-2026'!F268+'Доп отбор 2024-2026 '!F268</f>
        <v>0</v>
      </c>
      <c r="G268" s="3">
        <f>'Отбор 2024-2026'!G268+'Доп отбор 2024-2026 '!G268</f>
        <v>0</v>
      </c>
      <c r="H268" s="3">
        <f>'Отбор 2024-2026'!H268+'Доп отбор 2024-2026 '!H268</f>
        <v>0</v>
      </c>
      <c r="I268" s="3">
        <f>'Отбор 2024-2026'!I268+'Доп отбор 2024-2026 '!I268</f>
        <v>0</v>
      </c>
      <c r="J268" s="14">
        <f>'Отбор 2024-2026'!J268+'Доп отбор 2024-2026 '!J268</f>
        <v>0</v>
      </c>
      <c r="K268" s="18">
        <f t="shared" si="15"/>
        <v>0</v>
      </c>
      <c r="L268" s="19">
        <v>12368.39</v>
      </c>
      <c r="M268" s="19">
        <v>11131.55</v>
      </c>
      <c r="N268" s="19">
        <v>8657.8700000000008</v>
      </c>
      <c r="O268" s="19">
        <v>6184.2</v>
      </c>
      <c r="P268" s="19">
        <v>3710.52</v>
      </c>
      <c r="Q268" s="19">
        <v>488.77</v>
      </c>
      <c r="R268" s="19">
        <v>2100</v>
      </c>
      <c r="S268" s="19">
        <v>200</v>
      </c>
      <c r="T268" s="26">
        <v>71</v>
      </c>
      <c r="U268" s="18">
        <f t="shared" si="13"/>
        <v>0</v>
      </c>
      <c r="V268" s="18">
        <f t="shared" si="14"/>
        <v>0</v>
      </c>
    </row>
    <row r="269" spans="1:22" x14ac:dyDescent="0.25">
      <c r="A269" s="2">
        <v>80</v>
      </c>
      <c r="B269" s="6" t="s">
        <v>196</v>
      </c>
      <c r="C269" s="6" t="s">
        <v>47</v>
      </c>
      <c r="D269" s="2">
        <v>2025</v>
      </c>
      <c r="E269" s="3">
        <f>'Отбор 2024-2026'!E269+'Доп отбор 2024-2026 '!E269</f>
        <v>0</v>
      </c>
      <c r="F269" s="3">
        <f>'Отбор 2024-2026'!F269+'Доп отбор 2024-2026 '!F269</f>
        <v>0</v>
      </c>
      <c r="G269" s="3">
        <f>'Отбор 2024-2026'!G269+'Доп отбор 2024-2026 '!G269</f>
        <v>0</v>
      </c>
      <c r="H269" s="3">
        <f>'Отбор 2024-2026'!H269+'Доп отбор 2024-2026 '!H269</f>
        <v>14.5</v>
      </c>
      <c r="I269" s="3">
        <f>'Отбор 2024-2026'!I269+'Доп отбор 2024-2026 '!I269</f>
        <v>0</v>
      </c>
      <c r="J269" s="14">
        <f>'Отбор 2024-2026'!J269+'Доп отбор 2024-2026 '!J269</f>
        <v>1</v>
      </c>
      <c r="K269" s="18">
        <f t="shared" si="15"/>
        <v>14.5</v>
      </c>
      <c r="L269" s="19">
        <v>12368.39</v>
      </c>
      <c r="M269" s="19">
        <v>11131.55</v>
      </c>
      <c r="N269" s="19">
        <v>8657.8700000000008</v>
      </c>
      <c r="O269" s="19">
        <v>6184.2</v>
      </c>
      <c r="P269" s="19">
        <v>3710.52</v>
      </c>
      <c r="Q269" s="19">
        <v>488.77</v>
      </c>
      <c r="R269" s="19">
        <v>2100</v>
      </c>
      <c r="S269" s="19">
        <v>200</v>
      </c>
      <c r="T269" s="26">
        <v>87</v>
      </c>
      <c r="U269" s="18">
        <f t="shared" si="13"/>
        <v>95159.67</v>
      </c>
      <c r="V269" s="18">
        <f t="shared" si="14"/>
        <v>82788.912899999996</v>
      </c>
    </row>
    <row r="270" spans="1:22" x14ac:dyDescent="0.25">
      <c r="A270" s="2">
        <v>81</v>
      </c>
      <c r="B270" s="6" t="s">
        <v>196</v>
      </c>
      <c r="C270" s="6" t="s">
        <v>141</v>
      </c>
      <c r="D270" s="2">
        <v>2025</v>
      </c>
      <c r="E270" s="3">
        <f>'Отбор 2024-2026'!E270+'Доп отбор 2024-2026 '!E270</f>
        <v>0</v>
      </c>
      <c r="F270" s="3">
        <f>'Отбор 2024-2026'!F270+'Доп отбор 2024-2026 '!F270</f>
        <v>0</v>
      </c>
      <c r="G270" s="3">
        <f>'Отбор 2024-2026'!G270+'Доп отбор 2024-2026 '!G270</f>
        <v>0</v>
      </c>
      <c r="H270" s="3">
        <f>'Отбор 2024-2026'!H270+'Доп отбор 2024-2026 '!H270</f>
        <v>0</v>
      </c>
      <c r="I270" s="3">
        <f>'Отбор 2024-2026'!I270+'Доп отбор 2024-2026 '!I270</f>
        <v>0</v>
      </c>
      <c r="J270" s="14">
        <f>'Отбор 2024-2026'!J270+'Доп отбор 2024-2026 '!J270</f>
        <v>0</v>
      </c>
      <c r="K270" s="18">
        <f t="shared" si="15"/>
        <v>0</v>
      </c>
      <c r="L270" s="19">
        <v>12368.39</v>
      </c>
      <c r="M270" s="19">
        <v>11131.55</v>
      </c>
      <c r="N270" s="19">
        <v>8657.8700000000008</v>
      </c>
      <c r="O270" s="19">
        <v>6184.2</v>
      </c>
      <c r="P270" s="19">
        <v>3710.52</v>
      </c>
      <c r="Q270" s="19">
        <v>488.77</v>
      </c>
      <c r="R270" s="19">
        <v>2100</v>
      </c>
      <c r="S270" s="19">
        <v>200</v>
      </c>
      <c r="T270" s="26">
        <v>93</v>
      </c>
      <c r="U270" s="18">
        <f t="shared" si="13"/>
        <v>0</v>
      </c>
      <c r="V270" s="18">
        <f t="shared" si="14"/>
        <v>0</v>
      </c>
    </row>
    <row r="271" spans="1:22" x14ac:dyDescent="0.25">
      <c r="A271" s="2">
        <v>82</v>
      </c>
      <c r="B271" s="6" t="s">
        <v>196</v>
      </c>
      <c r="C271" s="6" t="s">
        <v>143</v>
      </c>
      <c r="D271" s="2">
        <v>2025</v>
      </c>
      <c r="E271" s="3">
        <f>'Отбор 2024-2026'!E271+'Доп отбор 2024-2026 '!E271</f>
        <v>0</v>
      </c>
      <c r="F271" s="3">
        <f>'Отбор 2024-2026'!F271+'Доп отбор 2024-2026 '!F271</f>
        <v>0</v>
      </c>
      <c r="G271" s="3">
        <f>'Отбор 2024-2026'!G271+'Доп отбор 2024-2026 '!G271</f>
        <v>0</v>
      </c>
      <c r="H271" s="3">
        <f>'Отбор 2024-2026'!H271+'Доп отбор 2024-2026 '!H271</f>
        <v>0</v>
      </c>
      <c r="I271" s="3">
        <f>'Отбор 2024-2026'!I271+'Доп отбор 2024-2026 '!I271</f>
        <v>0</v>
      </c>
      <c r="J271" s="14">
        <f>'Отбор 2024-2026'!J271+'Доп отбор 2024-2026 '!J271</f>
        <v>0</v>
      </c>
      <c r="K271" s="18">
        <f t="shared" si="15"/>
        <v>0</v>
      </c>
      <c r="L271" s="19">
        <v>12368.39</v>
      </c>
      <c r="M271" s="19">
        <v>11131.55</v>
      </c>
      <c r="N271" s="19">
        <v>8657.8700000000008</v>
      </c>
      <c r="O271" s="19">
        <v>6184.2</v>
      </c>
      <c r="P271" s="19">
        <v>3710.52</v>
      </c>
      <c r="Q271" s="19">
        <v>488.77</v>
      </c>
      <c r="R271" s="19">
        <v>2100</v>
      </c>
      <c r="S271" s="19">
        <v>200</v>
      </c>
      <c r="T271" s="26">
        <v>88</v>
      </c>
      <c r="U271" s="18">
        <f t="shared" si="13"/>
        <v>0</v>
      </c>
      <c r="V271" s="18">
        <f t="shared" si="14"/>
        <v>0</v>
      </c>
    </row>
    <row r="272" spans="1:22" x14ac:dyDescent="0.25">
      <c r="A272" s="2">
        <v>83</v>
      </c>
      <c r="B272" s="6" t="s">
        <v>196</v>
      </c>
      <c r="C272" s="6" t="s">
        <v>105</v>
      </c>
      <c r="D272" s="2">
        <v>2025</v>
      </c>
      <c r="E272" s="3">
        <f>'Отбор 2024-2026'!E272+'Доп отбор 2024-2026 '!E272</f>
        <v>0</v>
      </c>
      <c r="F272" s="3">
        <f>'Отбор 2024-2026'!F272+'Доп отбор 2024-2026 '!F272</f>
        <v>0</v>
      </c>
      <c r="G272" s="3">
        <f>'Отбор 2024-2026'!G272+'Доп отбор 2024-2026 '!G272</f>
        <v>0</v>
      </c>
      <c r="H272" s="3">
        <f>'Отбор 2024-2026'!H272+'Доп отбор 2024-2026 '!H272</f>
        <v>0</v>
      </c>
      <c r="I272" s="3">
        <f>'Отбор 2024-2026'!I272+'Доп отбор 2024-2026 '!I272</f>
        <v>39.19</v>
      </c>
      <c r="J272" s="14">
        <f>'Отбор 2024-2026'!J272+'Доп отбор 2024-2026 '!J272</f>
        <v>7</v>
      </c>
      <c r="K272" s="18">
        <f t="shared" si="15"/>
        <v>39.19</v>
      </c>
      <c r="L272" s="19">
        <v>12368.39</v>
      </c>
      <c r="M272" s="19">
        <v>11131.55</v>
      </c>
      <c r="N272" s="19">
        <v>8657.8700000000008</v>
      </c>
      <c r="O272" s="19">
        <v>6184.2</v>
      </c>
      <c r="P272" s="19">
        <v>3710.52</v>
      </c>
      <c r="Q272" s="19">
        <v>488.77</v>
      </c>
      <c r="R272" s="19">
        <v>2100</v>
      </c>
      <c r="S272" s="19">
        <v>200</v>
      </c>
      <c r="T272" s="26">
        <v>85</v>
      </c>
      <c r="U272" s="18">
        <f t="shared" si="13"/>
        <v>171374.66880000001</v>
      </c>
      <c r="V272" s="18">
        <f t="shared" si="14"/>
        <v>145668.46848000001</v>
      </c>
    </row>
    <row r="273" spans="1:22" x14ac:dyDescent="0.25">
      <c r="A273" s="2">
        <v>84</v>
      </c>
      <c r="B273" s="6" t="s">
        <v>196</v>
      </c>
      <c r="C273" s="6" t="s">
        <v>58</v>
      </c>
      <c r="D273" s="2">
        <v>2025</v>
      </c>
      <c r="E273" s="3">
        <f>'Отбор 2024-2026'!E273+'Доп отбор 2024-2026 '!E273</f>
        <v>0</v>
      </c>
      <c r="F273" s="3">
        <f>'Отбор 2024-2026'!F273+'Доп отбор 2024-2026 '!F273</f>
        <v>0</v>
      </c>
      <c r="G273" s="3">
        <f>'Отбор 2024-2026'!G273+'Доп отбор 2024-2026 '!G273</f>
        <v>0</v>
      </c>
      <c r="H273" s="3">
        <f>'Отбор 2024-2026'!H273+'Доп отбор 2024-2026 '!H273</f>
        <v>47.136000000000003</v>
      </c>
      <c r="I273" s="3">
        <f>'Отбор 2024-2026'!I273+'Доп отбор 2024-2026 '!I273</f>
        <v>0</v>
      </c>
      <c r="J273" s="14">
        <f>'Отбор 2024-2026'!J273+'Доп отбор 2024-2026 '!J273</f>
        <v>16</v>
      </c>
      <c r="K273" s="18">
        <f t="shared" si="15"/>
        <v>47.136000000000003</v>
      </c>
      <c r="L273" s="19">
        <v>12368.39</v>
      </c>
      <c r="M273" s="19">
        <v>11131.55</v>
      </c>
      <c r="N273" s="19">
        <v>8657.8700000000008</v>
      </c>
      <c r="O273" s="19">
        <v>6184.2</v>
      </c>
      <c r="P273" s="19">
        <v>3710.52</v>
      </c>
      <c r="Q273" s="19">
        <v>488.77</v>
      </c>
      <c r="R273" s="19">
        <v>2100</v>
      </c>
      <c r="S273" s="19">
        <v>200</v>
      </c>
      <c r="T273" s="26">
        <v>88</v>
      </c>
      <c r="U273" s="18">
        <f t="shared" si="13"/>
        <v>342345.97120000003</v>
      </c>
      <c r="V273" s="18">
        <f t="shared" si="14"/>
        <v>301264.45465600002</v>
      </c>
    </row>
    <row r="274" spans="1:22" x14ac:dyDescent="0.25">
      <c r="A274" s="2">
        <v>85</v>
      </c>
      <c r="B274" s="6" t="s">
        <v>196</v>
      </c>
      <c r="C274" s="6" t="s">
        <v>94</v>
      </c>
      <c r="D274" s="2">
        <v>2025</v>
      </c>
      <c r="E274" s="3">
        <f>'Отбор 2024-2026'!E274+'Доп отбор 2024-2026 '!E274</f>
        <v>0</v>
      </c>
      <c r="F274" s="3">
        <f>'Отбор 2024-2026'!F274+'Доп отбор 2024-2026 '!F274</f>
        <v>0</v>
      </c>
      <c r="G274" s="3">
        <f>'Отбор 2024-2026'!G274+'Доп отбор 2024-2026 '!G274</f>
        <v>0</v>
      </c>
      <c r="H274" s="3">
        <f>'Отбор 2024-2026'!H274+'Доп отбор 2024-2026 '!H274</f>
        <v>0</v>
      </c>
      <c r="I274" s="3">
        <f>'Отбор 2024-2026'!I274+'Доп отбор 2024-2026 '!I274</f>
        <v>0</v>
      </c>
      <c r="J274" s="14">
        <f>'Отбор 2024-2026'!J274+'Доп отбор 2024-2026 '!J274</f>
        <v>0</v>
      </c>
      <c r="K274" s="18">
        <f t="shared" si="15"/>
        <v>0</v>
      </c>
      <c r="L274" s="19">
        <v>12368.39</v>
      </c>
      <c r="M274" s="19">
        <v>11131.55</v>
      </c>
      <c r="N274" s="19">
        <v>8657.8700000000008</v>
      </c>
      <c r="O274" s="19">
        <v>6184.2</v>
      </c>
      <c r="P274" s="19">
        <v>3710.52</v>
      </c>
      <c r="Q274" s="19">
        <v>488.77</v>
      </c>
      <c r="R274" s="19">
        <v>2100</v>
      </c>
      <c r="S274" s="19">
        <v>200</v>
      </c>
      <c r="T274" s="26">
        <v>88</v>
      </c>
      <c r="U274" s="18">
        <f t="shared" si="13"/>
        <v>0</v>
      </c>
      <c r="V274" s="18">
        <f t="shared" si="14"/>
        <v>0</v>
      </c>
    </row>
    <row r="275" spans="1:22" x14ac:dyDescent="0.25">
      <c r="A275" s="2">
        <v>86</v>
      </c>
      <c r="B275" s="6" t="s">
        <v>196</v>
      </c>
      <c r="C275" s="6" t="s">
        <v>2</v>
      </c>
      <c r="D275" s="2">
        <v>2025</v>
      </c>
      <c r="E275" s="3">
        <f>'Отбор 2024-2026'!E275+'Доп отбор 2024-2026 '!E275</f>
        <v>0</v>
      </c>
      <c r="F275" s="3">
        <f>'Отбор 2024-2026'!F275+'Доп отбор 2024-2026 '!F275</f>
        <v>0</v>
      </c>
      <c r="G275" s="3">
        <f>'Отбор 2024-2026'!G275+'Доп отбор 2024-2026 '!G275</f>
        <v>0</v>
      </c>
      <c r="H275" s="3">
        <f>'Отбор 2024-2026'!H275+'Доп отбор 2024-2026 '!H275</f>
        <v>0</v>
      </c>
      <c r="I275" s="3">
        <f>'Отбор 2024-2026'!I275+'Доп отбор 2024-2026 '!I275</f>
        <v>0</v>
      </c>
      <c r="J275" s="14">
        <f>'Отбор 2024-2026'!J275+'Доп отбор 2024-2026 '!J275</f>
        <v>0</v>
      </c>
      <c r="K275" s="18">
        <f t="shared" si="15"/>
        <v>0</v>
      </c>
      <c r="L275" s="19">
        <v>12368.39</v>
      </c>
      <c r="M275" s="19">
        <v>11131.55</v>
      </c>
      <c r="N275" s="19">
        <v>8657.8700000000008</v>
      </c>
      <c r="O275" s="19">
        <v>6184.2</v>
      </c>
      <c r="P275" s="19">
        <v>3710.52</v>
      </c>
      <c r="Q275" s="19">
        <v>488.77</v>
      </c>
      <c r="R275" s="19">
        <v>2100</v>
      </c>
      <c r="S275" s="19">
        <v>200</v>
      </c>
      <c r="T275" s="26">
        <v>89</v>
      </c>
      <c r="U275" s="18">
        <f t="shared" si="13"/>
        <v>0</v>
      </c>
      <c r="V275" s="18">
        <f t="shared" si="14"/>
        <v>0</v>
      </c>
    </row>
    <row r="276" spans="1:22" x14ac:dyDescent="0.25">
      <c r="A276" s="2">
        <v>87</v>
      </c>
      <c r="B276" s="6" t="s">
        <v>196</v>
      </c>
      <c r="C276" s="6" t="s">
        <v>144</v>
      </c>
      <c r="D276" s="2">
        <v>2025</v>
      </c>
      <c r="E276" s="3">
        <f>'Отбор 2024-2026'!E276+'Доп отбор 2024-2026 '!E276</f>
        <v>0</v>
      </c>
      <c r="F276" s="3">
        <f>'Отбор 2024-2026'!F276+'Доп отбор 2024-2026 '!F276</f>
        <v>0</v>
      </c>
      <c r="G276" s="3">
        <f>'Отбор 2024-2026'!G276+'Доп отбор 2024-2026 '!G276</f>
        <v>0</v>
      </c>
      <c r="H276" s="3">
        <f>'Отбор 2024-2026'!H276+'Доп отбор 2024-2026 '!H276</f>
        <v>0</v>
      </c>
      <c r="I276" s="3">
        <f>'Отбор 2024-2026'!I276+'Доп отбор 2024-2026 '!I276</f>
        <v>0</v>
      </c>
      <c r="J276" s="14">
        <f>'Отбор 2024-2026'!J276+'Доп отбор 2024-2026 '!J276</f>
        <v>0</v>
      </c>
      <c r="K276" s="18">
        <f t="shared" si="15"/>
        <v>0</v>
      </c>
      <c r="L276" s="19">
        <v>12368.39</v>
      </c>
      <c r="M276" s="19">
        <v>11131.55</v>
      </c>
      <c r="N276" s="19">
        <v>8657.8700000000008</v>
      </c>
      <c r="O276" s="19">
        <v>6184.2</v>
      </c>
      <c r="P276" s="19">
        <v>3710.52</v>
      </c>
      <c r="Q276" s="19">
        <v>488.77</v>
      </c>
      <c r="R276" s="19">
        <v>2100</v>
      </c>
      <c r="S276" s="19">
        <v>200</v>
      </c>
      <c r="T276" s="26">
        <v>82</v>
      </c>
      <c r="U276" s="18">
        <f t="shared" si="13"/>
        <v>0</v>
      </c>
      <c r="V276" s="18">
        <f t="shared" si="14"/>
        <v>0</v>
      </c>
    </row>
    <row r="277" spans="1:22" x14ac:dyDescent="0.25">
      <c r="A277" s="2">
        <v>88</v>
      </c>
      <c r="B277" s="6" t="s">
        <v>196</v>
      </c>
      <c r="C277" s="6" t="s">
        <v>5</v>
      </c>
      <c r="D277" s="2">
        <v>2025</v>
      </c>
      <c r="E277" s="3">
        <f>'Отбор 2024-2026'!E277+'Доп отбор 2024-2026 '!E277</f>
        <v>0</v>
      </c>
      <c r="F277" s="3">
        <f>'Отбор 2024-2026'!F277+'Доп отбор 2024-2026 '!F277</f>
        <v>0</v>
      </c>
      <c r="G277" s="3">
        <f>'Отбор 2024-2026'!G277+'Доп отбор 2024-2026 '!G277</f>
        <v>0</v>
      </c>
      <c r="H277" s="3">
        <f>'Отбор 2024-2026'!H277+'Доп отбор 2024-2026 '!H277</f>
        <v>69.72</v>
      </c>
      <c r="I277" s="3">
        <f>'Отбор 2024-2026'!I277+'Доп отбор 2024-2026 '!I277</f>
        <v>0</v>
      </c>
      <c r="J277" s="14">
        <f>'Отбор 2024-2026'!J277+'Доп отбор 2024-2026 '!J277</f>
        <v>27</v>
      </c>
      <c r="K277" s="18">
        <f t="shared" si="15"/>
        <v>69.72</v>
      </c>
      <c r="L277" s="19">
        <v>12368.39</v>
      </c>
      <c r="M277" s="19">
        <v>11131.55</v>
      </c>
      <c r="N277" s="19">
        <v>8657.8700000000008</v>
      </c>
      <c r="O277" s="19">
        <v>6184.2</v>
      </c>
      <c r="P277" s="19">
        <v>3710.52</v>
      </c>
      <c r="Q277" s="19">
        <v>488.77</v>
      </c>
      <c r="R277" s="19">
        <v>2100</v>
      </c>
      <c r="S277" s="19">
        <v>200</v>
      </c>
      <c r="T277" s="26">
        <v>89</v>
      </c>
      <c r="U277" s="18">
        <f t="shared" si="13"/>
        <v>515003.21399999998</v>
      </c>
      <c r="V277" s="18">
        <f t="shared" si="14"/>
        <v>458352.86045999994</v>
      </c>
    </row>
    <row r="278" spans="1:22" x14ac:dyDescent="0.25">
      <c r="A278" s="2">
        <v>89</v>
      </c>
      <c r="B278" s="6" t="s">
        <v>197</v>
      </c>
      <c r="C278" s="6" t="s">
        <v>75</v>
      </c>
      <c r="D278" s="2">
        <v>2025</v>
      </c>
      <c r="E278" s="3">
        <f>'Отбор 2024-2026'!E278+'Доп отбор 2024-2026 '!E278</f>
        <v>0</v>
      </c>
      <c r="F278" s="3">
        <f>'Отбор 2024-2026'!F278+'Доп отбор 2024-2026 '!F278</f>
        <v>0</v>
      </c>
      <c r="G278" s="3">
        <f>'Отбор 2024-2026'!G278+'Доп отбор 2024-2026 '!G278</f>
        <v>10.3</v>
      </c>
      <c r="H278" s="3">
        <f>'Отбор 2024-2026'!H278+'Доп отбор 2024-2026 '!H278</f>
        <v>0</v>
      </c>
      <c r="I278" s="3">
        <f>'Отбор 2024-2026'!I278+'Доп отбор 2024-2026 '!I278</f>
        <v>0</v>
      </c>
      <c r="J278" s="14">
        <f>'Отбор 2024-2026'!J278+'Доп отбор 2024-2026 '!J278</f>
        <v>2</v>
      </c>
      <c r="K278" s="18">
        <f t="shared" si="15"/>
        <v>10.3</v>
      </c>
      <c r="L278" s="19">
        <v>12368.39</v>
      </c>
      <c r="M278" s="19">
        <v>11131.55</v>
      </c>
      <c r="N278" s="19">
        <v>8657.8700000000008</v>
      </c>
      <c r="O278" s="19">
        <v>6184.2</v>
      </c>
      <c r="P278" s="19">
        <v>3710.52</v>
      </c>
      <c r="Q278" s="19">
        <v>488.77</v>
      </c>
      <c r="R278" s="19">
        <v>2100</v>
      </c>
      <c r="S278" s="19">
        <v>200</v>
      </c>
      <c r="T278" s="27">
        <v>88</v>
      </c>
      <c r="U278" s="18">
        <f t="shared" si="13"/>
        <v>96413.60100000001</v>
      </c>
      <c r="V278" s="18">
        <f t="shared" si="14"/>
        <v>84843.96888</v>
      </c>
    </row>
    <row r="279" spans="1:22" x14ac:dyDescent="0.25">
      <c r="A279" s="2">
        <v>90</v>
      </c>
      <c r="B279" s="6" t="s">
        <v>197</v>
      </c>
      <c r="C279" s="6" t="s">
        <v>55</v>
      </c>
      <c r="D279" s="2">
        <v>2025</v>
      </c>
      <c r="E279" s="3">
        <f>'Отбор 2024-2026'!E279+'Доп отбор 2024-2026 '!E279</f>
        <v>0</v>
      </c>
      <c r="F279" s="3">
        <f>'Отбор 2024-2026'!F279+'Доп отбор 2024-2026 '!F279</f>
        <v>0</v>
      </c>
      <c r="G279" s="3">
        <f>'Отбор 2024-2026'!G279+'Доп отбор 2024-2026 '!G279</f>
        <v>0</v>
      </c>
      <c r="H279" s="3">
        <f>'Отбор 2024-2026'!H279+'Доп отбор 2024-2026 '!H279</f>
        <v>14.65</v>
      </c>
      <c r="I279" s="3">
        <f>'Отбор 2024-2026'!I279+'Доп отбор 2024-2026 '!I279</f>
        <v>36.54</v>
      </c>
      <c r="J279" s="14">
        <f>'Отбор 2024-2026'!J279+'Доп отбор 2024-2026 '!J279</f>
        <v>10</v>
      </c>
      <c r="K279" s="18">
        <f t="shared" si="15"/>
        <v>51.19</v>
      </c>
      <c r="L279" s="19">
        <v>12368.39</v>
      </c>
      <c r="M279" s="19">
        <v>11131.55</v>
      </c>
      <c r="N279" s="19">
        <v>8657.8700000000008</v>
      </c>
      <c r="O279" s="19">
        <v>6184.2</v>
      </c>
      <c r="P279" s="19">
        <v>3710.52</v>
      </c>
      <c r="Q279" s="19">
        <v>488.77</v>
      </c>
      <c r="R279" s="19">
        <v>2100</v>
      </c>
      <c r="S279" s="19">
        <v>200</v>
      </c>
      <c r="T279" s="27">
        <v>87</v>
      </c>
      <c r="U279" s="18">
        <f t="shared" si="13"/>
        <v>262306.63080000004</v>
      </c>
      <c r="V279" s="18">
        <f t="shared" si="14"/>
        <v>228206.76879600005</v>
      </c>
    </row>
    <row r="280" spans="1:22" x14ac:dyDescent="0.25">
      <c r="A280" s="2">
        <v>91</v>
      </c>
      <c r="B280" s="6" t="s">
        <v>197</v>
      </c>
      <c r="C280" s="6" t="s">
        <v>145</v>
      </c>
      <c r="D280" s="2">
        <v>2025</v>
      </c>
      <c r="E280" s="3">
        <f>'Отбор 2024-2026'!E280+'Доп отбор 2024-2026 '!E280</f>
        <v>0</v>
      </c>
      <c r="F280" s="3">
        <f>'Отбор 2024-2026'!F280+'Доп отбор 2024-2026 '!F280</f>
        <v>0</v>
      </c>
      <c r="G280" s="3">
        <f>'Отбор 2024-2026'!G280+'Доп отбор 2024-2026 '!G280</f>
        <v>0</v>
      </c>
      <c r="H280" s="3">
        <f>'Отбор 2024-2026'!H280+'Доп отбор 2024-2026 '!H280</f>
        <v>0</v>
      </c>
      <c r="I280" s="3">
        <f>'Отбор 2024-2026'!I280+'Доп отбор 2024-2026 '!I280</f>
        <v>0</v>
      </c>
      <c r="J280" s="14">
        <f>'Отбор 2024-2026'!J280+'Доп отбор 2024-2026 '!J280</f>
        <v>0</v>
      </c>
      <c r="K280" s="18">
        <f t="shared" si="15"/>
        <v>0</v>
      </c>
      <c r="L280" s="19">
        <v>12368.39</v>
      </c>
      <c r="M280" s="19">
        <v>11131.55</v>
      </c>
      <c r="N280" s="19">
        <v>8657.8700000000008</v>
      </c>
      <c r="O280" s="19">
        <v>6184.2</v>
      </c>
      <c r="P280" s="19">
        <v>3710.52</v>
      </c>
      <c r="Q280" s="19">
        <v>488.77</v>
      </c>
      <c r="R280" s="19">
        <v>2100</v>
      </c>
      <c r="S280" s="19">
        <v>200</v>
      </c>
      <c r="T280" s="27">
        <v>84</v>
      </c>
      <c r="U280" s="18">
        <f t="shared" si="13"/>
        <v>0</v>
      </c>
      <c r="V280" s="18">
        <f t="shared" si="14"/>
        <v>0</v>
      </c>
    </row>
    <row r="281" spans="1:22" x14ac:dyDescent="0.25">
      <c r="A281" s="2">
        <v>92</v>
      </c>
      <c r="B281" s="6" t="s">
        <v>197</v>
      </c>
      <c r="C281" s="6" t="s">
        <v>37</v>
      </c>
      <c r="D281" s="2">
        <v>2025</v>
      </c>
      <c r="E281" s="3">
        <f>'Отбор 2024-2026'!E281+'Доп отбор 2024-2026 '!E281</f>
        <v>0</v>
      </c>
      <c r="F281" s="3">
        <f>'Отбор 2024-2026'!F281+'Доп отбор 2024-2026 '!F281</f>
        <v>19.2</v>
      </c>
      <c r="G281" s="3">
        <f>'Отбор 2024-2026'!G281+'Доп отбор 2024-2026 '!G281</f>
        <v>4</v>
      </c>
      <c r="H281" s="3">
        <f>'Отбор 2024-2026'!H281+'Доп отбор 2024-2026 '!H281</f>
        <v>2.5</v>
      </c>
      <c r="I281" s="3">
        <f>'Отбор 2024-2026'!I281+'Доп отбор 2024-2026 '!I281</f>
        <v>0</v>
      </c>
      <c r="J281" s="14">
        <f>'Отбор 2024-2026'!J281+'Доп отбор 2024-2026 '!J281</f>
        <v>2</v>
      </c>
      <c r="K281" s="18">
        <f t="shared" si="15"/>
        <v>25.7</v>
      </c>
      <c r="L281" s="19">
        <v>12368.39</v>
      </c>
      <c r="M281" s="19">
        <v>11131.55</v>
      </c>
      <c r="N281" s="19">
        <v>8657.8700000000008</v>
      </c>
      <c r="O281" s="19">
        <v>6184.2</v>
      </c>
      <c r="P281" s="19">
        <v>3710.52</v>
      </c>
      <c r="Q281" s="19">
        <v>488.77</v>
      </c>
      <c r="R281" s="19">
        <v>2100</v>
      </c>
      <c r="S281" s="19">
        <v>200</v>
      </c>
      <c r="T281" s="27">
        <v>87</v>
      </c>
      <c r="U281" s="18">
        <f t="shared" si="13"/>
        <v>274135.27999999997</v>
      </c>
      <c r="V281" s="18">
        <f t="shared" si="14"/>
        <v>238497.69359999997</v>
      </c>
    </row>
    <row r="282" spans="1:22" x14ac:dyDescent="0.25">
      <c r="A282" s="2">
        <v>93</v>
      </c>
      <c r="B282" s="6" t="s">
        <v>197</v>
      </c>
      <c r="C282" s="6" t="s">
        <v>146</v>
      </c>
      <c r="D282" s="2">
        <v>2025</v>
      </c>
      <c r="E282" s="3">
        <f>'Отбор 2024-2026'!E282+'Доп отбор 2024-2026 '!E282</f>
        <v>0</v>
      </c>
      <c r="F282" s="3">
        <f>'Отбор 2024-2026'!F282+'Доп отбор 2024-2026 '!F282</f>
        <v>3.7</v>
      </c>
      <c r="G282" s="3">
        <f>'Отбор 2024-2026'!G282+'Доп отбор 2024-2026 '!G282</f>
        <v>7</v>
      </c>
      <c r="H282" s="3">
        <f>'Отбор 2024-2026'!H282+'Доп отбор 2024-2026 '!H282</f>
        <v>0</v>
      </c>
      <c r="I282" s="3">
        <f>'Отбор 2024-2026'!I282+'Доп отбор 2024-2026 '!I282</f>
        <v>0</v>
      </c>
      <c r="J282" s="14">
        <f>'Отбор 2024-2026'!J282+'Доп отбор 2024-2026 '!J282</f>
        <v>5</v>
      </c>
      <c r="K282" s="18">
        <f t="shared" si="15"/>
        <v>10.7</v>
      </c>
      <c r="L282" s="19">
        <v>12368.39</v>
      </c>
      <c r="M282" s="19">
        <v>11131.55</v>
      </c>
      <c r="N282" s="19">
        <v>8657.8700000000008</v>
      </c>
      <c r="O282" s="19">
        <v>6184.2</v>
      </c>
      <c r="P282" s="19">
        <v>3710.52</v>
      </c>
      <c r="Q282" s="19">
        <v>488.77</v>
      </c>
      <c r="R282" s="19">
        <v>2100</v>
      </c>
      <c r="S282" s="19">
        <v>200</v>
      </c>
      <c r="T282" s="27">
        <v>88</v>
      </c>
      <c r="U282" s="18">
        <f t="shared" si="13"/>
        <v>116875.67500000002</v>
      </c>
      <c r="V282" s="18">
        <f t="shared" si="14"/>
        <v>102850.59400000003</v>
      </c>
    </row>
    <row r="283" spans="1:22" x14ac:dyDescent="0.25">
      <c r="A283" s="2">
        <v>94</v>
      </c>
      <c r="B283" s="6" t="s">
        <v>197</v>
      </c>
      <c r="C283" s="6" t="s">
        <v>26</v>
      </c>
      <c r="D283" s="2">
        <v>2025</v>
      </c>
      <c r="E283" s="3">
        <f>'Отбор 2024-2026'!E283+'Доп отбор 2024-2026 '!E283</f>
        <v>0</v>
      </c>
      <c r="F283" s="3">
        <f>'Отбор 2024-2026'!F283+'Доп отбор 2024-2026 '!F283</f>
        <v>14.45</v>
      </c>
      <c r="G283" s="3">
        <f>'Отбор 2024-2026'!G283+'Доп отбор 2024-2026 '!G283</f>
        <v>5</v>
      </c>
      <c r="H283" s="3">
        <f>'Отбор 2024-2026'!H283+'Доп отбор 2024-2026 '!H283</f>
        <v>5</v>
      </c>
      <c r="I283" s="3">
        <f>'Отбор 2024-2026'!I283+'Доп отбор 2024-2026 '!I283</f>
        <v>0</v>
      </c>
      <c r="J283" s="14">
        <f>'Отбор 2024-2026'!J283+'Доп отбор 2024-2026 '!J283</f>
        <v>3</v>
      </c>
      <c r="K283" s="18">
        <f t="shared" si="15"/>
        <v>24.45</v>
      </c>
      <c r="L283" s="19">
        <v>12368.39</v>
      </c>
      <c r="M283" s="19">
        <v>11131.55</v>
      </c>
      <c r="N283" s="19">
        <v>8657.8700000000008</v>
      </c>
      <c r="O283" s="19">
        <v>6184.2</v>
      </c>
      <c r="P283" s="19">
        <v>3710.52</v>
      </c>
      <c r="Q283" s="19">
        <v>488.77</v>
      </c>
      <c r="R283" s="19">
        <v>2100</v>
      </c>
      <c r="S283" s="19">
        <v>200</v>
      </c>
      <c r="T283" s="27">
        <v>88</v>
      </c>
      <c r="U283" s="18">
        <f t="shared" si="13"/>
        <v>247717.5575</v>
      </c>
      <c r="V283" s="18">
        <f t="shared" si="14"/>
        <v>217991.45059999998</v>
      </c>
    </row>
    <row r="284" spans="1:22" x14ac:dyDescent="0.25">
      <c r="A284" s="2">
        <v>95</v>
      </c>
      <c r="B284" s="6" t="s">
        <v>198</v>
      </c>
      <c r="C284" s="6" t="s">
        <v>78</v>
      </c>
      <c r="D284" s="2">
        <v>2025</v>
      </c>
      <c r="E284" s="3">
        <f>'Отбор 2024-2026'!E284+'Доп отбор 2024-2026 '!E284</f>
        <v>0</v>
      </c>
      <c r="F284" s="3">
        <f>'Отбор 2024-2026'!F284+'Доп отбор 2024-2026 '!F284</f>
        <v>0</v>
      </c>
      <c r="G284" s="3">
        <f>'Отбор 2024-2026'!G284+'Доп отбор 2024-2026 '!G284</f>
        <v>0</v>
      </c>
      <c r="H284" s="3">
        <f>'Отбор 2024-2026'!H284+'Доп отбор 2024-2026 '!H284</f>
        <v>0</v>
      </c>
      <c r="I284" s="3">
        <f>'Отбор 2024-2026'!I284+'Доп отбор 2024-2026 '!I284</f>
        <v>0</v>
      </c>
      <c r="J284" s="14">
        <f>'Отбор 2024-2026'!J284+'Доп отбор 2024-2026 '!J284</f>
        <v>0</v>
      </c>
      <c r="K284" s="18">
        <f t="shared" si="15"/>
        <v>0</v>
      </c>
      <c r="L284" s="19">
        <v>12368.39</v>
      </c>
      <c r="M284" s="19">
        <v>11131.55</v>
      </c>
      <c r="N284" s="19">
        <v>8657.8700000000008</v>
      </c>
      <c r="O284" s="19">
        <v>6184.2</v>
      </c>
      <c r="P284" s="19">
        <v>3710.52</v>
      </c>
      <c r="Q284" s="19">
        <v>488.77</v>
      </c>
      <c r="R284" s="19">
        <v>2100</v>
      </c>
      <c r="S284" s="19">
        <v>200</v>
      </c>
      <c r="T284" s="28">
        <v>91</v>
      </c>
      <c r="U284" s="18">
        <f t="shared" si="13"/>
        <v>0</v>
      </c>
      <c r="V284" s="18">
        <f t="shared" si="14"/>
        <v>0</v>
      </c>
    </row>
    <row r="285" spans="1:22" x14ac:dyDescent="0.25">
      <c r="A285" s="2">
        <v>96</v>
      </c>
      <c r="B285" s="6" t="s">
        <v>198</v>
      </c>
      <c r="C285" s="6" t="s">
        <v>91</v>
      </c>
      <c r="D285" s="2">
        <v>2025</v>
      </c>
      <c r="E285" s="3">
        <f>'Отбор 2024-2026'!E285+'Доп отбор 2024-2026 '!E285</f>
        <v>0</v>
      </c>
      <c r="F285" s="3">
        <f>'Отбор 2024-2026'!F285+'Доп отбор 2024-2026 '!F285</f>
        <v>0</v>
      </c>
      <c r="G285" s="3">
        <f>'Отбор 2024-2026'!G285+'Доп отбор 2024-2026 '!G285</f>
        <v>0</v>
      </c>
      <c r="H285" s="3">
        <f>'Отбор 2024-2026'!H285+'Доп отбор 2024-2026 '!H285</f>
        <v>0</v>
      </c>
      <c r="I285" s="3">
        <f>'Отбор 2024-2026'!I285+'Доп отбор 2024-2026 '!I285</f>
        <v>0</v>
      </c>
      <c r="J285" s="14">
        <f>'Отбор 2024-2026'!J285+'Доп отбор 2024-2026 '!J285</f>
        <v>0</v>
      </c>
      <c r="K285" s="18">
        <f t="shared" si="15"/>
        <v>0</v>
      </c>
      <c r="L285" s="19">
        <v>12368.39</v>
      </c>
      <c r="M285" s="19">
        <v>11131.55</v>
      </c>
      <c r="N285" s="19">
        <v>8657.8700000000008</v>
      </c>
      <c r="O285" s="19">
        <v>6184.2</v>
      </c>
      <c r="P285" s="19">
        <v>3710.52</v>
      </c>
      <c r="Q285" s="19">
        <v>488.77</v>
      </c>
      <c r="R285" s="19">
        <v>2100</v>
      </c>
      <c r="S285" s="19">
        <v>200</v>
      </c>
      <c r="T285" s="28">
        <v>90</v>
      </c>
      <c r="U285" s="18">
        <f t="shared" si="13"/>
        <v>0</v>
      </c>
      <c r="V285" s="18">
        <f t="shared" si="14"/>
        <v>0</v>
      </c>
    </row>
    <row r="286" spans="1:22" x14ac:dyDescent="0.25">
      <c r="A286" s="2">
        <v>97</v>
      </c>
      <c r="B286" s="6" t="s">
        <v>198</v>
      </c>
      <c r="C286" s="6" t="s">
        <v>147</v>
      </c>
      <c r="D286" s="2">
        <v>2025</v>
      </c>
      <c r="E286" s="3">
        <f>'Отбор 2024-2026'!E286+'Доп отбор 2024-2026 '!E286</f>
        <v>0</v>
      </c>
      <c r="F286" s="3">
        <f>'Отбор 2024-2026'!F286+'Доп отбор 2024-2026 '!F286</f>
        <v>0</v>
      </c>
      <c r="G286" s="3">
        <f>'Отбор 2024-2026'!G286+'Доп отбор 2024-2026 '!G286</f>
        <v>0</v>
      </c>
      <c r="H286" s="3">
        <f>'Отбор 2024-2026'!H286+'Доп отбор 2024-2026 '!H286</f>
        <v>0</v>
      </c>
      <c r="I286" s="3">
        <f>'Отбор 2024-2026'!I286+'Доп отбор 2024-2026 '!I286</f>
        <v>0</v>
      </c>
      <c r="J286" s="14">
        <f>'Отбор 2024-2026'!J286+'Доп отбор 2024-2026 '!J286</f>
        <v>0</v>
      </c>
      <c r="K286" s="18">
        <f t="shared" si="15"/>
        <v>0</v>
      </c>
      <c r="L286" s="19">
        <v>12368.39</v>
      </c>
      <c r="M286" s="19">
        <v>11131.55</v>
      </c>
      <c r="N286" s="19">
        <v>8657.8700000000008</v>
      </c>
      <c r="O286" s="19">
        <v>6184.2</v>
      </c>
      <c r="P286" s="19">
        <v>3710.52</v>
      </c>
      <c r="Q286" s="19">
        <v>488.77</v>
      </c>
      <c r="R286" s="19">
        <v>2100</v>
      </c>
      <c r="S286" s="19">
        <v>200</v>
      </c>
      <c r="T286" s="28">
        <v>89</v>
      </c>
      <c r="U286" s="18">
        <f t="shared" si="13"/>
        <v>0</v>
      </c>
      <c r="V286" s="18">
        <f t="shared" si="14"/>
        <v>0</v>
      </c>
    </row>
    <row r="287" spans="1:22" x14ac:dyDescent="0.25">
      <c r="A287" s="2">
        <v>98</v>
      </c>
      <c r="B287" s="6" t="s">
        <v>198</v>
      </c>
      <c r="C287" s="6" t="s">
        <v>148</v>
      </c>
      <c r="D287" s="2">
        <v>2025</v>
      </c>
      <c r="E287" s="3">
        <f>'Отбор 2024-2026'!E287+'Доп отбор 2024-2026 '!E287</f>
        <v>0</v>
      </c>
      <c r="F287" s="3">
        <f>'Отбор 2024-2026'!F287+'Доп отбор 2024-2026 '!F287</f>
        <v>0</v>
      </c>
      <c r="G287" s="3">
        <f>'Отбор 2024-2026'!G287+'Доп отбор 2024-2026 '!G287</f>
        <v>0</v>
      </c>
      <c r="H287" s="3">
        <f>'Отбор 2024-2026'!H287+'Доп отбор 2024-2026 '!H287</f>
        <v>0</v>
      </c>
      <c r="I287" s="3">
        <f>'Отбор 2024-2026'!I287+'Доп отбор 2024-2026 '!I287</f>
        <v>0</v>
      </c>
      <c r="J287" s="14">
        <f>'Отбор 2024-2026'!J287+'Доп отбор 2024-2026 '!J287</f>
        <v>0</v>
      </c>
      <c r="K287" s="18">
        <f t="shared" si="15"/>
        <v>0</v>
      </c>
      <c r="L287" s="19">
        <v>12368.39</v>
      </c>
      <c r="M287" s="19">
        <v>11131.55</v>
      </c>
      <c r="N287" s="19">
        <v>8657.8700000000008</v>
      </c>
      <c r="O287" s="19">
        <v>6184.2</v>
      </c>
      <c r="P287" s="19">
        <v>3710.52</v>
      </c>
      <c r="Q287" s="19">
        <v>488.77</v>
      </c>
      <c r="R287" s="19">
        <v>2100</v>
      </c>
      <c r="S287" s="19">
        <v>200</v>
      </c>
      <c r="T287" s="28">
        <v>92</v>
      </c>
      <c r="U287" s="18">
        <f t="shared" si="13"/>
        <v>0</v>
      </c>
      <c r="V287" s="18">
        <f t="shared" si="14"/>
        <v>0</v>
      </c>
    </row>
    <row r="288" spans="1:22" x14ac:dyDescent="0.25">
      <c r="A288" s="2">
        <v>99</v>
      </c>
      <c r="B288" s="6" t="s">
        <v>198</v>
      </c>
      <c r="C288" s="6" t="s">
        <v>149</v>
      </c>
      <c r="D288" s="2">
        <v>2025</v>
      </c>
      <c r="E288" s="3">
        <f>'Отбор 2024-2026'!E288+'Доп отбор 2024-2026 '!E288</f>
        <v>0</v>
      </c>
      <c r="F288" s="3">
        <f>'Отбор 2024-2026'!F288+'Доп отбор 2024-2026 '!F288</f>
        <v>0</v>
      </c>
      <c r="G288" s="3">
        <f>'Отбор 2024-2026'!G288+'Доп отбор 2024-2026 '!G288</f>
        <v>0</v>
      </c>
      <c r="H288" s="3">
        <f>'Отбор 2024-2026'!H288+'Доп отбор 2024-2026 '!H288</f>
        <v>0</v>
      </c>
      <c r="I288" s="3">
        <f>'Отбор 2024-2026'!I288+'Доп отбор 2024-2026 '!I288</f>
        <v>0</v>
      </c>
      <c r="J288" s="14">
        <f>'Отбор 2024-2026'!J288+'Доп отбор 2024-2026 '!J288</f>
        <v>0</v>
      </c>
      <c r="K288" s="18">
        <f t="shared" si="15"/>
        <v>0</v>
      </c>
      <c r="L288" s="19">
        <v>12368.39</v>
      </c>
      <c r="M288" s="19">
        <v>11131.55</v>
      </c>
      <c r="N288" s="19">
        <v>8657.8700000000008</v>
      </c>
      <c r="O288" s="19">
        <v>6184.2</v>
      </c>
      <c r="P288" s="19">
        <v>3710.52</v>
      </c>
      <c r="Q288" s="19">
        <v>488.77</v>
      </c>
      <c r="R288" s="19">
        <v>2100</v>
      </c>
      <c r="S288" s="19">
        <v>200</v>
      </c>
      <c r="T288" s="28">
        <v>90</v>
      </c>
      <c r="U288" s="18">
        <f t="shared" si="13"/>
        <v>0</v>
      </c>
      <c r="V288" s="18">
        <f t="shared" si="14"/>
        <v>0</v>
      </c>
    </row>
    <row r="289" spans="1:22" x14ac:dyDescent="0.25">
      <c r="A289" s="2">
        <v>100</v>
      </c>
      <c r="B289" s="6" t="s">
        <v>198</v>
      </c>
      <c r="C289" s="6" t="s">
        <v>150</v>
      </c>
      <c r="D289" s="2">
        <v>2025</v>
      </c>
      <c r="E289" s="3">
        <f>'Отбор 2024-2026'!E289+'Доп отбор 2024-2026 '!E289</f>
        <v>0</v>
      </c>
      <c r="F289" s="3">
        <f>'Отбор 2024-2026'!F289+'Доп отбор 2024-2026 '!F289</f>
        <v>0</v>
      </c>
      <c r="G289" s="3">
        <f>'Отбор 2024-2026'!G289+'Доп отбор 2024-2026 '!G289</f>
        <v>0</v>
      </c>
      <c r="H289" s="3">
        <f>'Отбор 2024-2026'!H289+'Доп отбор 2024-2026 '!H289</f>
        <v>0</v>
      </c>
      <c r="I289" s="3">
        <f>'Отбор 2024-2026'!I289+'Доп отбор 2024-2026 '!I289</f>
        <v>0</v>
      </c>
      <c r="J289" s="14">
        <f>'Отбор 2024-2026'!J289+'Доп отбор 2024-2026 '!J289</f>
        <v>0</v>
      </c>
      <c r="K289" s="18">
        <f t="shared" si="15"/>
        <v>0</v>
      </c>
      <c r="L289" s="19">
        <v>12368.39</v>
      </c>
      <c r="M289" s="19">
        <v>11131.55</v>
      </c>
      <c r="N289" s="19">
        <v>8657.8700000000008</v>
      </c>
      <c r="O289" s="19">
        <v>6184.2</v>
      </c>
      <c r="P289" s="19">
        <v>3710.52</v>
      </c>
      <c r="Q289" s="19">
        <v>488.77</v>
      </c>
      <c r="R289" s="19">
        <v>2100</v>
      </c>
      <c r="S289" s="19">
        <v>200</v>
      </c>
      <c r="T289" s="28">
        <v>93</v>
      </c>
      <c r="U289" s="18">
        <f t="shared" si="13"/>
        <v>0</v>
      </c>
      <c r="V289" s="18">
        <f t="shared" si="14"/>
        <v>0</v>
      </c>
    </row>
    <row r="290" spans="1:22" x14ac:dyDescent="0.25">
      <c r="A290" s="2">
        <v>101</v>
      </c>
      <c r="B290" s="6" t="s">
        <v>198</v>
      </c>
      <c r="C290" s="6" t="s">
        <v>153</v>
      </c>
      <c r="D290" s="2">
        <v>2025</v>
      </c>
      <c r="E290" s="3">
        <f>'Отбор 2024-2026'!E290+'Доп отбор 2024-2026 '!E290</f>
        <v>0</v>
      </c>
      <c r="F290" s="3">
        <f>'Отбор 2024-2026'!F290+'Доп отбор 2024-2026 '!F290</f>
        <v>0</v>
      </c>
      <c r="G290" s="3">
        <f>'Отбор 2024-2026'!G290+'Доп отбор 2024-2026 '!G290</f>
        <v>0</v>
      </c>
      <c r="H290" s="3">
        <f>'Отбор 2024-2026'!H290+'Доп отбор 2024-2026 '!H290</f>
        <v>0</v>
      </c>
      <c r="I290" s="3">
        <f>'Отбор 2024-2026'!I290+'Доп отбор 2024-2026 '!I290</f>
        <v>0</v>
      </c>
      <c r="J290" s="14">
        <f>'Отбор 2024-2026'!J290+'Доп отбор 2024-2026 '!J290</f>
        <v>0</v>
      </c>
      <c r="K290" s="18">
        <f t="shared" si="15"/>
        <v>0</v>
      </c>
      <c r="L290" s="19">
        <v>12368.39</v>
      </c>
      <c r="M290" s="19">
        <v>11131.55</v>
      </c>
      <c r="N290" s="19">
        <v>8657.8700000000008</v>
      </c>
      <c r="O290" s="19">
        <v>6184.2</v>
      </c>
      <c r="P290" s="19">
        <v>3710.52</v>
      </c>
      <c r="Q290" s="19">
        <v>488.77</v>
      </c>
      <c r="R290" s="19">
        <v>2100</v>
      </c>
      <c r="S290" s="19">
        <v>200</v>
      </c>
      <c r="T290" s="28">
        <v>89</v>
      </c>
      <c r="U290" s="18">
        <f t="shared" si="13"/>
        <v>0</v>
      </c>
      <c r="V290" s="18">
        <f t="shared" si="14"/>
        <v>0</v>
      </c>
    </row>
    <row r="291" spans="1:22" x14ac:dyDescent="0.25">
      <c r="A291" s="2">
        <v>102</v>
      </c>
      <c r="B291" s="6" t="s">
        <v>198</v>
      </c>
      <c r="C291" s="6" t="s">
        <v>151</v>
      </c>
      <c r="D291" s="2">
        <v>2025</v>
      </c>
      <c r="E291" s="3">
        <f>'Отбор 2024-2026'!E291+'Доп отбор 2024-2026 '!E291</f>
        <v>0</v>
      </c>
      <c r="F291" s="3">
        <f>'Отбор 2024-2026'!F291+'Доп отбор 2024-2026 '!F291</f>
        <v>0</v>
      </c>
      <c r="G291" s="3">
        <f>'Отбор 2024-2026'!G291+'Доп отбор 2024-2026 '!G291</f>
        <v>0</v>
      </c>
      <c r="H291" s="3">
        <f>'Отбор 2024-2026'!H291+'Доп отбор 2024-2026 '!H291</f>
        <v>0</v>
      </c>
      <c r="I291" s="3">
        <f>'Отбор 2024-2026'!I291+'Доп отбор 2024-2026 '!I291</f>
        <v>0</v>
      </c>
      <c r="J291" s="14">
        <f>'Отбор 2024-2026'!J291+'Доп отбор 2024-2026 '!J291</f>
        <v>0</v>
      </c>
      <c r="K291" s="18">
        <f t="shared" si="15"/>
        <v>0</v>
      </c>
      <c r="L291" s="19">
        <v>12368.39</v>
      </c>
      <c r="M291" s="19">
        <v>11131.55</v>
      </c>
      <c r="N291" s="19">
        <v>8657.8700000000008</v>
      </c>
      <c r="O291" s="19">
        <v>6184.2</v>
      </c>
      <c r="P291" s="19">
        <v>3710.52</v>
      </c>
      <c r="Q291" s="19">
        <v>488.77</v>
      </c>
      <c r="R291" s="19">
        <v>2100</v>
      </c>
      <c r="S291" s="19">
        <v>200</v>
      </c>
      <c r="T291" s="28">
        <v>78</v>
      </c>
      <c r="U291" s="18">
        <f t="shared" si="13"/>
        <v>0</v>
      </c>
      <c r="V291" s="18">
        <f t="shared" si="14"/>
        <v>0</v>
      </c>
    </row>
    <row r="292" spans="1:22" x14ac:dyDescent="0.25">
      <c r="A292" s="2">
        <v>103</v>
      </c>
      <c r="B292" s="6" t="s">
        <v>198</v>
      </c>
      <c r="C292" s="6" t="s">
        <v>84</v>
      </c>
      <c r="D292" s="2">
        <v>2025</v>
      </c>
      <c r="E292" s="3">
        <f>'Отбор 2024-2026'!E292+'Доп отбор 2024-2026 '!E292</f>
        <v>0</v>
      </c>
      <c r="F292" s="3">
        <f>'Отбор 2024-2026'!F292+'Доп отбор 2024-2026 '!F292</f>
        <v>0</v>
      </c>
      <c r="G292" s="3">
        <f>'Отбор 2024-2026'!G292+'Доп отбор 2024-2026 '!G292</f>
        <v>0</v>
      </c>
      <c r="H292" s="3">
        <f>'Отбор 2024-2026'!H292+'Доп отбор 2024-2026 '!H292</f>
        <v>0</v>
      </c>
      <c r="I292" s="3">
        <f>'Отбор 2024-2026'!I292+'Доп отбор 2024-2026 '!I292</f>
        <v>0</v>
      </c>
      <c r="J292" s="14">
        <f>'Отбор 2024-2026'!J292+'Доп отбор 2024-2026 '!J292</f>
        <v>0</v>
      </c>
      <c r="K292" s="18">
        <f t="shared" si="15"/>
        <v>0</v>
      </c>
      <c r="L292" s="19">
        <v>12368.39</v>
      </c>
      <c r="M292" s="19">
        <v>11131.55</v>
      </c>
      <c r="N292" s="19">
        <v>8657.8700000000008</v>
      </c>
      <c r="O292" s="19">
        <v>6184.2</v>
      </c>
      <c r="P292" s="19">
        <v>3710.52</v>
      </c>
      <c r="Q292" s="19">
        <v>488.77</v>
      </c>
      <c r="R292" s="19">
        <v>2100</v>
      </c>
      <c r="S292" s="19">
        <v>200</v>
      </c>
      <c r="T292" s="28">
        <v>89</v>
      </c>
      <c r="U292" s="18">
        <f t="shared" si="13"/>
        <v>0</v>
      </c>
      <c r="V292" s="18">
        <f t="shared" si="14"/>
        <v>0</v>
      </c>
    </row>
    <row r="293" spans="1:22" x14ac:dyDescent="0.25">
      <c r="A293" s="2">
        <v>104</v>
      </c>
      <c r="B293" s="6" t="s">
        <v>198</v>
      </c>
      <c r="C293" s="6" t="s">
        <v>152</v>
      </c>
      <c r="D293" s="2">
        <v>2025</v>
      </c>
      <c r="E293" s="3">
        <f>'Отбор 2024-2026'!E293+'Доп отбор 2024-2026 '!E293</f>
        <v>0</v>
      </c>
      <c r="F293" s="3">
        <f>'Отбор 2024-2026'!F293+'Доп отбор 2024-2026 '!F293</f>
        <v>0</v>
      </c>
      <c r="G293" s="3">
        <f>'Отбор 2024-2026'!G293+'Доп отбор 2024-2026 '!G293</f>
        <v>0</v>
      </c>
      <c r="H293" s="3">
        <f>'Отбор 2024-2026'!H293+'Доп отбор 2024-2026 '!H293</f>
        <v>0</v>
      </c>
      <c r="I293" s="3">
        <f>'Отбор 2024-2026'!I293+'Доп отбор 2024-2026 '!I293</f>
        <v>0</v>
      </c>
      <c r="J293" s="14">
        <f>'Отбор 2024-2026'!J293+'Доп отбор 2024-2026 '!J293</f>
        <v>0</v>
      </c>
      <c r="K293" s="18">
        <f t="shared" si="15"/>
        <v>0</v>
      </c>
      <c r="L293" s="19">
        <v>12368.39</v>
      </c>
      <c r="M293" s="19">
        <v>11131.55</v>
      </c>
      <c r="N293" s="19">
        <v>8657.8700000000008</v>
      </c>
      <c r="O293" s="19">
        <v>6184.2</v>
      </c>
      <c r="P293" s="19">
        <v>3710.52</v>
      </c>
      <c r="Q293" s="19">
        <v>488.77</v>
      </c>
      <c r="R293" s="19">
        <v>2100</v>
      </c>
      <c r="S293" s="19">
        <v>200</v>
      </c>
      <c r="T293" s="28">
        <v>91</v>
      </c>
      <c r="U293" s="18">
        <f t="shared" si="13"/>
        <v>0</v>
      </c>
      <c r="V293" s="18">
        <f t="shared" si="14"/>
        <v>0</v>
      </c>
    </row>
    <row r="294" spans="1:22" x14ac:dyDescent="0.25">
      <c r="A294" s="2">
        <v>105</v>
      </c>
      <c r="B294" s="6" t="s">
        <v>198</v>
      </c>
      <c r="C294" s="6" t="s">
        <v>95</v>
      </c>
      <c r="D294" s="2">
        <v>2025</v>
      </c>
      <c r="E294" s="3">
        <f>'Отбор 2024-2026'!E294+'Доп отбор 2024-2026 '!E294</f>
        <v>0</v>
      </c>
      <c r="F294" s="3">
        <f>'Отбор 2024-2026'!F294+'Доп отбор 2024-2026 '!F294</f>
        <v>0</v>
      </c>
      <c r="G294" s="3">
        <f>'Отбор 2024-2026'!G294+'Доп отбор 2024-2026 '!G294</f>
        <v>0</v>
      </c>
      <c r="H294" s="3">
        <f>'Отбор 2024-2026'!H294+'Доп отбор 2024-2026 '!H294</f>
        <v>0</v>
      </c>
      <c r="I294" s="3">
        <f>'Отбор 2024-2026'!I294+'Доп отбор 2024-2026 '!I294</f>
        <v>0</v>
      </c>
      <c r="J294" s="14">
        <f>'Отбор 2024-2026'!J294+'Доп отбор 2024-2026 '!J294</f>
        <v>0</v>
      </c>
      <c r="K294" s="18">
        <f t="shared" si="15"/>
        <v>0</v>
      </c>
      <c r="L294" s="19">
        <v>12368.39</v>
      </c>
      <c r="M294" s="19">
        <v>11131.55</v>
      </c>
      <c r="N294" s="19">
        <v>8657.8700000000008</v>
      </c>
      <c r="O294" s="19">
        <v>6184.2</v>
      </c>
      <c r="P294" s="19">
        <v>3710.52</v>
      </c>
      <c r="Q294" s="19">
        <v>488.77</v>
      </c>
      <c r="R294" s="19">
        <v>2100</v>
      </c>
      <c r="S294" s="19">
        <v>200</v>
      </c>
      <c r="T294" s="28">
        <v>90</v>
      </c>
      <c r="U294" s="18">
        <f t="shared" si="13"/>
        <v>0</v>
      </c>
      <c r="V294" s="18">
        <f t="shared" si="14"/>
        <v>0</v>
      </c>
    </row>
    <row r="295" spans="1:22" x14ac:dyDescent="0.25">
      <c r="A295" s="2">
        <v>106</v>
      </c>
      <c r="B295" s="6" t="s">
        <v>199</v>
      </c>
      <c r="C295" s="6" t="s">
        <v>156</v>
      </c>
      <c r="D295" s="2">
        <v>2025</v>
      </c>
      <c r="E295" s="3">
        <f>'Отбор 2024-2026'!E295+'Доп отбор 2024-2026 '!E295</f>
        <v>0</v>
      </c>
      <c r="F295" s="3">
        <f>'Отбор 2024-2026'!F295+'Доп отбор 2024-2026 '!F295</f>
        <v>23.5</v>
      </c>
      <c r="G295" s="3">
        <f>'Отбор 2024-2026'!G295+'Доп отбор 2024-2026 '!G295</f>
        <v>18.87</v>
      </c>
      <c r="H295" s="3">
        <f>'Отбор 2024-2026'!H295+'Доп отбор 2024-2026 '!H295</f>
        <v>1.03</v>
      </c>
      <c r="I295" s="3">
        <f>'Отбор 2024-2026'!I295+'Доп отбор 2024-2026 '!I295</f>
        <v>8.6300000000000008</v>
      </c>
      <c r="J295" s="14">
        <f>'Отбор 2024-2026'!J295+'Доп отбор 2024-2026 '!J295</f>
        <v>26</v>
      </c>
      <c r="K295" s="18">
        <f t="shared" si="15"/>
        <v>52.030000000000008</v>
      </c>
      <c r="L295" s="19">
        <v>12368.39</v>
      </c>
      <c r="M295" s="19">
        <v>11131.55</v>
      </c>
      <c r="N295" s="19">
        <v>8657.8700000000008</v>
      </c>
      <c r="O295" s="19">
        <v>6184.2</v>
      </c>
      <c r="P295" s="19">
        <v>3710.52</v>
      </c>
      <c r="Q295" s="19">
        <v>488.77</v>
      </c>
      <c r="R295" s="19">
        <v>2100</v>
      </c>
      <c r="S295" s="19">
        <v>200</v>
      </c>
      <c r="T295" s="22">
        <v>85</v>
      </c>
      <c r="U295" s="18">
        <f t="shared" si="13"/>
        <v>541070.96550000005</v>
      </c>
      <c r="V295" s="18">
        <f t="shared" si="14"/>
        <v>459910.32067500002</v>
      </c>
    </row>
    <row r="296" spans="1:22" x14ac:dyDescent="0.25">
      <c r="A296" s="2">
        <v>107</v>
      </c>
      <c r="B296" s="6" t="s">
        <v>199</v>
      </c>
      <c r="C296" s="6" t="s">
        <v>19</v>
      </c>
      <c r="D296" s="2">
        <v>2025</v>
      </c>
      <c r="E296" s="3">
        <f>'Отбор 2024-2026'!E296+'Доп отбор 2024-2026 '!E296</f>
        <v>0</v>
      </c>
      <c r="F296" s="3">
        <f>'Отбор 2024-2026'!F296+'Доп отбор 2024-2026 '!F296</f>
        <v>2</v>
      </c>
      <c r="G296" s="3">
        <f>'Отбор 2024-2026'!G296+'Доп отбор 2024-2026 '!G296</f>
        <v>3</v>
      </c>
      <c r="H296" s="3">
        <f>'Отбор 2024-2026'!H296+'Доп отбор 2024-2026 '!H296</f>
        <v>4</v>
      </c>
      <c r="I296" s="3">
        <f>'Отбор 2024-2026'!I296+'Доп отбор 2024-2026 '!I296</f>
        <v>6</v>
      </c>
      <c r="J296" s="14">
        <f>'Отбор 2024-2026'!J296+'Доп отбор 2024-2026 '!J296</f>
        <v>3</v>
      </c>
      <c r="K296" s="18">
        <f t="shared" si="15"/>
        <v>15</v>
      </c>
      <c r="L296" s="19">
        <v>12368.39</v>
      </c>
      <c r="M296" s="19">
        <v>11131.55</v>
      </c>
      <c r="N296" s="19">
        <v>8657.8700000000008</v>
      </c>
      <c r="O296" s="19">
        <v>6184.2</v>
      </c>
      <c r="P296" s="19">
        <v>3710.52</v>
      </c>
      <c r="Q296" s="19">
        <v>488.77</v>
      </c>
      <c r="R296" s="19">
        <v>2100</v>
      </c>
      <c r="S296" s="19">
        <v>200</v>
      </c>
      <c r="T296" s="22">
        <v>87</v>
      </c>
      <c r="U296" s="18">
        <f t="shared" si="13"/>
        <v>106002.93999999999</v>
      </c>
      <c r="V296" s="18">
        <f t="shared" si="14"/>
        <v>92222.557799999995</v>
      </c>
    </row>
    <row r="297" spans="1:22" x14ac:dyDescent="0.25">
      <c r="A297" s="2">
        <v>108</v>
      </c>
      <c r="B297" s="6" t="s">
        <v>199</v>
      </c>
      <c r="C297" s="6" t="s">
        <v>154</v>
      </c>
      <c r="D297" s="2">
        <v>2025</v>
      </c>
      <c r="E297" s="3">
        <f>'Отбор 2024-2026'!E297+'Доп отбор 2024-2026 '!E297</f>
        <v>0</v>
      </c>
      <c r="F297" s="3">
        <f>'Отбор 2024-2026'!F297+'Доп отбор 2024-2026 '!F297</f>
        <v>0</v>
      </c>
      <c r="G297" s="3">
        <f>'Отбор 2024-2026'!G297+'Доп отбор 2024-2026 '!G297</f>
        <v>0</v>
      </c>
      <c r="H297" s="3">
        <f>'Отбор 2024-2026'!H297+'Доп отбор 2024-2026 '!H297</f>
        <v>0</v>
      </c>
      <c r="I297" s="3">
        <f>'Отбор 2024-2026'!I297+'Доп отбор 2024-2026 '!I297</f>
        <v>0</v>
      </c>
      <c r="J297" s="14">
        <f>'Отбор 2024-2026'!J297+'Доп отбор 2024-2026 '!J297</f>
        <v>0</v>
      </c>
      <c r="K297" s="18">
        <f t="shared" si="15"/>
        <v>0</v>
      </c>
      <c r="L297" s="19">
        <v>12368.39</v>
      </c>
      <c r="M297" s="19">
        <v>11131.55</v>
      </c>
      <c r="N297" s="19">
        <v>8657.8700000000008</v>
      </c>
      <c r="O297" s="19">
        <v>6184.2</v>
      </c>
      <c r="P297" s="19">
        <v>3710.52</v>
      </c>
      <c r="Q297" s="19">
        <v>488.77</v>
      </c>
      <c r="R297" s="19">
        <v>2100</v>
      </c>
      <c r="S297" s="19">
        <v>200</v>
      </c>
      <c r="T297" s="22">
        <v>91</v>
      </c>
      <c r="U297" s="18">
        <f t="shared" si="13"/>
        <v>0</v>
      </c>
      <c r="V297" s="18">
        <f t="shared" si="14"/>
        <v>0</v>
      </c>
    </row>
    <row r="298" spans="1:22" x14ac:dyDescent="0.25">
      <c r="A298" s="2">
        <v>109</v>
      </c>
      <c r="B298" s="6" t="s">
        <v>199</v>
      </c>
      <c r="C298" s="6" t="s">
        <v>155</v>
      </c>
      <c r="D298" s="2">
        <v>2025</v>
      </c>
      <c r="E298" s="3">
        <f>'Отбор 2024-2026'!E298+'Доп отбор 2024-2026 '!E298</f>
        <v>0</v>
      </c>
      <c r="F298" s="3">
        <f>'Отбор 2024-2026'!F298+'Доп отбор 2024-2026 '!F298</f>
        <v>0</v>
      </c>
      <c r="G298" s="3">
        <f>'Отбор 2024-2026'!G298+'Доп отбор 2024-2026 '!G298</f>
        <v>0</v>
      </c>
      <c r="H298" s="3">
        <f>'Отбор 2024-2026'!H298+'Доп отбор 2024-2026 '!H298</f>
        <v>0</v>
      </c>
      <c r="I298" s="3">
        <f>'Отбор 2024-2026'!I298+'Доп отбор 2024-2026 '!I298</f>
        <v>0</v>
      </c>
      <c r="J298" s="14">
        <f>'Отбор 2024-2026'!J298+'Доп отбор 2024-2026 '!J298</f>
        <v>0</v>
      </c>
      <c r="K298" s="18">
        <f t="shared" si="15"/>
        <v>0</v>
      </c>
      <c r="L298" s="19">
        <v>12368.39</v>
      </c>
      <c r="M298" s="19">
        <v>11131.55</v>
      </c>
      <c r="N298" s="19">
        <v>8657.8700000000008</v>
      </c>
      <c r="O298" s="19">
        <v>6184.2</v>
      </c>
      <c r="P298" s="19">
        <v>3710.52</v>
      </c>
      <c r="Q298" s="19">
        <v>488.77</v>
      </c>
      <c r="R298" s="19">
        <v>2100</v>
      </c>
      <c r="S298" s="19">
        <v>200</v>
      </c>
      <c r="T298" s="22">
        <v>86</v>
      </c>
      <c r="U298" s="18">
        <f t="shared" si="13"/>
        <v>0</v>
      </c>
      <c r="V298" s="18">
        <f t="shared" si="14"/>
        <v>0</v>
      </c>
    </row>
    <row r="299" spans="1:22" x14ac:dyDescent="0.25">
      <c r="A299" s="2">
        <v>110</v>
      </c>
      <c r="B299" s="6" t="s">
        <v>199</v>
      </c>
      <c r="C299" s="6" t="s">
        <v>88</v>
      </c>
      <c r="D299" s="2">
        <v>2025</v>
      </c>
      <c r="E299" s="3">
        <f>'Отбор 2024-2026'!E299+'Доп отбор 2024-2026 '!E299</f>
        <v>0</v>
      </c>
      <c r="F299" s="3">
        <f>'Отбор 2024-2026'!F299+'Доп отбор 2024-2026 '!F299</f>
        <v>0</v>
      </c>
      <c r="G299" s="3">
        <f>'Отбор 2024-2026'!G299+'Доп отбор 2024-2026 '!G299</f>
        <v>0</v>
      </c>
      <c r="H299" s="3">
        <f>'Отбор 2024-2026'!H299+'Доп отбор 2024-2026 '!H299</f>
        <v>0</v>
      </c>
      <c r="I299" s="3">
        <f>'Отбор 2024-2026'!I299+'Доп отбор 2024-2026 '!I299</f>
        <v>0</v>
      </c>
      <c r="J299" s="14">
        <f>'Отбор 2024-2026'!J299+'Доп отбор 2024-2026 '!J299</f>
        <v>0</v>
      </c>
      <c r="K299" s="18">
        <f t="shared" si="15"/>
        <v>0</v>
      </c>
      <c r="L299" s="19">
        <v>12368.39</v>
      </c>
      <c r="M299" s="19">
        <v>11131.55</v>
      </c>
      <c r="N299" s="19">
        <v>8657.8700000000008</v>
      </c>
      <c r="O299" s="19">
        <v>6184.2</v>
      </c>
      <c r="P299" s="19">
        <v>3710.52</v>
      </c>
      <c r="Q299" s="19">
        <v>488.77</v>
      </c>
      <c r="R299" s="19">
        <v>2100</v>
      </c>
      <c r="S299" s="19">
        <v>200</v>
      </c>
      <c r="T299" s="22">
        <v>86</v>
      </c>
      <c r="U299" s="18">
        <f t="shared" si="13"/>
        <v>0</v>
      </c>
      <c r="V299" s="18">
        <f t="shared" si="14"/>
        <v>0</v>
      </c>
    </row>
    <row r="300" spans="1:22" x14ac:dyDescent="0.25">
      <c r="A300" s="2">
        <v>111</v>
      </c>
      <c r="B300" s="6" t="s">
        <v>200</v>
      </c>
      <c r="C300" s="6" t="s">
        <v>157</v>
      </c>
      <c r="D300" s="2">
        <v>2025</v>
      </c>
      <c r="E300" s="3">
        <f>'Отбор 2024-2026'!E300+'Доп отбор 2024-2026 '!E300</f>
        <v>0</v>
      </c>
      <c r="F300" s="3">
        <f>'Отбор 2024-2026'!F300+'Доп отбор 2024-2026 '!F300</f>
        <v>0</v>
      </c>
      <c r="G300" s="3">
        <f>'Отбор 2024-2026'!G300+'Доп отбор 2024-2026 '!G300</f>
        <v>0</v>
      </c>
      <c r="H300" s="3">
        <f>'Отбор 2024-2026'!H300+'Доп отбор 2024-2026 '!H300</f>
        <v>0</v>
      </c>
      <c r="I300" s="3">
        <f>'Отбор 2024-2026'!I300+'Доп отбор 2024-2026 '!I300</f>
        <v>0</v>
      </c>
      <c r="J300" s="14">
        <f>'Отбор 2024-2026'!J300+'Доп отбор 2024-2026 '!J300</f>
        <v>0</v>
      </c>
      <c r="K300" s="18">
        <f t="shared" si="15"/>
        <v>0</v>
      </c>
      <c r="L300" s="19">
        <v>12368.39</v>
      </c>
      <c r="M300" s="19">
        <v>11131.55</v>
      </c>
      <c r="N300" s="19">
        <v>8657.8700000000008</v>
      </c>
      <c r="O300" s="19">
        <v>6184.2</v>
      </c>
      <c r="P300" s="19">
        <v>3710.52</v>
      </c>
      <c r="Q300" s="19">
        <v>488.77</v>
      </c>
      <c r="R300" s="19">
        <v>2100</v>
      </c>
      <c r="S300" s="19">
        <v>200</v>
      </c>
      <c r="T300" s="29">
        <v>84</v>
      </c>
      <c r="U300" s="18">
        <f t="shared" si="13"/>
        <v>0</v>
      </c>
      <c r="V300" s="18">
        <f t="shared" si="14"/>
        <v>0</v>
      </c>
    </row>
    <row r="301" spans="1:22" x14ac:dyDescent="0.25">
      <c r="A301" s="2">
        <v>112</v>
      </c>
      <c r="B301" s="6" t="s">
        <v>200</v>
      </c>
      <c r="C301" s="6" t="s">
        <v>158</v>
      </c>
      <c r="D301" s="2">
        <v>2025</v>
      </c>
      <c r="E301" s="3">
        <f>'Отбор 2024-2026'!E301+'Доп отбор 2024-2026 '!E301</f>
        <v>0</v>
      </c>
      <c r="F301" s="3">
        <f>'Отбор 2024-2026'!F301+'Доп отбор 2024-2026 '!F301</f>
        <v>0</v>
      </c>
      <c r="G301" s="3">
        <f>'Отбор 2024-2026'!G301+'Доп отбор 2024-2026 '!G301</f>
        <v>0</v>
      </c>
      <c r="H301" s="3">
        <f>'Отбор 2024-2026'!H301+'Доп отбор 2024-2026 '!H301</f>
        <v>0</v>
      </c>
      <c r="I301" s="3">
        <f>'Отбор 2024-2026'!I301+'Доп отбор 2024-2026 '!I301</f>
        <v>0</v>
      </c>
      <c r="J301" s="14">
        <f>'Отбор 2024-2026'!J301+'Доп отбор 2024-2026 '!J301</f>
        <v>0</v>
      </c>
      <c r="K301" s="18">
        <f t="shared" si="15"/>
        <v>0</v>
      </c>
      <c r="L301" s="19">
        <v>12368.39</v>
      </c>
      <c r="M301" s="19">
        <v>11131.55</v>
      </c>
      <c r="N301" s="19">
        <v>8657.8700000000008</v>
      </c>
      <c r="O301" s="19">
        <v>6184.2</v>
      </c>
      <c r="P301" s="19">
        <v>3710.52</v>
      </c>
      <c r="Q301" s="19">
        <v>488.77</v>
      </c>
      <c r="R301" s="19">
        <v>2100</v>
      </c>
      <c r="S301" s="19">
        <v>200</v>
      </c>
      <c r="T301" s="29">
        <v>87</v>
      </c>
      <c r="U301" s="18">
        <f t="shared" si="13"/>
        <v>0</v>
      </c>
      <c r="V301" s="18">
        <f t="shared" si="14"/>
        <v>0</v>
      </c>
    </row>
    <row r="302" spans="1:22" x14ac:dyDescent="0.25">
      <c r="A302" s="2">
        <v>113</v>
      </c>
      <c r="B302" s="6" t="s">
        <v>200</v>
      </c>
      <c r="C302" s="6" t="s">
        <v>7</v>
      </c>
      <c r="D302" s="2">
        <v>2025</v>
      </c>
      <c r="E302" s="3">
        <f>'Отбор 2024-2026'!E302+'Доп отбор 2024-2026 '!E302</f>
        <v>0</v>
      </c>
      <c r="F302" s="3">
        <f>'Отбор 2024-2026'!F302+'Доп отбор 2024-2026 '!F302</f>
        <v>0</v>
      </c>
      <c r="G302" s="3">
        <f>'Отбор 2024-2026'!G302+'Доп отбор 2024-2026 '!G302</f>
        <v>18.96</v>
      </c>
      <c r="H302" s="3">
        <f>'Отбор 2024-2026'!H302+'Доп отбор 2024-2026 '!H302</f>
        <v>16.87</v>
      </c>
      <c r="I302" s="3">
        <f>'Отбор 2024-2026'!I302+'Доп отбор 2024-2026 '!I302</f>
        <v>1.19</v>
      </c>
      <c r="J302" s="14">
        <f>'Отбор 2024-2026'!J302+'Доп отбор 2024-2026 '!J302</f>
        <v>3</v>
      </c>
      <c r="K302" s="18">
        <f t="shared" si="15"/>
        <v>37.019999999999996</v>
      </c>
      <c r="L302" s="19">
        <v>12368.39</v>
      </c>
      <c r="M302" s="19">
        <v>11131.55</v>
      </c>
      <c r="N302" s="19">
        <v>8657.8700000000008</v>
      </c>
      <c r="O302" s="19">
        <v>6184.2</v>
      </c>
      <c r="P302" s="19">
        <v>3710.52</v>
      </c>
      <c r="Q302" s="19">
        <v>488.77</v>
      </c>
      <c r="R302" s="19">
        <v>2100</v>
      </c>
      <c r="S302" s="19">
        <v>200</v>
      </c>
      <c r="T302" s="29">
        <v>71</v>
      </c>
      <c r="U302" s="18">
        <f t="shared" si="13"/>
        <v>288066.49800000002</v>
      </c>
      <c r="V302" s="18">
        <f t="shared" si="14"/>
        <v>204527.21358000004</v>
      </c>
    </row>
    <row r="303" spans="1:22" x14ac:dyDescent="0.25">
      <c r="A303" s="2">
        <v>114</v>
      </c>
      <c r="B303" s="6" t="s">
        <v>200</v>
      </c>
      <c r="C303" s="6" t="s">
        <v>104</v>
      </c>
      <c r="D303" s="2">
        <v>2025</v>
      </c>
      <c r="E303" s="3">
        <f>'Отбор 2024-2026'!E303+'Доп отбор 2024-2026 '!E303</f>
        <v>0</v>
      </c>
      <c r="F303" s="3">
        <f>'Отбор 2024-2026'!F303+'Доп отбор 2024-2026 '!F303</f>
        <v>1</v>
      </c>
      <c r="G303" s="3">
        <f>'Отбор 2024-2026'!G303+'Доп отбор 2024-2026 '!G303</f>
        <v>0</v>
      </c>
      <c r="H303" s="3">
        <f>'Отбор 2024-2026'!H303+'Доп отбор 2024-2026 '!H303</f>
        <v>0</v>
      </c>
      <c r="I303" s="3">
        <f>'Отбор 2024-2026'!I303+'Доп отбор 2024-2026 '!I303</f>
        <v>2</v>
      </c>
      <c r="J303" s="14">
        <f>'Отбор 2024-2026'!J303+'Доп отбор 2024-2026 '!J303</f>
        <v>2</v>
      </c>
      <c r="K303" s="18">
        <f t="shared" si="15"/>
        <v>3</v>
      </c>
      <c r="L303" s="19">
        <v>12368.39</v>
      </c>
      <c r="M303" s="19">
        <v>11131.55</v>
      </c>
      <c r="N303" s="19">
        <v>8657.8700000000008</v>
      </c>
      <c r="O303" s="19">
        <v>6184.2</v>
      </c>
      <c r="P303" s="19">
        <v>3710.52</v>
      </c>
      <c r="Q303" s="19">
        <v>488.77</v>
      </c>
      <c r="R303" s="19">
        <v>2100</v>
      </c>
      <c r="S303" s="19">
        <v>200</v>
      </c>
      <c r="T303" s="29">
        <v>88</v>
      </c>
      <c r="U303" s="18">
        <f t="shared" si="13"/>
        <v>24330.13</v>
      </c>
      <c r="V303" s="18">
        <f t="shared" si="14"/>
        <v>21410.5144</v>
      </c>
    </row>
    <row r="304" spans="1:22" x14ac:dyDescent="0.25">
      <c r="A304" s="2">
        <v>115</v>
      </c>
      <c r="B304" s="6" t="s">
        <v>200</v>
      </c>
      <c r="C304" s="6" t="s">
        <v>53</v>
      </c>
      <c r="D304" s="2">
        <v>2025</v>
      </c>
      <c r="E304" s="3">
        <f>'Отбор 2024-2026'!E304+'Доп отбор 2024-2026 '!E304</f>
        <v>4.3</v>
      </c>
      <c r="F304" s="3">
        <f>'Отбор 2024-2026'!F304+'Доп отбор 2024-2026 '!F304</f>
        <v>0</v>
      </c>
      <c r="G304" s="3">
        <f>'Отбор 2024-2026'!G304+'Доп отбор 2024-2026 '!G304</f>
        <v>12.2</v>
      </c>
      <c r="H304" s="3">
        <f>'Отбор 2024-2026'!H304+'Доп отбор 2024-2026 '!H304</f>
        <v>19.100000000000001</v>
      </c>
      <c r="I304" s="3">
        <f>'Отбор 2024-2026'!I304+'Доп отбор 2024-2026 '!I304</f>
        <v>11.7</v>
      </c>
      <c r="J304" s="14">
        <f>'Отбор 2024-2026'!J304+'Доп отбор 2024-2026 '!J304</f>
        <v>3</v>
      </c>
      <c r="K304" s="18">
        <f t="shared" si="15"/>
        <v>47.3</v>
      </c>
      <c r="L304" s="19">
        <v>12368.39</v>
      </c>
      <c r="M304" s="19">
        <v>11131.55</v>
      </c>
      <c r="N304" s="19">
        <v>8657.8700000000008</v>
      </c>
      <c r="O304" s="19">
        <v>6184.2</v>
      </c>
      <c r="P304" s="19">
        <v>3710.52</v>
      </c>
      <c r="Q304" s="19">
        <v>488.77</v>
      </c>
      <c r="R304" s="19">
        <v>2100</v>
      </c>
      <c r="S304" s="19">
        <v>200</v>
      </c>
      <c r="T304" s="29">
        <v>90</v>
      </c>
      <c r="U304" s="18">
        <f t="shared" si="13"/>
        <v>337567.70499999996</v>
      </c>
      <c r="V304" s="18">
        <f t="shared" si="14"/>
        <v>303810.93449999997</v>
      </c>
    </row>
    <row r="305" spans="1:22" x14ac:dyDescent="0.25">
      <c r="A305" s="2">
        <v>116</v>
      </c>
      <c r="B305" s="6" t="s">
        <v>200</v>
      </c>
      <c r="C305" s="6" t="s">
        <v>23</v>
      </c>
      <c r="D305" s="2">
        <v>2025</v>
      </c>
      <c r="E305" s="3">
        <f>'Отбор 2024-2026'!E305+'Доп отбор 2024-2026 '!E305</f>
        <v>0</v>
      </c>
      <c r="F305" s="3">
        <f>'Отбор 2024-2026'!F305+'Доп отбор 2024-2026 '!F305</f>
        <v>2.8</v>
      </c>
      <c r="G305" s="3">
        <f>'Отбор 2024-2026'!G305+'Доп отбор 2024-2026 '!G305</f>
        <v>17.71</v>
      </c>
      <c r="H305" s="3">
        <f>'Отбор 2024-2026'!H305+'Доп отбор 2024-2026 '!H305</f>
        <v>0</v>
      </c>
      <c r="I305" s="3">
        <f>'Отбор 2024-2026'!I305+'Доп отбор 2024-2026 '!I305</f>
        <v>1.2</v>
      </c>
      <c r="J305" s="14">
        <f>'Отбор 2024-2026'!J305+'Доп отбор 2024-2026 '!J305</f>
        <v>5</v>
      </c>
      <c r="K305" s="18">
        <f t="shared" si="15"/>
        <v>21.71</v>
      </c>
      <c r="L305" s="19">
        <v>12368.39</v>
      </c>
      <c r="M305" s="19">
        <v>11131.55</v>
      </c>
      <c r="N305" s="19">
        <v>8657.8700000000008</v>
      </c>
      <c r="O305" s="19">
        <v>6184.2</v>
      </c>
      <c r="P305" s="19">
        <v>3710.52</v>
      </c>
      <c r="Q305" s="19">
        <v>488.77</v>
      </c>
      <c r="R305" s="19">
        <v>2100</v>
      </c>
      <c r="S305" s="19">
        <v>200</v>
      </c>
      <c r="T305" s="29">
        <v>90</v>
      </c>
      <c r="U305" s="18">
        <f t="shared" si="13"/>
        <v>206237.69170000002</v>
      </c>
      <c r="V305" s="18">
        <f t="shared" si="14"/>
        <v>185613.92253000001</v>
      </c>
    </row>
    <row r="306" spans="1:22" x14ac:dyDescent="0.25">
      <c r="A306" s="2">
        <v>117</v>
      </c>
      <c r="B306" s="6" t="s">
        <v>200</v>
      </c>
      <c r="C306" s="6" t="s">
        <v>17</v>
      </c>
      <c r="D306" s="2">
        <v>2025</v>
      </c>
      <c r="E306" s="3">
        <f>'Отбор 2024-2026'!E306+'Доп отбор 2024-2026 '!E306</f>
        <v>0</v>
      </c>
      <c r="F306" s="3">
        <f>'Отбор 2024-2026'!F306+'Доп отбор 2024-2026 '!F306</f>
        <v>0</v>
      </c>
      <c r="G306" s="3">
        <f>'Отбор 2024-2026'!G306+'Доп отбор 2024-2026 '!G306</f>
        <v>27.5</v>
      </c>
      <c r="H306" s="3">
        <f>'Отбор 2024-2026'!H306+'Доп отбор 2024-2026 '!H306</f>
        <v>0</v>
      </c>
      <c r="I306" s="3">
        <f>'Отбор 2024-2026'!I306+'Доп отбор 2024-2026 '!I306</f>
        <v>0</v>
      </c>
      <c r="J306" s="14">
        <f>'Отбор 2024-2026'!J306+'Доп отбор 2024-2026 '!J306</f>
        <v>3</v>
      </c>
      <c r="K306" s="18">
        <f t="shared" si="15"/>
        <v>27.5</v>
      </c>
      <c r="L306" s="19">
        <v>12368.39</v>
      </c>
      <c r="M306" s="19">
        <v>11131.55</v>
      </c>
      <c r="N306" s="19">
        <v>8657.8700000000008</v>
      </c>
      <c r="O306" s="19">
        <v>6184.2</v>
      </c>
      <c r="P306" s="19">
        <v>3710.52</v>
      </c>
      <c r="Q306" s="19">
        <v>488.77</v>
      </c>
      <c r="R306" s="19">
        <v>2100</v>
      </c>
      <c r="S306" s="19">
        <v>200</v>
      </c>
      <c r="T306" s="29">
        <v>93</v>
      </c>
      <c r="U306" s="18">
        <f t="shared" si="13"/>
        <v>251357.73500000002</v>
      </c>
      <c r="V306" s="18">
        <f t="shared" si="14"/>
        <v>233762.69355</v>
      </c>
    </row>
    <row r="307" spans="1:22" x14ac:dyDescent="0.25">
      <c r="A307" s="2">
        <v>118</v>
      </c>
      <c r="B307" s="6" t="s">
        <v>200</v>
      </c>
      <c r="C307" s="6" t="s">
        <v>110</v>
      </c>
      <c r="D307" s="2">
        <v>2025</v>
      </c>
      <c r="E307" s="3">
        <f>'Отбор 2024-2026'!E307+'Доп отбор 2024-2026 '!E307</f>
        <v>0</v>
      </c>
      <c r="F307" s="3">
        <f>'Отбор 2024-2026'!F307+'Доп отбор 2024-2026 '!F307</f>
        <v>0</v>
      </c>
      <c r="G307" s="3">
        <f>'Отбор 2024-2026'!G307+'Доп отбор 2024-2026 '!G307</f>
        <v>0</v>
      </c>
      <c r="H307" s="3">
        <f>'Отбор 2024-2026'!H307+'Доп отбор 2024-2026 '!H307</f>
        <v>0</v>
      </c>
      <c r="I307" s="3">
        <f>'Отбор 2024-2026'!I307+'Доп отбор 2024-2026 '!I307</f>
        <v>0</v>
      </c>
      <c r="J307" s="14">
        <f>'Отбор 2024-2026'!J307+'Доп отбор 2024-2026 '!J307</f>
        <v>0</v>
      </c>
      <c r="K307" s="18">
        <f t="shared" si="15"/>
        <v>0</v>
      </c>
      <c r="L307" s="19">
        <v>12368.39</v>
      </c>
      <c r="M307" s="19">
        <v>11131.55</v>
      </c>
      <c r="N307" s="19">
        <v>8657.8700000000008</v>
      </c>
      <c r="O307" s="19">
        <v>6184.2</v>
      </c>
      <c r="P307" s="19">
        <v>3710.52</v>
      </c>
      <c r="Q307" s="19">
        <v>488.77</v>
      </c>
      <c r="R307" s="19">
        <v>2100</v>
      </c>
      <c r="S307" s="19">
        <v>200</v>
      </c>
      <c r="T307" s="29">
        <v>86</v>
      </c>
      <c r="U307" s="18">
        <f t="shared" si="13"/>
        <v>0</v>
      </c>
      <c r="V307" s="18">
        <f t="shared" si="14"/>
        <v>0</v>
      </c>
    </row>
    <row r="308" spans="1:22" x14ac:dyDescent="0.25">
      <c r="A308" s="2">
        <v>119</v>
      </c>
      <c r="B308" s="6" t="s">
        <v>200</v>
      </c>
      <c r="C308" s="6" t="s">
        <v>103</v>
      </c>
      <c r="D308" s="2">
        <v>2025</v>
      </c>
      <c r="E308" s="3">
        <f>'Отбор 2024-2026'!E308+'Доп отбор 2024-2026 '!E308</f>
        <v>0</v>
      </c>
      <c r="F308" s="3">
        <f>'Отбор 2024-2026'!F308+'Доп отбор 2024-2026 '!F308</f>
        <v>0</v>
      </c>
      <c r="G308" s="3">
        <f>'Отбор 2024-2026'!G308+'Доп отбор 2024-2026 '!G308</f>
        <v>0</v>
      </c>
      <c r="H308" s="3">
        <f>'Отбор 2024-2026'!H308+'Доп отбор 2024-2026 '!H308</f>
        <v>0</v>
      </c>
      <c r="I308" s="3">
        <f>'Отбор 2024-2026'!I308+'Доп отбор 2024-2026 '!I308</f>
        <v>0</v>
      </c>
      <c r="J308" s="14">
        <f>'Отбор 2024-2026'!J308+'Доп отбор 2024-2026 '!J308</f>
        <v>0</v>
      </c>
      <c r="K308" s="18">
        <f t="shared" si="15"/>
        <v>0</v>
      </c>
      <c r="L308" s="19">
        <v>12368.39</v>
      </c>
      <c r="M308" s="19">
        <v>11131.55</v>
      </c>
      <c r="N308" s="19">
        <v>8657.8700000000008</v>
      </c>
      <c r="O308" s="19">
        <v>6184.2</v>
      </c>
      <c r="P308" s="19">
        <v>3710.52</v>
      </c>
      <c r="Q308" s="19">
        <v>488.77</v>
      </c>
      <c r="R308" s="19">
        <v>2100</v>
      </c>
      <c r="S308" s="19">
        <v>200</v>
      </c>
      <c r="T308" s="29">
        <v>86</v>
      </c>
      <c r="U308" s="18">
        <f t="shared" si="13"/>
        <v>0</v>
      </c>
      <c r="V308" s="18">
        <f t="shared" si="14"/>
        <v>0</v>
      </c>
    </row>
    <row r="309" spans="1:22" x14ac:dyDescent="0.25">
      <c r="A309" s="2">
        <v>120</v>
      </c>
      <c r="B309" s="6" t="s">
        <v>200</v>
      </c>
      <c r="C309" s="6" t="s">
        <v>109</v>
      </c>
      <c r="D309" s="2">
        <v>2025</v>
      </c>
      <c r="E309" s="3">
        <f>'Отбор 2024-2026'!E309+'Доп отбор 2024-2026 '!E309</f>
        <v>0</v>
      </c>
      <c r="F309" s="3">
        <f>'Отбор 2024-2026'!F309+'Доп отбор 2024-2026 '!F309</f>
        <v>0</v>
      </c>
      <c r="G309" s="3">
        <f>'Отбор 2024-2026'!G309+'Доп отбор 2024-2026 '!G309</f>
        <v>0</v>
      </c>
      <c r="H309" s="3">
        <f>'Отбор 2024-2026'!H309+'Доп отбор 2024-2026 '!H309</f>
        <v>0</v>
      </c>
      <c r="I309" s="3">
        <f>'Отбор 2024-2026'!I309+'Доп отбор 2024-2026 '!I309</f>
        <v>0</v>
      </c>
      <c r="J309" s="14">
        <f>'Отбор 2024-2026'!J309+'Доп отбор 2024-2026 '!J309</f>
        <v>0</v>
      </c>
      <c r="K309" s="18">
        <f t="shared" si="15"/>
        <v>0</v>
      </c>
      <c r="L309" s="19">
        <v>12368.39</v>
      </c>
      <c r="M309" s="19">
        <v>11131.55</v>
      </c>
      <c r="N309" s="19">
        <v>8657.8700000000008</v>
      </c>
      <c r="O309" s="19">
        <v>6184.2</v>
      </c>
      <c r="P309" s="19">
        <v>3710.52</v>
      </c>
      <c r="Q309" s="19">
        <v>488.77</v>
      </c>
      <c r="R309" s="19">
        <v>2100</v>
      </c>
      <c r="S309" s="19">
        <v>200</v>
      </c>
      <c r="T309" s="29">
        <v>85</v>
      </c>
      <c r="U309" s="18">
        <f t="shared" si="13"/>
        <v>0</v>
      </c>
      <c r="V309" s="18">
        <f t="shared" si="14"/>
        <v>0</v>
      </c>
    </row>
    <row r="310" spans="1:22" x14ac:dyDescent="0.25">
      <c r="A310" s="2">
        <v>121</v>
      </c>
      <c r="B310" s="6" t="s">
        <v>200</v>
      </c>
      <c r="C310" s="6" t="s">
        <v>159</v>
      </c>
      <c r="D310" s="2">
        <v>2025</v>
      </c>
      <c r="E310" s="3">
        <f>'Отбор 2024-2026'!E310+'Доп отбор 2024-2026 '!E310</f>
        <v>0</v>
      </c>
      <c r="F310" s="3">
        <f>'Отбор 2024-2026'!F310+'Доп отбор 2024-2026 '!F310</f>
        <v>0</v>
      </c>
      <c r="G310" s="3">
        <f>'Отбор 2024-2026'!G310+'Доп отбор 2024-2026 '!G310</f>
        <v>0</v>
      </c>
      <c r="H310" s="3">
        <f>'Отбор 2024-2026'!H310+'Доп отбор 2024-2026 '!H310</f>
        <v>0</v>
      </c>
      <c r="I310" s="3">
        <f>'Отбор 2024-2026'!I310+'Доп отбор 2024-2026 '!I310</f>
        <v>0</v>
      </c>
      <c r="J310" s="14">
        <f>'Отбор 2024-2026'!J310+'Доп отбор 2024-2026 '!J310</f>
        <v>0</v>
      </c>
      <c r="K310" s="18">
        <f t="shared" si="15"/>
        <v>0</v>
      </c>
      <c r="L310" s="19">
        <v>12368.39</v>
      </c>
      <c r="M310" s="19">
        <v>11131.55</v>
      </c>
      <c r="N310" s="19">
        <v>8657.8700000000008</v>
      </c>
      <c r="O310" s="19">
        <v>6184.2</v>
      </c>
      <c r="P310" s="19">
        <v>3710.52</v>
      </c>
      <c r="Q310" s="19">
        <v>488.77</v>
      </c>
      <c r="R310" s="19">
        <v>2100</v>
      </c>
      <c r="S310" s="19">
        <v>200</v>
      </c>
      <c r="T310" s="29">
        <v>75</v>
      </c>
      <c r="U310" s="18">
        <f t="shared" si="13"/>
        <v>0</v>
      </c>
      <c r="V310" s="18">
        <f t="shared" si="14"/>
        <v>0</v>
      </c>
    </row>
    <row r="311" spans="1:22" x14ac:dyDescent="0.25">
      <c r="A311" s="2">
        <v>122</v>
      </c>
      <c r="B311" s="6" t="s">
        <v>200</v>
      </c>
      <c r="C311" s="6" t="s">
        <v>112</v>
      </c>
      <c r="D311" s="2">
        <v>2025</v>
      </c>
      <c r="E311" s="3">
        <f>'Отбор 2024-2026'!E311+'Доп отбор 2024-2026 '!E311</f>
        <v>0</v>
      </c>
      <c r="F311" s="3">
        <f>'Отбор 2024-2026'!F311+'Доп отбор 2024-2026 '!F311</f>
        <v>0</v>
      </c>
      <c r="G311" s="3">
        <f>'Отбор 2024-2026'!G311+'Доп отбор 2024-2026 '!G311</f>
        <v>0</v>
      </c>
      <c r="H311" s="3">
        <f>'Отбор 2024-2026'!H311+'Доп отбор 2024-2026 '!H311</f>
        <v>0</v>
      </c>
      <c r="I311" s="3">
        <f>'Отбор 2024-2026'!I311+'Доп отбор 2024-2026 '!I311</f>
        <v>0</v>
      </c>
      <c r="J311" s="14">
        <f>'Отбор 2024-2026'!J311+'Доп отбор 2024-2026 '!J311</f>
        <v>0</v>
      </c>
      <c r="K311" s="18">
        <f t="shared" si="15"/>
        <v>0</v>
      </c>
      <c r="L311" s="19">
        <v>12368.39</v>
      </c>
      <c r="M311" s="19">
        <v>11131.55</v>
      </c>
      <c r="N311" s="19">
        <v>8657.8700000000008</v>
      </c>
      <c r="O311" s="19">
        <v>6184.2</v>
      </c>
      <c r="P311" s="19">
        <v>3710.52</v>
      </c>
      <c r="Q311" s="19">
        <v>488.77</v>
      </c>
      <c r="R311" s="19">
        <v>2100</v>
      </c>
      <c r="S311" s="19">
        <v>200</v>
      </c>
      <c r="T311" s="29">
        <v>91</v>
      </c>
      <c r="U311" s="18">
        <f t="shared" si="13"/>
        <v>0</v>
      </c>
      <c r="V311" s="18">
        <f t="shared" si="14"/>
        <v>0</v>
      </c>
    </row>
    <row r="312" spans="1:22" x14ac:dyDescent="0.25">
      <c r="A312" s="2">
        <v>123</v>
      </c>
      <c r="B312" s="6" t="s">
        <v>200</v>
      </c>
      <c r="C312" s="6" t="s">
        <v>160</v>
      </c>
      <c r="D312" s="2">
        <v>2025</v>
      </c>
      <c r="E312" s="3">
        <f>'Отбор 2024-2026'!E312+'Доп отбор 2024-2026 '!E312</f>
        <v>0</v>
      </c>
      <c r="F312" s="3">
        <f>'Отбор 2024-2026'!F312+'Доп отбор 2024-2026 '!F312</f>
        <v>0</v>
      </c>
      <c r="G312" s="3">
        <f>'Отбор 2024-2026'!G312+'Доп отбор 2024-2026 '!G312</f>
        <v>0</v>
      </c>
      <c r="H312" s="3">
        <f>'Отбор 2024-2026'!H312+'Доп отбор 2024-2026 '!H312</f>
        <v>0</v>
      </c>
      <c r="I312" s="3">
        <f>'Отбор 2024-2026'!I312+'Доп отбор 2024-2026 '!I312</f>
        <v>0</v>
      </c>
      <c r="J312" s="14">
        <f>'Отбор 2024-2026'!J312+'Доп отбор 2024-2026 '!J312</f>
        <v>0</v>
      </c>
      <c r="K312" s="18">
        <f t="shared" si="15"/>
        <v>0</v>
      </c>
      <c r="L312" s="19">
        <v>12368.39</v>
      </c>
      <c r="M312" s="19">
        <v>11131.55</v>
      </c>
      <c r="N312" s="19">
        <v>8657.8700000000008</v>
      </c>
      <c r="O312" s="19">
        <v>6184.2</v>
      </c>
      <c r="P312" s="19">
        <v>3710.52</v>
      </c>
      <c r="Q312" s="19">
        <v>488.77</v>
      </c>
      <c r="R312" s="19">
        <v>2100</v>
      </c>
      <c r="S312" s="19">
        <v>200</v>
      </c>
      <c r="T312" s="29">
        <v>85</v>
      </c>
      <c r="U312" s="18">
        <f t="shared" si="13"/>
        <v>0</v>
      </c>
      <c r="V312" s="18">
        <f t="shared" si="14"/>
        <v>0</v>
      </c>
    </row>
    <row r="313" spans="1:22" x14ac:dyDescent="0.25">
      <c r="A313" s="2">
        <v>124</v>
      </c>
      <c r="B313" s="6" t="s">
        <v>200</v>
      </c>
      <c r="C313" s="6" t="s">
        <v>8</v>
      </c>
      <c r="D313" s="2">
        <v>2025</v>
      </c>
      <c r="E313" s="3">
        <f>'Отбор 2024-2026'!E313+'Доп отбор 2024-2026 '!E313</f>
        <v>0</v>
      </c>
      <c r="F313" s="3">
        <f>'Отбор 2024-2026'!F313+'Доп отбор 2024-2026 '!F313</f>
        <v>42</v>
      </c>
      <c r="G313" s="3">
        <f>'Отбор 2024-2026'!G313+'Доп отбор 2024-2026 '!G313</f>
        <v>0</v>
      </c>
      <c r="H313" s="3">
        <f>'Отбор 2024-2026'!H313+'Доп отбор 2024-2026 '!H313</f>
        <v>0</v>
      </c>
      <c r="I313" s="3">
        <f>'Отбор 2024-2026'!I313+'Доп отбор 2024-2026 '!I313</f>
        <v>0</v>
      </c>
      <c r="J313" s="14">
        <f>'Отбор 2024-2026'!J313+'Доп отбор 2024-2026 '!J313</f>
        <v>8</v>
      </c>
      <c r="K313" s="18">
        <f t="shared" si="15"/>
        <v>42</v>
      </c>
      <c r="L313" s="19">
        <v>12368.39</v>
      </c>
      <c r="M313" s="19">
        <v>11131.55</v>
      </c>
      <c r="N313" s="19">
        <v>8657.8700000000008</v>
      </c>
      <c r="O313" s="19">
        <v>6184.2</v>
      </c>
      <c r="P313" s="19">
        <v>3710.52</v>
      </c>
      <c r="Q313" s="19">
        <v>488.77</v>
      </c>
      <c r="R313" s="19">
        <v>2100</v>
      </c>
      <c r="S313" s="19">
        <v>200</v>
      </c>
      <c r="T313" s="29">
        <v>87</v>
      </c>
      <c r="U313" s="18">
        <f t="shared" si="13"/>
        <v>496635.25999999995</v>
      </c>
      <c r="V313" s="18">
        <f t="shared" si="14"/>
        <v>432072.67619999999</v>
      </c>
    </row>
    <row r="314" spans="1:22" x14ac:dyDescent="0.25">
      <c r="A314" s="2">
        <v>125</v>
      </c>
      <c r="B314" s="6" t="s">
        <v>200</v>
      </c>
      <c r="C314" s="6" t="s">
        <v>96</v>
      </c>
      <c r="D314" s="2">
        <v>2025</v>
      </c>
      <c r="E314" s="3">
        <f>'Отбор 2024-2026'!E314+'Доп отбор 2024-2026 '!E314</f>
        <v>0</v>
      </c>
      <c r="F314" s="3">
        <f>'Отбор 2024-2026'!F314+'Доп отбор 2024-2026 '!F314</f>
        <v>0</v>
      </c>
      <c r="G314" s="3">
        <f>'Отбор 2024-2026'!G314+'Доп отбор 2024-2026 '!G314</f>
        <v>0</v>
      </c>
      <c r="H314" s="3">
        <f>'Отбор 2024-2026'!H314+'Доп отбор 2024-2026 '!H314</f>
        <v>0</v>
      </c>
      <c r="I314" s="3">
        <f>'Отбор 2024-2026'!I314+'Доп отбор 2024-2026 '!I314</f>
        <v>0</v>
      </c>
      <c r="J314" s="14">
        <f>'Отбор 2024-2026'!J314+'Доп отбор 2024-2026 '!J314</f>
        <v>0</v>
      </c>
      <c r="K314" s="18">
        <f t="shared" si="15"/>
        <v>0</v>
      </c>
      <c r="L314" s="19">
        <v>12368.39</v>
      </c>
      <c r="M314" s="19">
        <v>11131.55</v>
      </c>
      <c r="N314" s="19">
        <v>8657.8700000000008</v>
      </c>
      <c r="O314" s="19">
        <v>6184.2</v>
      </c>
      <c r="P314" s="19">
        <v>3710.52</v>
      </c>
      <c r="Q314" s="19">
        <v>488.77</v>
      </c>
      <c r="R314" s="19">
        <v>2100</v>
      </c>
      <c r="S314" s="19">
        <v>200</v>
      </c>
      <c r="T314" s="29">
        <v>92</v>
      </c>
      <c r="U314" s="18">
        <f t="shared" si="13"/>
        <v>0</v>
      </c>
      <c r="V314" s="18">
        <f t="shared" si="14"/>
        <v>0</v>
      </c>
    </row>
    <row r="315" spans="1:22" x14ac:dyDescent="0.25">
      <c r="A315" s="2">
        <v>126</v>
      </c>
      <c r="B315" s="6" t="s">
        <v>201</v>
      </c>
      <c r="C315" s="6" t="s">
        <v>76</v>
      </c>
      <c r="D315" s="2">
        <v>2025</v>
      </c>
      <c r="E315" s="3">
        <f>'Отбор 2024-2026'!E315+'Доп отбор 2024-2026 '!E315</f>
        <v>0</v>
      </c>
      <c r="F315" s="3">
        <f>'Отбор 2024-2026'!F315+'Доп отбор 2024-2026 '!F315</f>
        <v>5</v>
      </c>
      <c r="G315" s="3">
        <f>'Отбор 2024-2026'!G315+'Доп отбор 2024-2026 '!G315</f>
        <v>0</v>
      </c>
      <c r="H315" s="3">
        <f>'Отбор 2024-2026'!H315+'Доп отбор 2024-2026 '!H315</f>
        <v>0</v>
      </c>
      <c r="I315" s="3">
        <f>'Отбор 2024-2026'!I315+'Доп отбор 2024-2026 '!I315</f>
        <v>0</v>
      </c>
      <c r="J315" s="14">
        <f>'Отбор 2024-2026'!J315+'Доп отбор 2024-2026 '!J315</f>
        <v>3</v>
      </c>
      <c r="K315" s="18">
        <f t="shared" si="15"/>
        <v>5</v>
      </c>
      <c r="L315" s="19">
        <v>12368.39</v>
      </c>
      <c r="M315" s="19">
        <v>11131.55</v>
      </c>
      <c r="N315" s="19">
        <v>8657.8700000000008</v>
      </c>
      <c r="O315" s="19">
        <v>6184.2</v>
      </c>
      <c r="P315" s="19">
        <v>3710.52</v>
      </c>
      <c r="Q315" s="19">
        <v>488.77</v>
      </c>
      <c r="R315" s="19">
        <v>2100</v>
      </c>
      <c r="S315" s="19">
        <v>200</v>
      </c>
      <c r="T315" s="30">
        <v>89</v>
      </c>
      <c r="U315" s="18">
        <f t="shared" si="13"/>
        <v>64424.06</v>
      </c>
      <c r="V315" s="18">
        <f t="shared" si="14"/>
        <v>57337.413399999998</v>
      </c>
    </row>
    <row r="316" spans="1:22" x14ac:dyDescent="0.25">
      <c r="A316" s="2">
        <v>127</v>
      </c>
      <c r="B316" s="6" t="s">
        <v>201</v>
      </c>
      <c r="C316" s="6" t="s">
        <v>48</v>
      </c>
      <c r="D316" s="2">
        <v>2025</v>
      </c>
      <c r="E316" s="3">
        <f>'Отбор 2024-2026'!E316+'Доп отбор 2024-2026 '!E316</f>
        <v>0</v>
      </c>
      <c r="F316" s="3">
        <f>'Отбор 2024-2026'!F316+'Доп отбор 2024-2026 '!F316</f>
        <v>7.4</v>
      </c>
      <c r="G316" s="3">
        <f>'Отбор 2024-2026'!G316+'Доп отбор 2024-2026 '!G316</f>
        <v>21</v>
      </c>
      <c r="H316" s="3">
        <f>'Отбор 2024-2026'!H316+'Доп отбор 2024-2026 '!H316</f>
        <v>31</v>
      </c>
      <c r="I316" s="3">
        <f>'Отбор 2024-2026'!I316+'Доп отбор 2024-2026 '!I316</f>
        <v>79.599999999999994</v>
      </c>
      <c r="J316" s="14">
        <f>'Отбор 2024-2026'!J316+'Доп отбор 2024-2026 '!J316</f>
        <v>7</v>
      </c>
      <c r="K316" s="18">
        <f t="shared" si="15"/>
        <v>139</v>
      </c>
      <c r="L316" s="19">
        <v>12368.39</v>
      </c>
      <c r="M316" s="19">
        <v>11131.55</v>
      </c>
      <c r="N316" s="19">
        <v>8657.8700000000008</v>
      </c>
      <c r="O316" s="19">
        <v>6184.2</v>
      </c>
      <c r="P316" s="19">
        <v>3710.52</v>
      </c>
      <c r="Q316" s="19">
        <v>488.77</v>
      </c>
      <c r="R316" s="19">
        <v>2100</v>
      </c>
      <c r="S316" s="19">
        <v>200</v>
      </c>
      <c r="T316" s="30">
        <v>89</v>
      </c>
      <c r="U316" s="18">
        <f t="shared" si="13"/>
        <v>797177.72199999995</v>
      </c>
      <c r="V316" s="18">
        <f t="shared" si="14"/>
        <v>709488.17258000001</v>
      </c>
    </row>
    <row r="317" spans="1:22" x14ac:dyDescent="0.25">
      <c r="A317" s="2">
        <v>128</v>
      </c>
      <c r="B317" s="6" t="s">
        <v>201</v>
      </c>
      <c r="C317" s="6" t="s">
        <v>51</v>
      </c>
      <c r="D317" s="2">
        <v>2025</v>
      </c>
      <c r="E317" s="3">
        <f>'Отбор 2024-2026'!E317+'Доп отбор 2024-2026 '!E317</f>
        <v>4.5999999999999996</v>
      </c>
      <c r="F317" s="3">
        <f>'Отбор 2024-2026'!F317+'Доп отбор 2024-2026 '!F317</f>
        <v>5.3</v>
      </c>
      <c r="G317" s="3">
        <f>'Отбор 2024-2026'!G317+'Доп отбор 2024-2026 '!G317</f>
        <v>4.2</v>
      </c>
      <c r="H317" s="3">
        <f>'Отбор 2024-2026'!H317+'Доп отбор 2024-2026 '!H317</f>
        <v>18.7</v>
      </c>
      <c r="I317" s="3">
        <f>'Отбор 2024-2026'!I317+'Доп отбор 2024-2026 '!I317</f>
        <v>31.8</v>
      </c>
      <c r="J317" s="14">
        <f>'Отбор 2024-2026'!J317+'Доп отбор 2024-2026 '!J317</f>
        <v>14</v>
      </c>
      <c r="K317" s="18">
        <f t="shared" si="15"/>
        <v>64.599999999999994</v>
      </c>
      <c r="L317" s="19">
        <v>12368.39</v>
      </c>
      <c r="M317" s="19">
        <v>11131.55</v>
      </c>
      <c r="N317" s="19">
        <v>8657.8700000000008</v>
      </c>
      <c r="O317" s="19">
        <v>6184.2</v>
      </c>
      <c r="P317" s="19">
        <v>3710.52</v>
      </c>
      <c r="Q317" s="19">
        <v>488.77</v>
      </c>
      <c r="R317" s="19">
        <v>2100</v>
      </c>
      <c r="S317" s="19">
        <v>200</v>
      </c>
      <c r="T317" s="30">
        <v>91</v>
      </c>
      <c r="U317" s="18">
        <f t="shared" si="13"/>
        <v>435056.71900000004</v>
      </c>
      <c r="V317" s="18">
        <f t="shared" si="14"/>
        <v>395901.61429000006</v>
      </c>
    </row>
    <row r="318" spans="1:22" x14ac:dyDescent="0.25">
      <c r="A318" s="2">
        <v>129</v>
      </c>
      <c r="B318" s="6" t="s">
        <v>201</v>
      </c>
      <c r="C318" s="6" t="s">
        <v>64</v>
      </c>
      <c r="D318" s="2">
        <v>2025</v>
      </c>
      <c r="E318" s="3">
        <f>'Отбор 2024-2026'!E318+'Доп отбор 2024-2026 '!E318</f>
        <v>0</v>
      </c>
      <c r="F318" s="3">
        <f>'Отбор 2024-2026'!F318+'Доп отбор 2024-2026 '!F318</f>
        <v>9.5</v>
      </c>
      <c r="G318" s="3">
        <f>'Отбор 2024-2026'!G318+'Доп отбор 2024-2026 '!G318</f>
        <v>14.6</v>
      </c>
      <c r="H318" s="3">
        <f>'Отбор 2024-2026'!H318+'Доп отбор 2024-2026 '!H318</f>
        <v>25.1</v>
      </c>
      <c r="I318" s="3">
        <f>'Отбор 2024-2026'!I318+'Доп отбор 2024-2026 '!I318</f>
        <v>30</v>
      </c>
      <c r="J318" s="14">
        <f>'Отбор 2024-2026'!J318+'Доп отбор 2024-2026 '!J318</f>
        <v>21</v>
      </c>
      <c r="K318" s="18">
        <f t="shared" si="15"/>
        <v>79.2</v>
      </c>
      <c r="L318" s="19">
        <v>12368.39</v>
      </c>
      <c r="M318" s="19">
        <v>11131.55</v>
      </c>
      <c r="N318" s="19">
        <v>8657.8700000000008</v>
      </c>
      <c r="O318" s="19">
        <v>6184.2</v>
      </c>
      <c r="P318" s="19">
        <v>3710.52</v>
      </c>
      <c r="Q318" s="19">
        <v>488.77</v>
      </c>
      <c r="R318" s="19">
        <v>2100</v>
      </c>
      <c r="S318" s="19">
        <v>200</v>
      </c>
      <c r="T318" s="30">
        <v>90</v>
      </c>
      <c r="U318" s="18">
        <f t="shared" si="13"/>
        <v>568897.81700000004</v>
      </c>
      <c r="V318" s="18">
        <f t="shared" si="14"/>
        <v>512008.03529999999</v>
      </c>
    </row>
    <row r="319" spans="1:22" x14ac:dyDescent="0.25">
      <c r="A319" s="2">
        <v>130</v>
      </c>
      <c r="B319" s="6" t="s">
        <v>201</v>
      </c>
      <c r="C319" s="6" t="s">
        <v>116</v>
      </c>
      <c r="D319" s="2">
        <v>2025</v>
      </c>
      <c r="E319" s="3">
        <f>'Отбор 2024-2026'!E319+'Доп отбор 2024-2026 '!E319</f>
        <v>0</v>
      </c>
      <c r="F319" s="3">
        <f>'Отбор 2024-2026'!F319+'Доп отбор 2024-2026 '!F319</f>
        <v>2</v>
      </c>
      <c r="G319" s="3">
        <f>'Отбор 2024-2026'!G319+'Доп отбор 2024-2026 '!G319</f>
        <v>6.8</v>
      </c>
      <c r="H319" s="3">
        <f>'Отбор 2024-2026'!H319+'Доп отбор 2024-2026 '!H319</f>
        <v>0</v>
      </c>
      <c r="I319" s="3">
        <f>'Отбор 2024-2026'!I319+'Доп отбор 2024-2026 '!I319</f>
        <v>0</v>
      </c>
      <c r="J319" s="14">
        <f>'Отбор 2024-2026'!J319+'Доп отбор 2024-2026 '!J319</f>
        <v>1</v>
      </c>
      <c r="K319" s="18">
        <f t="shared" si="15"/>
        <v>8.8000000000000007</v>
      </c>
      <c r="L319" s="19">
        <v>12368.39</v>
      </c>
      <c r="M319" s="19">
        <v>11131.55</v>
      </c>
      <c r="N319" s="19">
        <v>8657.8700000000008</v>
      </c>
      <c r="O319" s="19">
        <v>6184.2</v>
      </c>
      <c r="P319" s="19">
        <v>3710.52</v>
      </c>
      <c r="Q319" s="19">
        <v>488.77</v>
      </c>
      <c r="R319" s="19">
        <v>2100</v>
      </c>
      <c r="S319" s="19">
        <v>200</v>
      </c>
      <c r="T319" s="30">
        <v>89</v>
      </c>
      <c r="U319" s="18">
        <f t="shared" si="13"/>
        <v>85485.386000000013</v>
      </c>
      <c r="V319" s="18">
        <f t="shared" si="14"/>
        <v>76081.99354000001</v>
      </c>
    </row>
    <row r="320" spans="1:22" x14ac:dyDescent="0.25">
      <c r="A320" s="2">
        <v>131</v>
      </c>
      <c r="B320" s="6" t="s">
        <v>201</v>
      </c>
      <c r="C320" s="6" t="s">
        <v>50</v>
      </c>
      <c r="D320" s="2">
        <v>2025</v>
      </c>
      <c r="E320" s="3">
        <f>'Отбор 2024-2026'!E320+'Доп отбор 2024-2026 '!E320</f>
        <v>0</v>
      </c>
      <c r="F320" s="3">
        <f>'Отбор 2024-2026'!F320+'Доп отбор 2024-2026 '!F320</f>
        <v>10</v>
      </c>
      <c r="G320" s="3">
        <f>'Отбор 2024-2026'!G320+'Доп отбор 2024-2026 '!G320</f>
        <v>0</v>
      </c>
      <c r="H320" s="3">
        <f>'Отбор 2024-2026'!H320+'Доп отбор 2024-2026 '!H320</f>
        <v>20</v>
      </c>
      <c r="I320" s="3">
        <f>'Отбор 2024-2026'!I320+'Доп отбор 2024-2026 '!I320</f>
        <v>30</v>
      </c>
      <c r="J320" s="14">
        <f>'Отбор 2024-2026'!J320+'Доп отбор 2024-2026 '!J320</f>
        <v>8</v>
      </c>
      <c r="K320" s="18">
        <f t="shared" si="15"/>
        <v>60</v>
      </c>
      <c r="L320" s="19">
        <v>12368.39</v>
      </c>
      <c r="M320" s="19">
        <v>11131.55</v>
      </c>
      <c r="N320" s="19">
        <v>8657.8700000000008</v>
      </c>
      <c r="O320" s="19">
        <v>6184.2</v>
      </c>
      <c r="P320" s="19">
        <v>3710.52</v>
      </c>
      <c r="Q320" s="19">
        <v>488.77</v>
      </c>
      <c r="R320" s="19">
        <v>2100</v>
      </c>
      <c r="S320" s="19">
        <v>200</v>
      </c>
      <c r="T320" s="30">
        <v>89</v>
      </c>
      <c r="U320" s="18">
        <f t="shared" si="13"/>
        <v>379025.25999999995</v>
      </c>
      <c r="V320" s="18">
        <f t="shared" si="14"/>
        <v>337332.48139999993</v>
      </c>
    </row>
    <row r="321" spans="1:22" x14ac:dyDescent="0.25">
      <c r="A321" s="2">
        <v>132</v>
      </c>
      <c r="B321" s="6" t="s">
        <v>201</v>
      </c>
      <c r="C321" s="6" t="s">
        <v>61</v>
      </c>
      <c r="D321" s="2">
        <v>2025</v>
      </c>
      <c r="E321" s="3">
        <f>'Отбор 2024-2026'!E321+'Доп отбор 2024-2026 '!E321</f>
        <v>54.4</v>
      </c>
      <c r="F321" s="3">
        <f>'Отбор 2024-2026'!F321+'Доп отбор 2024-2026 '!F321</f>
        <v>8.9</v>
      </c>
      <c r="G321" s="3">
        <f>'Отбор 2024-2026'!G321+'Доп отбор 2024-2026 '!G321</f>
        <v>34</v>
      </c>
      <c r="H321" s="3">
        <f>'Отбор 2024-2026'!H321+'Доп отбор 2024-2026 '!H321</f>
        <v>93.2</v>
      </c>
      <c r="I321" s="3">
        <f>'Отбор 2024-2026'!I321+'Доп отбор 2024-2026 '!I321</f>
        <v>108.9</v>
      </c>
      <c r="J321" s="14">
        <f>'Отбор 2024-2026'!J321+'Доп отбор 2024-2026 '!J321</f>
        <v>20</v>
      </c>
      <c r="K321" s="18">
        <f t="shared" si="15"/>
        <v>299.39999999999998</v>
      </c>
      <c r="L321" s="19">
        <v>12368.39</v>
      </c>
      <c r="M321" s="19">
        <v>11131.55</v>
      </c>
      <c r="N321" s="19">
        <v>8657.8700000000008</v>
      </c>
      <c r="O321" s="19">
        <v>6184.2</v>
      </c>
      <c r="P321" s="19">
        <v>3710.52</v>
      </c>
      <c r="Q321" s="19">
        <v>488.77</v>
      </c>
      <c r="R321" s="19">
        <v>2100</v>
      </c>
      <c r="S321" s="19">
        <v>200</v>
      </c>
      <c r="T321" s="30">
        <v>90</v>
      </c>
      <c r="U321" s="18">
        <f t="shared" si="13"/>
        <v>2158377.2589999996</v>
      </c>
      <c r="V321" s="18">
        <f t="shared" si="14"/>
        <v>1942539.5330999997</v>
      </c>
    </row>
    <row r="322" spans="1:22" x14ac:dyDescent="0.25">
      <c r="A322" s="2">
        <v>133</v>
      </c>
      <c r="B322" s="6" t="s">
        <v>201</v>
      </c>
      <c r="C322" s="6" t="s">
        <v>40</v>
      </c>
      <c r="D322" s="2">
        <v>2025</v>
      </c>
      <c r="E322" s="3">
        <f>'Отбор 2024-2026'!E322+'Доп отбор 2024-2026 '!E322</f>
        <v>5</v>
      </c>
      <c r="F322" s="3">
        <f>'Отбор 2024-2026'!F322+'Доп отбор 2024-2026 '!F322</f>
        <v>5</v>
      </c>
      <c r="G322" s="3">
        <f>'Отбор 2024-2026'!G322+'Доп отбор 2024-2026 '!G322</f>
        <v>10</v>
      </c>
      <c r="H322" s="3">
        <f>'Отбор 2024-2026'!H322+'Доп отбор 2024-2026 '!H322</f>
        <v>31.3</v>
      </c>
      <c r="I322" s="3">
        <f>'Отбор 2024-2026'!I322+'Доп отбор 2024-2026 '!I322</f>
        <v>4</v>
      </c>
      <c r="J322" s="14">
        <f>'Отбор 2024-2026'!J322+'Доп отбор 2024-2026 '!J322</f>
        <v>6</v>
      </c>
      <c r="K322" s="18">
        <f t="shared" si="15"/>
        <v>55.3</v>
      </c>
      <c r="L322" s="19">
        <v>12368.39</v>
      </c>
      <c r="M322" s="19">
        <v>11131.55</v>
      </c>
      <c r="N322" s="19">
        <v>8657.8700000000008</v>
      </c>
      <c r="O322" s="19">
        <v>6184.2</v>
      </c>
      <c r="P322" s="19">
        <v>3710.52</v>
      </c>
      <c r="Q322" s="19">
        <v>488.77</v>
      </c>
      <c r="R322" s="19">
        <v>2100</v>
      </c>
      <c r="S322" s="19">
        <v>200</v>
      </c>
      <c r="T322" s="30">
        <v>88</v>
      </c>
      <c r="U322" s="18">
        <f t="shared" si="13"/>
        <v>439078.56</v>
      </c>
      <c r="V322" s="18">
        <f t="shared" si="14"/>
        <v>386389.13280000002</v>
      </c>
    </row>
    <row r="323" spans="1:22" x14ac:dyDescent="0.25">
      <c r="A323" s="2">
        <v>134</v>
      </c>
      <c r="B323" s="6" t="s">
        <v>201</v>
      </c>
      <c r="C323" s="6" t="s">
        <v>18</v>
      </c>
      <c r="D323" s="2">
        <v>2025</v>
      </c>
      <c r="E323" s="3">
        <f>'Отбор 2024-2026'!E323+'Доп отбор 2024-2026 '!E323</f>
        <v>2</v>
      </c>
      <c r="F323" s="3">
        <f>'Отбор 2024-2026'!F323+'Доп отбор 2024-2026 '!F323</f>
        <v>9.9</v>
      </c>
      <c r="G323" s="3">
        <f>'Отбор 2024-2026'!G323+'Доп отбор 2024-2026 '!G323</f>
        <v>6</v>
      </c>
      <c r="H323" s="3">
        <f>'Отбор 2024-2026'!H323+'Доп отбор 2024-2026 '!H323</f>
        <v>8</v>
      </c>
      <c r="I323" s="3">
        <f>'Отбор 2024-2026'!I323+'Доп отбор 2024-2026 '!I323</f>
        <v>2</v>
      </c>
      <c r="J323" s="14">
        <f>'Отбор 2024-2026'!J323+'Доп отбор 2024-2026 '!J323</f>
        <v>6</v>
      </c>
      <c r="K323" s="18">
        <f t="shared" si="15"/>
        <v>27.9</v>
      </c>
      <c r="L323" s="19">
        <v>12368.39</v>
      </c>
      <c r="M323" s="19">
        <v>11131.55</v>
      </c>
      <c r="N323" s="19">
        <v>8657.8700000000008</v>
      </c>
      <c r="O323" s="19">
        <v>6184.2</v>
      </c>
      <c r="P323" s="19">
        <v>3710.52</v>
      </c>
      <c r="Q323" s="19">
        <v>488.77</v>
      </c>
      <c r="R323" s="19">
        <v>2100</v>
      </c>
      <c r="S323" s="19">
        <v>200</v>
      </c>
      <c r="T323" s="30">
        <v>90</v>
      </c>
      <c r="U323" s="18">
        <f t="shared" ref="U323:U386" si="16">(E323*L323+F323*M323+G323*N323+H323*O323+I323*P323)+Q323*J323+R323*J323+S323*(E323+F323+G323+H323+I323)</f>
        <v>264893.60499999998</v>
      </c>
      <c r="V323" s="18">
        <f t="shared" ref="V323:V386" si="17">U323*T323/100</f>
        <v>238404.2445</v>
      </c>
    </row>
    <row r="324" spans="1:22" x14ac:dyDescent="0.25">
      <c r="A324" s="2">
        <v>135</v>
      </c>
      <c r="B324" s="6" t="s">
        <v>201</v>
      </c>
      <c r="C324" s="6" t="s">
        <v>49</v>
      </c>
      <c r="D324" s="2">
        <v>2025</v>
      </c>
      <c r="E324" s="3">
        <f>'Отбор 2024-2026'!E324+'Доп отбор 2024-2026 '!E324</f>
        <v>5</v>
      </c>
      <c r="F324" s="3">
        <f>'Отбор 2024-2026'!F324+'Доп отбор 2024-2026 '!F324</f>
        <v>32.5</v>
      </c>
      <c r="G324" s="3">
        <f>'Отбор 2024-2026'!G324+'Доп отбор 2024-2026 '!G324</f>
        <v>25.02</v>
      </c>
      <c r="H324" s="3">
        <f>'Отбор 2024-2026'!H324+'Доп отбор 2024-2026 '!H324</f>
        <v>22.68</v>
      </c>
      <c r="I324" s="3">
        <f>'Отбор 2024-2026'!I324+'Доп отбор 2024-2026 '!I324</f>
        <v>36</v>
      </c>
      <c r="J324" s="14">
        <f>'Отбор 2024-2026'!J324+'Доп отбор 2024-2026 '!J324</f>
        <v>12</v>
      </c>
      <c r="K324" s="18">
        <f t="shared" si="15"/>
        <v>121.19999999999999</v>
      </c>
      <c r="L324" s="19">
        <v>12368.39</v>
      </c>
      <c r="M324" s="19">
        <v>11131.55</v>
      </c>
      <c r="N324" s="19">
        <v>8657.8700000000008</v>
      </c>
      <c r="O324" s="19">
        <v>6184.2</v>
      </c>
      <c r="P324" s="19">
        <v>3710.52</v>
      </c>
      <c r="Q324" s="19">
        <v>488.77</v>
      </c>
      <c r="R324" s="19">
        <v>2100</v>
      </c>
      <c r="S324" s="19">
        <v>200</v>
      </c>
      <c r="T324" s="30">
        <v>89</v>
      </c>
      <c r="U324" s="18">
        <f t="shared" si="16"/>
        <v>969378.84840000002</v>
      </c>
      <c r="V324" s="18">
        <f t="shared" si="17"/>
        <v>862747.17507599993</v>
      </c>
    </row>
    <row r="325" spans="1:22" x14ac:dyDescent="0.25">
      <c r="A325" s="2">
        <v>136</v>
      </c>
      <c r="B325" s="6" t="s">
        <v>201</v>
      </c>
      <c r="C325" s="6" t="s">
        <v>81</v>
      </c>
      <c r="D325" s="2">
        <v>2025</v>
      </c>
      <c r="E325" s="3">
        <f>'Отбор 2024-2026'!E325+'Доп отбор 2024-2026 '!E325</f>
        <v>0</v>
      </c>
      <c r="F325" s="3">
        <f>'Отбор 2024-2026'!F325+'Доп отбор 2024-2026 '!F325</f>
        <v>0</v>
      </c>
      <c r="G325" s="3">
        <f>'Отбор 2024-2026'!G325+'Доп отбор 2024-2026 '!G325</f>
        <v>10</v>
      </c>
      <c r="H325" s="3">
        <f>'Отбор 2024-2026'!H325+'Доп отбор 2024-2026 '!H325</f>
        <v>30</v>
      </c>
      <c r="I325" s="3">
        <f>'Отбор 2024-2026'!I325+'Доп отбор 2024-2026 '!I325</f>
        <v>50</v>
      </c>
      <c r="J325" s="14">
        <f>'Отбор 2024-2026'!J325+'Доп отбор 2024-2026 '!J325</f>
        <v>25</v>
      </c>
      <c r="K325" s="18">
        <f t="shared" si="15"/>
        <v>90</v>
      </c>
      <c r="L325" s="19">
        <v>12368.39</v>
      </c>
      <c r="M325" s="19">
        <v>11131.55</v>
      </c>
      <c r="N325" s="19">
        <v>8657.8700000000008</v>
      </c>
      <c r="O325" s="19">
        <v>6184.2</v>
      </c>
      <c r="P325" s="19">
        <v>3710.52</v>
      </c>
      <c r="Q325" s="19">
        <v>488.77</v>
      </c>
      <c r="R325" s="19">
        <v>2100</v>
      </c>
      <c r="S325" s="19">
        <v>200</v>
      </c>
      <c r="T325" s="30">
        <v>91</v>
      </c>
      <c r="U325" s="18">
        <f t="shared" si="16"/>
        <v>540349.94999999995</v>
      </c>
      <c r="V325" s="18">
        <f t="shared" si="17"/>
        <v>491718.45449999993</v>
      </c>
    </row>
    <row r="326" spans="1:22" x14ac:dyDescent="0.25">
      <c r="A326" s="2">
        <v>137</v>
      </c>
      <c r="B326" s="6" t="s">
        <v>201</v>
      </c>
      <c r="C326" s="6" t="s">
        <v>85</v>
      </c>
      <c r="D326" s="2">
        <v>2025</v>
      </c>
      <c r="E326" s="3">
        <f>'Отбор 2024-2026'!E326+'Доп отбор 2024-2026 '!E326</f>
        <v>0</v>
      </c>
      <c r="F326" s="3">
        <f>'Отбор 2024-2026'!F326+'Доп отбор 2024-2026 '!F326</f>
        <v>0</v>
      </c>
      <c r="G326" s="3">
        <f>'Отбор 2024-2026'!G326+'Доп отбор 2024-2026 '!G326</f>
        <v>9</v>
      </c>
      <c r="H326" s="3">
        <f>'Отбор 2024-2026'!H326+'Доп отбор 2024-2026 '!H326</f>
        <v>13.58</v>
      </c>
      <c r="I326" s="3">
        <f>'Отбор 2024-2026'!I326+'Доп отбор 2024-2026 '!I326</f>
        <v>27.42</v>
      </c>
      <c r="J326" s="14">
        <f>'Отбор 2024-2026'!J326+'Доп отбор 2024-2026 '!J326</f>
        <v>3</v>
      </c>
      <c r="K326" s="18">
        <f t="shared" si="15"/>
        <v>50</v>
      </c>
      <c r="L326" s="19">
        <v>12368.39</v>
      </c>
      <c r="M326" s="19">
        <v>11131.55</v>
      </c>
      <c r="N326" s="19">
        <v>8657.8700000000008</v>
      </c>
      <c r="O326" s="19">
        <v>6184.2</v>
      </c>
      <c r="P326" s="19">
        <v>3710.52</v>
      </c>
      <c r="Q326" s="19">
        <v>488.77</v>
      </c>
      <c r="R326" s="19">
        <v>2100</v>
      </c>
      <c r="S326" s="19">
        <v>200</v>
      </c>
      <c r="T326" s="30">
        <v>88</v>
      </c>
      <c r="U326" s="18">
        <f t="shared" si="16"/>
        <v>281411.0344</v>
      </c>
      <c r="V326" s="18">
        <f t="shared" si="17"/>
        <v>247641.710272</v>
      </c>
    </row>
    <row r="327" spans="1:22" x14ac:dyDescent="0.25">
      <c r="A327" s="2">
        <v>138</v>
      </c>
      <c r="B327" s="6" t="s">
        <v>201</v>
      </c>
      <c r="C327" s="6" t="s">
        <v>161</v>
      </c>
      <c r="D327" s="2">
        <v>2025</v>
      </c>
      <c r="E327" s="3">
        <f>'Отбор 2024-2026'!E327+'Доп отбор 2024-2026 '!E327</f>
        <v>0</v>
      </c>
      <c r="F327" s="3">
        <f>'Отбор 2024-2026'!F327+'Доп отбор 2024-2026 '!F327</f>
        <v>0</v>
      </c>
      <c r="G327" s="3">
        <f>'Отбор 2024-2026'!G327+'Доп отбор 2024-2026 '!G327</f>
        <v>0</v>
      </c>
      <c r="H327" s="3">
        <f>'Отбор 2024-2026'!H327+'Доп отбор 2024-2026 '!H327</f>
        <v>0</v>
      </c>
      <c r="I327" s="3">
        <f>'Отбор 2024-2026'!I327+'Доп отбор 2024-2026 '!I327</f>
        <v>0</v>
      </c>
      <c r="J327" s="14">
        <f>'Отбор 2024-2026'!J327+'Доп отбор 2024-2026 '!J327</f>
        <v>0</v>
      </c>
      <c r="K327" s="18">
        <f t="shared" si="15"/>
        <v>0</v>
      </c>
      <c r="L327" s="19">
        <v>12368.39</v>
      </c>
      <c r="M327" s="19">
        <v>11131.55</v>
      </c>
      <c r="N327" s="19">
        <v>8657.8700000000008</v>
      </c>
      <c r="O327" s="19">
        <v>6184.2</v>
      </c>
      <c r="P327" s="19">
        <v>3710.52</v>
      </c>
      <c r="Q327" s="19">
        <v>488.77</v>
      </c>
      <c r="R327" s="19">
        <v>2100</v>
      </c>
      <c r="S327" s="19">
        <v>200</v>
      </c>
      <c r="T327" s="30">
        <v>90</v>
      </c>
      <c r="U327" s="18">
        <f t="shared" si="16"/>
        <v>0</v>
      </c>
      <c r="V327" s="18">
        <f t="shared" si="17"/>
        <v>0</v>
      </c>
    </row>
    <row r="328" spans="1:22" x14ac:dyDescent="0.25">
      <c r="A328" s="2">
        <v>139</v>
      </c>
      <c r="B328" s="6" t="s">
        <v>201</v>
      </c>
      <c r="C328" s="6" t="s">
        <v>162</v>
      </c>
      <c r="D328" s="2">
        <v>2025</v>
      </c>
      <c r="E328" s="3">
        <f>'Отбор 2024-2026'!E328+'Доп отбор 2024-2026 '!E328</f>
        <v>0</v>
      </c>
      <c r="F328" s="3">
        <f>'Отбор 2024-2026'!F328+'Доп отбор 2024-2026 '!F328</f>
        <v>28</v>
      </c>
      <c r="G328" s="3">
        <f>'Отбор 2024-2026'!G328+'Доп отбор 2024-2026 '!G328</f>
        <v>19.399999999999999</v>
      </c>
      <c r="H328" s="3">
        <f>'Отбор 2024-2026'!H328+'Доп отбор 2024-2026 '!H328</f>
        <v>49.1</v>
      </c>
      <c r="I328" s="3">
        <f>'Отбор 2024-2026'!I328+'Доп отбор 2024-2026 '!I328</f>
        <v>73.5</v>
      </c>
      <c r="J328" s="14">
        <f>'Отбор 2024-2026'!J328+'Доп отбор 2024-2026 '!J328</f>
        <v>23</v>
      </c>
      <c r="K328" s="18">
        <f t="shared" si="15"/>
        <v>170</v>
      </c>
      <c r="L328" s="19">
        <v>12368.39</v>
      </c>
      <c r="M328" s="19">
        <v>11131.55</v>
      </c>
      <c r="N328" s="19">
        <v>8657.8700000000008</v>
      </c>
      <c r="O328" s="19">
        <v>6184.2</v>
      </c>
      <c r="P328" s="19">
        <v>3710.52</v>
      </c>
      <c r="Q328" s="19">
        <v>488.77</v>
      </c>
      <c r="R328" s="19">
        <v>2100</v>
      </c>
      <c r="S328" s="19">
        <v>200</v>
      </c>
      <c r="T328" s="30">
        <v>89</v>
      </c>
      <c r="U328" s="18">
        <f t="shared" si="16"/>
        <v>1149555.2279999999</v>
      </c>
      <c r="V328" s="18">
        <f t="shared" si="17"/>
        <v>1023104.1529199999</v>
      </c>
    </row>
    <row r="329" spans="1:22" x14ac:dyDescent="0.25">
      <c r="A329" s="2">
        <v>140</v>
      </c>
      <c r="B329" s="6" t="s">
        <v>202</v>
      </c>
      <c r="C329" s="6" t="s">
        <v>170</v>
      </c>
      <c r="D329" s="2">
        <v>2025</v>
      </c>
      <c r="E329" s="3">
        <f>'Отбор 2024-2026'!E329+'Доп отбор 2024-2026 '!E329</f>
        <v>0</v>
      </c>
      <c r="F329" s="3">
        <f>'Отбор 2024-2026'!F329+'Доп отбор 2024-2026 '!F329</f>
        <v>6.8</v>
      </c>
      <c r="G329" s="3">
        <f>'Отбор 2024-2026'!G329+'Доп отбор 2024-2026 '!G329</f>
        <v>0</v>
      </c>
      <c r="H329" s="3">
        <f>'Отбор 2024-2026'!H329+'Доп отбор 2024-2026 '!H329</f>
        <v>0</v>
      </c>
      <c r="I329" s="3">
        <f>'Отбор 2024-2026'!I329+'Доп отбор 2024-2026 '!I329</f>
        <v>0</v>
      </c>
      <c r="J329" s="14">
        <f>'Отбор 2024-2026'!J329+'Доп отбор 2024-2026 '!J329</f>
        <v>5</v>
      </c>
      <c r="K329" s="18">
        <f t="shared" ref="K329:K392" si="18">E329+F329+G329+H329+I329</f>
        <v>6.8</v>
      </c>
      <c r="L329" s="19">
        <v>12368.39</v>
      </c>
      <c r="M329" s="19">
        <v>11131.55</v>
      </c>
      <c r="N329" s="19">
        <v>8657.8700000000008</v>
      </c>
      <c r="O329" s="19">
        <v>6184.2</v>
      </c>
      <c r="P329" s="19">
        <v>3710.52</v>
      </c>
      <c r="Q329" s="19">
        <v>488.77</v>
      </c>
      <c r="R329" s="19">
        <v>2100</v>
      </c>
      <c r="S329" s="19">
        <v>200</v>
      </c>
      <c r="T329" s="27">
        <v>86</v>
      </c>
      <c r="U329" s="18">
        <f t="shared" si="16"/>
        <v>89998.39</v>
      </c>
      <c r="V329" s="18">
        <f t="shared" si="17"/>
        <v>77398.615399999995</v>
      </c>
    </row>
    <row r="330" spans="1:22" x14ac:dyDescent="0.25">
      <c r="A330" s="2">
        <v>141</v>
      </c>
      <c r="B330" s="6" t="s">
        <v>202</v>
      </c>
      <c r="C330" s="6" t="s">
        <v>173</v>
      </c>
      <c r="D330" s="2">
        <v>2025</v>
      </c>
      <c r="E330" s="3">
        <f>'Отбор 2024-2026'!E330+'Доп отбор 2024-2026 '!E330</f>
        <v>0</v>
      </c>
      <c r="F330" s="3">
        <f>'Отбор 2024-2026'!F330+'Доп отбор 2024-2026 '!F330</f>
        <v>8.3000000000000007</v>
      </c>
      <c r="G330" s="3">
        <f>'Отбор 2024-2026'!G330+'Доп отбор 2024-2026 '!G330</f>
        <v>0</v>
      </c>
      <c r="H330" s="3">
        <f>'Отбор 2024-2026'!H330+'Доп отбор 2024-2026 '!H330</f>
        <v>0</v>
      </c>
      <c r="I330" s="3">
        <f>'Отбор 2024-2026'!I330+'Доп отбор 2024-2026 '!I330</f>
        <v>0</v>
      </c>
      <c r="J330" s="14">
        <f>'Отбор 2024-2026'!J330+'Доп отбор 2024-2026 '!J330</f>
        <v>3</v>
      </c>
      <c r="K330" s="18">
        <f t="shared" si="18"/>
        <v>8.3000000000000007</v>
      </c>
      <c r="L330" s="19">
        <v>12368.39</v>
      </c>
      <c r="M330" s="19">
        <v>11131.55</v>
      </c>
      <c r="N330" s="19">
        <v>8657.8700000000008</v>
      </c>
      <c r="O330" s="19">
        <v>6184.2</v>
      </c>
      <c r="P330" s="19">
        <v>3710.52</v>
      </c>
      <c r="Q330" s="19">
        <v>488.77</v>
      </c>
      <c r="R330" s="19">
        <v>2100</v>
      </c>
      <c r="S330" s="19">
        <v>200</v>
      </c>
      <c r="T330" s="27">
        <v>84</v>
      </c>
      <c r="U330" s="18">
        <f t="shared" si="16"/>
        <v>101818.175</v>
      </c>
      <c r="V330" s="18">
        <f t="shared" si="17"/>
        <v>85527.267000000007</v>
      </c>
    </row>
    <row r="331" spans="1:22" x14ac:dyDescent="0.25">
      <c r="A331" s="2">
        <v>142</v>
      </c>
      <c r="B331" s="6" t="s">
        <v>202</v>
      </c>
      <c r="C331" s="6" t="s">
        <v>171</v>
      </c>
      <c r="D331" s="2">
        <v>2025</v>
      </c>
      <c r="E331" s="3">
        <f>'Отбор 2024-2026'!E331+'Доп отбор 2024-2026 '!E331</f>
        <v>0</v>
      </c>
      <c r="F331" s="3">
        <f>'Отбор 2024-2026'!F331+'Доп отбор 2024-2026 '!F331</f>
        <v>46</v>
      </c>
      <c r="G331" s="3">
        <f>'Отбор 2024-2026'!G331+'Доп отбор 2024-2026 '!G331</f>
        <v>0</v>
      </c>
      <c r="H331" s="3">
        <f>'Отбор 2024-2026'!H331+'Доп отбор 2024-2026 '!H331</f>
        <v>0</v>
      </c>
      <c r="I331" s="3">
        <f>'Отбор 2024-2026'!I331+'Доп отбор 2024-2026 '!I331</f>
        <v>0</v>
      </c>
      <c r="J331" s="14">
        <f>'Отбор 2024-2026'!J331+'Доп отбор 2024-2026 '!J331</f>
        <v>1</v>
      </c>
      <c r="K331" s="18">
        <f t="shared" si="18"/>
        <v>46</v>
      </c>
      <c r="L331" s="19">
        <v>12368.39</v>
      </c>
      <c r="M331" s="19">
        <v>11131.55</v>
      </c>
      <c r="N331" s="19">
        <v>8657.8700000000008</v>
      </c>
      <c r="O331" s="19">
        <v>6184.2</v>
      </c>
      <c r="P331" s="19">
        <v>3710.52</v>
      </c>
      <c r="Q331" s="19">
        <v>488.77</v>
      </c>
      <c r="R331" s="19">
        <v>2100</v>
      </c>
      <c r="S331" s="19">
        <v>200</v>
      </c>
      <c r="T331" s="27">
        <v>85</v>
      </c>
      <c r="U331" s="18">
        <f t="shared" si="16"/>
        <v>523840.07</v>
      </c>
      <c r="V331" s="18">
        <f t="shared" si="17"/>
        <v>445264.05950000003</v>
      </c>
    </row>
    <row r="332" spans="1:22" x14ac:dyDescent="0.25">
      <c r="A332" s="2">
        <v>143</v>
      </c>
      <c r="B332" s="6" t="s">
        <v>202</v>
      </c>
      <c r="C332" s="6" t="s">
        <v>3</v>
      </c>
      <c r="D332" s="2">
        <v>2025</v>
      </c>
      <c r="E332" s="3">
        <f>'Отбор 2024-2026'!E332+'Доп отбор 2024-2026 '!E332</f>
        <v>0</v>
      </c>
      <c r="F332" s="3">
        <f>'Отбор 2024-2026'!F332+'Доп отбор 2024-2026 '!F332</f>
        <v>0</v>
      </c>
      <c r="G332" s="3">
        <f>'Отбор 2024-2026'!G332+'Доп отбор 2024-2026 '!G332</f>
        <v>0</v>
      </c>
      <c r="H332" s="3">
        <f>'Отбор 2024-2026'!H332+'Доп отбор 2024-2026 '!H332</f>
        <v>0</v>
      </c>
      <c r="I332" s="3">
        <f>'Отбор 2024-2026'!I332+'Доп отбор 2024-2026 '!I332</f>
        <v>0</v>
      </c>
      <c r="J332" s="14">
        <f>'Отбор 2024-2026'!J332+'Доп отбор 2024-2026 '!J332</f>
        <v>0</v>
      </c>
      <c r="K332" s="18">
        <f t="shared" si="18"/>
        <v>0</v>
      </c>
      <c r="L332" s="19">
        <v>12368.39</v>
      </c>
      <c r="M332" s="19">
        <v>11131.55</v>
      </c>
      <c r="N332" s="19">
        <v>8657.8700000000008</v>
      </c>
      <c r="O332" s="19">
        <v>6184.2</v>
      </c>
      <c r="P332" s="19">
        <v>3710.52</v>
      </c>
      <c r="Q332" s="19">
        <v>488.77</v>
      </c>
      <c r="R332" s="19">
        <v>2100</v>
      </c>
      <c r="S332" s="19">
        <v>200</v>
      </c>
      <c r="T332" s="27">
        <v>88</v>
      </c>
      <c r="U332" s="18">
        <f t="shared" si="16"/>
        <v>0</v>
      </c>
      <c r="V332" s="18">
        <f t="shared" si="17"/>
        <v>0</v>
      </c>
    </row>
    <row r="333" spans="1:22" x14ac:dyDescent="0.25">
      <c r="A333" s="2">
        <v>144</v>
      </c>
      <c r="B333" s="6" t="s">
        <v>202</v>
      </c>
      <c r="C333" s="6" t="s">
        <v>172</v>
      </c>
      <c r="D333" s="2">
        <v>2025</v>
      </c>
      <c r="E333" s="3">
        <f>'Отбор 2024-2026'!E333+'Доп отбор 2024-2026 '!E333</f>
        <v>0</v>
      </c>
      <c r="F333" s="3">
        <f>'Отбор 2024-2026'!F333+'Доп отбор 2024-2026 '!F333</f>
        <v>0</v>
      </c>
      <c r="G333" s="3">
        <f>'Отбор 2024-2026'!G333+'Доп отбор 2024-2026 '!G333</f>
        <v>0</v>
      </c>
      <c r="H333" s="3">
        <f>'Отбор 2024-2026'!H333+'Доп отбор 2024-2026 '!H333</f>
        <v>0</v>
      </c>
      <c r="I333" s="3">
        <f>'Отбор 2024-2026'!I333+'Доп отбор 2024-2026 '!I333</f>
        <v>0</v>
      </c>
      <c r="J333" s="14">
        <f>'Отбор 2024-2026'!J333+'Доп отбор 2024-2026 '!J333</f>
        <v>0</v>
      </c>
      <c r="K333" s="18">
        <f t="shared" si="18"/>
        <v>0</v>
      </c>
      <c r="L333" s="19">
        <v>12368.39</v>
      </c>
      <c r="M333" s="19">
        <v>11131.55</v>
      </c>
      <c r="N333" s="19">
        <v>8657.8700000000008</v>
      </c>
      <c r="O333" s="19">
        <v>6184.2</v>
      </c>
      <c r="P333" s="19">
        <v>3710.52</v>
      </c>
      <c r="Q333" s="19">
        <v>488.77</v>
      </c>
      <c r="R333" s="19">
        <v>2100</v>
      </c>
      <c r="S333" s="19">
        <v>200</v>
      </c>
      <c r="T333" s="27">
        <v>87</v>
      </c>
      <c r="U333" s="18">
        <f t="shared" si="16"/>
        <v>0</v>
      </c>
      <c r="V333" s="18">
        <f t="shared" si="17"/>
        <v>0</v>
      </c>
    </row>
    <row r="334" spans="1:22" x14ac:dyDescent="0.25">
      <c r="A334" s="2">
        <v>145</v>
      </c>
      <c r="B334" s="6" t="s">
        <v>203</v>
      </c>
      <c r="C334" s="6" t="s">
        <v>16</v>
      </c>
      <c r="D334" s="2">
        <v>2025</v>
      </c>
      <c r="E334" s="3">
        <f>'Отбор 2024-2026'!E334+'Доп отбор 2024-2026 '!E334</f>
        <v>0</v>
      </c>
      <c r="F334" s="3">
        <f>'Отбор 2024-2026'!F334+'Доп отбор 2024-2026 '!F334</f>
        <v>0</v>
      </c>
      <c r="G334" s="3">
        <f>'Отбор 2024-2026'!G334+'Доп отбор 2024-2026 '!G334</f>
        <v>0</v>
      </c>
      <c r="H334" s="3">
        <f>'Отбор 2024-2026'!H334+'Доп отбор 2024-2026 '!H334</f>
        <v>0</v>
      </c>
      <c r="I334" s="3">
        <f>'Отбор 2024-2026'!I334+'Доп отбор 2024-2026 '!I334</f>
        <v>7.8</v>
      </c>
      <c r="J334" s="14">
        <f>'Отбор 2024-2026'!J334+'Доп отбор 2024-2026 '!J334</f>
        <v>2</v>
      </c>
      <c r="K334" s="18">
        <f t="shared" si="18"/>
        <v>7.8</v>
      </c>
      <c r="L334" s="19">
        <v>12368.39</v>
      </c>
      <c r="M334" s="19">
        <v>11131.55</v>
      </c>
      <c r="N334" s="19">
        <v>8657.8700000000008</v>
      </c>
      <c r="O334" s="19">
        <v>6184.2</v>
      </c>
      <c r="P334" s="19">
        <v>3710.52</v>
      </c>
      <c r="Q334" s="19">
        <v>488.77</v>
      </c>
      <c r="R334" s="19">
        <v>2100</v>
      </c>
      <c r="S334" s="19">
        <v>200</v>
      </c>
      <c r="T334" s="25">
        <v>87</v>
      </c>
      <c r="U334" s="18">
        <f t="shared" si="16"/>
        <v>35679.596000000005</v>
      </c>
      <c r="V334" s="18">
        <f t="shared" si="17"/>
        <v>31041.248520000005</v>
      </c>
    </row>
    <row r="335" spans="1:22" x14ac:dyDescent="0.25">
      <c r="A335" s="2">
        <v>146</v>
      </c>
      <c r="B335" s="6" t="s">
        <v>203</v>
      </c>
      <c r="C335" s="6" t="s">
        <v>165</v>
      </c>
      <c r="D335" s="2">
        <v>2025</v>
      </c>
      <c r="E335" s="3">
        <f>'Отбор 2024-2026'!E335+'Доп отбор 2024-2026 '!E335</f>
        <v>0</v>
      </c>
      <c r="F335" s="3">
        <f>'Отбор 2024-2026'!F335+'Доп отбор 2024-2026 '!F335</f>
        <v>0</v>
      </c>
      <c r="G335" s="3">
        <f>'Отбор 2024-2026'!G335+'Доп отбор 2024-2026 '!G335</f>
        <v>0</v>
      </c>
      <c r="H335" s="3">
        <f>'Отбор 2024-2026'!H335+'Доп отбор 2024-2026 '!H335</f>
        <v>0</v>
      </c>
      <c r="I335" s="3">
        <f>'Отбор 2024-2026'!I335+'Доп отбор 2024-2026 '!I335</f>
        <v>0</v>
      </c>
      <c r="J335" s="14">
        <f>'Отбор 2024-2026'!J335+'Доп отбор 2024-2026 '!J335</f>
        <v>0</v>
      </c>
      <c r="K335" s="18">
        <f t="shared" si="18"/>
        <v>0</v>
      </c>
      <c r="L335" s="19">
        <v>12368.39</v>
      </c>
      <c r="M335" s="19">
        <v>11131.55</v>
      </c>
      <c r="N335" s="19">
        <v>8657.8700000000008</v>
      </c>
      <c r="O335" s="19">
        <v>6184.2</v>
      </c>
      <c r="P335" s="19">
        <v>3710.52</v>
      </c>
      <c r="Q335" s="19">
        <v>488.77</v>
      </c>
      <c r="R335" s="19">
        <v>2100</v>
      </c>
      <c r="S335" s="19">
        <v>200</v>
      </c>
      <c r="T335" s="25">
        <v>89</v>
      </c>
      <c r="U335" s="18">
        <f t="shared" si="16"/>
        <v>0</v>
      </c>
      <c r="V335" s="18">
        <f t="shared" si="17"/>
        <v>0</v>
      </c>
    </row>
    <row r="336" spans="1:22" x14ac:dyDescent="0.25">
      <c r="A336" s="2">
        <v>147</v>
      </c>
      <c r="B336" s="6" t="s">
        <v>203</v>
      </c>
      <c r="C336" s="6" t="s">
        <v>166</v>
      </c>
      <c r="D336" s="2">
        <v>2025</v>
      </c>
      <c r="E336" s="3">
        <f>'Отбор 2024-2026'!E336+'Доп отбор 2024-2026 '!E336</f>
        <v>0</v>
      </c>
      <c r="F336" s="3">
        <f>'Отбор 2024-2026'!F336+'Доп отбор 2024-2026 '!F336</f>
        <v>0</v>
      </c>
      <c r="G336" s="3">
        <f>'Отбор 2024-2026'!G336+'Доп отбор 2024-2026 '!G336</f>
        <v>0</v>
      </c>
      <c r="H336" s="3">
        <f>'Отбор 2024-2026'!H336+'Доп отбор 2024-2026 '!H336</f>
        <v>0</v>
      </c>
      <c r="I336" s="3">
        <f>'Отбор 2024-2026'!I336+'Доп отбор 2024-2026 '!I336</f>
        <v>0</v>
      </c>
      <c r="J336" s="14">
        <f>'Отбор 2024-2026'!J336+'Доп отбор 2024-2026 '!J336</f>
        <v>0</v>
      </c>
      <c r="K336" s="18">
        <f t="shared" si="18"/>
        <v>0</v>
      </c>
      <c r="L336" s="19">
        <v>12368.39</v>
      </c>
      <c r="M336" s="19">
        <v>11131.55</v>
      </c>
      <c r="N336" s="19">
        <v>8657.8700000000008</v>
      </c>
      <c r="O336" s="19">
        <v>6184.2</v>
      </c>
      <c r="P336" s="19">
        <v>3710.52</v>
      </c>
      <c r="Q336" s="19">
        <v>488.77</v>
      </c>
      <c r="R336" s="19">
        <v>2100</v>
      </c>
      <c r="S336" s="19">
        <v>200</v>
      </c>
      <c r="T336" s="25">
        <v>86</v>
      </c>
      <c r="U336" s="18">
        <f t="shared" si="16"/>
        <v>0</v>
      </c>
      <c r="V336" s="18">
        <f t="shared" si="17"/>
        <v>0</v>
      </c>
    </row>
    <row r="337" spans="1:22" x14ac:dyDescent="0.25">
      <c r="A337" s="2">
        <v>148</v>
      </c>
      <c r="B337" s="6" t="s">
        <v>203</v>
      </c>
      <c r="C337" s="6" t="s">
        <v>163</v>
      </c>
      <c r="D337" s="2">
        <v>2025</v>
      </c>
      <c r="E337" s="3">
        <f>'Отбор 2024-2026'!E337+'Доп отбор 2024-2026 '!E337</f>
        <v>0</v>
      </c>
      <c r="F337" s="3">
        <f>'Отбор 2024-2026'!F337+'Доп отбор 2024-2026 '!F337</f>
        <v>0</v>
      </c>
      <c r="G337" s="3">
        <f>'Отбор 2024-2026'!G337+'Доп отбор 2024-2026 '!G337</f>
        <v>0</v>
      </c>
      <c r="H337" s="3">
        <f>'Отбор 2024-2026'!H337+'Доп отбор 2024-2026 '!H337</f>
        <v>0</v>
      </c>
      <c r="I337" s="3">
        <f>'Отбор 2024-2026'!I337+'Доп отбор 2024-2026 '!I337</f>
        <v>0</v>
      </c>
      <c r="J337" s="14">
        <f>'Отбор 2024-2026'!J337+'Доп отбор 2024-2026 '!J337</f>
        <v>0</v>
      </c>
      <c r="K337" s="18">
        <f t="shared" si="18"/>
        <v>0</v>
      </c>
      <c r="L337" s="19">
        <v>12368.39</v>
      </c>
      <c r="M337" s="19">
        <v>11131.55</v>
      </c>
      <c r="N337" s="19">
        <v>8657.8700000000008</v>
      </c>
      <c r="O337" s="19">
        <v>6184.2</v>
      </c>
      <c r="P337" s="19">
        <v>3710.52</v>
      </c>
      <c r="Q337" s="19">
        <v>488.77</v>
      </c>
      <c r="R337" s="19">
        <v>2100</v>
      </c>
      <c r="S337" s="19">
        <v>200</v>
      </c>
      <c r="T337" s="25">
        <v>82</v>
      </c>
      <c r="U337" s="18">
        <f t="shared" si="16"/>
        <v>0</v>
      </c>
      <c r="V337" s="18">
        <f t="shared" si="17"/>
        <v>0</v>
      </c>
    </row>
    <row r="338" spans="1:22" x14ac:dyDescent="0.25">
      <c r="A338" s="2">
        <v>149</v>
      </c>
      <c r="B338" s="6" t="s">
        <v>203</v>
      </c>
      <c r="C338" s="6" t="s">
        <v>89</v>
      </c>
      <c r="D338" s="2">
        <v>2025</v>
      </c>
      <c r="E338" s="3">
        <f>'Отбор 2024-2026'!E338+'Доп отбор 2024-2026 '!E338</f>
        <v>0</v>
      </c>
      <c r="F338" s="3">
        <f>'Отбор 2024-2026'!F338+'Доп отбор 2024-2026 '!F338</f>
        <v>55</v>
      </c>
      <c r="G338" s="3">
        <f>'Отбор 2024-2026'!G338+'Доп отбор 2024-2026 '!G338</f>
        <v>0</v>
      </c>
      <c r="H338" s="3">
        <f>'Отбор 2024-2026'!H338+'Доп отбор 2024-2026 '!H338</f>
        <v>0</v>
      </c>
      <c r="I338" s="3">
        <f>'Отбор 2024-2026'!I338+'Доп отбор 2024-2026 '!I338</f>
        <v>0</v>
      </c>
      <c r="J338" s="14">
        <f>'Отбор 2024-2026'!J338+'Доп отбор 2024-2026 '!J338</f>
        <v>6</v>
      </c>
      <c r="K338" s="18">
        <f t="shared" si="18"/>
        <v>55</v>
      </c>
      <c r="L338" s="19">
        <v>12368.39</v>
      </c>
      <c r="M338" s="19">
        <v>11131.55</v>
      </c>
      <c r="N338" s="19">
        <v>8657.8700000000008</v>
      </c>
      <c r="O338" s="19">
        <v>6184.2</v>
      </c>
      <c r="P338" s="19">
        <v>3710.52</v>
      </c>
      <c r="Q338" s="19">
        <v>488.77</v>
      </c>
      <c r="R338" s="19">
        <v>2100</v>
      </c>
      <c r="S338" s="19">
        <v>200</v>
      </c>
      <c r="T338" s="25">
        <v>87</v>
      </c>
      <c r="U338" s="18">
        <f t="shared" si="16"/>
        <v>638767.87</v>
      </c>
      <c r="V338" s="18">
        <f t="shared" si="17"/>
        <v>555728.04689999996</v>
      </c>
    </row>
    <row r="339" spans="1:22" x14ac:dyDescent="0.25">
      <c r="A339" s="2">
        <v>150</v>
      </c>
      <c r="B339" s="6" t="s">
        <v>203</v>
      </c>
      <c r="C339" s="6" t="s">
        <v>102</v>
      </c>
      <c r="D339" s="2">
        <v>2025</v>
      </c>
      <c r="E339" s="3">
        <f>'Отбор 2024-2026'!E339+'Доп отбор 2024-2026 '!E339</f>
        <v>0</v>
      </c>
      <c r="F339" s="3">
        <f>'Отбор 2024-2026'!F339+'Доп отбор 2024-2026 '!F339</f>
        <v>0</v>
      </c>
      <c r="G339" s="3">
        <f>'Отбор 2024-2026'!G339+'Доп отбор 2024-2026 '!G339</f>
        <v>15</v>
      </c>
      <c r="H339" s="3">
        <f>'Отбор 2024-2026'!H339+'Доп отбор 2024-2026 '!H339</f>
        <v>0</v>
      </c>
      <c r="I339" s="3">
        <f>'Отбор 2024-2026'!I339+'Доп отбор 2024-2026 '!I339</f>
        <v>0</v>
      </c>
      <c r="J339" s="14">
        <f>'Отбор 2024-2026'!J339+'Доп отбор 2024-2026 '!J339</f>
        <v>2</v>
      </c>
      <c r="K339" s="18">
        <f t="shared" si="18"/>
        <v>15</v>
      </c>
      <c r="L339" s="19">
        <v>12368.39</v>
      </c>
      <c r="M339" s="19">
        <v>11131.55</v>
      </c>
      <c r="N339" s="19">
        <v>8657.8700000000008</v>
      </c>
      <c r="O339" s="19">
        <v>6184.2</v>
      </c>
      <c r="P339" s="19">
        <v>3710.52</v>
      </c>
      <c r="Q339" s="19">
        <v>488.77</v>
      </c>
      <c r="R339" s="19">
        <v>2100</v>
      </c>
      <c r="S339" s="19">
        <v>200</v>
      </c>
      <c r="T339" s="25">
        <v>87</v>
      </c>
      <c r="U339" s="18">
        <f t="shared" si="16"/>
        <v>138045.59000000003</v>
      </c>
      <c r="V339" s="18">
        <f t="shared" si="17"/>
        <v>120099.66330000001</v>
      </c>
    </row>
    <row r="340" spans="1:22" x14ac:dyDescent="0.25">
      <c r="A340" s="2">
        <v>151</v>
      </c>
      <c r="B340" s="6" t="s">
        <v>203</v>
      </c>
      <c r="C340" s="6" t="s">
        <v>167</v>
      </c>
      <c r="D340" s="2">
        <v>2025</v>
      </c>
      <c r="E340" s="3">
        <f>'Отбор 2024-2026'!E340+'Доп отбор 2024-2026 '!E340</f>
        <v>0</v>
      </c>
      <c r="F340" s="3">
        <f>'Отбор 2024-2026'!F340+'Доп отбор 2024-2026 '!F340</f>
        <v>0</v>
      </c>
      <c r="G340" s="3">
        <f>'Отбор 2024-2026'!G340+'Доп отбор 2024-2026 '!G340</f>
        <v>0</v>
      </c>
      <c r="H340" s="3">
        <f>'Отбор 2024-2026'!H340+'Доп отбор 2024-2026 '!H340</f>
        <v>0</v>
      </c>
      <c r="I340" s="3">
        <f>'Отбор 2024-2026'!I340+'Доп отбор 2024-2026 '!I340</f>
        <v>0</v>
      </c>
      <c r="J340" s="14">
        <f>'Отбор 2024-2026'!J340+'Доп отбор 2024-2026 '!J340</f>
        <v>0</v>
      </c>
      <c r="K340" s="18">
        <f t="shared" si="18"/>
        <v>0</v>
      </c>
      <c r="L340" s="19">
        <v>12368.39</v>
      </c>
      <c r="M340" s="19">
        <v>11131.55</v>
      </c>
      <c r="N340" s="19">
        <v>8657.8700000000008</v>
      </c>
      <c r="O340" s="19">
        <v>6184.2</v>
      </c>
      <c r="P340" s="19">
        <v>3710.52</v>
      </c>
      <c r="Q340" s="19">
        <v>488.77</v>
      </c>
      <c r="R340" s="19">
        <v>2100</v>
      </c>
      <c r="S340" s="19">
        <v>200</v>
      </c>
      <c r="T340" s="25">
        <v>89</v>
      </c>
      <c r="U340" s="18">
        <f t="shared" si="16"/>
        <v>0</v>
      </c>
      <c r="V340" s="18">
        <f t="shared" si="17"/>
        <v>0</v>
      </c>
    </row>
    <row r="341" spans="1:22" x14ac:dyDescent="0.25">
      <c r="A341" s="2">
        <v>152</v>
      </c>
      <c r="B341" s="6" t="s">
        <v>203</v>
      </c>
      <c r="C341" s="6" t="s">
        <v>113</v>
      </c>
      <c r="D341" s="2">
        <v>2025</v>
      </c>
      <c r="E341" s="3">
        <f>'Отбор 2024-2026'!E341+'Доп отбор 2024-2026 '!E341</f>
        <v>0</v>
      </c>
      <c r="F341" s="3">
        <f>'Отбор 2024-2026'!F341+'Доп отбор 2024-2026 '!F341</f>
        <v>5.5</v>
      </c>
      <c r="G341" s="3">
        <f>'Отбор 2024-2026'!G341+'Доп отбор 2024-2026 '!G341</f>
        <v>0</v>
      </c>
      <c r="H341" s="3">
        <f>'Отбор 2024-2026'!H341+'Доп отбор 2024-2026 '!H341</f>
        <v>0</v>
      </c>
      <c r="I341" s="3">
        <f>'Отбор 2024-2026'!I341+'Доп отбор 2024-2026 '!I341</f>
        <v>0</v>
      </c>
      <c r="J341" s="14">
        <f>'Отбор 2024-2026'!J341+'Доп отбор 2024-2026 '!J341</f>
        <v>2</v>
      </c>
      <c r="K341" s="18">
        <f t="shared" si="18"/>
        <v>5.5</v>
      </c>
      <c r="L341" s="19">
        <v>12368.39</v>
      </c>
      <c r="M341" s="19">
        <v>11131.55</v>
      </c>
      <c r="N341" s="19">
        <v>8657.8700000000008</v>
      </c>
      <c r="O341" s="19">
        <v>6184.2</v>
      </c>
      <c r="P341" s="19">
        <v>3710.52</v>
      </c>
      <c r="Q341" s="19">
        <v>488.77</v>
      </c>
      <c r="R341" s="19">
        <v>2100</v>
      </c>
      <c r="S341" s="19">
        <v>200</v>
      </c>
      <c r="T341" s="25">
        <v>75</v>
      </c>
      <c r="U341" s="18">
        <f t="shared" si="16"/>
        <v>67501.065000000002</v>
      </c>
      <c r="V341" s="18">
        <f t="shared" si="17"/>
        <v>50625.798750000002</v>
      </c>
    </row>
    <row r="342" spans="1:22" x14ac:dyDescent="0.25">
      <c r="A342" s="2">
        <v>153</v>
      </c>
      <c r="B342" s="6" t="s">
        <v>203</v>
      </c>
      <c r="C342" s="6" t="s">
        <v>11</v>
      </c>
      <c r="D342" s="2">
        <v>2025</v>
      </c>
      <c r="E342" s="3">
        <f>'Отбор 2024-2026'!E342+'Доп отбор 2024-2026 '!E342</f>
        <v>0</v>
      </c>
      <c r="F342" s="3">
        <f>'Отбор 2024-2026'!F342+'Доп отбор 2024-2026 '!F342</f>
        <v>0</v>
      </c>
      <c r="G342" s="3">
        <f>'Отбор 2024-2026'!G342+'Доп отбор 2024-2026 '!G342</f>
        <v>42</v>
      </c>
      <c r="H342" s="3">
        <f>'Отбор 2024-2026'!H342+'Доп отбор 2024-2026 '!H342</f>
        <v>0</v>
      </c>
      <c r="I342" s="3">
        <f>'Отбор 2024-2026'!I342+'Доп отбор 2024-2026 '!I342</f>
        <v>0</v>
      </c>
      <c r="J342" s="14">
        <f>'Отбор 2024-2026'!J342+'Доп отбор 2024-2026 '!J342</f>
        <v>7</v>
      </c>
      <c r="K342" s="18">
        <f t="shared" si="18"/>
        <v>42</v>
      </c>
      <c r="L342" s="19">
        <v>12368.39</v>
      </c>
      <c r="M342" s="19">
        <v>11131.55</v>
      </c>
      <c r="N342" s="19">
        <v>8657.8700000000008</v>
      </c>
      <c r="O342" s="19">
        <v>6184.2</v>
      </c>
      <c r="P342" s="19">
        <v>3710.52</v>
      </c>
      <c r="Q342" s="19">
        <v>488.77</v>
      </c>
      <c r="R342" s="19">
        <v>2100</v>
      </c>
      <c r="S342" s="19">
        <v>200</v>
      </c>
      <c r="T342" s="25">
        <v>88</v>
      </c>
      <c r="U342" s="18">
        <f t="shared" si="16"/>
        <v>390151.93000000005</v>
      </c>
      <c r="V342" s="18">
        <f t="shared" si="17"/>
        <v>343333.69840000005</v>
      </c>
    </row>
    <row r="343" spans="1:22" x14ac:dyDescent="0.25">
      <c r="A343" s="2">
        <v>154</v>
      </c>
      <c r="B343" s="6" t="s">
        <v>203</v>
      </c>
      <c r="C343" s="6" t="s">
        <v>164</v>
      </c>
      <c r="D343" s="2">
        <v>2025</v>
      </c>
      <c r="E343" s="3">
        <f>'Отбор 2024-2026'!E343+'Доп отбор 2024-2026 '!E343</f>
        <v>0</v>
      </c>
      <c r="F343" s="3">
        <f>'Отбор 2024-2026'!F343+'Доп отбор 2024-2026 '!F343</f>
        <v>0</v>
      </c>
      <c r="G343" s="3">
        <f>'Отбор 2024-2026'!G343+'Доп отбор 2024-2026 '!G343</f>
        <v>0</v>
      </c>
      <c r="H343" s="3">
        <f>'Отбор 2024-2026'!H343+'Доп отбор 2024-2026 '!H343</f>
        <v>0</v>
      </c>
      <c r="I343" s="3">
        <f>'Отбор 2024-2026'!I343+'Доп отбор 2024-2026 '!I343</f>
        <v>0</v>
      </c>
      <c r="J343" s="14">
        <f>'Отбор 2024-2026'!J343+'Доп отбор 2024-2026 '!J343</f>
        <v>0</v>
      </c>
      <c r="K343" s="18">
        <f t="shared" si="18"/>
        <v>0</v>
      </c>
      <c r="L343" s="19">
        <v>12368.39</v>
      </c>
      <c r="M343" s="19">
        <v>11131.55</v>
      </c>
      <c r="N343" s="19">
        <v>8657.8700000000008</v>
      </c>
      <c r="O343" s="19">
        <v>6184.2</v>
      </c>
      <c r="P343" s="19">
        <v>3710.52</v>
      </c>
      <c r="Q343" s="19">
        <v>488.77</v>
      </c>
      <c r="R343" s="19">
        <v>2100</v>
      </c>
      <c r="S343" s="19">
        <v>200</v>
      </c>
      <c r="T343" s="25">
        <v>92</v>
      </c>
      <c r="U343" s="18">
        <f t="shared" si="16"/>
        <v>0</v>
      </c>
      <c r="V343" s="18">
        <f t="shared" si="17"/>
        <v>0</v>
      </c>
    </row>
    <row r="344" spans="1:22" x14ac:dyDescent="0.25">
      <c r="A344" s="2">
        <v>155</v>
      </c>
      <c r="B344" s="6" t="s">
        <v>203</v>
      </c>
      <c r="C344" s="6" t="s">
        <v>66</v>
      </c>
      <c r="D344" s="2">
        <v>2025</v>
      </c>
      <c r="E344" s="3">
        <f>'Отбор 2024-2026'!E344+'Доп отбор 2024-2026 '!E344</f>
        <v>0.2</v>
      </c>
      <c r="F344" s="3">
        <f>'Отбор 2024-2026'!F344+'Доп отбор 2024-2026 '!F344</f>
        <v>3.8</v>
      </c>
      <c r="G344" s="3">
        <f>'Отбор 2024-2026'!G344+'Доп отбор 2024-2026 '!G344</f>
        <v>0.2</v>
      </c>
      <c r="H344" s="3">
        <f>'Отбор 2024-2026'!H344+'Доп отбор 2024-2026 '!H344</f>
        <v>0</v>
      </c>
      <c r="I344" s="3">
        <f>'Отбор 2024-2026'!I344+'Доп отбор 2024-2026 '!I344</f>
        <v>0.4</v>
      </c>
      <c r="J344" s="14">
        <f>'Отбор 2024-2026'!J344+'Доп отбор 2024-2026 '!J344</f>
        <v>2</v>
      </c>
      <c r="K344" s="18">
        <f t="shared" si="18"/>
        <v>4.6000000000000005</v>
      </c>
      <c r="L344" s="19">
        <v>12368.39</v>
      </c>
      <c r="M344" s="19">
        <v>11131.55</v>
      </c>
      <c r="N344" s="19">
        <v>8657.8700000000008</v>
      </c>
      <c r="O344" s="19">
        <v>6184.2</v>
      </c>
      <c r="P344" s="19">
        <v>3710.52</v>
      </c>
      <c r="Q344" s="19">
        <v>488.77</v>
      </c>
      <c r="R344" s="19">
        <v>2100</v>
      </c>
      <c r="S344" s="19">
        <v>200</v>
      </c>
      <c r="T344" s="25">
        <v>89</v>
      </c>
      <c r="U344" s="18">
        <f t="shared" si="16"/>
        <v>54086.889999999992</v>
      </c>
      <c r="V344" s="18">
        <f t="shared" si="17"/>
        <v>48137.332099999992</v>
      </c>
    </row>
    <row r="345" spans="1:22" x14ac:dyDescent="0.25">
      <c r="A345" s="2">
        <v>156</v>
      </c>
      <c r="B345" s="6" t="s">
        <v>203</v>
      </c>
      <c r="C345" s="6" t="s">
        <v>168</v>
      </c>
      <c r="D345" s="2">
        <v>2025</v>
      </c>
      <c r="E345" s="3">
        <f>'Отбор 2024-2026'!E345+'Доп отбор 2024-2026 '!E345</f>
        <v>0</v>
      </c>
      <c r="F345" s="3">
        <f>'Отбор 2024-2026'!F345+'Доп отбор 2024-2026 '!F345</f>
        <v>0</v>
      </c>
      <c r="G345" s="3">
        <f>'Отбор 2024-2026'!G345+'Доп отбор 2024-2026 '!G345</f>
        <v>0</v>
      </c>
      <c r="H345" s="3">
        <f>'Отбор 2024-2026'!H345+'Доп отбор 2024-2026 '!H345</f>
        <v>0</v>
      </c>
      <c r="I345" s="3">
        <f>'Отбор 2024-2026'!I345+'Доп отбор 2024-2026 '!I345</f>
        <v>0</v>
      </c>
      <c r="J345" s="14">
        <f>'Отбор 2024-2026'!J345+'Доп отбор 2024-2026 '!J345</f>
        <v>0</v>
      </c>
      <c r="K345" s="18">
        <f t="shared" si="18"/>
        <v>0</v>
      </c>
      <c r="L345" s="19">
        <v>12368.39</v>
      </c>
      <c r="M345" s="19">
        <v>11131.55</v>
      </c>
      <c r="N345" s="19">
        <v>8657.8700000000008</v>
      </c>
      <c r="O345" s="19">
        <v>6184.2</v>
      </c>
      <c r="P345" s="19">
        <v>3710.52</v>
      </c>
      <c r="Q345" s="19">
        <v>488.77</v>
      </c>
      <c r="R345" s="19">
        <v>2100</v>
      </c>
      <c r="S345" s="19">
        <v>200</v>
      </c>
      <c r="T345" s="25">
        <v>92</v>
      </c>
      <c r="U345" s="18">
        <f t="shared" si="16"/>
        <v>0</v>
      </c>
      <c r="V345" s="18">
        <f t="shared" si="17"/>
        <v>0</v>
      </c>
    </row>
    <row r="346" spans="1:22" x14ac:dyDescent="0.25">
      <c r="A346" s="2">
        <v>157</v>
      </c>
      <c r="B346" s="6" t="s">
        <v>203</v>
      </c>
      <c r="C346" s="6" t="s">
        <v>169</v>
      </c>
      <c r="D346" s="2">
        <v>2025</v>
      </c>
      <c r="E346" s="3">
        <f>'Отбор 2024-2026'!E346+'Доп отбор 2024-2026 '!E346</f>
        <v>0</v>
      </c>
      <c r="F346" s="3">
        <f>'Отбор 2024-2026'!F346+'Доп отбор 2024-2026 '!F346</f>
        <v>0</v>
      </c>
      <c r="G346" s="3">
        <f>'Отбор 2024-2026'!G346+'Доп отбор 2024-2026 '!G346</f>
        <v>0</v>
      </c>
      <c r="H346" s="3">
        <f>'Отбор 2024-2026'!H346+'Доп отбор 2024-2026 '!H346</f>
        <v>0</v>
      </c>
      <c r="I346" s="3">
        <f>'Отбор 2024-2026'!I346+'Доп отбор 2024-2026 '!I346</f>
        <v>0</v>
      </c>
      <c r="J346" s="14">
        <f>'Отбор 2024-2026'!J346+'Доп отбор 2024-2026 '!J346</f>
        <v>0</v>
      </c>
      <c r="K346" s="18">
        <f t="shared" si="18"/>
        <v>0</v>
      </c>
      <c r="L346" s="19">
        <v>12368.39</v>
      </c>
      <c r="M346" s="19">
        <v>11131.55</v>
      </c>
      <c r="N346" s="19">
        <v>8657.8700000000008</v>
      </c>
      <c r="O346" s="19">
        <v>6184.2</v>
      </c>
      <c r="P346" s="19">
        <v>3710.52</v>
      </c>
      <c r="Q346" s="19">
        <v>488.77</v>
      </c>
      <c r="R346" s="19">
        <v>2100</v>
      </c>
      <c r="S346" s="19">
        <v>200</v>
      </c>
      <c r="T346" s="25">
        <v>88</v>
      </c>
      <c r="U346" s="18">
        <f t="shared" si="16"/>
        <v>0</v>
      </c>
      <c r="V346" s="18">
        <f t="shared" si="17"/>
        <v>0</v>
      </c>
    </row>
    <row r="347" spans="1:22" x14ac:dyDescent="0.25">
      <c r="A347" s="2">
        <v>158</v>
      </c>
      <c r="B347" s="6" t="s">
        <v>203</v>
      </c>
      <c r="C347" s="6" t="s">
        <v>82</v>
      </c>
      <c r="D347" s="2">
        <v>2025</v>
      </c>
      <c r="E347" s="3">
        <f>'Отбор 2024-2026'!E347+'Доп отбор 2024-2026 '!E347</f>
        <v>0</v>
      </c>
      <c r="F347" s="3">
        <f>'Отбор 2024-2026'!F347+'Доп отбор 2024-2026 '!F347</f>
        <v>0</v>
      </c>
      <c r="G347" s="3">
        <f>'Отбор 2024-2026'!G347+'Доп отбор 2024-2026 '!G347</f>
        <v>0</v>
      </c>
      <c r="H347" s="3">
        <f>'Отбор 2024-2026'!H347+'Доп отбор 2024-2026 '!H347</f>
        <v>0</v>
      </c>
      <c r="I347" s="3">
        <f>'Отбор 2024-2026'!I347+'Доп отбор 2024-2026 '!I347</f>
        <v>0</v>
      </c>
      <c r="J347" s="14">
        <f>'Отбор 2024-2026'!J347+'Доп отбор 2024-2026 '!J347</f>
        <v>0</v>
      </c>
      <c r="K347" s="18">
        <f t="shared" si="18"/>
        <v>0</v>
      </c>
      <c r="L347" s="19">
        <v>12368.39</v>
      </c>
      <c r="M347" s="19">
        <v>11131.55</v>
      </c>
      <c r="N347" s="19">
        <v>8657.8700000000008</v>
      </c>
      <c r="O347" s="19">
        <v>6184.2</v>
      </c>
      <c r="P347" s="19">
        <v>3710.52</v>
      </c>
      <c r="Q347" s="19">
        <v>488.77</v>
      </c>
      <c r="R347" s="19">
        <v>2100</v>
      </c>
      <c r="S347" s="19">
        <v>200</v>
      </c>
      <c r="T347" s="25">
        <v>89</v>
      </c>
      <c r="U347" s="18">
        <f t="shared" si="16"/>
        <v>0</v>
      </c>
      <c r="V347" s="18">
        <f t="shared" si="17"/>
        <v>0</v>
      </c>
    </row>
    <row r="348" spans="1:22" x14ac:dyDescent="0.25">
      <c r="A348" s="2">
        <v>159</v>
      </c>
      <c r="B348" s="6" t="s">
        <v>204</v>
      </c>
      <c r="C348" s="6" t="s">
        <v>175</v>
      </c>
      <c r="D348" s="2">
        <v>2025</v>
      </c>
      <c r="E348" s="3">
        <f>'Отбор 2024-2026'!E348+'Доп отбор 2024-2026 '!E348</f>
        <v>0</v>
      </c>
      <c r="F348" s="3">
        <f>'Отбор 2024-2026'!F348+'Доп отбор 2024-2026 '!F348</f>
        <v>18.5</v>
      </c>
      <c r="G348" s="3">
        <f>'Отбор 2024-2026'!G348+'Доп отбор 2024-2026 '!G348</f>
        <v>0</v>
      </c>
      <c r="H348" s="3">
        <f>'Отбор 2024-2026'!H348+'Доп отбор 2024-2026 '!H348</f>
        <v>0</v>
      </c>
      <c r="I348" s="3">
        <f>'Отбор 2024-2026'!I348+'Доп отбор 2024-2026 '!I348</f>
        <v>0</v>
      </c>
      <c r="J348" s="14">
        <f>'Отбор 2024-2026'!J348+'Доп отбор 2024-2026 '!J348</f>
        <v>11</v>
      </c>
      <c r="K348" s="18">
        <f t="shared" si="18"/>
        <v>18.5</v>
      </c>
      <c r="L348" s="19">
        <v>12368.39</v>
      </c>
      <c r="M348" s="19">
        <v>11131.55</v>
      </c>
      <c r="N348" s="19">
        <v>8657.8700000000008</v>
      </c>
      <c r="O348" s="19">
        <v>6184.2</v>
      </c>
      <c r="P348" s="19">
        <v>3710.52</v>
      </c>
      <c r="Q348" s="19">
        <v>488.77</v>
      </c>
      <c r="R348" s="19">
        <v>2100</v>
      </c>
      <c r="S348" s="19">
        <v>200</v>
      </c>
      <c r="T348" s="31">
        <v>89</v>
      </c>
      <c r="U348" s="18">
        <f t="shared" si="16"/>
        <v>238110.14499999999</v>
      </c>
      <c r="V348" s="18">
        <f t="shared" si="17"/>
        <v>211918.02904999998</v>
      </c>
    </row>
    <row r="349" spans="1:22" x14ac:dyDescent="0.25">
      <c r="A349" s="2">
        <v>160</v>
      </c>
      <c r="B349" s="6" t="s">
        <v>204</v>
      </c>
      <c r="C349" s="6" t="s">
        <v>176</v>
      </c>
      <c r="D349" s="2">
        <v>2025</v>
      </c>
      <c r="E349" s="3">
        <f>'Отбор 2024-2026'!E349+'Доп отбор 2024-2026 '!E349</f>
        <v>0</v>
      </c>
      <c r="F349" s="3">
        <f>'Отбор 2024-2026'!F349+'Доп отбор 2024-2026 '!F349</f>
        <v>0</v>
      </c>
      <c r="G349" s="3">
        <f>'Отбор 2024-2026'!G349+'Доп отбор 2024-2026 '!G349</f>
        <v>0</v>
      </c>
      <c r="H349" s="3">
        <f>'Отбор 2024-2026'!H349+'Доп отбор 2024-2026 '!H349</f>
        <v>0</v>
      </c>
      <c r="I349" s="3">
        <f>'Отбор 2024-2026'!I349+'Доп отбор 2024-2026 '!I349</f>
        <v>0</v>
      </c>
      <c r="J349" s="14">
        <f>'Отбор 2024-2026'!J349+'Доп отбор 2024-2026 '!J349</f>
        <v>0</v>
      </c>
      <c r="K349" s="18">
        <f t="shared" si="18"/>
        <v>0</v>
      </c>
      <c r="L349" s="19">
        <v>12368.39</v>
      </c>
      <c r="M349" s="19">
        <v>11131.55</v>
      </c>
      <c r="N349" s="19">
        <v>8657.8700000000008</v>
      </c>
      <c r="O349" s="19">
        <v>6184.2</v>
      </c>
      <c r="P349" s="19">
        <v>3710.52</v>
      </c>
      <c r="Q349" s="19">
        <v>488.77</v>
      </c>
      <c r="R349" s="19">
        <v>2100</v>
      </c>
      <c r="S349" s="19">
        <v>200</v>
      </c>
      <c r="T349" s="31">
        <v>89</v>
      </c>
      <c r="U349" s="18">
        <f t="shared" si="16"/>
        <v>0</v>
      </c>
      <c r="V349" s="18">
        <f t="shared" si="17"/>
        <v>0</v>
      </c>
    </row>
    <row r="350" spans="1:22" x14ac:dyDescent="0.25">
      <c r="A350" s="2">
        <v>161</v>
      </c>
      <c r="B350" s="6" t="s">
        <v>204</v>
      </c>
      <c r="C350" s="6" t="s">
        <v>65</v>
      </c>
      <c r="D350" s="2">
        <v>2025</v>
      </c>
      <c r="E350" s="3">
        <f>'Отбор 2024-2026'!E350+'Доп отбор 2024-2026 '!E350</f>
        <v>0</v>
      </c>
      <c r="F350" s="3">
        <f>'Отбор 2024-2026'!F350+'Доп отбор 2024-2026 '!F350</f>
        <v>6</v>
      </c>
      <c r="G350" s="3">
        <f>'Отбор 2024-2026'!G350+'Доп отбор 2024-2026 '!G350</f>
        <v>0</v>
      </c>
      <c r="H350" s="3">
        <f>'Отбор 2024-2026'!H350+'Доп отбор 2024-2026 '!H350</f>
        <v>0</v>
      </c>
      <c r="I350" s="3">
        <f>'Отбор 2024-2026'!I350+'Доп отбор 2024-2026 '!I350</f>
        <v>7</v>
      </c>
      <c r="J350" s="14">
        <f>'Отбор 2024-2026'!J350+'Доп отбор 2024-2026 '!J350</f>
        <v>9</v>
      </c>
      <c r="K350" s="18">
        <f t="shared" si="18"/>
        <v>13</v>
      </c>
      <c r="L350" s="19">
        <v>12368.39</v>
      </c>
      <c r="M350" s="19">
        <v>11131.55</v>
      </c>
      <c r="N350" s="19">
        <v>8657.8700000000008</v>
      </c>
      <c r="O350" s="19">
        <v>6184.2</v>
      </c>
      <c r="P350" s="19">
        <v>3710.52</v>
      </c>
      <c r="Q350" s="19">
        <v>488.77</v>
      </c>
      <c r="R350" s="19">
        <v>2100</v>
      </c>
      <c r="S350" s="19">
        <v>200</v>
      </c>
      <c r="T350" s="31">
        <v>87</v>
      </c>
      <c r="U350" s="18">
        <f t="shared" si="16"/>
        <v>118661.87</v>
      </c>
      <c r="V350" s="18">
        <f t="shared" si="17"/>
        <v>103235.8269</v>
      </c>
    </row>
    <row r="351" spans="1:22" x14ac:dyDescent="0.25">
      <c r="A351" s="2">
        <v>162</v>
      </c>
      <c r="B351" s="6" t="s">
        <v>204</v>
      </c>
      <c r="C351" s="6" t="s">
        <v>54</v>
      </c>
      <c r="D351" s="2">
        <v>2025</v>
      </c>
      <c r="E351" s="3">
        <f>'Отбор 2024-2026'!E351+'Доп отбор 2024-2026 '!E351</f>
        <v>0</v>
      </c>
      <c r="F351" s="3">
        <f>'Отбор 2024-2026'!F351+'Доп отбор 2024-2026 '!F351</f>
        <v>0</v>
      </c>
      <c r="G351" s="3">
        <f>'Отбор 2024-2026'!G351+'Доп отбор 2024-2026 '!G351</f>
        <v>0</v>
      </c>
      <c r="H351" s="3">
        <f>'Отбор 2024-2026'!H351+'Доп отбор 2024-2026 '!H351</f>
        <v>50</v>
      </c>
      <c r="I351" s="3">
        <f>'Отбор 2024-2026'!I351+'Доп отбор 2024-2026 '!I351</f>
        <v>50</v>
      </c>
      <c r="J351" s="14">
        <f>'Отбор 2024-2026'!J351+'Доп отбор 2024-2026 '!J351</f>
        <v>18</v>
      </c>
      <c r="K351" s="18">
        <f t="shared" si="18"/>
        <v>100</v>
      </c>
      <c r="L351" s="19">
        <v>12368.39</v>
      </c>
      <c r="M351" s="19">
        <v>11131.55</v>
      </c>
      <c r="N351" s="19">
        <v>8657.8700000000008</v>
      </c>
      <c r="O351" s="19">
        <v>6184.2</v>
      </c>
      <c r="P351" s="19">
        <v>3710.52</v>
      </c>
      <c r="Q351" s="19">
        <v>488.77</v>
      </c>
      <c r="R351" s="19">
        <v>2100</v>
      </c>
      <c r="S351" s="19">
        <v>200</v>
      </c>
      <c r="T351" s="31">
        <v>88</v>
      </c>
      <c r="U351" s="18">
        <f t="shared" si="16"/>
        <v>561333.86</v>
      </c>
      <c r="V351" s="18">
        <f t="shared" si="17"/>
        <v>493973.79680000001</v>
      </c>
    </row>
    <row r="352" spans="1:22" x14ac:dyDescent="0.25">
      <c r="A352" s="2">
        <v>163</v>
      </c>
      <c r="B352" s="6" t="s">
        <v>204</v>
      </c>
      <c r="C352" s="6" t="s">
        <v>174</v>
      </c>
      <c r="D352" s="2">
        <v>2025</v>
      </c>
      <c r="E352" s="3">
        <f>'Отбор 2024-2026'!E352+'Доп отбор 2024-2026 '!E352</f>
        <v>0</v>
      </c>
      <c r="F352" s="3">
        <f>'Отбор 2024-2026'!F352+'Доп отбор 2024-2026 '!F352</f>
        <v>0</v>
      </c>
      <c r="G352" s="3">
        <f>'Отбор 2024-2026'!G352+'Доп отбор 2024-2026 '!G352</f>
        <v>0</v>
      </c>
      <c r="H352" s="3">
        <f>'Отбор 2024-2026'!H352+'Доп отбор 2024-2026 '!H352</f>
        <v>0</v>
      </c>
      <c r="I352" s="3">
        <f>'Отбор 2024-2026'!I352+'Доп отбор 2024-2026 '!I352</f>
        <v>0</v>
      </c>
      <c r="J352" s="14">
        <f>'Отбор 2024-2026'!J352+'Доп отбор 2024-2026 '!J352</f>
        <v>0</v>
      </c>
      <c r="K352" s="18">
        <f t="shared" si="18"/>
        <v>0</v>
      </c>
      <c r="L352" s="19">
        <v>12368.39</v>
      </c>
      <c r="M352" s="19">
        <v>11131.55</v>
      </c>
      <c r="N352" s="19">
        <v>8657.8700000000008</v>
      </c>
      <c r="O352" s="19">
        <v>6184.2</v>
      </c>
      <c r="P352" s="19">
        <v>3710.52</v>
      </c>
      <c r="Q352" s="19">
        <v>488.77</v>
      </c>
      <c r="R352" s="19">
        <v>2100</v>
      </c>
      <c r="S352" s="19">
        <v>200</v>
      </c>
      <c r="T352" s="31">
        <v>90</v>
      </c>
      <c r="U352" s="18">
        <f t="shared" si="16"/>
        <v>0</v>
      </c>
      <c r="V352" s="18">
        <f t="shared" si="17"/>
        <v>0</v>
      </c>
    </row>
    <row r="353" spans="1:22" x14ac:dyDescent="0.25">
      <c r="A353" s="2">
        <v>164</v>
      </c>
      <c r="B353" s="6" t="s">
        <v>204</v>
      </c>
      <c r="C353" s="6" t="s">
        <v>83</v>
      </c>
      <c r="D353" s="2">
        <v>2025</v>
      </c>
      <c r="E353" s="3">
        <f>'Отбор 2024-2026'!E353+'Доп отбор 2024-2026 '!E353</f>
        <v>0</v>
      </c>
      <c r="F353" s="3">
        <f>'Отбор 2024-2026'!F353+'Доп отбор 2024-2026 '!F353</f>
        <v>0</v>
      </c>
      <c r="G353" s="3">
        <f>'Отбор 2024-2026'!G353+'Доп отбор 2024-2026 '!G353</f>
        <v>14.99</v>
      </c>
      <c r="H353" s="3">
        <f>'Отбор 2024-2026'!H353+'Доп отбор 2024-2026 '!H353</f>
        <v>4.6070000000000002</v>
      </c>
      <c r="I353" s="3">
        <f>'Отбор 2024-2026'!I353+'Доп отбор 2024-2026 '!I353</f>
        <v>0</v>
      </c>
      <c r="J353" s="14">
        <f>'Отбор 2024-2026'!J353+'Доп отбор 2024-2026 '!J353</f>
        <v>27</v>
      </c>
      <c r="K353" s="18">
        <f t="shared" si="18"/>
        <v>19.597000000000001</v>
      </c>
      <c r="L353" s="19">
        <v>12368.39</v>
      </c>
      <c r="M353" s="19">
        <v>11131.55</v>
      </c>
      <c r="N353" s="19">
        <v>8657.8700000000008</v>
      </c>
      <c r="O353" s="19">
        <v>6184.2</v>
      </c>
      <c r="P353" s="19">
        <v>3710.52</v>
      </c>
      <c r="Q353" s="19">
        <v>488.77</v>
      </c>
      <c r="R353" s="19">
        <v>2100</v>
      </c>
      <c r="S353" s="19">
        <v>200</v>
      </c>
      <c r="T353" s="31">
        <v>87</v>
      </c>
      <c r="U353" s="18">
        <f t="shared" si="16"/>
        <v>232088.27070000002</v>
      </c>
      <c r="V353" s="18">
        <f t="shared" si="17"/>
        <v>201916.79550900002</v>
      </c>
    </row>
    <row r="354" spans="1:22" x14ac:dyDescent="0.25">
      <c r="A354" s="2">
        <v>165</v>
      </c>
      <c r="B354" s="6" t="s">
        <v>204</v>
      </c>
      <c r="C354" s="6" t="s">
        <v>177</v>
      </c>
      <c r="D354" s="2">
        <v>2025</v>
      </c>
      <c r="E354" s="3">
        <f>'Отбор 2024-2026'!E354+'Доп отбор 2024-2026 '!E354</f>
        <v>0</v>
      </c>
      <c r="F354" s="3">
        <f>'Отбор 2024-2026'!F354+'Доп отбор 2024-2026 '!F354</f>
        <v>0</v>
      </c>
      <c r="G354" s="3">
        <f>'Отбор 2024-2026'!G354+'Доп отбор 2024-2026 '!G354</f>
        <v>0</v>
      </c>
      <c r="H354" s="3">
        <f>'Отбор 2024-2026'!H354+'Доп отбор 2024-2026 '!H354</f>
        <v>0</v>
      </c>
      <c r="I354" s="3">
        <f>'Отбор 2024-2026'!I354+'Доп отбор 2024-2026 '!I354</f>
        <v>0</v>
      </c>
      <c r="J354" s="14">
        <f>'Отбор 2024-2026'!J354+'Доп отбор 2024-2026 '!J354</f>
        <v>0</v>
      </c>
      <c r="K354" s="18">
        <f t="shared" si="18"/>
        <v>0</v>
      </c>
      <c r="L354" s="19">
        <v>12368.39</v>
      </c>
      <c r="M354" s="19">
        <v>11131.55</v>
      </c>
      <c r="N354" s="19">
        <v>8657.8700000000008</v>
      </c>
      <c r="O354" s="19">
        <v>6184.2</v>
      </c>
      <c r="P354" s="19">
        <v>3710.52</v>
      </c>
      <c r="Q354" s="19">
        <v>488.77</v>
      </c>
      <c r="R354" s="19">
        <v>2100</v>
      </c>
      <c r="S354" s="19">
        <v>200</v>
      </c>
      <c r="T354" s="31">
        <v>88</v>
      </c>
      <c r="U354" s="18">
        <f t="shared" si="16"/>
        <v>0</v>
      </c>
      <c r="V354" s="18">
        <f t="shared" si="17"/>
        <v>0</v>
      </c>
    </row>
    <row r="355" spans="1:22" ht="30" x14ac:dyDescent="0.25">
      <c r="A355" s="2">
        <v>166</v>
      </c>
      <c r="B355" s="6" t="s">
        <v>100</v>
      </c>
      <c r="C355" s="6" t="s">
        <v>100</v>
      </c>
      <c r="D355" s="2">
        <v>2025</v>
      </c>
      <c r="E355" s="3">
        <f>'Отбор 2024-2026'!E355+'Доп отбор 2024-2026 '!E355</f>
        <v>0</v>
      </c>
      <c r="F355" s="3">
        <f>'Отбор 2024-2026'!F355+'Доп отбор 2024-2026 '!F355</f>
        <v>0</v>
      </c>
      <c r="G355" s="3">
        <f>'Отбор 2024-2026'!G355+'Доп отбор 2024-2026 '!G355</f>
        <v>0</v>
      </c>
      <c r="H355" s="3">
        <f>'Отбор 2024-2026'!H355+'Доп отбор 2024-2026 '!H355</f>
        <v>0</v>
      </c>
      <c r="I355" s="3">
        <f>'Отбор 2024-2026'!I355+'Доп отбор 2024-2026 '!I355</f>
        <v>0</v>
      </c>
      <c r="J355" s="14">
        <f>'Отбор 2024-2026'!J355+'Доп отбор 2024-2026 '!J355</f>
        <v>0</v>
      </c>
      <c r="K355" s="18">
        <f t="shared" si="18"/>
        <v>0</v>
      </c>
      <c r="L355" s="19">
        <v>12368.39</v>
      </c>
      <c r="M355" s="19">
        <v>11131.55</v>
      </c>
      <c r="N355" s="19">
        <v>8657.8700000000008</v>
      </c>
      <c r="O355" s="19">
        <v>6184.2</v>
      </c>
      <c r="P355" s="19">
        <v>3710.52</v>
      </c>
      <c r="Q355" s="19">
        <v>488.77</v>
      </c>
      <c r="R355" s="19">
        <v>2100</v>
      </c>
      <c r="S355" s="19">
        <v>200</v>
      </c>
      <c r="T355" s="32">
        <v>78</v>
      </c>
      <c r="U355" s="18">
        <f t="shared" si="16"/>
        <v>0</v>
      </c>
      <c r="V355" s="18">
        <f t="shared" si="17"/>
        <v>0</v>
      </c>
    </row>
    <row r="356" spans="1:22" x14ac:dyDescent="0.25">
      <c r="A356" s="2">
        <v>167</v>
      </c>
      <c r="B356" s="6" t="s">
        <v>205</v>
      </c>
      <c r="C356" s="6" t="s">
        <v>74</v>
      </c>
      <c r="D356" s="2">
        <v>2025</v>
      </c>
      <c r="E356" s="3">
        <f>'Отбор 2024-2026'!E356+'Доп отбор 2024-2026 '!E356</f>
        <v>0</v>
      </c>
      <c r="F356" s="3">
        <f>'Отбор 2024-2026'!F356+'Доп отбор 2024-2026 '!F356</f>
        <v>7.5</v>
      </c>
      <c r="G356" s="3">
        <f>'Отбор 2024-2026'!G356+'Доп отбор 2024-2026 '!G356</f>
        <v>0</v>
      </c>
      <c r="H356" s="3">
        <f>'Отбор 2024-2026'!H356+'Доп отбор 2024-2026 '!H356</f>
        <v>0</v>
      </c>
      <c r="I356" s="3">
        <f>'Отбор 2024-2026'!I356+'Доп отбор 2024-2026 '!I356</f>
        <v>0</v>
      </c>
      <c r="J356" s="14">
        <f>'Отбор 2024-2026'!J356+'Доп отбор 2024-2026 '!J356</f>
        <v>3</v>
      </c>
      <c r="K356" s="18">
        <f t="shared" si="18"/>
        <v>7.5</v>
      </c>
      <c r="L356" s="19">
        <v>12368.39</v>
      </c>
      <c r="M356" s="19">
        <v>11131.55</v>
      </c>
      <c r="N356" s="19">
        <v>8657.8700000000008</v>
      </c>
      <c r="O356" s="19">
        <v>6184.2</v>
      </c>
      <c r="P356" s="19">
        <v>3710.52</v>
      </c>
      <c r="Q356" s="19">
        <v>488.77</v>
      </c>
      <c r="R356" s="19">
        <v>2100</v>
      </c>
      <c r="S356" s="19">
        <v>200</v>
      </c>
      <c r="T356" s="30">
        <v>93</v>
      </c>
      <c r="U356" s="18">
        <f t="shared" si="16"/>
        <v>92752.934999999998</v>
      </c>
      <c r="V356" s="18">
        <f t="shared" si="17"/>
        <v>86260.229550000004</v>
      </c>
    </row>
    <row r="357" spans="1:22" x14ac:dyDescent="0.25">
      <c r="A357" s="2">
        <v>168</v>
      </c>
      <c r="B357" s="6" t="s">
        <v>205</v>
      </c>
      <c r="C357" s="6" t="s">
        <v>179</v>
      </c>
      <c r="D357" s="2">
        <v>2025</v>
      </c>
      <c r="E357" s="3">
        <f>'Отбор 2024-2026'!E357+'Доп отбор 2024-2026 '!E357</f>
        <v>0</v>
      </c>
      <c r="F357" s="3">
        <f>'Отбор 2024-2026'!F357+'Доп отбор 2024-2026 '!F357</f>
        <v>0</v>
      </c>
      <c r="G357" s="3">
        <f>'Отбор 2024-2026'!G357+'Доп отбор 2024-2026 '!G357</f>
        <v>0</v>
      </c>
      <c r="H357" s="3">
        <f>'Отбор 2024-2026'!H357+'Доп отбор 2024-2026 '!H357</f>
        <v>0</v>
      </c>
      <c r="I357" s="3">
        <f>'Отбор 2024-2026'!I357+'Доп отбор 2024-2026 '!I357</f>
        <v>0</v>
      </c>
      <c r="J357" s="14">
        <f>'Отбор 2024-2026'!J357+'Доп отбор 2024-2026 '!J357</f>
        <v>0</v>
      </c>
      <c r="K357" s="18">
        <f t="shared" si="18"/>
        <v>0</v>
      </c>
      <c r="L357" s="19">
        <v>12368.39</v>
      </c>
      <c r="M357" s="19">
        <v>11131.55</v>
      </c>
      <c r="N357" s="19">
        <v>8657.8700000000008</v>
      </c>
      <c r="O357" s="19">
        <v>6184.2</v>
      </c>
      <c r="P357" s="19">
        <v>3710.52</v>
      </c>
      <c r="Q357" s="19">
        <v>488.77</v>
      </c>
      <c r="R357" s="19">
        <v>2100</v>
      </c>
      <c r="S357" s="19">
        <v>200</v>
      </c>
      <c r="T357" s="30">
        <v>85</v>
      </c>
      <c r="U357" s="18">
        <f t="shared" si="16"/>
        <v>0</v>
      </c>
      <c r="V357" s="18">
        <f t="shared" si="17"/>
        <v>0</v>
      </c>
    </row>
    <row r="358" spans="1:22" x14ac:dyDescent="0.25">
      <c r="A358" s="2">
        <v>169</v>
      </c>
      <c r="B358" s="6" t="s">
        <v>205</v>
      </c>
      <c r="C358" s="6" t="s">
        <v>180</v>
      </c>
      <c r="D358" s="2">
        <v>2025</v>
      </c>
      <c r="E358" s="3">
        <f>'Отбор 2024-2026'!E358+'Доп отбор 2024-2026 '!E358</f>
        <v>0</v>
      </c>
      <c r="F358" s="3">
        <f>'Отбор 2024-2026'!F358+'Доп отбор 2024-2026 '!F358</f>
        <v>5</v>
      </c>
      <c r="G358" s="3">
        <f>'Отбор 2024-2026'!G358+'Доп отбор 2024-2026 '!G358</f>
        <v>0</v>
      </c>
      <c r="H358" s="3">
        <f>'Отбор 2024-2026'!H358+'Доп отбор 2024-2026 '!H358</f>
        <v>0</v>
      </c>
      <c r="I358" s="3">
        <f>'Отбор 2024-2026'!I358+'Доп отбор 2024-2026 '!I358</f>
        <v>0</v>
      </c>
      <c r="J358" s="14">
        <f>'Отбор 2024-2026'!J358+'Доп отбор 2024-2026 '!J358</f>
        <v>3</v>
      </c>
      <c r="K358" s="18">
        <f t="shared" si="18"/>
        <v>5</v>
      </c>
      <c r="L358" s="19">
        <v>12368.39</v>
      </c>
      <c r="M358" s="19">
        <v>11131.55</v>
      </c>
      <c r="N358" s="19">
        <v>8657.8700000000008</v>
      </c>
      <c r="O358" s="19">
        <v>6184.2</v>
      </c>
      <c r="P358" s="19">
        <v>3710.52</v>
      </c>
      <c r="Q358" s="19">
        <v>488.77</v>
      </c>
      <c r="R358" s="19">
        <v>2100</v>
      </c>
      <c r="S358" s="19">
        <v>200</v>
      </c>
      <c r="T358" s="30">
        <v>87</v>
      </c>
      <c r="U358" s="18">
        <f t="shared" si="16"/>
        <v>64424.06</v>
      </c>
      <c r="V358" s="18">
        <f t="shared" si="17"/>
        <v>56048.932199999996</v>
      </c>
    </row>
    <row r="359" spans="1:22" x14ac:dyDescent="0.25">
      <c r="A359" s="2">
        <v>170</v>
      </c>
      <c r="B359" s="6" t="s">
        <v>205</v>
      </c>
      <c r="C359" s="6" t="s">
        <v>181</v>
      </c>
      <c r="D359" s="2">
        <v>2025</v>
      </c>
      <c r="E359" s="3">
        <f>'Отбор 2024-2026'!E359+'Доп отбор 2024-2026 '!E359</f>
        <v>0</v>
      </c>
      <c r="F359" s="3">
        <f>'Отбор 2024-2026'!F359+'Доп отбор 2024-2026 '!F359</f>
        <v>0</v>
      </c>
      <c r="G359" s="3">
        <f>'Отбор 2024-2026'!G359+'Доп отбор 2024-2026 '!G359</f>
        <v>0</v>
      </c>
      <c r="H359" s="3">
        <f>'Отбор 2024-2026'!H359+'Доп отбор 2024-2026 '!H359</f>
        <v>0</v>
      </c>
      <c r="I359" s="3">
        <f>'Отбор 2024-2026'!I359+'Доп отбор 2024-2026 '!I359</f>
        <v>0</v>
      </c>
      <c r="J359" s="14">
        <f>'Отбор 2024-2026'!J359+'Доп отбор 2024-2026 '!J359</f>
        <v>0</v>
      </c>
      <c r="K359" s="18">
        <f t="shared" si="18"/>
        <v>0</v>
      </c>
      <c r="L359" s="19">
        <v>12368.39</v>
      </c>
      <c r="M359" s="19">
        <v>11131.55</v>
      </c>
      <c r="N359" s="19">
        <v>8657.8700000000008</v>
      </c>
      <c r="O359" s="19">
        <v>6184.2</v>
      </c>
      <c r="P359" s="19">
        <v>3710.52</v>
      </c>
      <c r="Q359" s="19">
        <v>488.77</v>
      </c>
      <c r="R359" s="19">
        <v>2100</v>
      </c>
      <c r="S359" s="19">
        <v>200</v>
      </c>
      <c r="T359" s="30">
        <v>86</v>
      </c>
      <c r="U359" s="18">
        <f t="shared" si="16"/>
        <v>0</v>
      </c>
      <c r="V359" s="18">
        <f t="shared" si="17"/>
        <v>0</v>
      </c>
    </row>
    <row r="360" spans="1:22" x14ac:dyDescent="0.25">
      <c r="A360" s="2">
        <v>171</v>
      </c>
      <c r="B360" s="6" t="s">
        <v>205</v>
      </c>
      <c r="C360" s="6" t="s">
        <v>182</v>
      </c>
      <c r="D360" s="2">
        <v>2025</v>
      </c>
      <c r="E360" s="3">
        <f>'Отбор 2024-2026'!E360+'Доп отбор 2024-2026 '!E360</f>
        <v>0</v>
      </c>
      <c r="F360" s="3">
        <f>'Отбор 2024-2026'!F360+'Доп отбор 2024-2026 '!F360</f>
        <v>7</v>
      </c>
      <c r="G360" s="3">
        <f>'Отбор 2024-2026'!G360+'Доп отбор 2024-2026 '!G360</f>
        <v>0</v>
      </c>
      <c r="H360" s="3">
        <f>'Отбор 2024-2026'!H360+'Доп отбор 2024-2026 '!H360</f>
        <v>0</v>
      </c>
      <c r="I360" s="3">
        <f>'Отбор 2024-2026'!I360+'Доп отбор 2024-2026 '!I360</f>
        <v>0</v>
      </c>
      <c r="J360" s="14">
        <f>'Отбор 2024-2026'!J360+'Доп отбор 2024-2026 '!J360</f>
        <v>1</v>
      </c>
      <c r="K360" s="18">
        <f t="shared" si="18"/>
        <v>7</v>
      </c>
      <c r="L360" s="19">
        <v>12368.39</v>
      </c>
      <c r="M360" s="19">
        <v>11131.55</v>
      </c>
      <c r="N360" s="19">
        <v>8657.8700000000008</v>
      </c>
      <c r="O360" s="19">
        <v>6184.2</v>
      </c>
      <c r="P360" s="19">
        <v>3710.52</v>
      </c>
      <c r="Q360" s="19">
        <v>488.77</v>
      </c>
      <c r="R360" s="19">
        <v>2100</v>
      </c>
      <c r="S360" s="19">
        <v>200</v>
      </c>
      <c r="T360" s="30">
        <v>85</v>
      </c>
      <c r="U360" s="18">
        <f t="shared" si="16"/>
        <v>81909.62</v>
      </c>
      <c r="V360" s="18">
        <f t="shared" si="17"/>
        <v>69623.176999999996</v>
      </c>
    </row>
    <row r="361" spans="1:22" x14ac:dyDescent="0.25">
      <c r="A361" s="2">
        <v>172</v>
      </c>
      <c r="B361" s="6" t="s">
        <v>205</v>
      </c>
      <c r="C361" s="6" t="s">
        <v>183</v>
      </c>
      <c r="D361" s="2">
        <v>2025</v>
      </c>
      <c r="E361" s="3">
        <f>'Отбор 2024-2026'!E361+'Доп отбор 2024-2026 '!E361</f>
        <v>0</v>
      </c>
      <c r="F361" s="3">
        <f>'Отбор 2024-2026'!F361+'Доп отбор 2024-2026 '!F361</f>
        <v>0</v>
      </c>
      <c r="G361" s="3">
        <f>'Отбор 2024-2026'!G361+'Доп отбор 2024-2026 '!G361</f>
        <v>0</v>
      </c>
      <c r="H361" s="3">
        <f>'Отбор 2024-2026'!H361+'Доп отбор 2024-2026 '!H361</f>
        <v>0</v>
      </c>
      <c r="I361" s="3">
        <f>'Отбор 2024-2026'!I361+'Доп отбор 2024-2026 '!I361</f>
        <v>0</v>
      </c>
      <c r="J361" s="14">
        <f>'Отбор 2024-2026'!J361+'Доп отбор 2024-2026 '!J361</f>
        <v>0</v>
      </c>
      <c r="K361" s="18">
        <f t="shared" si="18"/>
        <v>0</v>
      </c>
      <c r="L361" s="19">
        <v>12368.39</v>
      </c>
      <c r="M361" s="19">
        <v>11131.55</v>
      </c>
      <c r="N361" s="19">
        <v>8657.8700000000008</v>
      </c>
      <c r="O361" s="19">
        <v>6184.2</v>
      </c>
      <c r="P361" s="19">
        <v>3710.52</v>
      </c>
      <c r="Q361" s="19">
        <v>488.77</v>
      </c>
      <c r="R361" s="19">
        <v>2100</v>
      </c>
      <c r="S361" s="19">
        <v>200</v>
      </c>
      <c r="T361" s="30">
        <v>89</v>
      </c>
      <c r="U361" s="18">
        <f t="shared" si="16"/>
        <v>0</v>
      </c>
      <c r="V361" s="18">
        <f t="shared" si="17"/>
        <v>0</v>
      </c>
    </row>
    <row r="362" spans="1:22" x14ac:dyDescent="0.25">
      <c r="A362" s="2">
        <v>173</v>
      </c>
      <c r="B362" s="6" t="s">
        <v>205</v>
      </c>
      <c r="C362" s="6" t="s">
        <v>178</v>
      </c>
      <c r="D362" s="2">
        <v>2025</v>
      </c>
      <c r="E362" s="3">
        <f>'Отбор 2024-2026'!E362+'Доп отбор 2024-2026 '!E362</f>
        <v>0</v>
      </c>
      <c r="F362" s="3">
        <f>'Отбор 2024-2026'!F362+'Доп отбор 2024-2026 '!F362</f>
        <v>0</v>
      </c>
      <c r="G362" s="3">
        <f>'Отбор 2024-2026'!G362+'Доп отбор 2024-2026 '!G362</f>
        <v>0</v>
      </c>
      <c r="H362" s="3">
        <f>'Отбор 2024-2026'!H362+'Доп отбор 2024-2026 '!H362</f>
        <v>0</v>
      </c>
      <c r="I362" s="3">
        <f>'Отбор 2024-2026'!I362+'Доп отбор 2024-2026 '!I362</f>
        <v>0</v>
      </c>
      <c r="J362" s="14">
        <f>'Отбор 2024-2026'!J362+'Доп отбор 2024-2026 '!J362</f>
        <v>0</v>
      </c>
      <c r="K362" s="18">
        <f t="shared" si="18"/>
        <v>0</v>
      </c>
      <c r="L362" s="19">
        <v>12368.39</v>
      </c>
      <c r="M362" s="19">
        <v>11131.55</v>
      </c>
      <c r="N362" s="19">
        <v>8657.8700000000008</v>
      </c>
      <c r="O362" s="19">
        <v>6184.2</v>
      </c>
      <c r="P362" s="19">
        <v>3710.52</v>
      </c>
      <c r="Q362" s="19">
        <v>488.77</v>
      </c>
      <c r="R362" s="19">
        <v>2100</v>
      </c>
      <c r="S362" s="19">
        <v>200</v>
      </c>
      <c r="T362" s="30">
        <v>93</v>
      </c>
      <c r="U362" s="18">
        <f t="shared" si="16"/>
        <v>0</v>
      </c>
      <c r="V362" s="18">
        <f t="shared" si="17"/>
        <v>0</v>
      </c>
    </row>
    <row r="363" spans="1:22" x14ac:dyDescent="0.25">
      <c r="A363" s="2">
        <v>174</v>
      </c>
      <c r="B363" s="6" t="s">
        <v>205</v>
      </c>
      <c r="C363" s="6" t="s">
        <v>184</v>
      </c>
      <c r="D363" s="2">
        <v>2025</v>
      </c>
      <c r="E363" s="3">
        <f>'Отбор 2024-2026'!E363+'Доп отбор 2024-2026 '!E363</f>
        <v>0</v>
      </c>
      <c r="F363" s="3">
        <f>'Отбор 2024-2026'!F363+'Доп отбор 2024-2026 '!F363</f>
        <v>40</v>
      </c>
      <c r="G363" s="3">
        <f>'Отбор 2024-2026'!G363+'Доп отбор 2024-2026 '!G363</f>
        <v>0</v>
      </c>
      <c r="H363" s="3">
        <f>'Отбор 2024-2026'!H363+'Доп отбор 2024-2026 '!H363</f>
        <v>20</v>
      </c>
      <c r="I363" s="3">
        <f>'Отбор 2024-2026'!I363+'Доп отбор 2024-2026 '!I363</f>
        <v>0</v>
      </c>
      <c r="J363" s="14">
        <f>'Отбор 2024-2026'!J363+'Доп отбор 2024-2026 '!J363</f>
        <v>16</v>
      </c>
      <c r="K363" s="18">
        <f t="shared" si="18"/>
        <v>60</v>
      </c>
      <c r="L363" s="19">
        <v>12368.39</v>
      </c>
      <c r="M363" s="19">
        <v>11131.55</v>
      </c>
      <c r="N363" s="19">
        <v>8657.8700000000008</v>
      </c>
      <c r="O363" s="19">
        <v>6184.2</v>
      </c>
      <c r="P363" s="19">
        <v>3710.52</v>
      </c>
      <c r="Q363" s="19">
        <v>488.77</v>
      </c>
      <c r="R363" s="19">
        <v>2100</v>
      </c>
      <c r="S363" s="19">
        <v>200</v>
      </c>
      <c r="T363" s="30">
        <v>86</v>
      </c>
      <c r="U363" s="18">
        <f t="shared" si="16"/>
        <v>622366.31999999995</v>
      </c>
      <c r="V363" s="18">
        <f t="shared" si="17"/>
        <v>535235.03519999993</v>
      </c>
    </row>
    <row r="364" spans="1:22" x14ac:dyDescent="0.25">
      <c r="A364" s="2">
        <v>175</v>
      </c>
      <c r="B364" s="6" t="s">
        <v>205</v>
      </c>
      <c r="C364" s="6" t="s">
        <v>185</v>
      </c>
      <c r="D364" s="2">
        <v>2025</v>
      </c>
      <c r="E364" s="3">
        <f>'Отбор 2024-2026'!E364+'Доп отбор 2024-2026 '!E364</f>
        <v>21.94</v>
      </c>
      <c r="F364" s="3">
        <f>'Отбор 2024-2026'!F364+'Доп отбор 2024-2026 '!F364</f>
        <v>35.33</v>
      </c>
      <c r="G364" s="3">
        <f>'Отбор 2024-2026'!G364+'Доп отбор 2024-2026 '!G364</f>
        <v>13.42</v>
      </c>
      <c r="H364" s="3">
        <f>'Отбор 2024-2026'!H364+'Доп отбор 2024-2026 '!H364</f>
        <v>16.329999999999998</v>
      </c>
      <c r="I364" s="3">
        <f>'Отбор 2024-2026'!I364+'Доп отбор 2024-2026 '!I364</f>
        <v>0</v>
      </c>
      <c r="J364" s="14">
        <f>'Отбор 2024-2026'!J364+'Доп отбор 2024-2026 '!J364</f>
        <v>5</v>
      </c>
      <c r="K364" s="18">
        <f t="shared" si="18"/>
        <v>87.02</v>
      </c>
      <c r="L364" s="19">
        <v>12368.39</v>
      </c>
      <c r="M364" s="19">
        <v>11131.55</v>
      </c>
      <c r="N364" s="19">
        <v>8657.8700000000008</v>
      </c>
      <c r="O364" s="19">
        <v>6184.2</v>
      </c>
      <c r="P364" s="19">
        <v>3710.52</v>
      </c>
      <c r="Q364" s="19">
        <v>488.77</v>
      </c>
      <c r="R364" s="19">
        <v>2100</v>
      </c>
      <c r="S364" s="19">
        <v>200</v>
      </c>
      <c r="T364" s="30">
        <v>85</v>
      </c>
      <c r="U364" s="18">
        <f t="shared" si="16"/>
        <v>912164.58949999989</v>
      </c>
      <c r="V364" s="18">
        <f t="shared" si="17"/>
        <v>775339.90107499983</v>
      </c>
    </row>
    <row r="365" spans="1:22" x14ac:dyDescent="0.25">
      <c r="A365" s="2">
        <v>176</v>
      </c>
      <c r="B365" s="6" t="s">
        <v>188</v>
      </c>
      <c r="C365" s="6" t="s">
        <v>98</v>
      </c>
      <c r="D365" s="2">
        <v>2025</v>
      </c>
      <c r="E365" s="3">
        <f>'Отбор 2024-2026'!E365+'Доп отбор 2024-2026 '!E365</f>
        <v>0.5</v>
      </c>
      <c r="F365" s="3">
        <f>'Отбор 2024-2026'!F365+'Доп отбор 2024-2026 '!F365</f>
        <v>0</v>
      </c>
      <c r="G365" s="3">
        <f>'Отбор 2024-2026'!G365+'Доп отбор 2024-2026 '!G365</f>
        <v>2.5</v>
      </c>
      <c r="H365" s="3">
        <f>'Отбор 2024-2026'!H365+'Доп отбор 2024-2026 '!H365</f>
        <v>0.5</v>
      </c>
      <c r="I365" s="3">
        <f>'Отбор 2024-2026'!I365+'Доп отбор 2024-2026 '!I365</f>
        <v>1</v>
      </c>
      <c r="J365" s="14">
        <f>'Отбор 2024-2026'!J365+'Доп отбор 2024-2026 '!J365</f>
        <v>1</v>
      </c>
      <c r="K365" s="18">
        <f t="shared" si="18"/>
        <v>4.5</v>
      </c>
      <c r="L365" s="19">
        <v>12368.39</v>
      </c>
      <c r="M365" s="19">
        <v>11131.55</v>
      </c>
      <c r="N365" s="19">
        <v>8657.8700000000008</v>
      </c>
      <c r="O365" s="19">
        <v>6184.2</v>
      </c>
      <c r="P365" s="19">
        <v>3710.52</v>
      </c>
      <c r="Q365" s="19">
        <v>488.77</v>
      </c>
      <c r="R365" s="19">
        <v>2100</v>
      </c>
      <c r="S365" s="19">
        <v>200</v>
      </c>
      <c r="T365" s="25">
        <v>86</v>
      </c>
      <c r="U365" s="18">
        <f t="shared" si="16"/>
        <v>38120.259999999995</v>
      </c>
      <c r="V365" s="18">
        <f t="shared" si="17"/>
        <v>32783.423599999995</v>
      </c>
    </row>
    <row r="366" spans="1:22" x14ac:dyDescent="0.25">
      <c r="A366" s="2">
        <v>177</v>
      </c>
      <c r="B366" s="6" t="s">
        <v>188</v>
      </c>
      <c r="C366" s="6" t="s">
        <v>186</v>
      </c>
      <c r="D366" s="2">
        <v>2025</v>
      </c>
      <c r="E366" s="3">
        <f>'Отбор 2024-2026'!E366+'Доп отбор 2024-2026 '!E366</f>
        <v>0</v>
      </c>
      <c r="F366" s="3">
        <f>'Отбор 2024-2026'!F366+'Доп отбор 2024-2026 '!F366</f>
        <v>0</v>
      </c>
      <c r="G366" s="3">
        <f>'Отбор 2024-2026'!G366+'Доп отбор 2024-2026 '!G366</f>
        <v>0</v>
      </c>
      <c r="H366" s="3">
        <f>'Отбор 2024-2026'!H366+'Доп отбор 2024-2026 '!H366</f>
        <v>0</v>
      </c>
      <c r="I366" s="3">
        <f>'Отбор 2024-2026'!I366+'Доп отбор 2024-2026 '!I366</f>
        <v>0</v>
      </c>
      <c r="J366" s="14">
        <f>'Отбор 2024-2026'!J366+'Доп отбор 2024-2026 '!J366</f>
        <v>0</v>
      </c>
      <c r="K366" s="18">
        <f t="shared" si="18"/>
        <v>0</v>
      </c>
      <c r="L366" s="19">
        <v>12368.39</v>
      </c>
      <c r="M366" s="19">
        <v>11131.55</v>
      </c>
      <c r="N366" s="19">
        <v>8657.8700000000008</v>
      </c>
      <c r="O366" s="19">
        <v>6184.2</v>
      </c>
      <c r="P366" s="19">
        <v>3710.52</v>
      </c>
      <c r="Q366" s="19">
        <v>488.77</v>
      </c>
      <c r="R366" s="19">
        <v>2100</v>
      </c>
      <c r="S366" s="19">
        <v>200</v>
      </c>
      <c r="T366" s="25">
        <v>90</v>
      </c>
      <c r="U366" s="18">
        <f t="shared" si="16"/>
        <v>0</v>
      </c>
      <c r="V366" s="18">
        <f t="shared" si="17"/>
        <v>0</v>
      </c>
    </row>
    <row r="367" spans="1:22" x14ac:dyDescent="0.25">
      <c r="A367" s="2">
        <v>178</v>
      </c>
      <c r="B367" s="6" t="s">
        <v>188</v>
      </c>
      <c r="C367" s="6" t="s">
        <v>12</v>
      </c>
      <c r="D367" s="2">
        <v>2025</v>
      </c>
      <c r="E367" s="3">
        <f>'Отбор 2024-2026'!E367+'Доп отбор 2024-2026 '!E367</f>
        <v>0</v>
      </c>
      <c r="F367" s="3">
        <f>'Отбор 2024-2026'!F367+'Доп отбор 2024-2026 '!F367</f>
        <v>0</v>
      </c>
      <c r="G367" s="3">
        <f>'Отбор 2024-2026'!G367+'Доп отбор 2024-2026 '!G367</f>
        <v>67.83</v>
      </c>
      <c r="H367" s="3">
        <f>'Отбор 2024-2026'!H367+'Доп отбор 2024-2026 '!H367</f>
        <v>29.96</v>
      </c>
      <c r="I367" s="3">
        <f>'Отбор 2024-2026'!I367+'Доп отбор 2024-2026 '!I367</f>
        <v>31.57</v>
      </c>
      <c r="J367" s="14">
        <f>'Отбор 2024-2026'!J367+'Доп отбор 2024-2026 '!J367</f>
        <v>21</v>
      </c>
      <c r="K367" s="18">
        <f t="shared" si="18"/>
        <v>129.35999999999999</v>
      </c>
      <c r="L367" s="19">
        <v>12368.39</v>
      </c>
      <c r="M367" s="19">
        <v>11131.55</v>
      </c>
      <c r="N367" s="19">
        <v>8657.8700000000008</v>
      </c>
      <c r="O367" s="19">
        <v>6184.2</v>
      </c>
      <c r="P367" s="19">
        <v>3710.52</v>
      </c>
      <c r="Q367" s="19">
        <v>488.77</v>
      </c>
      <c r="R367" s="19">
        <v>2100</v>
      </c>
      <c r="S367" s="19">
        <v>200</v>
      </c>
      <c r="T367" s="25">
        <v>92</v>
      </c>
      <c r="U367" s="18">
        <f t="shared" si="16"/>
        <v>969919.24049999996</v>
      </c>
      <c r="V367" s="18">
        <f t="shared" si="17"/>
        <v>892325.70126</v>
      </c>
    </row>
    <row r="368" spans="1:22" x14ac:dyDescent="0.25">
      <c r="A368" s="2">
        <v>179</v>
      </c>
      <c r="B368" s="6" t="s">
        <v>188</v>
      </c>
      <c r="C368" s="6" t="s">
        <v>3</v>
      </c>
      <c r="D368" s="2">
        <v>2025</v>
      </c>
      <c r="E368" s="3">
        <f>'Отбор 2024-2026'!E368+'Доп отбор 2024-2026 '!E368</f>
        <v>0</v>
      </c>
      <c r="F368" s="3">
        <f>'Отбор 2024-2026'!F368+'Доп отбор 2024-2026 '!F368</f>
        <v>0</v>
      </c>
      <c r="G368" s="3">
        <f>'Отбор 2024-2026'!G368+'Доп отбор 2024-2026 '!G368</f>
        <v>0</v>
      </c>
      <c r="H368" s="3">
        <f>'Отбор 2024-2026'!H368+'Доп отбор 2024-2026 '!H368</f>
        <v>0</v>
      </c>
      <c r="I368" s="3">
        <f>'Отбор 2024-2026'!I368+'Доп отбор 2024-2026 '!I368</f>
        <v>5</v>
      </c>
      <c r="J368" s="14">
        <f>'Отбор 2024-2026'!J368+'Доп отбор 2024-2026 '!J368</f>
        <v>1</v>
      </c>
      <c r="K368" s="18">
        <f t="shared" si="18"/>
        <v>5</v>
      </c>
      <c r="L368" s="19">
        <v>12368.39</v>
      </c>
      <c r="M368" s="19">
        <v>11131.55</v>
      </c>
      <c r="N368" s="19">
        <v>8657.8700000000008</v>
      </c>
      <c r="O368" s="19">
        <v>6184.2</v>
      </c>
      <c r="P368" s="19">
        <v>3710.52</v>
      </c>
      <c r="Q368" s="19">
        <v>488.77</v>
      </c>
      <c r="R368" s="19">
        <v>2100</v>
      </c>
      <c r="S368" s="19">
        <v>200</v>
      </c>
      <c r="T368" s="25">
        <v>93</v>
      </c>
      <c r="U368" s="18">
        <f t="shared" si="16"/>
        <v>22141.37</v>
      </c>
      <c r="V368" s="18">
        <f t="shared" si="17"/>
        <v>20591.474099999999</v>
      </c>
    </row>
    <row r="369" spans="1:22" x14ac:dyDescent="0.25">
      <c r="A369" s="2">
        <v>180</v>
      </c>
      <c r="B369" s="6" t="s">
        <v>188</v>
      </c>
      <c r="C369" s="6" t="s">
        <v>187</v>
      </c>
      <c r="D369" s="2">
        <v>2025</v>
      </c>
      <c r="E369" s="3">
        <f>'Отбор 2024-2026'!E369+'Доп отбор 2024-2026 '!E369</f>
        <v>0</v>
      </c>
      <c r="F369" s="3">
        <f>'Отбор 2024-2026'!F369+'Доп отбор 2024-2026 '!F369</f>
        <v>0</v>
      </c>
      <c r="G369" s="3">
        <f>'Отбор 2024-2026'!G369+'Доп отбор 2024-2026 '!G369</f>
        <v>0</v>
      </c>
      <c r="H369" s="3">
        <f>'Отбор 2024-2026'!H369+'Доп отбор 2024-2026 '!H369</f>
        <v>0</v>
      </c>
      <c r="I369" s="3">
        <f>'Отбор 2024-2026'!I369+'Доп отбор 2024-2026 '!I369</f>
        <v>0</v>
      </c>
      <c r="J369" s="14">
        <f>'Отбор 2024-2026'!J369+'Доп отбор 2024-2026 '!J369</f>
        <v>0</v>
      </c>
      <c r="K369" s="18">
        <f t="shared" si="18"/>
        <v>0</v>
      </c>
      <c r="L369" s="19">
        <v>12368.39</v>
      </c>
      <c r="M369" s="19">
        <v>11131.55</v>
      </c>
      <c r="N369" s="19">
        <v>8657.8700000000008</v>
      </c>
      <c r="O369" s="19">
        <v>6184.2</v>
      </c>
      <c r="P369" s="19">
        <v>3710.52</v>
      </c>
      <c r="Q369" s="19">
        <v>488.77</v>
      </c>
      <c r="R369" s="19">
        <v>2100</v>
      </c>
      <c r="S369" s="19">
        <v>200</v>
      </c>
      <c r="T369" s="25">
        <v>91</v>
      </c>
      <c r="U369" s="18">
        <f t="shared" si="16"/>
        <v>0</v>
      </c>
      <c r="V369" s="18">
        <f t="shared" si="17"/>
        <v>0</v>
      </c>
    </row>
    <row r="370" spans="1:22" x14ac:dyDescent="0.25">
      <c r="A370" s="2">
        <v>181</v>
      </c>
      <c r="B370" s="6" t="s">
        <v>188</v>
      </c>
      <c r="C370" s="6" t="s">
        <v>63</v>
      </c>
      <c r="D370" s="2">
        <v>2025</v>
      </c>
      <c r="E370" s="3">
        <f>'Отбор 2024-2026'!E370+'Доп отбор 2024-2026 '!E370</f>
        <v>0</v>
      </c>
      <c r="F370" s="3">
        <f>'Отбор 2024-2026'!F370+'Доп отбор 2024-2026 '!F370</f>
        <v>0</v>
      </c>
      <c r="G370" s="3">
        <f>'Отбор 2024-2026'!G370+'Доп отбор 2024-2026 '!G370</f>
        <v>0</v>
      </c>
      <c r="H370" s="3">
        <f>'Отбор 2024-2026'!H370+'Доп отбор 2024-2026 '!H370</f>
        <v>0</v>
      </c>
      <c r="I370" s="3">
        <f>'Отбор 2024-2026'!I370+'Доп отбор 2024-2026 '!I370</f>
        <v>0</v>
      </c>
      <c r="J370" s="14">
        <f>'Отбор 2024-2026'!J370+'Доп отбор 2024-2026 '!J370</f>
        <v>0</v>
      </c>
      <c r="K370" s="18">
        <f t="shared" si="18"/>
        <v>0</v>
      </c>
      <c r="L370" s="19">
        <v>12368.39</v>
      </c>
      <c r="M370" s="19">
        <v>11131.55</v>
      </c>
      <c r="N370" s="19">
        <v>8657.8700000000008</v>
      </c>
      <c r="O370" s="19">
        <v>6184.2</v>
      </c>
      <c r="P370" s="19">
        <v>3710.52</v>
      </c>
      <c r="Q370" s="19">
        <v>488.77</v>
      </c>
      <c r="R370" s="19">
        <v>2100</v>
      </c>
      <c r="S370" s="19">
        <v>200</v>
      </c>
      <c r="T370" s="25">
        <v>91</v>
      </c>
      <c r="U370" s="18">
        <f t="shared" si="16"/>
        <v>0</v>
      </c>
      <c r="V370" s="18">
        <f t="shared" si="17"/>
        <v>0</v>
      </c>
    </row>
    <row r="371" spans="1:22" x14ac:dyDescent="0.25">
      <c r="A371" s="2">
        <v>182</v>
      </c>
      <c r="B371" s="6" t="s">
        <v>188</v>
      </c>
      <c r="C371" s="6" t="s">
        <v>20</v>
      </c>
      <c r="D371" s="2">
        <v>2025</v>
      </c>
      <c r="E371" s="3">
        <f>'Отбор 2024-2026'!E371+'Доп отбор 2024-2026 '!E371</f>
        <v>0</v>
      </c>
      <c r="F371" s="3">
        <f>'Отбор 2024-2026'!F371+'Доп отбор 2024-2026 '!F371</f>
        <v>0</v>
      </c>
      <c r="G371" s="3">
        <f>'Отбор 2024-2026'!G371+'Доп отбор 2024-2026 '!G371</f>
        <v>3.7</v>
      </c>
      <c r="H371" s="3">
        <f>'Отбор 2024-2026'!H371+'Доп отбор 2024-2026 '!H371</f>
        <v>0</v>
      </c>
      <c r="I371" s="3">
        <f>'Отбор 2024-2026'!I371+'Доп отбор 2024-2026 '!I371</f>
        <v>35</v>
      </c>
      <c r="J371" s="14">
        <f>'Отбор 2024-2026'!J371+'Доп отбор 2024-2026 '!J371</f>
        <v>2</v>
      </c>
      <c r="K371" s="18">
        <f t="shared" si="18"/>
        <v>38.700000000000003</v>
      </c>
      <c r="L371" s="19">
        <v>12368.39</v>
      </c>
      <c r="M371" s="19">
        <v>11131.55</v>
      </c>
      <c r="N371" s="19">
        <v>8657.8700000000008</v>
      </c>
      <c r="O371" s="19">
        <v>6184.2</v>
      </c>
      <c r="P371" s="19">
        <v>3710.52</v>
      </c>
      <c r="Q371" s="19">
        <v>488.77</v>
      </c>
      <c r="R371" s="19">
        <v>2100</v>
      </c>
      <c r="S371" s="19">
        <v>200</v>
      </c>
      <c r="T371" s="25">
        <v>90</v>
      </c>
      <c r="U371" s="18">
        <f t="shared" si="16"/>
        <v>174819.85900000003</v>
      </c>
      <c r="V371" s="18">
        <f t="shared" si="17"/>
        <v>157337.87310000003</v>
      </c>
    </row>
    <row r="372" spans="1:22" x14ac:dyDescent="0.25">
      <c r="A372" s="2">
        <v>183</v>
      </c>
      <c r="B372" s="6" t="s">
        <v>188</v>
      </c>
      <c r="C372" s="6" t="s">
        <v>9</v>
      </c>
      <c r="D372" s="2">
        <v>2025</v>
      </c>
      <c r="E372" s="3">
        <f>'Отбор 2024-2026'!E372+'Доп отбор 2024-2026 '!E372</f>
        <v>0</v>
      </c>
      <c r="F372" s="3">
        <f>'Отбор 2024-2026'!F372+'Доп отбор 2024-2026 '!F372</f>
        <v>16.7</v>
      </c>
      <c r="G372" s="3">
        <f>'Отбор 2024-2026'!G372+'Доп отбор 2024-2026 '!G372</f>
        <v>0</v>
      </c>
      <c r="H372" s="3">
        <f>'Отбор 2024-2026'!H372+'Доп отбор 2024-2026 '!H372</f>
        <v>0</v>
      </c>
      <c r="I372" s="3">
        <f>'Отбор 2024-2026'!I372+'Доп отбор 2024-2026 '!I372</f>
        <v>14.3</v>
      </c>
      <c r="J372" s="14">
        <f>'Отбор 2024-2026'!J372+'Доп отбор 2024-2026 '!J372</f>
        <v>6</v>
      </c>
      <c r="K372" s="18">
        <f t="shared" si="18"/>
        <v>31</v>
      </c>
      <c r="L372" s="19">
        <v>12368.39</v>
      </c>
      <c r="M372" s="19">
        <v>11131.55</v>
      </c>
      <c r="N372" s="19">
        <v>8657.8700000000008</v>
      </c>
      <c r="O372" s="19">
        <v>6184.2</v>
      </c>
      <c r="P372" s="19">
        <v>3710.52</v>
      </c>
      <c r="Q372" s="19">
        <v>488.77</v>
      </c>
      <c r="R372" s="19">
        <v>2100</v>
      </c>
      <c r="S372" s="19">
        <v>200</v>
      </c>
      <c r="T372" s="25">
        <v>89</v>
      </c>
      <c r="U372" s="18">
        <f t="shared" si="16"/>
        <v>260689.94099999999</v>
      </c>
      <c r="V372" s="18">
        <f t="shared" si="17"/>
        <v>232014.04748999997</v>
      </c>
    </row>
    <row r="373" spans="1:22" x14ac:dyDescent="0.25">
      <c r="A373" s="2">
        <v>184</v>
      </c>
      <c r="B373" s="6" t="s">
        <v>188</v>
      </c>
      <c r="C373" s="6" t="s">
        <v>13</v>
      </c>
      <c r="D373" s="2">
        <v>2025</v>
      </c>
      <c r="E373" s="3">
        <f>'Отбор 2024-2026'!E373+'Доп отбор 2024-2026 '!E373</f>
        <v>0</v>
      </c>
      <c r="F373" s="3">
        <f>'Отбор 2024-2026'!F373+'Доп отбор 2024-2026 '!F373</f>
        <v>0</v>
      </c>
      <c r="G373" s="3">
        <f>'Отбор 2024-2026'!G373+'Доп отбор 2024-2026 '!G373</f>
        <v>1.65</v>
      </c>
      <c r="H373" s="3">
        <f>'Отбор 2024-2026'!H373+'Доп отбор 2024-2026 '!H373</f>
        <v>0</v>
      </c>
      <c r="I373" s="3">
        <f>'Отбор 2024-2026'!I373+'Доп отбор 2024-2026 '!I373</f>
        <v>0</v>
      </c>
      <c r="J373" s="14">
        <f>'Отбор 2024-2026'!J373+'Доп отбор 2024-2026 '!J373</f>
        <v>2</v>
      </c>
      <c r="K373" s="18">
        <f t="shared" si="18"/>
        <v>1.65</v>
      </c>
      <c r="L373" s="19">
        <v>12368.39</v>
      </c>
      <c r="M373" s="19">
        <v>11131.55</v>
      </c>
      <c r="N373" s="19">
        <v>8657.8700000000008</v>
      </c>
      <c r="O373" s="19">
        <v>6184.2</v>
      </c>
      <c r="P373" s="19">
        <v>3710.52</v>
      </c>
      <c r="Q373" s="19">
        <v>488.77</v>
      </c>
      <c r="R373" s="19">
        <v>2100</v>
      </c>
      <c r="S373" s="19">
        <v>200</v>
      </c>
      <c r="T373" s="25">
        <v>87</v>
      </c>
      <c r="U373" s="18">
        <f t="shared" si="16"/>
        <v>19793.0255</v>
      </c>
      <c r="V373" s="18">
        <f t="shared" si="17"/>
        <v>17219.932184999998</v>
      </c>
    </row>
    <row r="374" spans="1:22" x14ac:dyDescent="0.25">
      <c r="A374" s="2">
        <v>185</v>
      </c>
      <c r="B374" s="6" t="s">
        <v>188</v>
      </c>
      <c r="C374" s="6" t="s">
        <v>101</v>
      </c>
      <c r="D374" s="2">
        <v>2025</v>
      </c>
      <c r="E374" s="3">
        <f>'Отбор 2024-2026'!E374+'Доп отбор 2024-2026 '!E374</f>
        <v>0</v>
      </c>
      <c r="F374" s="3">
        <f>'Отбор 2024-2026'!F374+'Доп отбор 2024-2026 '!F374</f>
        <v>0</v>
      </c>
      <c r="G374" s="3">
        <f>'Отбор 2024-2026'!G374+'Доп отбор 2024-2026 '!G374</f>
        <v>0</v>
      </c>
      <c r="H374" s="3">
        <f>'Отбор 2024-2026'!H374+'Доп отбор 2024-2026 '!H374</f>
        <v>0</v>
      </c>
      <c r="I374" s="3">
        <f>'Отбор 2024-2026'!I374+'Доп отбор 2024-2026 '!I374</f>
        <v>0</v>
      </c>
      <c r="J374" s="14">
        <f>'Отбор 2024-2026'!J374+'Доп отбор 2024-2026 '!J374</f>
        <v>0</v>
      </c>
      <c r="K374" s="18">
        <f t="shared" si="18"/>
        <v>0</v>
      </c>
      <c r="L374" s="19">
        <v>12368.39</v>
      </c>
      <c r="M374" s="19">
        <v>11131.55</v>
      </c>
      <c r="N374" s="19">
        <v>8657.8700000000008</v>
      </c>
      <c r="O374" s="19">
        <v>6184.2</v>
      </c>
      <c r="P374" s="19">
        <v>3710.52</v>
      </c>
      <c r="Q374" s="19">
        <v>488.77</v>
      </c>
      <c r="R374" s="19">
        <v>2100</v>
      </c>
      <c r="S374" s="19">
        <v>200</v>
      </c>
      <c r="T374" s="25">
        <v>88</v>
      </c>
      <c r="U374" s="18">
        <f t="shared" si="16"/>
        <v>0</v>
      </c>
      <c r="V374" s="18">
        <f t="shared" si="17"/>
        <v>0</v>
      </c>
    </row>
    <row r="375" spans="1:22" x14ac:dyDescent="0.25">
      <c r="A375" s="2">
        <v>186</v>
      </c>
      <c r="B375" s="6" t="s">
        <v>188</v>
      </c>
      <c r="C375" s="6" t="s">
        <v>87</v>
      </c>
      <c r="D375" s="2">
        <v>2025</v>
      </c>
      <c r="E375" s="3">
        <f>'Отбор 2024-2026'!E375+'Доп отбор 2024-2026 '!E375</f>
        <v>0</v>
      </c>
      <c r="F375" s="3">
        <f>'Отбор 2024-2026'!F375+'Доп отбор 2024-2026 '!F375</f>
        <v>4</v>
      </c>
      <c r="G375" s="3">
        <f>'Отбор 2024-2026'!G375+'Доп отбор 2024-2026 '!G375</f>
        <v>9.35</v>
      </c>
      <c r="H375" s="3">
        <f>'Отбор 2024-2026'!H375+'Доп отбор 2024-2026 '!H375</f>
        <v>5.9</v>
      </c>
      <c r="I375" s="3">
        <f>'Отбор 2024-2026'!I375+'Доп отбор 2024-2026 '!I375</f>
        <v>27.1</v>
      </c>
      <c r="J375" s="14">
        <f>'Отбор 2024-2026'!J375+'Доп отбор 2024-2026 '!J375</f>
        <v>3</v>
      </c>
      <c r="K375" s="18">
        <f t="shared" si="18"/>
        <v>46.35</v>
      </c>
      <c r="L375" s="19">
        <v>12368.39</v>
      </c>
      <c r="M375" s="19">
        <v>11131.55</v>
      </c>
      <c r="N375" s="19">
        <v>8657.8700000000008</v>
      </c>
      <c r="O375" s="19">
        <v>6184.2</v>
      </c>
      <c r="P375" s="19">
        <v>3710.52</v>
      </c>
      <c r="Q375" s="19">
        <v>488.77</v>
      </c>
      <c r="R375" s="19">
        <v>2100</v>
      </c>
      <c r="S375" s="19">
        <v>200</v>
      </c>
      <c r="T375" s="25">
        <v>71</v>
      </c>
      <c r="U375" s="18">
        <f t="shared" si="16"/>
        <v>279555.46649999998</v>
      </c>
      <c r="V375" s="18">
        <f t="shared" si="17"/>
        <v>198484.381215</v>
      </c>
    </row>
    <row r="376" spans="1:22" x14ac:dyDescent="0.25">
      <c r="A376" s="2">
        <v>187</v>
      </c>
      <c r="B376" s="6" t="s">
        <v>188</v>
      </c>
      <c r="C376" s="6" t="s">
        <v>86</v>
      </c>
      <c r="D376" s="2">
        <v>2025</v>
      </c>
      <c r="E376" s="3">
        <f>'Отбор 2024-2026'!E376+'Доп отбор 2024-2026 '!E376</f>
        <v>20</v>
      </c>
      <c r="F376" s="3">
        <f>'Отбор 2024-2026'!F376+'Доп отбор 2024-2026 '!F376</f>
        <v>10</v>
      </c>
      <c r="G376" s="3">
        <f>'Отбор 2024-2026'!G376+'Доп отбор 2024-2026 '!G376</f>
        <v>5</v>
      </c>
      <c r="H376" s="3">
        <f>'Отбор 2024-2026'!H376+'Доп отбор 2024-2026 '!H376</f>
        <v>5</v>
      </c>
      <c r="I376" s="3">
        <f>'Отбор 2024-2026'!I376+'Доп отбор 2024-2026 '!I376</f>
        <v>0</v>
      </c>
      <c r="J376" s="14">
        <f>'Отбор 2024-2026'!J376+'Доп отбор 2024-2026 '!J376</f>
        <v>6</v>
      </c>
      <c r="K376" s="18">
        <f t="shared" si="18"/>
        <v>40</v>
      </c>
      <c r="L376" s="19">
        <v>12368.39</v>
      </c>
      <c r="M376" s="19">
        <v>11131.55</v>
      </c>
      <c r="N376" s="19">
        <v>8657.8700000000008</v>
      </c>
      <c r="O376" s="19">
        <v>6184.2</v>
      </c>
      <c r="P376" s="19">
        <v>3710.52</v>
      </c>
      <c r="Q376" s="19">
        <v>488.77</v>
      </c>
      <c r="R376" s="19">
        <v>2100</v>
      </c>
      <c r="S376" s="19">
        <v>200</v>
      </c>
      <c r="T376" s="25">
        <v>91</v>
      </c>
      <c r="U376" s="18">
        <f t="shared" si="16"/>
        <v>456426.27</v>
      </c>
      <c r="V376" s="18">
        <f t="shared" si="17"/>
        <v>415347.9057</v>
      </c>
    </row>
    <row r="377" spans="1:22" x14ac:dyDescent="0.25">
      <c r="A377" s="2">
        <v>188</v>
      </c>
      <c r="B377" s="6" t="s">
        <v>188</v>
      </c>
      <c r="C377" s="6" t="s">
        <v>10</v>
      </c>
      <c r="D377" s="2">
        <v>2025</v>
      </c>
      <c r="E377" s="3">
        <f>'Отбор 2024-2026'!E377+'Доп отбор 2024-2026 '!E377</f>
        <v>0</v>
      </c>
      <c r="F377" s="3">
        <f>'Отбор 2024-2026'!F377+'Доп отбор 2024-2026 '!F377</f>
        <v>0</v>
      </c>
      <c r="G377" s="3">
        <f>'Отбор 2024-2026'!G377+'Доп отбор 2024-2026 '!G377</f>
        <v>0</v>
      </c>
      <c r="H377" s="3">
        <f>'Отбор 2024-2026'!H377+'Доп отбор 2024-2026 '!H377</f>
        <v>0.6</v>
      </c>
      <c r="I377" s="3">
        <f>'Отбор 2024-2026'!I377+'Доп отбор 2024-2026 '!I377</f>
        <v>0</v>
      </c>
      <c r="J377" s="14">
        <f>'Отбор 2024-2026'!J377+'Доп отбор 2024-2026 '!J377</f>
        <v>1</v>
      </c>
      <c r="K377" s="18">
        <f t="shared" si="18"/>
        <v>0.6</v>
      </c>
      <c r="L377" s="19">
        <v>12368.39</v>
      </c>
      <c r="M377" s="19">
        <v>11131.55</v>
      </c>
      <c r="N377" s="19">
        <v>8657.8700000000008</v>
      </c>
      <c r="O377" s="19">
        <v>6184.2</v>
      </c>
      <c r="P377" s="19">
        <v>3710.52</v>
      </c>
      <c r="Q377" s="19">
        <v>488.77</v>
      </c>
      <c r="R377" s="19">
        <v>2100</v>
      </c>
      <c r="S377" s="19">
        <v>200</v>
      </c>
      <c r="T377" s="25">
        <v>81</v>
      </c>
      <c r="U377" s="18">
        <f t="shared" si="16"/>
        <v>6419.2899999999991</v>
      </c>
      <c r="V377" s="18">
        <f t="shared" si="17"/>
        <v>5199.6248999999989</v>
      </c>
    </row>
    <row r="378" spans="1:22" x14ac:dyDescent="0.25">
      <c r="A378" s="2">
        <v>1</v>
      </c>
      <c r="B378" s="6" t="s">
        <v>189</v>
      </c>
      <c r="C378" s="6" t="s">
        <v>97</v>
      </c>
      <c r="D378" s="2">
        <v>2026</v>
      </c>
      <c r="E378" s="3">
        <f>'Отбор 2024-2026'!E378+'Доп отбор 2024-2026 '!E378</f>
        <v>0</v>
      </c>
      <c r="F378" s="3">
        <f>'Отбор 2024-2026'!F378+'Доп отбор 2024-2026 '!F378</f>
        <v>0</v>
      </c>
      <c r="G378" s="3">
        <f>'Отбор 2024-2026'!G378+'Доп отбор 2024-2026 '!G378</f>
        <v>0</v>
      </c>
      <c r="H378" s="3">
        <f>'Отбор 2024-2026'!H378+'Доп отбор 2024-2026 '!H378</f>
        <v>2.42</v>
      </c>
      <c r="I378" s="3">
        <f>'Отбор 2024-2026'!I378+'Доп отбор 2024-2026 '!I378</f>
        <v>3.19</v>
      </c>
      <c r="J378" s="14">
        <f>'Отбор 2024-2026'!J378+'Доп отбор 2024-2026 '!J378</f>
        <v>2</v>
      </c>
      <c r="K378" s="18">
        <f t="shared" si="18"/>
        <v>5.6099999999999994</v>
      </c>
      <c r="L378" s="19">
        <v>12368.39</v>
      </c>
      <c r="M378" s="19">
        <v>11131.55</v>
      </c>
      <c r="N378" s="19">
        <v>8657.8700000000008</v>
      </c>
      <c r="O378" s="19">
        <v>6184.2</v>
      </c>
      <c r="P378" s="19">
        <v>3710.52</v>
      </c>
      <c r="Q378" s="19">
        <v>488.77</v>
      </c>
      <c r="R378" s="19">
        <v>2100</v>
      </c>
      <c r="S378" s="19">
        <v>200</v>
      </c>
      <c r="T378" s="20">
        <v>90</v>
      </c>
      <c r="U378" s="18">
        <f t="shared" si="16"/>
        <v>33101.862800000003</v>
      </c>
      <c r="V378" s="18">
        <f t="shared" si="17"/>
        <v>29791.676520000001</v>
      </c>
    </row>
    <row r="379" spans="1:22" x14ac:dyDescent="0.25">
      <c r="A379" s="2">
        <v>2</v>
      </c>
      <c r="B379" s="6" t="s">
        <v>189</v>
      </c>
      <c r="C379" s="6" t="s">
        <v>15</v>
      </c>
      <c r="D379" s="2">
        <v>2026</v>
      </c>
      <c r="E379" s="3">
        <f>'Отбор 2024-2026'!E379+'Доп отбор 2024-2026 '!E379</f>
        <v>20</v>
      </c>
      <c r="F379" s="3">
        <f>'Отбор 2024-2026'!F379+'Доп отбор 2024-2026 '!F379</f>
        <v>0</v>
      </c>
      <c r="G379" s="3">
        <f>'Отбор 2024-2026'!G379+'Доп отбор 2024-2026 '!G379</f>
        <v>0</v>
      </c>
      <c r="H379" s="3">
        <f>'Отбор 2024-2026'!H379+'Доп отбор 2024-2026 '!H379</f>
        <v>17.5</v>
      </c>
      <c r="I379" s="3">
        <f>'Отбор 2024-2026'!I379+'Доп отбор 2024-2026 '!I379</f>
        <v>18.7</v>
      </c>
      <c r="J379" s="14">
        <f>'Отбор 2024-2026'!J379+'Доп отбор 2024-2026 '!J379</f>
        <v>7</v>
      </c>
      <c r="K379" s="18">
        <f t="shared" si="18"/>
        <v>56.2</v>
      </c>
      <c r="L379" s="19">
        <v>12368.39</v>
      </c>
      <c r="M379" s="19">
        <v>11131.55</v>
      </c>
      <c r="N379" s="19">
        <v>8657.8700000000008</v>
      </c>
      <c r="O379" s="19">
        <v>6184.2</v>
      </c>
      <c r="P379" s="19">
        <v>3710.52</v>
      </c>
      <c r="Q379" s="19">
        <v>488.77</v>
      </c>
      <c r="R379" s="19">
        <v>2100</v>
      </c>
      <c r="S379" s="19">
        <v>200</v>
      </c>
      <c r="T379" s="20">
        <v>90</v>
      </c>
      <c r="U379" s="18">
        <f t="shared" si="16"/>
        <v>454339.41399999999</v>
      </c>
      <c r="V379" s="18">
        <f t="shared" si="17"/>
        <v>408905.47259999998</v>
      </c>
    </row>
    <row r="380" spans="1:22" x14ac:dyDescent="0.25">
      <c r="A380" s="2">
        <v>3</v>
      </c>
      <c r="B380" s="6" t="s">
        <v>189</v>
      </c>
      <c r="C380" s="6" t="s">
        <v>74</v>
      </c>
      <c r="D380" s="2">
        <v>2026</v>
      </c>
      <c r="E380" s="3">
        <f>'Отбор 2024-2026'!E380+'Доп отбор 2024-2026 '!E380</f>
        <v>0</v>
      </c>
      <c r="F380" s="3">
        <f>'Отбор 2024-2026'!F380+'Доп отбор 2024-2026 '!F380</f>
        <v>0</v>
      </c>
      <c r="G380" s="3">
        <f>'Отбор 2024-2026'!G380+'Доп отбор 2024-2026 '!G380</f>
        <v>6</v>
      </c>
      <c r="H380" s="3">
        <f>'Отбор 2024-2026'!H380+'Доп отбор 2024-2026 '!H380</f>
        <v>5.0023179999999998</v>
      </c>
      <c r="I380" s="3">
        <f>'Отбор 2024-2026'!I380+'Доп отбор 2024-2026 '!I380</f>
        <v>32.997681999999998</v>
      </c>
      <c r="J380" s="14">
        <f>'Отбор 2024-2026'!J380+'Доп отбор 2024-2026 '!J380</f>
        <v>8</v>
      </c>
      <c r="K380" s="18">
        <f t="shared" si="18"/>
        <v>44</v>
      </c>
      <c r="L380" s="19">
        <v>12368.39</v>
      </c>
      <c r="M380" s="19">
        <v>11131.55</v>
      </c>
      <c r="N380" s="19">
        <v>8657.8700000000008</v>
      </c>
      <c r="O380" s="19">
        <v>6184.2</v>
      </c>
      <c r="P380" s="19">
        <v>3710.52</v>
      </c>
      <c r="Q380" s="19">
        <v>488.77</v>
      </c>
      <c r="R380" s="19">
        <v>2100</v>
      </c>
      <c r="S380" s="19">
        <v>200</v>
      </c>
      <c r="T380" s="20">
        <v>89</v>
      </c>
      <c r="U380" s="18">
        <f t="shared" si="16"/>
        <v>234831.27399023998</v>
      </c>
      <c r="V380" s="18">
        <f t="shared" si="17"/>
        <v>208999.8338513136</v>
      </c>
    </row>
    <row r="381" spans="1:22" x14ac:dyDescent="0.25">
      <c r="A381" s="2">
        <v>4</v>
      </c>
      <c r="B381" s="6" t="s">
        <v>189</v>
      </c>
      <c r="C381" s="6" t="s">
        <v>77</v>
      </c>
      <c r="D381" s="2">
        <v>2026</v>
      </c>
      <c r="E381" s="3">
        <f>'Отбор 2024-2026'!E381+'Доп отбор 2024-2026 '!E381</f>
        <v>0</v>
      </c>
      <c r="F381" s="3">
        <f>'Отбор 2024-2026'!F381+'Доп отбор 2024-2026 '!F381</f>
        <v>0</v>
      </c>
      <c r="G381" s="3">
        <f>'Отбор 2024-2026'!G381+'Доп отбор 2024-2026 '!G381</f>
        <v>3.5</v>
      </c>
      <c r="H381" s="3">
        <f>'Отбор 2024-2026'!H381+'Доп отбор 2024-2026 '!H381</f>
        <v>0</v>
      </c>
      <c r="I381" s="3">
        <f>'Отбор 2024-2026'!I381+'Доп отбор 2024-2026 '!I381</f>
        <v>0</v>
      </c>
      <c r="J381" s="14">
        <f>'Отбор 2024-2026'!J381+'Доп отбор 2024-2026 '!J381</f>
        <v>2</v>
      </c>
      <c r="K381" s="18">
        <f t="shared" si="18"/>
        <v>3.5</v>
      </c>
      <c r="L381" s="19">
        <v>12368.39</v>
      </c>
      <c r="M381" s="19">
        <v>11131.55</v>
      </c>
      <c r="N381" s="19">
        <v>8657.8700000000008</v>
      </c>
      <c r="O381" s="19">
        <v>6184.2</v>
      </c>
      <c r="P381" s="19">
        <v>3710.52</v>
      </c>
      <c r="Q381" s="19">
        <v>488.77</v>
      </c>
      <c r="R381" s="19">
        <v>2100</v>
      </c>
      <c r="S381" s="19">
        <v>200</v>
      </c>
      <c r="T381" s="20">
        <v>92</v>
      </c>
      <c r="U381" s="18">
        <f t="shared" si="16"/>
        <v>36180.085000000006</v>
      </c>
      <c r="V381" s="18">
        <f t="shared" si="17"/>
        <v>33285.678200000009</v>
      </c>
    </row>
    <row r="382" spans="1:22" x14ac:dyDescent="0.25">
      <c r="A382" s="2">
        <v>5</v>
      </c>
      <c r="B382" s="6" t="s">
        <v>189</v>
      </c>
      <c r="C382" s="6" t="s">
        <v>118</v>
      </c>
      <c r="D382" s="2">
        <v>2026</v>
      </c>
      <c r="E382" s="3">
        <f>'Отбор 2024-2026'!E382+'Доп отбор 2024-2026 '!E382</f>
        <v>0</v>
      </c>
      <c r="F382" s="3">
        <f>'Отбор 2024-2026'!F382+'Доп отбор 2024-2026 '!F382</f>
        <v>0</v>
      </c>
      <c r="G382" s="3">
        <f>'Отбор 2024-2026'!G382+'Доп отбор 2024-2026 '!G382</f>
        <v>0</v>
      </c>
      <c r="H382" s="3">
        <f>'Отбор 2024-2026'!H382+'Доп отбор 2024-2026 '!H382</f>
        <v>0</v>
      </c>
      <c r="I382" s="3">
        <f>'Отбор 2024-2026'!I382+'Доп отбор 2024-2026 '!I382</f>
        <v>0</v>
      </c>
      <c r="J382" s="14">
        <f>'Отбор 2024-2026'!J382+'Доп отбор 2024-2026 '!J382</f>
        <v>0</v>
      </c>
      <c r="K382" s="18">
        <f t="shared" si="18"/>
        <v>0</v>
      </c>
      <c r="L382" s="19">
        <v>12368.39</v>
      </c>
      <c r="M382" s="19">
        <v>11131.55</v>
      </c>
      <c r="N382" s="19">
        <v>8657.8700000000008</v>
      </c>
      <c r="O382" s="19">
        <v>6184.2</v>
      </c>
      <c r="P382" s="19">
        <v>3710.52</v>
      </c>
      <c r="Q382" s="19">
        <v>488.77</v>
      </c>
      <c r="R382" s="19">
        <v>2100</v>
      </c>
      <c r="S382" s="19">
        <v>200</v>
      </c>
      <c r="T382" s="20">
        <v>87</v>
      </c>
      <c r="U382" s="18">
        <f t="shared" si="16"/>
        <v>0</v>
      </c>
      <c r="V382" s="18">
        <f t="shared" si="17"/>
        <v>0</v>
      </c>
    </row>
    <row r="383" spans="1:22" x14ac:dyDescent="0.25">
      <c r="A383" s="2">
        <v>6</v>
      </c>
      <c r="B383" s="6" t="s">
        <v>189</v>
      </c>
      <c r="C383" s="6" t="s">
        <v>119</v>
      </c>
      <c r="D383" s="2">
        <v>2026</v>
      </c>
      <c r="E383" s="3">
        <f>'Отбор 2024-2026'!E383+'Доп отбор 2024-2026 '!E383</f>
        <v>0</v>
      </c>
      <c r="F383" s="3">
        <f>'Отбор 2024-2026'!F383+'Доп отбор 2024-2026 '!F383</f>
        <v>0</v>
      </c>
      <c r="G383" s="3">
        <f>'Отбор 2024-2026'!G383+'Доп отбор 2024-2026 '!G383</f>
        <v>0</v>
      </c>
      <c r="H383" s="3">
        <f>'Отбор 2024-2026'!H383+'Доп отбор 2024-2026 '!H383</f>
        <v>0</v>
      </c>
      <c r="I383" s="3">
        <f>'Отбор 2024-2026'!I383+'Доп отбор 2024-2026 '!I383</f>
        <v>0</v>
      </c>
      <c r="J383" s="14">
        <f>'Отбор 2024-2026'!J383+'Доп отбор 2024-2026 '!J383</f>
        <v>0</v>
      </c>
      <c r="K383" s="18">
        <f t="shared" si="18"/>
        <v>0</v>
      </c>
      <c r="L383" s="19">
        <v>12368.39</v>
      </c>
      <c r="M383" s="19">
        <v>11131.55</v>
      </c>
      <c r="N383" s="19">
        <v>8657.8700000000008</v>
      </c>
      <c r="O383" s="19">
        <v>6184.2</v>
      </c>
      <c r="P383" s="19">
        <v>3710.52</v>
      </c>
      <c r="Q383" s="19">
        <v>488.77</v>
      </c>
      <c r="R383" s="19">
        <v>2100</v>
      </c>
      <c r="S383" s="19">
        <v>200</v>
      </c>
      <c r="T383" s="20">
        <v>90</v>
      </c>
      <c r="U383" s="18">
        <f t="shared" si="16"/>
        <v>0</v>
      </c>
      <c r="V383" s="18">
        <f t="shared" si="17"/>
        <v>0</v>
      </c>
    </row>
    <row r="384" spans="1:22" x14ac:dyDescent="0.25">
      <c r="A384" s="2">
        <v>7</v>
      </c>
      <c r="B384" s="6" t="s">
        <v>189</v>
      </c>
      <c r="C384" s="6" t="s">
        <v>80</v>
      </c>
      <c r="D384" s="2">
        <v>2026</v>
      </c>
      <c r="E384" s="3">
        <f>'Отбор 2024-2026'!E384+'Доп отбор 2024-2026 '!E384</f>
        <v>0</v>
      </c>
      <c r="F384" s="3">
        <f>'Отбор 2024-2026'!F384+'Доп отбор 2024-2026 '!F384</f>
        <v>0</v>
      </c>
      <c r="G384" s="3">
        <f>'Отбор 2024-2026'!G384+'Доп отбор 2024-2026 '!G384</f>
        <v>0</v>
      </c>
      <c r="H384" s="3">
        <f>'Отбор 2024-2026'!H384+'Доп отбор 2024-2026 '!H384</f>
        <v>45.52</v>
      </c>
      <c r="I384" s="3">
        <f>'Отбор 2024-2026'!I384+'Доп отбор 2024-2026 '!I384</f>
        <v>29.3</v>
      </c>
      <c r="J384" s="14">
        <f>'Отбор 2024-2026'!J384+'Доп отбор 2024-2026 '!J384</f>
        <v>10</v>
      </c>
      <c r="K384" s="18">
        <f t="shared" si="18"/>
        <v>74.820000000000007</v>
      </c>
      <c r="L384" s="19">
        <v>12368.39</v>
      </c>
      <c r="M384" s="19">
        <v>11131.55</v>
      </c>
      <c r="N384" s="19">
        <v>8657.8700000000008</v>
      </c>
      <c r="O384" s="19">
        <v>6184.2</v>
      </c>
      <c r="P384" s="19">
        <v>3710.52</v>
      </c>
      <c r="Q384" s="19">
        <v>488.77</v>
      </c>
      <c r="R384" s="19">
        <v>2100</v>
      </c>
      <c r="S384" s="19">
        <v>200</v>
      </c>
      <c r="T384" s="20">
        <v>89</v>
      </c>
      <c r="U384" s="18">
        <f t="shared" si="16"/>
        <v>431074.72000000003</v>
      </c>
      <c r="V384" s="18">
        <f t="shared" si="17"/>
        <v>383656.50080000004</v>
      </c>
    </row>
    <row r="385" spans="1:22" x14ac:dyDescent="0.25">
      <c r="A385" s="2">
        <v>8</v>
      </c>
      <c r="B385" s="6" t="s">
        <v>190</v>
      </c>
      <c r="C385" s="6" t="s">
        <v>73</v>
      </c>
      <c r="D385" s="2">
        <v>2026</v>
      </c>
      <c r="E385" s="3">
        <f>'Отбор 2024-2026'!E385+'Доп отбор 2024-2026 '!E385</f>
        <v>0</v>
      </c>
      <c r="F385" s="3">
        <f>'Отбор 2024-2026'!F385+'Доп отбор 2024-2026 '!F385</f>
        <v>0</v>
      </c>
      <c r="G385" s="3">
        <f>'Отбор 2024-2026'!G385+'Доп отбор 2024-2026 '!G385</f>
        <v>0</v>
      </c>
      <c r="H385" s="3">
        <f>'Отбор 2024-2026'!H385+'Доп отбор 2024-2026 '!H385</f>
        <v>0</v>
      </c>
      <c r="I385" s="3">
        <f>'Отбор 2024-2026'!I385+'Доп отбор 2024-2026 '!I385</f>
        <v>0</v>
      </c>
      <c r="J385" s="14">
        <f>'Отбор 2024-2026'!J385+'Доп отбор 2024-2026 '!J385</f>
        <v>0</v>
      </c>
      <c r="K385" s="18">
        <f t="shared" si="18"/>
        <v>0</v>
      </c>
      <c r="L385" s="19">
        <v>12368.39</v>
      </c>
      <c r="M385" s="19">
        <v>11131.55</v>
      </c>
      <c r="N385" s="19">
        <v>8657.8700000000008</v>
      </c>
      <c r="O385" s="19">
        <v>6184.2</v>
      </c>
      <c r="P385" s="19">
        <v>3710.52</v>
      </c>
      <c r="Q385" s="19">
        <v>488.77</v>
      </c>
      <c r="R385" s="19">
        <v>2100</v>
      </c>
      <c r="S385" s="19">
        <v>200</v>
      </c>
      <c r="T385" s="21">
        <v>89</v>
      </c>
      <c r="U385" s="18">
        <f t="shared" si="16"/>
        <v>0</v>
      </c>
      <c r="V385" s="18">
        <f t="shared" si="17"/>
        <v>0</v>
      </c>
    </row>
    <row r="386" spans="1:22" x14ac:dyDescent="0.25">
      <c r="A386" s="2">
        <v>9</v>
      </c>
      <c r="B386" s="6" t="s">
        <v>190</v>
      </c>
      <c r="C386" s="6" t="s">
        <v>62</v>
      </c>
      <c r="D386" s="2">
        <v>2026</v>
      </c>
      <c r="E386" s="3">
        <f>'Отбор 2024-2026'!E386+'Доп отбор 2024-2026 '!E386</f>
        <v>70</v>
      </c>
      <c r="F386" s="3">
        <f>'Отбор 2024-2026'!F386+'Доп отбор 2024-2026 '!F386</f>
        <v>50</v>
      </c>
      <c r="G386" s="3">
        <f>'Отбор 2024-2026'!G386+'Доп отбор 2024-2026 '!G386</f>
        <v>20</v>
      </c>
      <c r="H386" s="3">
        <f>'Отбор 2024-2026'!H386+'Доп отбор 2024-2026 '!H386</f>
        <v>57.5</v>
      </c>
      <c r="I386" s="3">
        <f>'Отбор 2024-2026'!I386+'Доп отбор 2024-2026 '!I386</f>
        <v>21.5</v>
      </c>
      <c r="J386" s="14">
        <f>'Отбор 2024-2026'!J386+'Доп отбор 2024-2026 '!J386</f>
        <v>36</v>
      </c>
      <c r="K386" s="18">
        <f t="shared" si="18"/>
        <v>219</v>
      </c>
      <c r="L386" s="19">
        <v>12368.39</v>
      </c>
      <c r="M386" s="19">
        <v>11131.55</v>
      </c>
      <c r="N386" s="19">
        <v>8657.8700000000008</v>
      </c>
      <c r="O386" s="19">
        <v>6184.2</v>
      </c>
      <c r="P386" s="19">
        <v>3710.52</v>
      </c>
      <c r="Q386" s="19">
        <v>488.77</v>
      </c>
      <c r="R386" s="19">
        <v>2100</v>
      </c>
      <c r="S386" s="19">
        <v>200</v>
      </c>
      <c r="T386" s="21">
        <v>90</v>
      </c>
      <c r="U386" s="18">
        <f t="shared" si="16"/>
        <v>2167885.5999999996</v>
      </c>
      <c r="V386" s="18">
        <f t="shared" si="17"/>
        <v>1951097.0399999998</v>
      </c>
    </row>
    <row r="387" spans="1:22" x14ac:dyDescent="0.25">
      <c r="A387" s="2">
        <v>10</v>
      </c>
      <c r="B387" s="6" t="s">
        <v>190</v>
      </c>
      <c r="C387" s="6" t="s">
        <v>120</v>
      </c>
      <c r="D387" s="2">
        <v>2026</v>
      </c>
      <c r="E387" s="3">
        <f>'Отбор 2024-2026'!E387+'Доп отбор 2024-2026 '!E387</f>
        <v>0</v>
      </c>
      <c r="F387" s="3">
        <f>'Отбор 2024-2026'!F387+'Доп отбор 2024-2026 '!F387</f>
        <v>0</v>
      </c>
      <c r="G387" s="3">
        <f>'Отбор 2024-2026'!G387+'Доп отбор 2024-2026 '!G387</f>
        <v>0</v>
      </c>
      <c r="H387" s="3">
        <f>'Отбор 2024-2026'!H387+'Доп отбор 2024-2026 '!H387</f>
        <v>170</v>
      </c>
      <c r="I387" s="3">
        <f>'Отбор 2024-2026'!I387+'Доп отбор 2024-2026 '!I387</f>
        <v>64.69</v>
      </c>
      <c r="J387" s="14">
        <f>'Отбор 2024-2026'!J387+'Доп отбор 2024-2026 '!J387</f>
        <v>2</v>
      </c>
      <c r="K387" s="18">
        <f t="shared" si="18"/>
        <v>234.69</v>
      </c>
      <c r="L387" s="19">
        <v>12368.39</v>
      </c>
      <c r="M387" s="19">
        <v>11131.55</v>
      </c>
      <c r="N387" s="19">
        <v>8657.8700000000008</v>
      </c>
      <c r="O387" s="19">
        <v>6184.2</v>
      </c>
      <c r="P387" s="19">
        <v>3710.52</v>
      </c>
      <c r="Q387" s="19">
        <v>488.77</v>
      </c>
      <c r="R387" s="19">
        <v>2100</v>
      </c>
      <c r="S387" s="19">
        <v>200</v>
      </c>
      <c r="T387" s="21">
        <v>91</v>
      </c>
      <c r="U387" s="18">
        <f t="shared" ref="U387:U450" si="19">(E387*L387+F387*M387+G387*N387+H387*O387+I387*P387)+Q387*J387+R387*J387+S387*(E387+F387+G387+H387+I387)</f>
        <v>1343463.0788</v>
      </c>
      <c r="V387" s="18">
        <f t="shared" ref="V387:V450" si="20">U387*T387/100</f>
        <v>1222551.4017080001</v>
      </c>
    </row>
    <row r="388" spans="1:22" x14ac:dyDescent="0.25">
      <c r="A388" s="2">
        <v>11</v>
      </c>
      <c r="B388" s="6" t="s">
        <v>190</v>
      </c>
      <c r="C388" s="6" t="s">
        <v>35</v>
      </c>
      <c r="D388" s="2">
        <v>2026</v>
      </c>
      <c r="E388" s="3">
        <f>'Отбор 2024-2026'!E388+'Доп отбор 2024-2026 '!E388</f>
        <v>0</v>
      </c>
      <c r="F388" s="3">
        <f>'Отбор 2024-2026'!F388+'Доп отбор 2024-2026 '!F388</f>
        <v>0</v>
      </c>
      <c r="G388" s="3">
        <f>'Отбор 2024-2026'!G388+'Доп отбор 2024-2026 '!G388</f>
        <v>0</v>
      </c>
      <c r="H388" s="3">
        <f>'Отбор 2024-2026'!H388+'Доп отбор 2024-2026 '!H388</f>
        <v>0</v>
      </c>
      <c r="I388" s="3">
        <f>'Отбор 2024-2026'!I388+'Доп отбор 2024-2026 '!I388</f>
        <v>0</v>
      </c>
      <c r="J388" s="14">
        <f>'Отбор 2024-2026'!J388+'Доп отбор 2024-2026 '!J388</f>
        <v>0</v>
      </c>
      <c r="K388" s="18">
        <f t="shared" si="18"/>
        <v>0</v>
      </c>
      <c r="L388" s="19">
        <v>12368.39</v>
      </c>
      <c r="M388" s="19">
        <v>11131.55</v>
      </c>
      <c r="N388" s="19">
        <v>8657.8700000000008</v>
      </c>
      <c r="O388" s="19">
        <v>6184.2</v>
      </c>
      <c r="P388" s="19">
        <v>3710.52</v>
      </c>
      <c r="Q388" s="19">
        <v>488.77</v>
      </c>
      <c r="R388" s="19">
        <v>2100</v>
      </c>
      <c r="S388" s="19">
        <v>200</v>
      </c>
      <c r="T388" s="21">
        <v>90</v>
      </c>
      <c r="U388" s="18">
        <f t="shared" si="19"/>
        <v>0</v>
      </c>
      <c r="V388" s="18">
        <f t="shared" si="20"/>
        <v>0</v>
      </c>
    </row>
    <row r="389" spans="1:22" x14ac:dyDescent="0.25">
      <c r="A389" s="2">
        <v>12</v>
      </c>
      <c r="B389" s="6" t="s">
        <v>190</v>
      </c>
      <c r="C389" s="6" t="s">
        <v>69</v>
      </c>
      <c r="D389" s="2">
        <v>2026</v>
      </c>
      <c r="E389" s="3">
        <f>'Отбор 2024-2026'!E389+'Доп отбор 2024-2026 '!E389</f>
        <v>0</v>
      </c>
      <c r="F389" s="3">
        <f>'Отбор 2024-2026'!F389+'Доп отбор 2024-2026 '!F389</f>
        <v>0</v>
      </c>
      <c r="G389" s="3">
        <f>'Отбор 2024-2026'!G389+'Доп отбор 2024-2026 '!G389</f>
        <v>10.199999999999999</v>
      </c>
      <c r="H389" s="3">
        <f>'Отбор 2024-2026'!H389+'Доп отбор 2024-2026 '!H389</f>
        <v>0</v>
      </c>
      <c r="I389" s="3">
        <f>'Отбор 2024-2026'!I389+'Доп отбор 2024-2026 '!I389</f>
        <v>0</v>
      </c>
      <c r="J389" s="14">
        <f>'Отбор 2024-2026'!J389+'Доп отбор 2024-2026 '!J389</f>
        <v>3</v>
      </c>
      <c r="K389" s="18">
        <f t="shared" si="18"/>
        <v>10.199999999999999</v>
      </c>
      <c r="L389" s="19">
        <v>12368.39</v>
      </c>
      <c r="M389" s="19">
        <v>11131.55</v>
      </c>
      <c r="N389" s="19">
        <v>8657.8700000000008</v>
      </c>
      <c r="O389" s="19">
        <v>6184.2</v>
      </c>
      <c r="P389" s="19">
        <v>3710.52</v>
      </c>
      <c r="Q389" s="19">
        <v>488.77</v>
      </c>
      <c r="R389" s="19">
        <v>2100</v>
      </c>
      <c r="S389" s="19">
        <v>200</v>
      </c>
      <c r="T389" s="21">
        <v>91</v>
      </c>
      <c r="U389" s="18">
        <f t="shared" si="19"/>
        <v>98116.584000000003</v>
      </c>
      <c r="V389" s="18">
        <f t="shared" si="20"/>
        <v>89286.091439999989</v>
      </c>
    </row>
    <row r="390" spans="1:22" x14ac:dyDescent="0.25">
      <c r="A390" s="2">
        <v>13</v>
      </c>
      <c r="B390" s="6" t="s">
        <v>190</v>
      </c>
      <c r="C390" s="6" t="s">
        <v>32</v>
      </c>
      <c r="D390" s="2">
        <v>2026</v>
      </c>
      <c r="E390" s="3">
        <f>'Отбор 2024-2026'!E390+'Доп отбор 2024-2026 '!E390</f>
        <v>10</v>
      </c>
      <c r="F390" s="3">
        <f>'Отбор 2024-2026'!F390+'Доп отбор 2024-2026 '!F390</f>
        <v>20</v>
      </c>
      <c r="G390" s="3">
        <f>'Отбор 2024-2026'!G390+'Доп отбор 2024-2026 '!G390</f>
        <v>10</v>
      </c>
      <c r="H390" s="3">
        <f>'Отбор 2024-2026'!H390+'Доп отбор 2024-2026 '!H390</f>
        <v>10</v>
      </c>
      <c r="I390" s="3">
        <f>'Отбор 2024-2026'!I390+'Доп отбор 2024-2026 '!I390</f>
        <v>15</v>
      </c>
      <c r="J390" s="14">
        <f>'Отбор 2024-2026'!J390+'Доп отбор 2024-2026 '!J390</f>
        <v>8</v>
      </c>
      <c r="K390" s="18">
        <f t="shared" si="18"/>
        <v>65</v>
      </c>
      <c r="L390" s="19">
        <v>12368.39</v>
      </c>
      <c r="M390" s="19">
        <v>11131.55</v>
      </c>
      <c r="N390" s="19">
        <v>8657.8700000000008</v>
      </c>
      <c r="O390" s="19">
        <v>6184.2</v>
      </c>
      <c r="P390" s="19">
        <v>3710.52</v>
      </c>
      <c r="Q390" s="19">
        <v>488.77</v>
      </c>
      <c r="R390" s="19">
        <v>2100</v>
      </c>
      <c r="S390" s="19">
        <v>200</v>
      </c>
      <c r="T390" s="21">
        <v>91</v>
      </c>
      <c r="U390" s="18">
        <f t="shared" si="19"/>
        <v>584103.56000000006</v>
      </c>
      <c r="V390" s="18">
        <f t="shared" si="20"/>
        <v>531534.23960000009</v>
      </c>
    </row>
    <row r="391" spans="1:22" x14ac:dyDescent="0.25">
      <c r="A391" s="2">
        <v>14</v>
      </c>
      <c r="B391" s="6" t="s">
        <v>190</v>
      </c>
      <c r="C391" s="6" t="s">
        <v>92</v>
      </c>
      <c r="D391" s="2">
        <v>2026</v>
      </c>
      <c r="E391" s="3">
        <f>'Отбор 2024-2026'!E391+'Доп отбор 2024-2026 '!E391</f>
        <v>0</v>
      </c>
      <c r="F391" s="3">
        <f>'Отбор 2024-2026'!F391+'Доп отбор 2024-2026 '!F391</f>
        <v>0</v>
      </c>
      <c r="G391" s="3">
        <f>'Отбор 2024-2026'!G391+'Доп отбор 2024-2026 '!G391</f>
        <v>0</v>
      </c>
      <c r="H391" s="3">
        <f>'Отбор 2024-2026'!H391+'Доп отбор 2024-2026 '!H391</f>
        <v>0</v>
      </c>
      <c r="I391" s="3">
        <f>'Отбор 2024-2026'!I391+'Доп отбор 2024-2026 '!I391</f>
        <v>0</v>
      </c>
      <c r="J391" s="14">
        <f>'Отбор 2024-2026'!J391+'Доп отбор 2024-2026 '!J391</f>
        <v>0</v>
      </c>
      <c r="K391" s="18">
        <f t="shared" si="18"/>
        <v>0</v>
      </c>
      <c r="L391" s="19">
        <v>12368.39</v>
      </c>
      <c r="M391" s="19">
        <v>11131.55</v>
      </c>
      <c r="N391" s="19">
        <v>8657.8700000000008</v>
      </c>
      <c r="O391" s="19">
        <v>6184.2</v>
      </c>
      <c r="P391" s="19">
        <v>3710.52</v>
      </c>
      <c r="Q391" s="19">
        <v>488.77</v>
      </c>
      <c r="R391" s="19">
        <v>2100</v>
      </c>
      <c r="S391" s="19">
        <v>200</v>
      </c>
      <c r="T391" s="21">
        <v>89</v>
      </c>
      <c r="U391" s="18">
        <f t="shared" si="19"/>
        <v>0</v>
      </c>
      <c r="V391" s="18">
        <f t="shared" si="20"/>
        <v>0</v>
      </c>
    </row>
    <row r="392" spans="1:22" x14ac:dyDescent="0.25">
      <c r="A392" s="2">
        <v>15</v>
      </c>
      <c r="B392" s="6" t="s">
        <v>191</v>
      </c>
      <c r="C392" s="6" t="s">
        <v>79</v>
      </c>
      <c r="D392" s="2">
        <v>2026</v>
      </c>
      <c r="E392" s="3">
        <f>'Отбор 2024-2026'!E392+'Доп отбор 2024-2026 '!E392</f>
        <v>25.5</v>
      </c>
      <c r="F392" s="3">
        <f>'Отбор 2024-2026'!F392+'Доп отбор 2024-2026 '!F392</f>
        <v>0.5</v>
      </c>
      <c r="G392" s="3">
        <f>'Отбор 2024-2026'!G392+'Доп отбор 2024-2026 '!G392</f>
        <v>18.100000000000001</v>
      </c>
      <c r="H392" s="3">
        <f>'Отбор 2024-2026'!H392+'Доп отбор 2024-2026 '!H392</f>
        <v>6</v>
      </c>
      <c r="I392" s="3">
        <f>'Отбор 2024-2026'!I392+'Доп отбор 2024-2026 '!I392</f>
        <v>0</v>
      </c>
      <c r="J392" s="14">
        <f>'Отбор 2024-2026'!J392+'Доп отбор 2024-2026 '!J392</f>
        <v>8</v>
      </c>
      <c r="K392" s="18">
        <f t="shared" si="18"/>
        <v>50.1</v>
      </c>
      <c r="L392" s="19">
        <v>12368.39</v>
      </c>
      <c r="M392" s="19">
        <v>11131.55</v>
      </c>
      <c r="N392" s="19">
        <v>8657.8700000000008</v>
      </c>
      <c r="O392" s="19">
        <v>6184.2</v>
      </c>
      <c r="P392" s="19">
        <v>3710.52</v>
      </c>
      <c r="Q392" s="19">
        <v>488.77</v>
      </c>
      <c r="R392" s="19">
        <v>2100</v>
      </c>
      <c r="S392" s="19">
        <v>200</v>
      </c>
      <c r="T392" s="22">
        <v>83</v>
      </c>
      <c r="U392" s="18">
        <f t="shared" si="19"/>
        <v>545502.527</v>
      </c>
      <c r="V392" s="18">
        <f t="shared" si="20"/>
        <v>452767.09740999999</v>
      </c>
    </row>
    <row r="393" spans="1:22" x14ac:dyDescent="0.25">
      <c r="A393" s="2">
        <v>16</v>
      </c>
      <c r="B393" s="6" t="s">
        <v>191</v>
      </c>
      <c r="C393" s="6" t="s">
        <v>121</v>
      </c>
      <c r="D393" s="2">
        <v>2026</v>
      </c>
      <c r="E393" s="3">
        <f>'Отбор 2024-2026'!E393+'Доп отбор 2024-2026 '!E393</f>
        <v>0</v>
      </c>
      <c r="F393" s="3">
        <f>'Отбор 2024-2026'!F393+'Доп отбор 2024-2026 '!F393</f>
        <v>0</v>
      </c>
      <c r="G393" s="3">
        <f>'Отбор 2024-2026'!G393+'Доп отбор 2024-2026 '!G393</f>
        <v>10</v>
      </c>
      <c r="H393" s="3">
        <f>'Отбор 2024-2026'!H393+'Доп отбор 2024-2026 '!H393</f>
        <v>30</v>
      </c>
      <c r="I393" s="3">
        <f>'Отбор 2024-2026'!I393+'Доп отбор 2024-2026 '!I393</f>
        <v>0</v>
      </c>
      <c r="J393" s="14">
        <f>'Отбор 2024-2026'!J393+'Доп отбор 2024-2026 '!J393</f>
        <v>1</v>
      </c>
      <c r="K393" s="18">
        <f t="shared" ref="K393:K456" si="21">E393+F393+G393+H393+I393</f>
        <v>40</v>
      </c>
      <c r="L393" s="19">
        <v>12368.39</v>
      </c>
      <c r="M393" s="19">
        <v>11131.55</v>
      </c>
      <c r="N393" s="19">
        <v>8657.8700000000008</v>
      </c>
      <c r="O393" s="19">
        <v>6184.2</v>
      </c>
      <c r="P393" s="19">
        <v>3710.52</v>
      </c>
      <c r="Q393" s="19">
        <v>488.77</v>
      </c>
      <c r="R393" s="19">
        <v>2100</v>
      </c>
      <c r="S393" s="19">
        <v>200</v>
      </c>
      <c r="T393" s="22">
        <v>88</v>
      </c>
      <c r="U393" s="18">
        <f t="shared" si="19"/>
        <v>282693.47000000003</v>
      </c>
      <c r="V393" s="18">
        <f t="shared" si="20"/>
        <v>248770.25360000003</v>
      </c>
    </row>
    <row r="394" spans="1:22" x14ac:dyDescent="0.25">
      <c r="A394" s="2">
        <v>17</v>
      </c>
      <c r="B394" s="6" t="s">
        <v>191</v>
      </c>
      <c r="C394" s="6" t="s">
        <v>34</v>
      </c>
      <c r="D394" s="2">
        <v>2026</v>
      </c>
      <c r="E394" s="3">
        <f>'Отбор 2024-2026'!E394+'Доп отбор 2024-2026 '!E394</f>
        <v>20</v>
      </c>
      <c r="F394" s="3">
        <f>'Отбор 2024-2026'!F394+'Доп отбор 2024-2026 '!F394</f>
        <v>2</v>
      </c>
      <c r="G394" s="3">
        <f>'Отбор 2024-2026'!G394+'Доп отбор 2024-2026 '!G394</f>
        <v>6</v>
      </c>
      <c r="H394" s="3">
        <f>'Отбор 2024-2026'!H394+'Доп отбор 2024-2026 '!H394</f>
        <v>2</v>
      </c>
      <c r="I394" s="3">
        <f>'Отбор 2024-2026'!I394+'Доп отбор 2024-2026 '!I394</f>
        <v>2</v>
      </c>
      <c r="J394" s="14">
        <f>'Отбор 2024-2026'!J394+'Доп отбор 2024-2026 '!J394</f>
        <v>4</v>
      </c>
      <c r="K394" s="18">
        <f t="shared" si="21"/>
        <v>32</v>
      </c>
      <c r="L394" s="19">
        <v>12368.39</v>
      </c>
      <c r="M394" s="19">
        <v>11131.55</v>
      </c>
      <c r="N394" s="19">
        <v>8657.8700000000008</v>
      </c>
      <c r="O394" s="19">
        <v>6184.2</v>
      </c>
      <c r="P394" s="19">
        <v>3710.52</v>
      </c>
      <c r="Q394" s="19">
        <v>488.77</v>
      </c>
      <c r="R394" s="19">
        <v>2100</v>
      </c>
      <c r="S394" s="19">
        <v>200</v>
      </c>
      <c r="T394" s="22">
        <v>90</v>
      </c>
      <c r="U394" s="18">
        <f t="shared" si="19"/>
        <v>358122.64</v>
      </c>
      <c r="V394" s="18">
        <f t="shared" si="20"/>
        <v>322310.37599999999</v>
      </c>
    </row>
    <row r="395" spans="1:22" x14ac:dyDescent="0.25">
      <c r="A395" s="2">
        <v>18</v>
      </c>
      <c r="B395" s="6" t="s">
        <v>191</v>
      </c>
      <c r="C395" s="6" t="s">
        <v>123</v>
      </c>
      <c r="D395" s="2">
        <v>2026</v>
      </c>
      <c r="E395" s="3">
        <f>'Отбор 2024-2026'!E395+'Доп отбор 2024-2026 '!E395</f>
        <v>0</v>
      </c>
      <c r="F395" s="3">
        <f>'Отбор 2024-2026'!F395+'Доп отбор 2024-2026 '!F395</f>
        <v>0</v>
      </c>
      <c r="G395" s="3">
        <f>'Отбор 2024-2026'!G395+'Доп отбор 2024-2026 '!G395</f>
        <v>0</v>
      </c>
      <c r="H395" s="3">
        <f>'Отбор 2024-2026'!H395+'Доп отбор 2024-2026 '!H395</f>
        <v>0</v>
      </c>
      <c r="I395" s="3">
        <f>'Отбор 2024-2026'!I395+'Доп отбор 2024-2026 '!I395</f>
        <v>0</v>
      </c>
      <c r="J395" s="14">
        <f>'Отбор 2024-2026'!J395+'Доп отбор 2024-2026 '!J395</f>
        <v>0</v>
      </c>
      <c r="K395" s="18">
        <f t="shared" si="21"/>
        <v>0</v>
      </c>
      <c r="L395" s="19">
        <v>12368.39</v>
      </c>
      <c r="M395" s="19">
        <v>11131.55</v>
      </c>
      <c r="N395" s="19">
        <v>8657.8700000000008</v>
      </c>
      <c r="O395" s="19">
        <v>6184.2</v>
      </c>
      <c r="P395" s="19">
        <v>3710.52</v>
      </c>
      <c r="Q395" s="19">
        <v>488.77</v>
      </c>
      <c r="R395" s="19">
        <v>2100</v>
      </c>
      <c r="S395" s="19">
        <v>200</v>
      </c>
      <c r="T395" s="22">
        <v>85</v>
      </c>
      <c r="U395" s="18">
        <f t="shared" si="19"/>
        <v>0</v>
      </c>
      <c r="V395" s="18">
        <f t="shared" si="20"/>
        <v>0</v>
      </c>
    </row>
    <row r="396" spans="1:22" x14ac:dyDescent="0.25">
      <c r="A396" s="2">
        <v>19</v>
      </c>
      <c r="B396" s="6" t="s">
        <v>191</v>
      </c>
      <c r="C396" s="6" t="s">
        <v>6</v>
      </c>
      <c r="D396" s="2">
        <v>2026</v>
      </c>
      <c r="E396" s="3">
        <f>'Отбор 2024-2026'!E396+'Доп отбор 2024-2026 '!E396</f>
        <v>5.0999999999999996</v>
      </c>
      <c r="F396" s="3">
        <f>'Отбор 2024-2026'!F396+'Доп отбор 2024-2026 '!F396</f>
        <v>5</v>
      </c>
      <c r="G396" s="3">
        <f>'Отбор 2024-2026'!G396+'Доп отбор 2024-2026 '!G396</f>
        <v>10.9</v>
      </c>
      <c r="H396" s="3">
        <f>'Отбор 2024-2026'!H396+'Доп отбор 2024-2026 '!H396</f>
        <v>21</v>
      </c>
      <c r="I396" s="3">
        <f>'Отбор 2024-2026'!I396+'Доп отбор 2024-2026 '!I396</f>
        <v>5</v>
      </c>
      <c r="J396" s="14">
        <f>'Отбор 2024-2026'!J396+'Доп отбор 2024-2026 '!J396</f>
        <v>2</v>
      </c>
      <c r="K396" s="18">
        <f t="shared" si="21"/>
        <v>47</v>
      </c>
      <c r="L396" s="19">
        <v>12368.39</v>
      </c>
      <c r="M396" s="19">
        <v>11131.55</v>
      </c>
      <c r="N396" s="19">
        <v>8657.8700000000008</v>
      </c>
      <c r="O396" s="19">
        <v>6184.2</v>
      </c>
      <c r="P396" s="19">
        <v>3710.52</v>
      </c>
      <c r="Q396" s="19">
        <v>488.77</v>
      </c>
      <c r="R396" s="19">
        <v>2100</v>
      </c>
      <c r="S396" s="19">
        <v>200</v>
      </c>
      <c r="T396" s="22">
        <v>83</v>
      </c>
      <c r="U396" s="18">
        <f t="shared" si="19"/>
        <v>376105.66199999995</v>
      </c>
      <c r="V396" s="18">
        <f t="shared" si="20"/>
        <v>312167.69945999997</v>
      </c>
    </row>
    <row r="397" spans="1:22" x14ac:dyDescent="0.25">
      <c r="A397" s="2">
        <v>20</v>
      </c>
      <c r="B397" s="6" t="s">
        <v>191</v>
      </c>
      <c r="C397" s="6" t="s">
        <v>124</v>
      </c>
      <c r="D397" s="2">
        <v>2026</v>
      </c>
      <c r="E397" s="3">
        <f>'Отбор 2024-2026'!E397+'Доп отбор 2024-2026 '!E397</f>
        <v>0</v>
      </c>
      <c r="F397" s="3">
        <f>'Отбор 2024-2026'!F397+'Доп отбор 2024-2026 '!F397</f>
        <v>0</v>
      </c>
      <c r="G397" s="3">
        <f>'Отбор 2024-2026'!G397+'Доп отбор 2024-2026 '!G397</f>
        <v>0</v>
      </c>
      <c r="H397" s="3">
        <f>'Отбор 2024-2026'!H397+'Доп отбор 2024-2026 '!H397</f>
        <v>0</v>
      </c>
      <c r="I397" s="3">
        <f>'Отбор 2024-2026'!I397+'Доп отбор 2024-2026 '!I397</f>
        <v>0</v>
      </c>
      <c r="J397" s="14">
        <f>'Отбор 2024-2026'!J397+'Доп отбор 2024-2026 '!J397</f>
        <v>0</v>
      </c>
      <c r="K397" s="18">
        <f t="shared" si="21"/>
        <v>0</v>
      </c>
      <c r="L397" s="19">
        <v>12368.39</v>
      </c>
      <c r="M397" s="19">
        <v>11131.55</v>
      </c>
      <c r="N397" s="19">
        <v>8657.8700000000008</v>
      </c>
      <c r="O397" s="19">
        <v>6184.2</v>
      </c>
      <c r="P397" s="19">
        <v>3710.52</v>
      </c>
      <c r="Q397" s="19">
        <v>488.77</v>
      </c>
      <c r="R397" s="19">
        <v>2100</v>
      </c>
      <c r="S397" s="19">
        <v>200</v>
      </c>
      <c r="T397" s="22">
        <v>90</v>
      </c>
      <c r="U397" s="18">
        <f t="shared" si="19"/>
        <v>0</v>
      </c>
      <c r="V397" s="18">
        <f t="shared" si="20"/>
        <v>0</v>
      </c>
    </row>
    <row r="398" spans="1:22" x14ac:dyDescent="0.25">
      <c r="A398" s="2">
        <v>21</v>
      </c>
      <c r="B398" s="6" t="s">
        <v>191</v>
      </c>
      <c r="C398" s="6" t="s">
        <v>122</v>
      </c>
      <c r="D398" s="2">
        <v>2026</v>
      </c>
      <c r="E398" s="3">
        <f>'Отбор 2024-2026'!E398+'Доп отбор 2024-2026 '!E398</f>
        <v>0</v>
      </c>
      <c r="F398" s="3">
        <f>'Отбор 2024-2026'!F398+'Доп отбор 2024-2026 '!F398</f>
        <v>0</v>
      </c>
      <c r="G398" s="3">
        <f>'Отбор 2024-2026'!G398+'Доп отбор 2024-2026 '!G398</f>
        <v>0</v>
      </c>
      <c r="H398" s="3">
        <f>'Отбор 2024-2026'!H398+'Доп отбор 2024-2026 '!H398</f>
        <v>0</v>
      </c>
      <c r="I398" s="3">
        <f>'Отбор 2024-2026'!I398+'Доп отбор 2024-2026 '!I398</f>
        <v>0</v>
      </c>
      <c r="J398" s="14">
        <f>'Отбор 2024-2026'!J398+'Доп отбор 2024-2026 '!J398</f>
        <v>0</v>
      </c>
      <c r="K398" s="18">
        <f t="shared" si="21"/>
        <v>0</v>
      </c>
      <c r="L398" s="19">
        <v>12368.39</v>
      </c>
      <c r="M398" s="19">
        <v>11131.55</v>
      </c>
      <c r="N398" s="19">
        <v>8657.8700000000008</v>
      </c>
      <c r="O398" s="19">
        <v>6184.2</v>
      </c>
      <c r="P398" s="19">
        <v>3710.52</v>
      </c>
      <c r="Q398" s="19">
        <v>488.77</v>
      </c>
      <c r="R398" s="19">
        <v>2100</v>
      </c>
      <c r="S398" s="19">
        <v>200</v>
      </c>
      <c r="T398" s="22">
        <v>88</v>
      </c>
      <c r="U398" s="18">
        <f t="shared" si="19"/>
        <v>0</v>
      </c>
      <c r="V398" s="18">
        <f t="shared" si="20"/>
        <v>0</v>
      </c>
    </row>
    <row r="399" spans="1:22" x14ac:dyDescent="0.25">
      <c r="A399" s="2">
        <v>22</v>
      </c>
      <c r="B399" s="6" t="s">
        <v>191</v>
      </c>
      <c r="C399" s="6" t="s">
        <v>30</v>
      </c>
      <c r="D399" s="2">
        <v>2026</v>
      </c>
      <c r="E399" s="3">
        <f>'Отбор 2024-2026'!E399+'Доп отбор 2024-2026 '!E399</f>
        <v>0</v>
      </c>
      <c r="F399" s="3">
        <f>'Отбор 2024-2026'!F399+'Доп отбор 2024-2026 '!F399</f>
        <v>0</v>
      </c>
      <c r="G399" s="3">
        <f>'Отбор 2024-2026'!G399+'Доп отбор 2024-2026 '!G399</f>
        <v>0</v>
      </c>
      <c r="H399" s="3">
        <f>'Отбор 2024-2026'!H399+'Доп отбор 2024-2026 '!H399</f>
        <v>20</v>
      </c>
      <c r="I399" s="3">
        <f>'Отбор 2024-2026'!I399+'Доп отбор 2024-2026 '!I399</f>
        <v>0</v>
      </c>
      <c r="J399" s="14">
        <f>'Отбор 2024-2026'!J399+'Доп отбор 2024-2026 '!J399</f>
        <v>8</v>
      </c>
      <c r="K399" s="18">
        <f t="shared" si="21"/>
        <v>20</v>
      </c>
      <c r="L399" s="19">
        <v>12368.39</v>
      </c>
      <c r="M399" s="19">
        <v>11131.55</v>
      </c>
      <c r="N399" s="19">
        <v>8657.8700000000008</v>
      </c>
      <c r="O399" s="19">
        <v>6184.2</v>
      </c>
      <c r="P399" s="19">
        <v>3710.52</v>
      </c>
      <c r="Q399" s="19">
        <v>488.77</v>
      </c>
      <c r="R399" s="19">
        <v>2100</v>
      </c>
      <c r="S399" s="19">
        <v>200</v>
      </c>
      <c r="T399" s="22">
        <v>89</v>
      </c>
      <c r="U399" s="18">
        <f t="shared" si="19"/>
        <v>148394.16</v>
      </c>
      <c r="V399" s="18">
        <f t="shared" si="20"/>
        <v>132070.80240000002</v>
      </c>
    </row>
    <row r="400" spans="1:22" x14ac:dyDescent="0.25">
      <c r="A400" s="2">
        <v>23</v>
      </c>
      <c r="B400" s="6" t="s">
        <v>191</v>
      </c>
      <c r="C400" s="6" t="s">
        <v>60</v>
      </c>
      <c r="D400" s="2">
        <v>2026</v>
      </c>
      <c r="E400" s="3">
        <f>'Отбор 2024-2026'!E400+'Доп отбор 2024-2026 '!E400</f>
        <v>0</v>
      </c>
      <c r="F400" s="3">
        <f>'Отбор 2024-2026'!F400+'Доп отбор 2024-2026 '!F400</f>
        <v>0</v>
      </c>
      <c r="G400" s="3">
        <f>'Отбор 2024-2026'!G400+'Доп отбор 2024-2026 '!G400</f>
        <v>0</v>
      </c>
      <c r="H400" s="3">
        <f>'Отбор 2024-2026'!H400+'Доп отбор 2024-2026 '!H400</f>
        <v>0</v>
      </c>
      <c r="I400" s="3">
        <f>'Отбор 2024-2026'!I400+'Доп отбор 2024-2026 '!I400</f>
        <v>0</v>
      </c>
      <c r="J400" s="14">
        <f>'Отбор 2024-2026'!J400+'Доп отбор 2024-2026 '!J400</f>
        <v>0</v>
      </c>
      <c r="K400" s="18">
        <f t="shared" si="21"/>
        <v>0</v>
      </c>
      <c r="L400" s="19">
        <v>12368.39</v>
      </c>
      <c r="M400" s="19">
        <v>11131.55</v>
      </c>
      <c r="N400" s="19">
        <v>8657.8700000000008</v>
      </c>
      <c r="O400" s="19">
        <v>6184.2</v>
      </c>
      <c r="P400" s="19">
        <v>3710.52</v>
      </c>
      <c r="Q400" s="19">
        <v>488.77</v>
      </c>
      <c r="R400" s="19">
        <v>2100</v>
      </c>
      <c r="S400" s="19">
        <v>200</v>
      </c>
      <c r="T400" s="22">
        <v>88</v>
      </c>
      <c r="U400" s="18">
        <f t="shared" si="19"/>
        <v>0</v>
      </c>
      <c r="V400" s="18">
        <f t="shared" si="20"/>
        <v>0</v>
      </c>
    </row>
    <row r="401" spans="1:22" x14ac:dyDescent="0.25">
      <c r="A401" s="2">
        <v>24</v>
      </c>
      <c r="B401" s="6" t="s">
        <v>191</v>
      </c>
      <c r="C401" s="6" t="s">
        <v>125</v>
      </c>
      <c r="D401" s="2">
        <v>2026</v>
      </c>
      <c r="E401" s="3">
        <f>'Отбор 2024-2026'!E401+'Доп отбор 2024-2026 '!E401</f>
        <v>0</v>
      </c>
      <c r="F401" s="3">
        <f>'Отбор 2024-2026'!F401+'Доп отбор 2024-2026 '!F401</f>
        <v>0</v>
      </c>
      <c r="G401" s="3">
        <f>'Отбор 2024-2026'!G401+'Доп отбор 2024-2026 '!G401</f>
        <v>0</v>
      </c>
      <c r="H401" s="3">
        <f>'Отбор 2024-2026'!H401+'Доп отбор 2024-2026 '!H401</f>
        <v>0</v>
      </c>
      <c r="I401" s="3">
        <f>'Отбор 2024-2026'!I401+'Доп отбор 2024-2026 '!I401</f>
        <v>0</v>
      </c>
      <c r="J401" s="14">
        <f>'Отбор 2024-2026'!J401+'Доп отбор 2024-2026 '!J401</f>
        <v>0</v>
      </c>
      <c r="K401" s="18">
        <f t="shared" si="21"/>
        <v>0</v>
      </c>
      <c r="L401" s="19">
        <v>12368.39</v>
      </c>
      <c r="M401" s="19">
        <v>11131.55</v>
      </c>
      <c r="N401" s="19">
        <v>8657.8700000000008</v>
      </c>
      <c r="O401" s="19">
        <v>6184.2</v>
      </c>
      <c r="P401" s="19">
        <v>3710.52</v>
      </c>
      <c r="Q401" s="19">
        <v>488.77</v>
      </c>
      <c r="R401" s="19">
        <v>2100</v>
      </c>
      <c r="S401" s="19">
        <v>200</v>
      </c>
      <c r="T401" s="22">
        <v>88</v>
      </c>
      <c r="U401" s="18">
        <f t="shared" si="19"/>
        <v>0</v>
      </c>
      <c r="V401" s="18">
        <f t="shared" si="20"/>
        <v>0</v>
      </c>
    </row>
    <row r="402" spans="1:22" x14ac:dyDescent="0.25">
      <c r="A402" s="2">
        <v>25</v>
      </c>
      <c r="B402" s="6" t="s">
        <v>191</v>
      </c>
      <c r="C402" s="6" t="s">
        <v>126</v>
      </c>
      <c r="D402" s="2">
        <v>2026</v>
      </c>
      <c r="E402" s="3">
        <f>'Отбор 2024-2026'!E402+'Доп отбор 2024-2026 '!E402</f>
        <v>0</v>
      </c>
      <c r="F402" s="3">
        <f>'Отбор 2024-2026'!F402+'Доп отбор 2024-2026 '!F402</f>
        <v>0</v>
      </c>
      <c r="G402" s="3">
        <f>'Отбор 2024-2026'!G402+'Доп отбор 2024-2026 '!G402</f>
        <v>0</v>
      </c>
      <c r="H402" s="3">
        <f>'Отбор 2024-2026'!H402+'Доп отбор 2024-2026 '!H402</f>
        <v>0</v>
      </c>
      <c r="I402" s="3">
        <f>'Отбор 2024-2026'!I402+'Доп отбор 2024-2026 '!I402</f>
        <v>0</v>
      </c>
      <c r="J402" s="14">
        <f>'Отбор 2024-2026'!J402+'Доп отбор 2024-2026 '!J402</f>
        <v>0</v>
      </c>
      <c r="K402" s="18">
        <f t="shared" si="21"/>
        <v>0</v>
      </c>
      <c r="L402" s="19">
        <v>12368.39</v>
      </c>
      <c r="M402" s="19">
        <v>11131.55</v>
      </c>
      <c r="N402" s="19">
        <v>8657.8700000000008</v>
      </c>
      <c r="O402" s="19">
        <v>6184.2</v>
      </c>
      <c r="P402" s="19">
        <v>3710.52</v>
      </c>
      <c r="Q402" s="19">
        <v>488.77</v>
      </c>
      <c r="R402" s="19">
        <v>2100</v>
      </c>
      <c r="S402" s="19">
        <v>200</v>
      </c>
      <c r="T402" s="22">
        <v>90</v>
      </c>
      <c r="U402" s="18">
        <f t="shared" si="19"/>
        <v>0</v>
      </c>
      <c r="V402" s="18">
        <f t="shared" si="20"/>
        <v>0</v>
      </c>
    </row>
    <row r="403" spans="1:22" x14ac:dyDescent="0.25">
      <c r="A403" s="2">
        <v>26</v>
      </c>
      <c r="B403" s="6" t="s">
        <v>191</v>
      </c>
      <c r="C403" s="6" t="s">
        <v>44</v>
      </c>
      <c r="D403" s="2">
        <v>2026</v>
      </c>
      <c r="E403" s="3">
        <f>'Отбор 2024-2026'!E403+'Доп отбор 2024-2026 '!E403</f>
        <v>0</v>
      </c>
      <c r="F403" s="3">
        <f>'Отбор 2024-2026'!F403+'Доп отбор 2024-2026 '!F403</f>
        <v>0</v>
      </c>
      <c r="G403" s="3">
        <f>'Отбор 2024-2026'!G403+'Доп отбор 2024-2026 '!G403</f>
        <v>2</v>
      </c>
      <c r="H403" s="3">
        <f>'Отбор 2024-2026'!H403+'Доп отбор 2024-2026 '!H403</f>
        <v>0</v>
      </c>
      <c r="I403" s="3">
        <f>'Отбор 2024-2026'!I403+'Доп отбор 2024-2026 '!I403</f>
        <v>0</v>
      </c>
      <c r="J403" s="14">
        <f>'Отбор 2024-2026'!J403+'Доп отбор 2024-2026 '!J403</f>
        <v>1</v>
      </c>
      <c r="K403" s="18">
        <f t="shared" si="21"/>
        <v>2</v>
      </c>
      <c r="L403" s="19">
        <v>12368.39</v>
      </c>
      <c r="M403" s="19">
        <v>11131.55</v>
      </c>
      <c r="N403" s="19">
        <v>8657.8700000000008</v>
      </c>
      <c r="O403" s="19">
        <v>6184.2</v>
      </c>
      <c r="P403" s="19">
        <v>3710.52</v>
      </c>
      <c r="Q403" s="19">
        <v>488.77</v>
      </c>
      <c r="R403" s="19">
        <v>2100</v>
      </c>
      <c r="S403" s="19">
        <v>200</v>
      </c>
      <c r="T403" s="22">
        <v>90</v>
      </c>
      <c r="U403" s="18">
        <f t="shared" si="19"/>
        <v>20304.510000000002</v>
      </c>
      <c r="V403" s="18">
        <f t="shared" si="20"/>
        <v>18274.059000000001</v>
      </c>
    </row>
    <row r="404" spans="1:22" x14ac:dyDescent="0.25">
      <c r="A404" s="2">
        <v>27</v>
      </c>
      <c r="B404" s="6" t="s">
        <v>191</v>
      </c>
      <c r="C404" s="6" t="s">
        <v>99</v>
      </c>
      <c r="D404" s="2">
        <v>2026</v>
      </c>
      <c r="E404" s="3">
        <f>'Отбор 2024-2026'!E404+'Доп отбор 2024-2026 '!E404</f>
        <v>0</v>
      </c>
      <c r="F404" s="3">
        <f>'Отбор 2024-2026'!F404+'Доп отбор 2024-2026 '!F404</f>
        <v>0</v>
      </c>
      <c r="G404" s="3">
        <f>'Отбор 2024-2026'!G404+'Доп отбор 2024-2026 '!G404</f>
        <v>0</v>
      </c>
      <c r="H404" s="3">
        <f>'Отбор 2024-2026'!H404+'Доп отбор 2024-2026 '!H404</f>
        <v>0</v>
      </c>
      <c r="I404" s="3">
        <f>'Отбор 2024-2026'!I404+'Доп отбор 2024-2026 '!I404</f>
        <v>1.87</v>
      </c>
      <c r="J404" s="14">
        <f>'Отбор 2024-2026'!J404+'Доп отбор 2024-2026 '!J404</f>
        <v>1</v>
      </c>
      <c r="K404" s="18">
        <f t="shared" si="21"/>
        <v>1.87</v>
      </c>
      <c r="L404" s="19">
        <v>12368.39</v>
      </c>
      <c r="M404" s="19">
        <v>11131.55</v>
      </c>
      <c r="N404" s="19">
        <v>8657.8700000000008</v>
      </c>
      <c r="O404" s="19">
        <v>6184.2</v>
      </c>
      <c r="P404" s="19">
        <v>3710.52</v>
      </c>
      <c r="Q404" s="19">
        <v>488.77</v>
      </c>
      <c r="R404" s="19">
        <v>2100</v>
      </c>
      <c r="S404" s="19">
        <v>200</v>
      </c>
      <c r="T404" s="22">
        <v>91</v>
      </c>
      <c r="U404" s="18">
        <f t="shared" si="19"/>
        <v>9901.4423999999999</v>
      </c>
      <c r="V404" s="18">
        <f t="shared" si="20"/>
        <v>9010.3125839999993</v>
      </c>
    </row>
    <row r="405" spans="1:22" x14ac:dyDescent="0.25">
      <c r="A405" s="2">
        <v>28</v>
      </c>
      <c r="B405" s="6" t="s">
        <v>191</v>
      </c>
      <c r="C405" s="6" t="s">
        <v>127</v>
      </c>
      <c r="D405" s="2">
        <v>2026</v>
      </c>
      <c r="E405" s="3">
        <f>'Отбор 2024-2026'!E405+'Доп отбор 2024-2026 '!E405</f>
        <v>0</v>
      </c>
      <c r="F405" s="3">
        <f>'Отбор 2024-2026'!F405+'Доп отбор 2024-2026 '!F405</f>
        <v>0</v>
      </c>
      <c r="G405" s="3">
        <f>'Отбор 2024-2026'!G405+'Доп отбор 2024-2026 '!G405</f>
        <v>0</v>
      </c>
      <c r="H405" s="3">
        <f>'Отбор 2024-2026'!H405+'Доп отбор 2024-2026 '!H405</f>
        <v>0</v>
      </c>
      <c r="I405" s="3">
        <f>'Отбор 2024-2026'!I405+'Доп отбор 2024-2026 '!I405</f>
        <v>0</v>
      </c>
      <c r="J405" s="14">
        <f>'Отбор 2024-2026'!J405+'Доп отбор 2024-2026 '!J405</f>
        <v>0</v>
      </c>
      <c r="K405" s="18">
        <f t="shared" si="21"/>
        <v>0</v>
      </c>
      <c r="L405" s="19">
        <v>12368.39</v>
      </c>
      <c r="M405" s="19">
        <v>11131.55</v>
      </c>
      <c r="N405" s="19">
        <v>8657.8700000000008</v>
      </c>
      <c r="O405" s="19">
        <v>6184.2</v>
      </c>
      <c r="P405" s="19">
        <v>3710.52</v>
      </c>
      <c r="Q405" s="19">
        <v>488.77</v>
      </c>
      <c r="R405" s="19">
        <v>2100</v>
      </c>
      <c r="S405" s="19">
        <v>200</v>
      </c>
      <c r="T405" s="22">
        <v>90</v>
      </c>
      <c r="U405" s="18">
        <f t="shared" si="19"/>
        <v>0</v>
      </c>
      <c r="V405" s="18">
        <f t="shared" si="20"/>
        <v>0</v>
      </c>
    </row>
    <row r="406" spans="1:22" x14ac:dyDescent="0.25">
      <c r="A406" s="2">
        <v>29</v>
      </c>
      <c r="B406" s="6" t="s">
        <v>191</v>
      </c>
      <c r="C406" s="6" t="s">
        <v>90</v>
      </c>
      <c r="D406" s="2">
        <v>2026</v>
      </c>
      <c r="E406" s="3">
        <f>'Отбор 2024-2026'!E406+'Доп отбор 2024-2026 '!E406</f>
        <v>3</v>
      </c>
      <c r="F406" s="3">
        <f>'Отбор 2024-2026'!F406+'Доп отбор 2024-2026 '!F406</f>
        <v>4</v>
      </c>
      <c r="G406" s="3">
        <f>'Отбор 2024-2026'!G406+'Доп отбор 2024-2026 '!G406</f>
        <v>6</v>
      </c>
      <c r="H406" s="3">
        <f>'Отбор 2024-2026'!H406+'Доп отбор 2024-2026 '!H406</f>
        <v>4</v>
      </c>
      <c r="I406" s="3">
        <f>'Отбор 2024-2026'!I406+'Доп отбор 2024-2026 '!I406</f>
        <v>4</v>
      </c>
      <c r="J406" s="14">
        <f>'Отбор 2024-2026'!J406+'Доп отбор 2024-2026 '!J406</f>
        <v>14</v>
      </c>
      <c r="K406" s="18">
        <f t="shared" si="21"/>
        <v>21</v>
      </c>
      <c r="L406" s="19">
        <v>12368.39</v>
      </c>
      <c r="M406" s="19">
        <v>11131.55</v>
      </c>
      <c r="N406" s="19">
        <v>8657.8700000000008</v>
      </c>
      <c r="O406" s="19">
        <v>6184.2</v>
      </c>
      <c r="P406" s="19">
        <v>3710.52</v>
      </c>
      <c r="Q406" s="19">
        <v>488.77</v>
      </c>
      <c r="R406" s="19">
        <v>2100</v>
      </c>
      <c r="S406" s="19">
        <v>200</v>
      </c>
      <c r="T406" s="22">
        <v>87</v>
      </c>
      <c r="U406" s="18">
        <f t="shared" si="19"/>
        <v>213600.24999999997</v>
      </c>
      <c r="V406" s="18">
        <f t="shared" si="20"/>
        <v>185832.21749999997</v>
      </c>
    </row>
    <row r="407" spans="1:22" x14ac:dyDescent="0.25">
      <c r="A407" s="2">
        <v>30</v>
      </c>
      <c r="B407" s="6" t="s">
        <v>192</v>
      </c>
      <c r="C407" s="6" t="s">
        <v>132</v>
      </c>
      <c r="D407" s="2">
        <v>2026</v>
      </c>
      <c r="E407" s="3">
        <f>'Отбор 2024-2026'!E407+'Доп отбор 2024-2026 '!E407</f>
        <v>0</v>
      </c>
      <c r="F407" s="3">
        <f>'Отбор 2024-2026'!F407+'Доп отбор 2024-2026 '!F407</f>
        <v>0</v>
      </c>
      <c r="G407" s="3">
        <f>'Отбор 2024-2026'!G407+'Доп отбор 2024-2026 '!G407</f>
        <v>0</v>
      </c>
      <c r="H407" s="3">
        <f>'Отбор 2024-2026'!H407+'Доп отбор 2024-2026 '!H407</f>
        <v>0</v>
      </c>
      <c r="I407" s="3">
        <f>'Отбор 2024-2026'!I407+'Доп отбор 2024-2026 '!I407</f>
        <v>0</v>
      </c>
      <c r="J407" s="14">
        <f>'Отбор 2024-2026'!J407+'Доп отбор 2024-2026 '!J407</f>
        <v>0</v>
      </c>
      <c r="K407" s="18">
        <f t="shared" si="21"/>
        <v>0</v>
      </c>
      <c r="L407" s="19">
        <v>12368.39</v>
      </c>
      <c r="M407" s="19">
        <v>11131.55</v>
      </c>
      <c r="N407" s="19">
        <v>8657.8700000000008</v>
      </c>
      <c r="O407" s="19">
        <v>6184.2</v>
      </c>
      <c r="P407" s="19">
        <v>3710.52</v>
      </c>
      <c r="Q407" s="19">
        <v>488.77</v>
      </c>
      <c r="R407" s="19">
        <v>2100</v>
      </c>
      <c r="S407" s="19">
        <v>200</v>
      </c>
      <c r="T407" s="23">
        <v>89</v>
      </c>
      <c r="U407" s="18">
        <f t="shared" si="19"/>
        <v>0</v>
      </c>
      <c r="V407" s="18">
        <f t="shared" si="20"/>
        <v>0</v>
      </c>
    </row>
    <row r="408" spans="1:22" x14ac:dyDescent="0.25">
      <c r="A408" s="2">
        <v>31</v>
      </c>
      <c r="B408" s="6" t="s">
        <v>192</v>
      </c>
      <c r="C408" s="6" t="s">
        <v>41</v>
      </c>
      <c r="D408" s="2">
        <v>2026</v>
      </c>
      <c r="E408" s="3">
        <f>'Отбор 2024-2026'!E408+'Доп отбор 2024-2026 '!E408</f>
        <v>0</v>
      </c>
      <c r="F408" s="3">
        <f>'Отбор 2024-2026'!F408+'Доп отбор 2024-2026 '!F408</f>
        <v>0</v>
      </c>
      <c r="G408" s="3">
        <f>'Отбор 2024-2026'!G408+'Доп отбор 2024-2026 '!G408</f>
        <v>21</v>
      </c>
      <c r="H408" s="3">
        <f>'Отбор 2024-2026'!H408+'Доп отбор 2024-2026 '!H408</f>
        <v>0</v>
      </c>
      <c r="I408" s="3">
        <f>'Отбор 2024-2026'!I408+'Доп отбор 2024-2026 '!I408</f>
        <v>0</v>
      </c>
      <c r="J408" s="14">
        <f>'Отбор 2024-2026'!J408+'Доп отбор 2024-2026 '!J408</f>
        <v>7</v>
      </c>
      <c r="K408" s="18">
        <f t="shared" si="21"/>
        <v>21</v>
      </c>
      <c r="L408" s="19">
        <v>12368.39</v>
      </c>
      <c r="M408" s="19">
        <v>11131.55</v>
      </c>
      <c r="N408" s="19">
        <v>8657.8700000000008</v>
      </c>
      <c r="O408" s="19">
        <v>6184.2</v>
      </c>
      <c r="P408" s="19">
        <v>3710.52</v>
      </c>
      <c r="Q408" s="19">
        <v>488.77</v>
      </c>
      <c r="R408" s="19">
        <v>2100</v>
      </c>
      <c r="S408" s="19">
        <v>200</v>
      </c>
      <c r="T408" s="23">
        <v>87</v>
      </c>
      <c r="U408" s="18">
        <f t="shared" si="19"/>
        <v>204136.66000000003</v>
      </c>
      <c r="V408" s="18">
        <f t="shared" si="20"/>
        <v>177598.89420000001</v>
      </c>
    </row>
    <row r="409" spans="1:22" x14ac:dyDescent="0.25">
      <c r="A409" s="2">
        <v>32</v>
      </c>
      <c r="B409" s="6" t="s">
        <v>192</v>
      </c>
      <c r="C409" s="6" t="s">
        <v>108</v>
      </c>
      <c r="D409" s="2">
        <v>2026</v>
      </c>
      <c r="E409" s="3">
        <f>'Отбор 2024-2026'!E409+'Доп отбор 2024-2026 '!E409</f>
        <v>0</v>
      </c>
      <c r="F409" s="3">
        <f>'Отбор 2024-2026'!F409+'Доп отбор 2024-2026 '!F409</f>
        <v>0</v>
      </c>
      <c r="G409" s="3">
        <f>'Отбор 2024-2026'!G409+'Доп отбор 2024-2026 '!G409</f>
        <v>0</v>
      </c>
      <c r="H409" s="3">
        <f>'Отбор 2024-2026'!H409+'Доп отбор 2024-2026 '!H409</f>
        <v>0</v>
      </c>
      <c r="I409" s="3">
        <f>'Отбор 2024-2026'!I409+'Доп отбор 2024-2026 '!I409</f>
        <v>0</v>
      </c>
      <c r="J409" s="14">
        <f>'Отбор 2024-2026'!J409+'Доп отбор 2024-2026 '!J409</f>
        <v>0</v>
      </c>
      <c r="K409" s="18">
        <f t="shared" si="21"/>
        <v>0</v>
      </c>
      <c r="L409" s="19">
        <v>12368.39</v>
      </c>
      <c r="M409" s="19">
        <v>11131.55</v>
      </c>
      <c r="N409" s="19">
        <v>8657.8700000000008</v>
      </c>
      <c r="O409" s="19">
        <v>6184.2</v>
      </c>
      <c r="P409" s="19">
        <v>3710.52</v>
      </c>
      <c r="Q409" s="19">
        <v>488.77</v>
      </c>
      <c r="R409" s="19">
        <v>2100</v>
      </c>
      <c r="S409" s="19">
        <v>200</v>
      </c>
      <c r="T409" s="23">
        <v>85</v>
      </c>
      <c r="U409" s="18">
        <f t="shared" si="19"/>
        <v>0</v>
      </c>
      <c r="V409" s="18">
        <f t="shared" si="20"/>
        <v>0</v>
      </c>
    </row>
    <row r="410" spans="1:22" x14ac:dyDescent="0.25">
      <c r="A410" s="2">
        <v>33</v>
      </c>
      <c r="B410" s="6" t="s">
        <v>192</v>
      </c>
      <c r="C410" s="6" t="s">
        <v>93</v>
      </c>
      <c r="D410" s="2">
        <v>2026</v>
      </c>
      <c r="E410" s="3">
        <f>'Отбор 2024-2026'!E410+'Доп отбор 2024-2026 '!E410</f>
        <v>0</v>
      </c>
      <c r="F410" s="3">
        <f>'Отбор 2024-2026'!F410+'Доп отбор 2024-2026 '!F410</f>
        <v>0</v>
      </c>
      <c r="G410" s="3">
        <f>'Отбор 2024-2026'!G410+'Доп отбор 2024-2026 '!G410</f>
        <v>0</v>
      </c>
      <c r="H410" s="3">
        <f>'Отбор 2024-2026'!H410+'Доп отбор 2024-2026 '!H410</f>
        <v>0</v>
      </c>
      <c r="I410" s="3">
        <f>'Отбор 2024-2026'!I410+'Доп отбор 2024-2026 '!I410</f>
        <v>0</v>
      </c>
      <c r="J410" s="14">
        <f>'Отбор 2024-2026'!J410+'Доп отбор 2024-2026 '!J410</f>
        <v>0</v>
      </c>
      <c r="K410" s="18">
        <f t="shared" si="21"/>
        <v>0</v>
      </c>
      <c r="L410" s="19">
        <v>12368.39</v>
      </c>
      <c r="M410" s="19">
        <v>11131.55</v>
      </c>
      <c r="N410" s="19">
        <v>8657.8700000000008</v>
      </c>
      <c r="O410" s="19">
        <v>6184.2</v>
      </c>
      <c r="P410" s="19">
        <v>3710.52</v>
      </c>
      <c r="Q410" s="19">
        <v>488.77</v>
      </c>
      <c r="R410" s="19">
        <v>2100</v>
      </c>
      <c r="S410" s="19">
        <v>200</v>
      </c>
      <c r="T410" s="23">
        <v>90</v>
      </c>
      <c r="U410" s="18">
        <f t="shared" si="19"/>
        <v>0</v>
      </c>
      <c r="V410" s="18">
        <f t="shared" si="20"/>
        <v>0</v>
      </c>
    </row>
    <row r="411" spans="1:22" x14ac:dyDescent="0.25">
      <c r="A411" s="2">
        <v>34</v>
      </c>
      <c r="B411" s="6" t="s">
        <v>192</v>
      </c>
      <c r="C411" s="6" t="s">
        <v>128</v>
      </c>
      <c r="D411" s="2">
        <v>2026</v>
      </c>
      <c r="E411" s="3">
        <f>'Отбор 2024-2026'!E411+'Доп отбор 2024-2026 '!E411</f>
        <v>0</v>
      </c>
      <c r="F411" s="3">
        <f>'Отбор 2024-2026'!F411+'Доп отбор 2024-2026 '!F411</f>
        <v>0</v>
      </c>
      <c r="G411" s="3">
        <f>'Отбор 2024-2026'!G411+'Доп отбор 2024-2026 '!G411</f>
        <v>0</v>
      </c>
      <c r="H411" s="3">
        <f>'Отбор 2024-2026'!H411+'Доп отбор 2024-2026 '!H411</f>
        <v>0</v>
      </c>
      <c r="I411" s="3">
        <f>'Отбор 2024-2026'!I411+'Доп отбор 2024-2026 '!I411</f>
        <v>0</v>
      </c>
      <c r="J411" s="14">
        <f>'Отбор 2024-2026'!J411+'Доп отбор 2024-2026 '!J411</f>
        <v>0</v>
      </c>
      <c r="K411" s="18">
        <f t="shared" si="21"/>
        <v>0</v>
      </c>
      <c r="L411" s="19">
        <v>12368.39</v>
      </c>
      <c r="M411" s="19">
        <v>11131.55</v>
      </c>
      <c r="N411" s="19">
        <v>8657.8700000000008</v>
      </c>
      <c r="O411" s="19">
        <v>6184.2</v>
      </c>
      <c r="P411" s="19">
        <v>3710.52</v>
      </c>
      <c r="Q411" s="19">
        <v>488.77</v>
      </c>
      <c r="R411" s="19">
        <v>2100</v>
      </c>
      <c r="S411" s="19">
        <v>200</v>
      </c>
      <c r="T411" s="23">
        <v>92</v>
      </c>
      <c r="U411" s="18">
        <f t="shared" si="19"/>
        <v>0</v>
      </c>
      <c r="V411" s="18">
        <f t="shared" si="20"/>
        <v>0</v>
      </c>
    </row>
    <row r="412" spans="1:22" x14ac:dyDescent="0.25">
      <c r="A412" s="2">
        <v>35</v>
      </c>
      <c r="B412" s="6" t="s">
        <v>192</v>
      </c>
      <c r="C412" s="6" t="s">
        <v>67</v>
      </c>
      <c r="D412" s="2">
        <v>2026</v>
      </c>
      <c r="E412" s="3">
        <f>'Отбор 2024-2026'!E412+'Доп отбор 2024-2026 '!E412</f>
        <v>0</v>
      </c>
      <c r="F412" s="3">
        <f>'Отбор 2024-2026'!F412+'Доп отбор 2024-2026 '!F412</f>
        <v>0</v>
      </c>
      <c r="G412" s="3">
        <f>'Отбор 2024-2026'!G412+'Доп отбор 2024-2026 '!G412</f>
        <v>0</v>
      </c>
      <c r="H412" s="3">
        <f>'Отбор 2024-2026'!H412+'Доп отбор 2024-2026 '!H412</f>
        <v>0</v>
      </c>
      <c r="I412" s="3">
        <f>'Отбор 2024-2026'!I412+'Доп отбор 2024-2026 '!I412</f>
        <v>0</v>
      </c>
      <c r="J412" s="14">
        <f>'Отбор 2024-2026'!J412+'Доп отбор 2024-2026 '!J412</f>
        <v>0</v>
      </c>
      <c r="K412" s="18">
        <f t="shared" si="21"/>
        <v>0</v>
      </c>
      <c r="L412" s="19">
        <v>12368.39</v>
      </c>
      <c r="M412" s="19">
        <v>11131.55</v>
      </c>
      <c r="N412" s="19">
        <v>8657.8700000000008</v>
      </c>
      <c r="O412" s="19">
        <v>6184.2</v>
      </c>
      <c r="P412" s="19">
        <v>3710.52</v>
      </c>
      <c r="Q412" s="19">
        <v>488.77</v>
      </c>
      <c r="R412" s="19">
        <v>2100</v>
      </c>
      <c r="S412" s="19">
        <v>200</v>
      </c>
      <c r="T412" s="23">
        <v>88</v>
      </c>
      <c r="U412" s="18">
        <f t="shared" si="19"/>
        <v>0</v>
      </c>
      <c r="V412" s="18">
        <f t="shared" si="20"/>
        <v>0</v>
      </c>
    </row>
    <row r="413" spans="1:22" x14ac:dyDescent="0.25">
      <c r="A413" s="2">
        <v>36</v>
      </c>
      <c r="B413" s="6" t="s">
        <v>192</v>
      </c>
      <c r="C413" s="6" t="s">
        <v>129</v>
      </c>
      <c r="D413" s="2">
        <v>2026</v>
      </c>
      <c r="E413" s="3">
        <f>'Отбор 2024-2026'!E413+'Доп отбор 2024-2026 '!E413</f>
        <v>0</v>
      </c>
      <c r="F413" s="3">
        <f>'Отбор 2024-2026'!F413+'Доп отбор 2024-2026 '!F413</f>
        <v>0</v>
      </c>
      <c r="G413" s="3">
        <f>'Отбор 2024-2026'!G413+'Доп отбор 2024-2026 '!G413</f>
        <v>0</v>
      </c>
      <c r="H413" s="3">
        <f>'Отбор 2024-2026'!H413+'Доп отбор 2024-2026 '!H413</f>
        <v>0</v>
      </c>
      <c r="I413" s="3">
        <f>'Отбор 2024-2026'!I413+'Доп отбор 2024-2026 '!I413</f>
        <v>0</v>
      </c>
      <c r="J413" s="14">
        <f>'Отбор 2024-2026'!J413+'Доп отбор 2024-2026 '!J413</f>
        <v>0</v>
      </c>
      <c r="K413" s="18">
        <f t="shared" si="21"/>
        <v>0</v>
      </c>
      <c r="L413" s="19">
        <v>12368.39</v>
      </c>
      <c r="M413" s="19">
        <v>11131.55</v>
      </c>
      <c r="N413" s="19">
        <v>8657.8700000000008</v>
      </c>
      <c r="O413" s="19">
        <v>6184.2</v>
      </c>
      <c r="P413" s="19">
        <v>3710.52</v>
      </c>
      <c r="Q413" s="19">
        <v>488.77</v>
      </c>
      <c r="R413" s="19">
        <v>2100</v>
      </c>
      <c r="S413" s="19">
        <v>200</v>
      </c>
      <c r="T413" s="23">
        <v>86</v>
      </c>
      <c r="U413" s="18">
        <f t="shared" si="19"/>
        <v>0</v>
      </c>
      <c r="V413" s="18">
        <f t="shared" si="20"/>
        <v>0</v>
      </c>
    </row>
    <row r="414" spans="1:22" x14ac:dyDescent="0.25">
      <c r="A414" s="2">
        <v>37</v>
      </c>
      <c r="B414" s="6" t="s">
        <v>192</v>
      </c>
      <c r="C414" s="6" t="s">
        <v>31</v>
      </c>
      <c r="D414" s="2">
        <v>2026</v>
      </c>
      <c r="E414" s="3">
        <f>'Отбор 2024-2026'!E414+'Доп отбор 2024-2026 '!E414</f>
        <v>0</v>
      </c>
      <c r="F414" s="3">
        <f>'Отбор 2024-2026'!F414+'Доп отбор 2024-2026 '!F414</f>
        <v>0</v>
      </c>
      <c r="G414" s="3">
        <f>'Отбор 2024-2026'!G414+'Доп отбор 2024-2026 '!G414</f>
        <v>0</v>
      </c>
      <c r="H414" s="3">
        <f>'Отбор 2024-2026'!H414+'Доп отбор 2024-2026 '!H414</f>
        <v>0</v>
      </c>
      <c r="I414" s="3">
        <f>'Отбор 2024-2026'!I414+'Доп отбор 2024-2026 '!I414</f>
        <v>0</v>
      </c>
      <c r="J414" s="14">
        <f>'Отбор 2024-2026'!J414+'Доп отбор 2024-2026 '!J414</f>
        <v>0</v>
      </c>
      <c r="K414" s="18">
        <f t="shared" si="21"/>
        <v>0</v>
      </c>
      <c r="L414" s="19">
        <v>12368.39</v>
      </c>
      <c r="M414" s="19">
        <v>11131.55</v>
      </c>
      <c r="N414" s="19">
        <v>8657.8700000000008</v>
      </c>
      <c r="O414" s="19">
        <v>6184.2</v>
      </c>
      <c r="P414" s="19">
        <v>3710.52</v>
      </c>
      <c r="Q414" s="19">
        <v>488.77</v>
      </c>
      <c r="R414" s="19">
        <v>2100</v>
      </c>
      <c r="S414" s="19">
        <v>200</v>
      </c>
      <c r="T414" s="23">
        <v>89</v>
      </c>
      <c r="U414" s="18">
        <f t="shared" si="19"/>
        <v>0</v>
      </c>
      <c r="V414" s="18">
        <f t="shared" si="20"/>
        <v>0</v>
      </c>
    </row>
    <row r="415" spans="1:22" x14ac:dyDescent="0.25">
      <c r="A415" s="2">
        <v>38</v>
      </c>
      <c r="B415" s="6" t="s">
        <v>192</v>
      </c>
      <c r="C415" s="6" t="s">
        <v>1</v>
      </c>
      <c r="D415" s="2">
        <v>2026</v>
      </c>
      <c r="E415" s="3">
        <f>'Отбор 2024-2026'!E415+'Доп отбор 2024-2026 '!E415</f>
        <v>0</v>
      </c>
      <c r="F415" s="3">
        <f>'Отбор 2024-2026'!F415+'Доп отбор 2024-2026 '!F415</f>
        <v>0</v>
      </c>
      <c r="G415" s="3">
        <f>'Отбор 2024-2026'!G415+'Доп отбор 2024-2026 '!G415</f>
        <v>0</v>
      </c>
      <c r="H415" s="3">
        <f>'Отбор 2024-2026'!H415+'Доп отбор 2024-2026 '!H415</f>
        <v>0</v>
      </c>
      <c r="I415" s="3">
        <f>'Отбор 2024-2026'!I415+'Доп отбор 2024-2026 '!I415</f>
        <v>0</v>
      </c>
      <c r="J415" s="14">
        <f>'Отбор 2024-2026'!J415+'Доп отбор 2024-2026 '!J415</f>
        <v>0</v>
      </c>
      <c r="K415" s="18">
        <f t="shared" si="21"/>
        <v>0</v>
      </c>
      <c r="L415" s="19">
        <v>12368.39</v>
      </c>
      <c r="M415" s="19">
        <v>11131.55</v>
      </c>
      <c r="N415" s="19">
        <v>8657.8700000000008</v>
      </c>
      <c r="O415" s="19">
        <v>6184.2</v>
      </c>
      <c r="P415" s="19">
        <v>3710.52</v>
      </c>
      <c r="Q415" s="19">
        <v>488.77</v>
      </c>
      <c r="R415" s="19">
        <v>2100</v>
      </c>
      <c r="S415" s="19">
        <v>200</v>
      </c>
      <c r="T415" s="23">
        <v>87</v>
      </c>
      <c r="U415" s="18">
        <f t="shared" si="19"/>
        <v>0</v>
      </c>
      <c r="V415" s="18">
        <f t="shared" si="20"/>
        <v>0</v>
      </c>
    </row>
    <row r="416" spans="1:22" x14ac:dyDescent="0.25">
      <c r="A416" s="2">
        <v>39</v>
      </c>
      <c r="B416" s="6" t="s">
        <v>192</v>
      </c>
      <c r="C416" s="6" t="s">
        <v>111</v>
      </c>
      <c r="D416" s="2">
        <v>2026</v>
      </c>
      <c r="E416" s="3">
        <f>'Отбор 2024-2026'!E416+'Доп отбор 2024-2026 '!E416</f>
        <v>0</v>
      </c>
      <c r="F416" s="3">
        <f>'Отбор 2024-2026'!F416+'Доп отбор 2024-2026 '!F416</f>
        <v>0</v>
      </c>
      <c r="G416" s="3">
        <f>'Отбор 2024-2026'!G416+'Доп отбор 2024-2026 '!G416</f>
        <v>0</v>
      </c>
      <c r="H416" s="3">
        <f>'Отбор 2024-2026'!H416+'Доп отбор 2024-2026 '!H416</f>
        <v>0</v>
      </c>
      <c r="I416" s="3">
        <f>'Отбор 2024-2026'!I416+'Доп отбор 2024-2026 '!I416</f>
        <v>0</v>
      </c>
      <c r="J416" s="14">
        <f>'Отбор 2024-2026'!J416+'Доп отбор 2024-2026 '!J416</f>
        <v>0</v>
      </c>
      <c r="K416" s="18">
        <f t="shared" si="21"/>
        <v>0</v>
      </c>
      <c r="L416" s="19">
        <v>12368.39</v>
      </c>
      <c r="M416" s="19">
        <v>11131.55</v>
      </c>
      <c r="N416" s="19">
        <v>8657.8700000000008</v>
      </c>
      <c r="O416" s="19">
        <v>6184.2</v>
      </c>
      <c r="P416" s="19">
        <v>3710.52</v>
      </c>
      <c r="Q416" s="19">
        <v>488.77</v>
      </c>
      <c r="R416" s="19">
        <v>2100</v>
      </c>
      <c r="S416" s="19">
        <v>200</v>
      </c>
      <c r="T416" s="23">
        <v>88</v>
      </c>
      <c r="U416" s="18">
        <f t="shared" si="19"/>
        <v>0</v>
      </c>
      <c r="V416" s="18">
        <f t="shared" si="20"/>
        <v>0</v>
      </c>
    </row>
    <row r="417" spans="1:22" x14ac:dyDescent="0.25">
      <c r="A417" s="2">
        <v>40</v>
      </c>
      <c r="B417" s="6" t="s">
        <v>192</v>
      </c>
      <c r="C417" s="6" t="s">
        <v>14</v>
      </c>
      <c r="D417" s="2">
        <v>2026</v>
      </c>
      <c r="E417" s="3">
        <f>'Отбор 2024-2026'!E417+'Доп отбор 2024-2026 '!E417</f>
        <v>0</v>
      </c>
      <c r="F417" s="3">
        <f>'Отбор 2024-2026'!F417+'Доп отбор 2024-2026 '!F417</f>
        <v>24</v>
      </c>
      <c r="G417" s="3">
        <f>'Отбор 2024-2026'!G417+'Доп отбор 2024-2026 '!G417</f>
        <v>19</v>
      </c>
      <c r="H417" s="3">
        <f>'Отбор 2024-2026'!H417+'Доп отбор 2024-2026 '!H417</f>
        <v>0</v>
      </c>
      <c r="I417" s="3">
        <f>'Отбор 2024-2026'!I417+'Доп отбор 2024-2026 '!I417</f>
        <v>0</v>
      </c>
      <c r="J417" s="14">
        <f>'Отбор 2024-2026'!J417+'Доп отбор 2024-2026 '!J417</f>
        <v>2</v>
      </c>
      <c r="K417" s="18">
        <f t="shared" si="21"/>
        <v>43</v>
      </c>
      <c r="L417" s="19">
        <v>12368.39</v>
      </c>
      <c r="M417" s="19">
        <v>11131.55</v>
      </c>
      <c r="N417" s="19">
        <v>8657.8700000000008</v>
      </c>
      <c r="O417" s="19">
        <v>6184.2</v>
      </c>
      <c r="P417" s="19">
        <v>3710.52</v>
      </c>
      <c r="Q417" s="19">
        <v>488.77</v>
      </c>
      <c r="R417" s="19">
        <v>2100</v>
      </c>
      <c r="S417" s="19">
        <v>200</v>
      </c>
      <c r="T417" s="23">
        <v>93</v>
      </c>
      <c r="U417" s="18">
        <f t="shared" si="19"/>
        <v>445434.26999999996</v>
      </c>
      <c r="V417" s="18">
        <f t="shared" si="20"/>
        <v>414253.87109999999</v>
      </c>
    </row>
    <row r="418" spans="1:22" x14ac:dyDescent="0.25">
      <c r="A418" s="2">
        <v>41</v>
      </c>
      <c r="B418" s="6" t="s">
        <v>192</v>
      </c>
      <c r="C418" s="6" t="s">
        <v>33</v>
      </c>
      <c r="D418" s="2">
        <v>2026</v>
      </c>
      <c r="E418" s="3">
        <f>'Отбор 2024-2026'!E418+'Доп отбор 2024-2026 '!E418</f>
        <v>0</v>
      </c>
      <c r="F418" s="3">
        <f>'Отбор 2024-2026'!F418+'Доп отбор 2024-2026 '!F418</f>
        <v>0</v>
      </c>
      <c r="G418" s="3">
        <f>'Отбор 2024-2026'!G418+'Доп отбор 2024-2026 '!G418</f>
        <v>0</v>
      </c>
      <c r="H418" s="3">
        <f>'Отбор 2024-2026'!H418+'Доп отбор 2024-2026 '!H418</f>
        <v>0</v>
      </c>
      <c r="I418" s="3">
        <f>'Отбор 2024-2026'!I418+'Доп отбор 2024-2026 '!I418</f>
        <v>7.1029999999999998</v>
      </c>
      <c r="J418" s="14">
        <f>'Отбор 2024-2026'!J418+'Доп отбор 2024-2026 '!J418</f>
        <v>5</v>
      </c>
      <c r="K418" s="18">
        <f t="shared" si="21"/>
        <v>7.1029999999999998</v>
      </c>
      <c r="L418" s="19">
        <v>12368.39</v>
      </c>
      <c r="M418" s="19">
        <v>11131.55</v>
      </c>
      <c r="N418" s="19">
        <v>8657.8700000000008</v>
      </c>
      <c r="O418" s="19">
        <v>6184.2</v>
      </c>
      <c r="P418" s="19">
        <v>3710.52</v>
      </c>
      <c r="Q418" s="19">
        <v>488.77</v>
      </c>
      <c r="R418" s="19">
        <v>2100</v>
      </c>
      <c r="S418" s="19">
        <v>200</v>
      </c>
      <c r="T418" s="23">
        <v>93</v>
      </c>
      <c r="U418" s="18">
        <f t="shared" si="19"/>
        <v>40720.273559999994</v>
      </c>
      <c r="V418" s="18">
        <f t="shared" si="20"/>
        <v>37869.854410799991</v>
      </c>
    </row>
    <row r="419" spans="1:22" x14ac:dyDescent="0.25">
      <c r="A419" s="2">
        <v>42</v>
      </c>
      <c r="B419" s="6" t="s">
        <v>192</v>
      </c>
      <c r="C419" s="6" t="s">
        <v>130</v>
      </c>
      <c r="D419" s="2">
        <v>2026</v>
      </c>
      <c r="E419" s="3">
        <f>'Отбор 2024-2026'!E419+'Доп отбор 2024-2026 '!E419</f>
        <v>0</v>
      </c>
      <c r="F419" s="3">
        <f>'Отбор 2024-2026'!F419+'Доп отбор 2024-2026 '!F419</f>
        <v>0</v>
      </c>
      <c r="G419" s="3">
        <f>'Отбор 2024-2026'!G419+'Доп отбор 2024-2026 '!G419</f>
        <v>0</v>
      </c>
      <c r="H419" s="3">
        <f>'Отбор 2024-2026'!H419+'Доп отбор 2024-2026 '!H419</f>
        <v>0</v>
      </c>
      <c r="I419" s="3">
        <f>'Отбор 2024-2026'!I419+'Доп отбор 2024-2026 '!I419</f>
        <v>0</v>
      </c>
      <c r="J419" s="14">
        <f>'Отбор 2024-2026'!J419+'Доп отбор 2024-2026 '!J419</f>
        <v>0</v>
      </c>
      <c r="K419" s="18">
        <f t="shared" si="21"/>
        <v>0</v>
      </c>
      <c r="L419" s="19">
        <v>12368.39</v>
      </c>
      <c r="M419" s="19">
        <v>11131.55</v>
      </c>
      <c r="N419" s="19">
        <v>8657.8700000000008</v>
      </c>
      <c r="O419" s="19">
        <v>6184.2</v>
      </c>
      <c r="P419" s="19">
        <v>3710.52</v>
      </c>
      <c r="Q419" s="19">
        <v>488.77</v>
      </c>
      <c r="R419" s="19">
        <v>2100</v>
      </c>
      <c r="S419" s="19">
        <v>200</v>
      </c>
      <c r="T419" s="23">
        <v>89</v>
      </c>
      <c r="U419" s="18">
        <f t="shared" si="19"/>
        <v>0</v>
      </c>
      <c r="V419" s="18">
        <f t="shared" si="20"/>
        <v>0</v>
      </c>
    </row>
    <row r="420" spans="1:22" x14ac:dyDescent="0.25">
      <c r="A420" s="2">
        <v>43</v>
      </c>
      <c r="B420" s="6" t="s">
        <v>192</v>
      </c>
      <c r="C420" s="6" t="s">
        <v>133</v>
      </c>
      <c r="D420" s="2">
        <v>2026</v>
      </c>
      <c r="E420" s="3">
        <f>'Отбор 2024-2026'!E420+'Доп отбор 2024-2026 '!E420</f>
        <v>0</v>
      </c>
      <c r="F420" s="3">
        <f>'Отбор 2024-2026'!F420+'Доп отбор 2024-2026 '!F420</f>
        <v>0</v>
      </c>
      <c r="G420" s="3">
        <f>'Отбор 2024-2026'!G420+'Доп отбор 2024-2026 '!G420</f>
        <v>0</v>
      </c>
      <c r="H420" s="3">
        <f>'Отбор 2024-2026'!H420+'Доп отбор 2024-2026 '!H420</f>
        <v>0</v>
      </c>
      <c r="I420" s="3">
        <f>'Отбор 2024-2026'!I420+'Доп отбор 2024-2026 '!I420</f>
        <v>0</v>
      </c>
      <c r="J420" s="14">
        <f>'Отбор 2024-2026'!J420+'Доп отбор 2024-2026 '!J420</f>
        <v>0</v>
      </c>
      <c r="K420" s="18">
        <f t="shared" si="21"/>
        <v>0</v>
      </c>
      <c r="L420" s="19">
        <v>12368.39</v>
      </c>
      <c r="M420" s="19">
        <v>11131.55</v>
      </c>
      <c r="N420" s="19">
        <v>8657.8700000000008</v>
      </c>
      <c r="O420" s="19">
        <v>6184.2</v>
      </c>
      <c r="P420" s="19">
        <v>3710.52</v>
      </c>
      <c r="Q420" s="19">
        <v>488.77</v>
      </c>
      <c r="R420" s="19">
        <v>2100</v>
      </c>
      <c r="S420" s="19">
        <v>200</v>
      </c>
      <c r="T420" s="23">
        <v>91</v>
      </c>
      <c r="U420" s="18">
        <f t="shared" si="19"/>
        <v>0</v>
      </c>
      <c r="V420" s="18">
        <f t="shared" si="20"/>
        <v>0</v>
      </c>
    </row>
    <row r="421" spans="1:22" x14ac:dyDescent="0.25">
      <c r="A421" s="2">
        <v>44</v>
      </c>
      <c r="B421" s="6" t="s">
        <v>192</v>
      </c>
      <c r="C421" s="6" t="s">
        <v>107</v>
      </c>
      <c r="D421" s="2">
        <v>2026</v>
      </c>
      <c r="E421" s="3">
        <f>'Отбор 2024-2026'!E421+'Доп отбор 2024-2026 '!E421</f>
        <v>0</v>
      </c>
      <c r="F421" s="3">
        <f>'Отбор 2024-2026'!F421+'Доп отбор 2024-2026 '!F421</f>
        <v>0</v>
      </c>
      <c r="G421" s="3">
        <f>'Отбор 2024-2026'!G421+'Доп отбор 2024-2026 '!G421</f>
        <v>0</v>
      </c>
      <c r="H421" s="3">
        <f>'Отбор 2024-2026'!H421+'Доп отбор 2024-2026 '!H421</f>
        <v>0</v>
      </c>
      <c r="I421" s="3">
        <f>'Отбор 2024-2026'!I421+'Доп отбор 2024-2026 '!I421</f>
        <v>0</v>
      </c>
      <c r="J421" s="14">
        <f>'Отбор 2024-2026'!J421+'Доп отбор 2024-2026 '!J421</f>
        <v>0</v>
      </c>
      <c r="K421" s="18">
        <f t="shared" si="21"/>
        <v>0</v>
      </c>
      <c r="L421" s="19">
        <v>12368.39</v>
      </c>
      <c r="M421" s="19">
        <v>11131.55</v>
      </c>
      <c r="N421" s="19">
        <v>8657.8700000000008</v>
      </c>
      <c r="O421" s="19">
        <v>6184.2</v>
      </c>
      <c r="P421" s="19">
        <v>3710.52</v>
      </c>
      <c r="Q421" s="19">
        <v>488.77</v>
      </c>
      <c r="R421" s="19">
        <v>2100</v>
      </c>
      <c r="S421" s="19">
        <v>200</v>
      </c>
      <c r="T421" s="23">
        <v>71</v>
      </c>
      <c r="U421" s="18">
        <f t="shared" si="19"/>
        <v>0</v>
      </c>
      <c r="V421" s="18">
        <f t="shared" si="20"/>
        <v>0</v>
      </c>
    </row>
    <row r="422" spans="1:22" x14ac:dyDescent="0.25">
      <c r="A422" s="2">
        <v>45</v>
      </c>
      <c r="B422" s="6" t="s">
        <v>192</v>
      </c>
      <c r="C422" s="6" t="s">
        <v>131</v>
      </c>
      <c r="D422" s="2">
        <v>2026</v>
      </c>
      <c r="E422" s="3">
        <f>'Отбор 2024-2026'!E422+'Доп отбор 2024-2026 '!E422</f>
        <v>0</v>
      </c>
      <c r="F422" s="3">
        <f>'Отбор 2024-2026'!F422+'Доп отбор 2024-2026 '!F422</f>
        <v>0</v>
      </c>
      <c r="G422" s="3">
        <f>'Отбор 2024-2026'!G422+'Доп отбор 2024-2026 '!G422</f>
        <v>0</v>
      </c>
      <c r="H422" s="3">
        <f>'Отбор 2024-2026'!H422+'Доп отбор 2024-2026 '!H422</f>
        <v>0</v>
      </c>
      <c r="I422" s="3">
        <f>'Отбор 2024-2026'!I422+'Доп отбор 2024-2026 '!I422</f>
        <v>0</v>
      </c>
      <c r="J422" s="14">
        <f>'Отбор 2024-2026'!J422+'Доп отбор 2024-2026 '!J422</f>
        <v>0</v>
      </c>
      <c r="K422" s="18">
        <f t="shared" si="21"/>
        <v>0</v>
      </c>
      <c r="L422" s="19">
        <v>12368.39</v>
      </c>
      <c r="M422" s="19">
        <v>11131.55</v>
      </c>
      <c r="N422" s="19">
        <v>8657.8700000000008</v>
      </c>
      <c r="O422" s="19">
        <v>6184.2</v>
      </c>
      <c r="P422" s="19">
        <v>3710.52</v>
      </c>
      <c r="Q422" s="19">
        <v>488.77</v>
      </c>
      <c r="R422" s="19">
        <v>2100</v>
      </c>
      <c r="S422" s="19">
        <v>200</v>
      </c>
      <c r="T422" s="23">
        <v>94</v>
      </c>
      <c r="U422" s="18">
        <f t="shared" si="19"/>
        <v>0</v>
      </c>
      <c r="V422" s="18">
        <f t="shared" si="20"/>
        <v>0</v>
      </c>
    </row>
    <row r="423" spans="1:22" x14ac:dyDescent="0.25">
      <c r="A423" s="2">
        <v>46</v>
      </c>
      <c r="B423" s="6" t="s">
        <v>192</v>
      </c>
      <c r="C423" s="6" t="s">
        <v>68</v>
      </c>
      <c r="D423" s="2">
        <v>2026</v>
      </c>
      <c r="E423" s="3">
        <f>'Отбор 2024-2026'!E423+'Доп отбор 2024-2026 '!E423</f>
        <v>0</v>
      </c>
      <c r="F423" s="3">
        <f>'Отбор 2024-2026'!F423+'Доп отбор 2024-2026 '!F423</f>
        <v>0</v>
      </c>
      <c r="G423" s="3">
        <f>'Отбор 2024-2026'!G423+'Доп отбор 2024-2026 '!G423</f>
        <v>0</v>
      </c>
      <c r="H423" s="3">
        <f>'Отбор 2024-2026'!H423+'Доп отбор 2024-2026 '!H423</f>
        <v>0</v>
      </c>
      <c r="I423" s="3">
        <f>'Отбор 2024-2026'!I423+'Доп отбор 2024-2026 '!I423</f>
        <v>31</v>
      </c>
      <c r="J423" s="14">
        <f>'Отбор 2024-2026'!J423+'Доп отбор 2024-2026 '!J423</f>
        <v>4</v>
      </c>
      <c r="K423" s="18">
        <f t="shared" si="21"/>
        <v>31</v>
      </c>
      <c r="L423" s="19">
        <v>12368.39</v>
      </c>
      <c r="M423" s="19">
        <v>11131.55</v>
      </c>
      <c r="N423" s="19">
        <v>8657.8700000000008</v>
      </c>
      <c r="O423" s="19">
        <v>6184.2</v>
      </c>
      <c r="P423" s="19">
        <v>3710.52</v>
      </c>
      <c r="Q423" s="19">
        <v>488.77</v>
      </c>
      <c r="R423" s="19">
        <v>2100</v>
      </c>
      <c r="S423" s="19">
        <v>200</v>
      </c>
      <c r="T423" s="23">
        <v>81</v>
      </c>
      <c r="U423" s="18">
        <f t="shared" si="19"/>
        <v>131581.20000000001</v>
      </c>
      <c r="V423" s="18">
        <f t="shared" si="20"/>
        <v>106580.77200000001</v>
      </c>
    </row>
    <row r="424" spans="1:22" x14ac:dyDescent="0.25">
      <c r="A424" s="2">
        <v>47</v>
      </c>
      <c r="B424" s="6" t="s">
        <v>192</v>
      </c>
      <c r="C424" s="6" t="s">
        <v>25</v>
      </c>
      <c r="D424" s="2">
        <v>2026</v>
      </c>
      <c r="E424" s="3">
        <f>'Отбор 2024-2026'!E424+'Доп отбор 2024-2026 '!E424</f>
        <v>0</v>
      </c>
      <c r="F424" s="3">
        <f>'Отбор 2024-2026'!F424+'Доп отбор 2024-2026 '!F424</f>
        <v>0</v>
      </c>
      <c r="G424" s="3">
        <f>'Отбор 2024-2026'!G424+'Доп отбор 2024-2026 '!G424</f>
        <v>4.0999999999999996</v>
      </c>
      <c r="H424" s="3">
        <f>'Отбор 2024-2026'!H424+'Доп отбор 2024-2026 '!H424</f>
        <v>0</v>
      </c>
      <c r="I424" s="3">
        <f>'Отбор 2024-2026'!I424+'Доп отбор 2024-2026 '!I424</f>
        <v>0</v>
      </c>
      <c r="J424" s="14">
        <f>'Отбор 2024-2026'!J424+'Доп отбор 2024-2026 '!J424</f>
        <v>2</v>
      </c>
      <c r="K424" s="18">
        <f t="shared" si="21"/>
        <v>4.0999999999999996</v>
      </c>
      <c r="L424" s="19">
        <v>12368.39</v>
      </c>
      <c r="M424" s="19">
        <v>11131.55</v>
      </c>
      <c r="N424" s="19">
        <v>8657.8700000000008</v>
      </c>
      <c r="O424" s="19">
        <v>6184.2</v>
      </c>
      <c r="P424" s="19">
        <v>3710.52</v>
      </c>
      <c r="Q424" s="19">
        <v>488.77</v>
      </c>
      <c r="R424" s="19">
        <v>2100</v>
      </c>
      <c r="S424" s="19">
        <v>200</v>
      </c>
      <c r="T424" s="23">
        <v>91</v>
      </c>
      <c r="U424" s="18">
        <f t="shared" si="19"/>
        <v>41494.807000000001</v>
      </c>
      <c r="V424" s="18">
        <f t="shared" si="20"/>
        <v>37760.274369999999</v>
      </c>
    </row>
    <row r="425" spans="1:22" x14ac:dyDescent="0.25">
      <c r="A425" s="2">
        <v>48</v>
      </c>
      <c r="B425" s="6" t="s">
        <v>192</v>
      </c>
      <c r="C425" s="6" t="s">
        <v>134</v>
      </c>
      <c r="D425" s="2">
        <v>2026</v>
      </c>
      <c r="E425" s="3">
        <f>'Отбор 2024-2026'!E425+'Доп отбор 2024-2026 '!E425</f>
        <v>0</v>
      </c>
      <c r="F425" s="3">
        <f>'Отбор 2024-2026'!F425+'Доп отбор 2024-2026 '!F425</f>
        <v>0</v>
      </c>
      <c r="G425" s="3">
        <f>'Отбор 2024-2026'!G425+'Доп отбор 2024-2026 '!G425</f>
        <v>0</v>
      </c>
      <c r="H425" s="3">
        <f>'Отбор 2024-2026'!H425+'Доп отбор 2024-2026 '!H425</f>
        <v>17.11</v>
      </c>
      <c r="I425" s="3">
        <f>'Отбор 2024-2026'!I425+'Доп отбор 2024-2026 '!I425</f>
        <v>5</v>
      </c>
      <c r="J425" s="14">
        <f>'Отбор 2024-2026'!J425+'Доп отбор 2024-2026 '!J425</f>
        <v>4</v>
      </c>
      <c r="K425" s="18">
        <f t="shared" si="21"/>
        <v>22.11</v>
      </c>
      <c r="L425" s="19">
        <v>12368.39</v>
      </c>
      <c r="M425" s="19">
        <v>11131.55</v>
      </c>
      <c r="N425" s="19">
        <v>8657.8700000000008</v>
      </c>
      <c r="O425" s="19">
        <v>6184.2</v>
      </c>
      <c r="P425" s="19">
        <v>3710.52</v>
      </c>
      <c r="Q425" s="19">
        <v>488.77</v>
      </c>
      <c r="R425" s="19">
        <v>2100</v>
      </c>
      <c r="S425" s="19">
        <v>200</v>
      </c>
      <c r="T425" s="23">
        <v>87</v>
      </c>
      <c r="U425" s="18">
        <f t="shared" si="19"/>
        <v>139141.342</v>
      </c>
      <c r="V425" s="18">
        <f t="shared" si="20"/>
        <v>121052.96754000001</v>
      </c>
    </row>
    <row r="426" spans="1:22" x14ac:dyDescent="0.25">
      <c r="A426" s="2">
        <v>49</v>
      </c>
      <c r="B426" s="6" t="s">
        <v>194</v>
      </c>
      <c r="C426" s="6" t="s">
        <v>135</v>
      </c>
      <c r="D426" s="2">
        <v>2026</v>
      </c>
      <c r="E426" s="3">
        <f>'Отбор 2024-2026'!E426+'Доп отбор 2024-2026 '!E426</f>
        <v>0</v>
      </c>
      <c r="F426" s="3">
        <f>'Отбор 2024-2026'!F426+'Доп отбор 2024-2026 '!F426</f>
        <v>0</v>
      </c>
      <c r="G426" s="3">
        <f>'Отбор 2024-2026'!G426+'Доп отбор 2024-2026 '!G426</f>
        <v>0</v>
      </c>
      <c r="H426" s="3">
        <f>'Отбор 2024-2026'!H426+'Доп отбор 2024-2026 '!H426</f>
        <v>0</v>
      </c>
      <c r="I426" s="3">
        <f>'Отбор 2024-2026'!I426+'Доп отбор 2024-2026 '!I426</f>
        <v>0</v>
      </c>
      <c r="J426" s="14">
        <f>'Отбор 2024-2026'!J426+'Доп отбор 2024-2026 '!J426</f>
        <v>0</v>
      </c>
      <c r="K426" s="18">
        <f t="shared" si="21"/>
        <v>0</v>
      </c>
      <c r="L426" s="19">
        <v>12368.39</v>
      </c>
      <c r="M426" s="19">
        <v>11131.55</v>
      </c>
      <c r="N426" s="19">
        <v>8657.8700000000008</v>
      </c>
      <c r="O426" s="19">
        <v>6184.2</v>
      </c>
      <c r="P426" s="19">
        <v>3710.52</v>
      </c>
      <c r="Q426" s="19">
        <v>488.77</v>
      </c>
      <c r="R426" s="19">
        <v>2100</v>
      </c>
      <c r="S426" s="19">
        <v>200</v>
      </c>
      <c r="T426" s="24">
        <v>88</v>
      </c>
      <c r="U426" s="18">
        <f t="shared" si="19"/>
        <v>0</v>
      </c>
      <c r="V426" s="18">
        <f t="shared" si="20"/>
        <v>0</v>
      </c>
    </row>
    <row r="427" spans="1:22" x14ac:dyDescent="0.25">
      <c r="A427" s="2">
        <v>50</v>
      </c>
      <c r="B427" s="6" t="s">
        <v>194</v>
      </c>
      <c r="C427" s="6" t="s">
        <v>136</v>
      </c>
      <c r="D427" s="2">
        <v>2026</v>
      </c>
      <c r="E427" s="3">
        <f>'Отбор 2024-2026'!E427+'Доп отбор 2024-2026 '!E427</f>
        <v>0</v>
      </c>
      <c r="F427" s="3">
        <f>'Отбор 2024-2026'!F427+'Доп отбор 2024-2026 '!F427</f>
        <v>0</v>
      </c>
      <c r="G427" s="3">
        <f>'Отбор 2024-2026'!G427+'Доп отбор 2024-2026 '!G427</f>
        <v>0</v>
      </c>
      <c r="H427" s="3">
        <f>'Отбор 2024-2026'!H427+'Доп отбор 2024-2026 '!H427</f>
        <v>0</v>
      </c>
      <c r="I427" s="3">
        <f>'Отбор 2024-2026'!I427+'Доп отбор 2024-2026 '!I427</f>
        <v>0</v>
      </c>
      <c r="J427" s="14">
        <f>'Отбор 2024-2026'!J427+'Доп отбор 2024-2026 '!J427</f>
        <v>0</v>
      </c>
      <c r="K427" s="18">
        <f t="shared" si="21"/>
        <v>0</v>
      </c>
      <c r="L427" s="19">
        <v>12368.39</v>
      </c>
      <c r="M427" s="19">
        <v>11131.55</v>
      </c>
      <c r="N427" s="19">
        <v>8657.8700000000008</v>
      </c>
      <c r="O427" s="19">
        <v>6184.2</v>
      </c>
      <c r="P427" s="19">
        <v>3710.52</v>
      </c>
      <c r="Q427" s="19">
        <v>488.77</v>
      </c>
      <c r="R427" s="19">
        <v>2100</v>
      </c>
      <c r="S427" s="19">
        <v>200</v>
      </c>
      <c r="T427" s="24">
        <v>71</v>
      </c>
      <c r="U427" s="18">
        <f t="shared" si="19"/>
        <v>0</v>
      </c>
      <c r="V427" s="18">
        <f t="shared" si="20"/>
        <v>0</v>
      </c>
    </row>
    <row r="428" spans="1:22" x14ac:dyDescent="0.25">
      <c r="A428" s="2">
        <v>51</v>
      </c>
      <c r="B428" s="6" t="s">
        <v>194</v>
      </c>
      <c r="C428" s="6" t="s">
        <v>24</v>
      </c>
      <c r="D428" s="2">
        <v>2026</v>
      </c>
      <c r="E428" s="3">
        <f>'Отбор 2024-2026'!E428+'Доп отбор 2024-2026 '!E428</f>
        <v>0</v>
      </c>
      <c r="F428" s="3">
        <f>'Отбор 2024-2026'!F428+'Доп отбор 2024-2026 '!F428</f>
        <v>0</v>
      </c>
      <c r="G428" s="3">
        <f>'Отбор 2024-2026'!G428+'Доп отбор 2024-2026 '!G428</f>
        <v>0</v>
      </c>
      <c r="H428" s="3">
        <f>'Отбор 2024-2026'!H428+'Доп отбор 2024-2026 '!H428</f>
        <v>0</v>
      </c>
      <c r="I428" s="3">
        <f>'Отбор 2024-2026'!I428+'Доп отбор 2024-2026 '!I428</f>
        <v>0</v>
      </c>
      <c r="J428" s="14">
        <f>'Отбор 2024-2026'!J428+'Доп отбор 2024-2026 '!J428</f>
        <v>0</v>
      </c>
      <c r="K428" s="18">
        <f t="shared" si="21"/>
        <v>0</v>
      </c>
      <c r="L428" s="19">
        <v>12368.39</v>
      </c>
      <c r="M428" s="19">
        <v>11131.55</v>
      </c>
      <c r="N428" s="19">
        <v>8657.8700000000008</v>
      </c>
      <c r="O428" s="19">
        <v>6184.2</v>
      </c>
      <c r="P428" s="19">
        <v>3710.52</v>
      </c>
      <c r="Q428" s="19">
        <v>488.77</v>
      </c>
      <c r="R428" s="19">
        <v>2100</v>
      </c>
      <c r="S428" s="19">
        <v>200</v>
      </c>
      <c r="T428" s="24">
        <v>91</v>
      </c>
      <c r="U428" s="18">
        <f t="shared" si="19"/>
        <v>0</v>
      </c>
      <c r="V428" s="18">
        <f t="shared" si="20"/>
        <v>0</v>
      </c>
    </row>
    <row r="429" spans="1:22" x14ac:dyDescent="0.25">
      <c r="A429" s="2">
        <v>52</v>
      </c>
      <c r="B429" s="6" t="s">
        <v>194</v>
      </c>
      <c r="C429" s="6" t="s">
        <v>72</v>
      </c>
      <c r="D429" s="2">
        <v>2026</v>
      </c>
      <c r="E429" s="3">
        <f>'Отбор 2024-2026'!E429+'Доп отбор 2024-2026 '!E429</f>
        <v>20</v>
      </c>
      <c r="F429" s="3">
        <f>'Отбор 2024-2026'!F429+'Доп отбор 2024-2026 '!F429</f>
        <v>40</v>
      </c>
      <c r="G429" s="3">
        <f>'Отбор 2024-2026'!G429+'Доп отбор 2024-2026 '!G429</f>
        <v>0</v>
      </c>
      <c r="H429" s="3">
        <f>'Отбор 2024-2026'!H429+'Доп отбор 2024-2026 '!H429</f>
        <v>0</v>
      </c>
      <c r="I429" s="3">
        <f>'Отбор 2024-2026'!I429+'Доп отбор 2024-2026 '!I429</f>
        <v>0</v>
      </c>
      <c r="J429" s="14">
        <f>'Отбор 2024-2026'!J429+'Доп отбор 2024-2026 '!J429</f>
        <v>11</v>
      </c>
      <c r="K429" s="18">
        <f t="shared" si="21"/>
        <v>60</v>
      </c>
      <c r="L429" s="19">
        <v>12368.39</v>
      </c>
      <c r="M429" s="19">
        <v>11131.55</v>
      </c>
      <c r="N429" s="19">
        <v>8657.8700000000008</v>
      </c>
      <c r="O429" s="19">
        <v>6184.2</v>
      </c>
      <c r="P429" s="19">
        <v>3710.52</v>
      </c>
      <c r="Q429" s="19">
        <v>488.77</v>
      </c>
      <c r="R429" s="19">
        <v>2100</v>
      </c>
      <c r="S429" s="19">
        <v>200</v>
      </c>
      <c r="T429" s="24">
        <v>91</v>
      </c>
      <c r="U429" s="18">
        <f t="shared" si="19"/>
        <v>733106.27</v>
      </c>
      <c r="V429" s="18">
        <f t="shared" si="20"/>
        <v>667126.70570000005</v>
      </c>
    </row>
    <row r="430" spans="1:22" x14ac:dyDescent="0.25">
      <c r="A430" s="2">
        <v>53</v>
      </c>
      <c r="B430" s="6" t="s">
        <v>194</v>
      </c>
      <c r="C430" s="6" t="s">
        <v>42</v>
      </c>
      <c r="D430" s="2">
        <v>2026</v>
      </c>
      <c r="E430" s="3">
        <f>'Отбор 2024-2026'!E430+'Доп отбор 2024-2026 '!E430</f>
        <v>0</v>
      </c>
      <c r="F430" s="3">
        <f>'Отбор 2024-2026'!F430+'Доп отбор 2024-2026 '!F430</f>
        <v>0</v>
      </c>
      <c r="G430" s="3">
        <f>'Отбор 2024-2026'!G430+'Доп отбор 2024-2026 '!G430</f>
        <v>0</v>
      </c>
      <c r="H430" s="3">
        <f>'Отбор 2024-2026'!H430+'Доп отбор 2024-2026 '!H430</f>
        <v>0</v>
      </c>
      <c r="I430" s="3">
        <f>'Отбор 2024-2026'!I430+'Доп отбор 2024-2026 '!I430</f>
        <v>10</v>
      </c>
      <c r="J430" s="14">
        <f>'Отбор 2024-2026'!J430+'Доп отбор 2024-2026 '!J430</f>
        <v>2</v>
      </c>
      <c r="K430" s="18">
        <f t="shared" si="21"/>
        <v>10</v>
      </c>
      <c r="L430" s="19">
        <v>12368.39</v>
      </c>
      <c r="M430" s="19">
        <v>11131.55</v>
      </c>
      <c r="N430" s="19">
        <v>8657.8700000000008</v>
      </c>
      <c r="O430" s="19">
        <v>6184.2</v>
      </c>
      <c r="P430" s="19">
        <v>3710.52</v>
      </c>
      <c r="Q430" s="19">
        <v>488.77</v>
      </c>
      <c r="R430" s="19">
        <v>2100</v>
      </c>
      <c r="S430" s="19">
        <v>200</v>
      </c>
      <c r="T430" s="24">
        <v>93</v>
      </c>
      <c r="U430" s="18">
        <f t="shared" si="19"/>
        <v>44282.74</v>
      </c>
      <c r="V430" s="18">
        <f t="shared" si="20"/>
        <v>41182.948199999999</v>
      </c>
    </row>
    <row r="431" spans="1:22" x14ac:dyDescent="0.25">
      <c r="A431" s="2">
        <v>54</v>
      </c>
      <c r="B431" s="6" t="s">
        <v>194</v>
      </c>
      <c r="C431" s="6" t="s">
        <v>36</v>
      </c>
      <c r="D431" s="2">
        <v>2026</v>
      </c>
      <c r="E431" s="3">
        <f>'Отбор 2024-2026'!E431+'Доп отбор 2024-2026 '!E431</f>
        <v>0</v>
      </c>
      <c r="F431" s="3">
        <f>'Отбор 2024-2026'!F431+'Доп отбор 2024-2026 '!F431</f>
        <v>0</v>
      </c>
      <c r="G431" s="3">
        <f>'Отбор 2024-2026'!G431+'Доп отбор 2024-2026 '!G431</f>
        <v>0</v>
      </c>
      <c r="H431" s="3">
        <f>'Отбор 2024-2026'!H431+'Доп отбор 2024-2026 '!H431</f>
        <v>0</v>
      </c>
      <c r="I431" s="3">
        <f>'Отбор 2024-2026'!I431+'Доп отбор 2024-2026 '!I431</f>
        <v>0</v>
      </c>
      <c r="J431" s="14">
        <f>'Отбор 2024-2026'!J431+'Доп отбор 2024-2026 '!J431</f>
        <v>0</v>
      </c>
      <c r="K431" s="18">
        <f t="shared" si="21"/>
        <v>0</v>
      </c>
      <c r="L431" s="19">
        <v>12368.39</v>
      </c>
      <c r="M431" s="19">
        <v>11131.55</v>
      </c>
      <c r="N431" s="19">
        <v>8657.8700000000008</v>
      </c>
      <c r="O431" s="19">
        <v>6184.2</v>
      </c>
      <c r="P431" s="19">
        <v>3710.52</v>
      </c>
      <c r="Q431" s="19">
        <v>488.77</v>
      </c>
      <c r="R431" s="19">
        <v>2100</v>
      </c>
      <c r="S431" s="19">
        <v>200</v>
      </c>
      <c r="T431" s="24">
        <v>84</v>
      </c>
      <c r="U431" s="18">
        <f t="shared" si="19"/>
        <v>0</v>
      </c>
      <c r="V431" s="18">
        <f t="shared" si="20"/>
        <v>0</v>
      </c>
    </row>
    <row r="432" spans="1:22" x14ac:dyDescent="0.25">
      <c r="A432" s="2">
        <v>55</v>
      </c>
      <c r="B432" s="6" t="s">
        <v>194</v>
      </c>
      <c r="C432" s="6" t="s">
        <v>39</v>
      </c>
      <c r="D432" s="2">
        <v>2026</v>
      </c>
      <c r="E432" s="3">
        <f>'Отбор 2024-2026'!E432+'Доп отбор 2024-2026 '!E432</f>
        <v>0</v>
      </c>
      <c r="F432" s="3">
        <f>'Отбор 2024-2026'!F432+'Доп отбор 2024-2026 '!F432</f>
        <v>0</v>
      </c>
      <c r="G432" s="3">
        <f>'Отбор 2024-2026'!G432+'Доп отбор 2024-2026 '!G432</f>
        <v>0</v>
      </c>
      <c r="H432" s="3">
        <f>'Отбор 2024-2026'!H432+'Доп отбор 2024-2026 '!H432</f>
        <v>6.0782999999999996</v>
      </c>
      <c r="I432" s="3">
        <f>'Отбор 2024-2026'!I432+'Доп отбор 2024-2026 '!I432</f>
        <v>0</v>
      </c>
      <c r="J432" s="14">
        <f>'Отбор 2024-2026'!J432+'Доп отбор 2024-2026 '!J432</f>
        <v>3</v>
      </c>
      <c r="K432" s="18">
        <f t="shared" si="21"/>
        <v>6.0782999999999996</v>
      </c>
      <c r="L432" s="19">
        <v>12368.39</v>
      </c>
      <c r="M432" s="19">
        <v>11131.55</v>
      </c>
      <c r="N432" s="19">
        <v>8657.8700000000008</v>
      </c>
      <c r="O432" s="19">
        <v>6184.2</v>
      </c>
      <c r="P432" s="19">
        <v>3710.52</v>
      </c>
      <c r="Q432" s="19">
        <v>488.77</v>
      </c>
      <c r="R432" s="19">
        <v>2100</v>
      </c>
      <c r="S432" s="19">
        <v>200</v>
      </c>
      <c r="T432" s="24">
        <v>88</v>
      </c>
      <c r="U432" s="18">
        <f t="shared" si="19"/>
        <v>46571.392859999993</v>
      </c>
      <c r="V432" s="18">
        <f t="shared" si="20"/>
        <v>40982.825716799991</v>
      </c>
    </row>
    <row r="433" spans="1:22" x14ac:dyDescent="0.25">
      <c r="A433" s="2">
        <v>56</v>
      </c>
      <c r="B433" s="6" t="s">
        <v>194</v>
      </c>
      <c r="C433" s="6" t="s">
        <v>52</v>
      </c>
      <c r="D433" s="2">
        <v>2026</v>
      </c>
      <c r="E433" s="3">
        <f>'Отбор 2024-2026'!E433+'Доп отбор 2024-2026 '!E433</f>
        <v>0</v>
      </c>
      <c r="F433" s="3">
        <f>'Отбор 2024-2026'!F433+'Доп отбор 2024-2026 '!F433</f>
        <v>0</v>
      </c>
      <c r="G433" s="3">
        <f>'Отбор 2024-2026'!G433+'Доп отбор 2024-2026 '!G433</f>
        <v>13.7</v>
      </c>
      <c r="H433" s="3">
        <f>'Отбор 2024-2026'!H433+'Доп отбор 2024-2026 '!H433</f>
        <v>7.6</v>
      </c>
      <c r="I433" s="3">
        <f>'Отбор 2024-2026'!I433+'Доп отбор 2024-2026 '!I433</f>
        <v>0</v>
      </c>
      <c r="J433" s="14">
        <f>'Отбор 2024-2026'!J433+'Доп отбор 2024-2026 '!J433</f>
        <v>10</v>
      </c>
      <c r="K433" s="18">
        <f t="shared" si="21"/>
        <v>21.299999999999997</v>
      </c>
      <c r="L433" s="19">
        <v>12368.39</v>
      </c>
      <c r="M433" s="19">
        <v>11131.55</v>
      </c>
      <c r="N433" s="19">
        <v>8657.8700000000008</v>
      </c>
      <c r="O433" s="19">
        <v>6184.2</v>
      </c>
      <c r="P433" s="19">
        <v>3710.52</v>
      </c>
      <c r="Q433" s="19">
        <v>488.77</v>
      </c>
      <c r="R433" s="19">
        <v>2100</v>
      </c>
      <c r="S433" s="19">
        <v>200</v>
      </c>
      <c r="T433" s="24">
        <v>87</v>
      </c>
      <c r="U433" s="18">
        <f t="shared" si="19"/>
        <v>195760.43900000001</v>
      </c>
      <c r="V433" s="18">
        <f t="shared" si="20"/>
        <v>170311.58192999999</v>
      </c>
    </row>
    <row r="434" spans="1:22" x14ac:dyDescent="0.25">
      <c r="A434" s="2">
        <v>57</v>
      </c>
      <c r="B434" s="6" t="s">
        <v>194</v>
      </c>
      <c r="C434" s="6" t="s">
        <v>70</v>
      </c>
      <c r="D434" s="2">
        <v>2026</v>
      </c>
      <c r="E434" s="3">
        <f>'Отбор 2024-2026'!E434+'Доп отбор 2024-2026 '!E434</f>
        <v>0</v>
      </c>
      <c r="F434" s="3">
        <f>'Отбор 2024-2026'!F434+'Доп отбор 2024-2026 '!F434</f>
        <v>0</v>
      </c>
      <c r="G434" s="3">
        <f>'Отбор 2024-2026'!G434+'Доп отбор 2024-2026 '!G434</f>
        <v>0</v>
      </c>
      <c r="H434" s="3">
        <f>'Отбор 2024-2026'!H434+'Доп отбор 2024-2026 '!H434</f>
        <v>10.199999999999999</v>
      </c>
      <c r="I434" s="3">
        <f>'Отбор 2024-2026'!I434+'Доп отбор 2024-2026 '!I434</f>
        <v>7.9</v>
      </c>
      <c r="J434" s="14">
        <f>'Отбор 2024-2026'!J434+'Доп отбор 2024-2026 '!J434</f>
        <v>5</v>
      </c>
      <c r="K434" s="18">
        <f t="shared" si="21"/>
        <v>18.100000000000001</v>
      </c>
      <c r="L434" s="19">
        <v>12368.39</v>
      </c>
      <c r="M434" s="19">
        <v>11131.55</v>
      </c>
      <c r="N434" s="19">
        <v>8657.8700000000008</v>
      </c>
      <c r="O434" s="19">
        <v>6184.2</v>
      </c>
      <c r="P434" s="19">
        <v>3710.52</v>
      </c>
      <c r="Q434" s="19">
        <v>488.77</v>
      </c>
      <c r="R434" s="19">
        <v>2100</v>
      </c>
      <c r="S434" s="19">
        <v>200</v>
      </c>
      <c r="T434" s="24">
        <v>91</v>
      </c>
      <c r="U434" s="18">
        <f t="shared" si="19"/>
        <v>108955.79800000001</v>
      </c>
      <c r="V434" s="18">
        <f t="shared" si="20"/>
        <v>99149.776180000001</v>
      </c>
    </row>
    <row r="435" spans="1:22" x14ac:dyDescent="0.25">
      <c r="A435" s="2">
        <v>58</v>
      </c>
      <c r="B435" s="6" t="s">
        <v>194</v>
      </c>
      <c r="C435" s="6" t="s">
        <v>117</v>
      </c>
      <c r="D435" s="2">
        <v>2026</v>
      </c>
      <c r="E435" s="3">
        <f>'Отбор 2024-2026'!E435+'Доп отбор 2024-2026 '!E435</f>
        <v>0</v>
      </c>
      <c r="F435" s="3">
        <f>'Отбор 2024-2026'!F435+'Доп отбор 2024-2026 '!F435</f>
        <v>0</v>
      </c>
      <c r="G435" s="3">
        <f>'Отбор 2024-2026'!G435+'Доп отбор 2024-2026 '!G435</f>
        <v>0</v>
      </c>
      <c r="H435" s="3">
        <f>'Отбор 2024-2026'!H435+'Доп отбор 2024-2026 '!H435</f>
        <v>0</v>
      </c>
      <c r="I435" s="3">
        <f>'Отбор 2024-2026'!I435+'Доп отбор 2024-2026 '!I435</f>
        <v>0</v>
      </c>
      <c r="J435" s="14">
        <f>'Отбор 2024-2026'!J435+'Доп отбор 2024-2026 '!J435</f>
        <v>0</v>
      </c>
      <c r="K435" s="18">
        <f t="shared" si="21"/>
        <v>0</v>
      </c>
      <c r="L435" s="19">
        <v>12368.39</v>
      </c>
      <c r="M435" s="19">
        <v>11131.55</v>
      </c>
      <c r="N435" s="19">
        <v>8657.8700000000008</v>
      </c>
      <c r="O435" s="19">
        <v>6184.2</v>
      </c>
      <c r="P435" s="19">
        <v>3710.52</v>
      </c>
      <c r="Q435" s="19">
        <v>488.77</v>
      </c>
      <c r="R435" s="19">
        <v>2100</v>
      </c>
      <c r="S435" s="19">
        <v>200</v>
      </c>
      <c r="T435" s="24">
        <v>89</v>
      </c>
      <c r="U435" s="18">
        <f t="shared" si="19"/>
        <v>0</v>
      </c>
      <c r="V435" s="18">
        <f t="shared" si="20"/>
        <v>0</v>
      </c>
    </row>
    <row r="436" spans="1:22" x14ac:dyDescent="0.25">
      <c r="A436" s="2">
        <v>59</v>
      </c>
      <c r="B436" s="6" t="s">
        <v>194</v>
      </c>
      <c r="C436" s="6" t="s">
        <v>137</v>
      </c>
      <c r="D436" s="2">
        <v>2026</v>
      </c>
      <c r="E436" s="3">
        <f>'Отбор 2024-2026'!E436+'Доп отбор 2024-2026 '!E436</f>
        <v>0</v>
      </c>
      <c r="F436" s="3">
        <f>'Отбор 2024-2026'!F436+'Доп отбор 2024-2026 '!F436</f>
        <v>0</v>
      </c>
      <c r="G436" s="3">
        <f>'Отбор 2024-2026'!G436+'Доп отбор 2024-2026 '!G436</f>
        <v>0</v>
      </c>
      <c r="H436" s="3">
        <f>'Отбор 2024-2026'!H436+'Доп отбор 2024-2026 '!H436</f>
        <v>0</v>
      </c>
      <c r="I436" s="3">
        <f>'Отбор 2024-2026'!I436+'Доп отбор 2024-2026 '!I436</f>
        <v>0</v>
      </c>
      <c r="J436" s="14">
        <f>'Отбор 2024-2026'!J436+'Доп отбор 2024-2026 '!J436</f>
        <v>0</v>
      </c>
      <c r="K436" s="18">
        <f t="shared" si="21"/>
        <v>0</v>
      </c>
      <c r="L436" s="19">
        <v>12368.39</v>
      </c>
      <c r="M436" s="19">
        <v>11131.55</v>
      </c>
      <c r="N436" s="19">
        <v>8657.8700000000008</v>
      </c>
      <c r="O436" s="19">
        <v>6184.2</v>
      </c>
      <c r="P436" s="19">
        <v>3710.52</v>
      </c>
      <c r="Q436" s="19">
        <v>488.77</v>
      </c>
      <c r="R436" s="19">
        <v>2100</v>
      </c>
      <c r="S436" s="19">
        <v>200</v>
      </c>
      <c r="T436" s="24">
        <v>91</v>
      </c>
      <c r="U436" s="18">
        <f t="shared" si="19"/>
        <v>0</v>
      </c>
      <c r="V436" s="18">
        <f t="shared" si="20"/>
        <v>0</v>
      </c>
    </row>
    <row r="437" spans="1:22" x14ac:dyDescent="0.25">
      <c r="A437" s="2">
        <v>60</v>
      </c>
      <c r="B437" s="6" t="s">
        <v>194</v>
      </c>
      <c r="C437" s="6" t="s">
        <v>57</v>
      </c>
      <c r="D437" s="2">
        <v>2026</v>
      </c>
      <c r="E437" s="3">
        <f>'Отбор 2024-2026'!E437+'Доп отбор 2024-2026 '!E437</f>
        <v>30</v>
      </c>
      <c r="F437" s="3">
        <f>'Отбор 2024-2026'!F437+'Доп отбор 2024-2026 '!F437</f>
        <v>0</v>
      </c>
      <c r="G437" s="3">
        <f>'Отбор 2024-2026'!G437+'Доп отбор 2024-2026 '!G437</f>
        <v>0</v>
      </c>
      <c r="H437" s="3">
        <f>'Отбор 2024-2026'!H437+'Доп отбор 2024-2026 '!H437</f>
        <v>11</v>
      </c>
      <c r="I437" s="3">
        <f>'Отбор 2024-2026'!I437+'Доп отбор 2024-2026 '!I437</f>
        <v>0</v>
      </c>
      <c r="J437" s="14">
        <f>'Отбор 2024-2026'!J437+'Доп отбор 2024-2026 '!J437</f>
        <v>2</v>
      </c>
      <c r="K437" s="18">
        <f t="shared" si="21"/>
        <v>41</v>
      </c>
      <c r="L437" s="19">
        <v>12368.39</v>
      </c>
      <c r="M437" s="19">
        <v>11131.55</v>
      </c>
      <c r="N437" s="19">
        <v>8657.8700000000008</v>
      </c>
      <c r="O437" s="19">
        <v>6184.2</v>
      </c>
      <c r="P437" s="19">
        <v>3710.52</v>
      </c>
      <c r="Q437" s="19">
        <v>488.77</v>
      </c>
      <c r="R437" s="19">
        <v>2100</v>
      </c>
      <c r="S437" s="19">
        <v>200</v>
      </c>
      <c r="T437" s="24">
        <v>90</v>
      </c>
      <c r="U437" s="18">
        <f t="shared" si="19"/>
        <v>452455.43999999994</v>
      </c>
      <c r="V437" s="18">
        <f t="shared" si="20"/>
        <v>407209.89599999995</v>
      </c>
    </row>
    <row r="438" spans="1:22" x14ac:dyDescent="0.25">
      <c r="A438" s="2">
        <v>61</v>
      </c>
      <c r="B438" s="6" t="s">
        <v>195</v>
      </c>
      <c r="C438" s="6" t="s">
        <v>22</v>
      </c>
      <c r="D438" s="2">
        <v>2026</v>
      </c>
      <c r="E438" s="3">
        <f>'Отбор 2024-2026'!E438+'Доп отбор 2024-2026 '!E438</f>
        <v>10.4</v>
      </c>
      <c r="F438" s="3">
        <f>'Отбор 2024-2026'!F438+'Доп отбор 2024-2026 '!F438</f>
        <v>9.44</v>
      </c>
      <c r="G438" s="3">
        <f>'Отбор 2024-2026'!G438+'Доп отбор 2024-2026 '!G438</f>
        <v>7.45</v>
      </c>
      <c r="H438" s="3">
        <f>'Отбор 2024-2026'!H438+'Доп отбор 2024-2026 '!H438</f>
        <v>44.4</v>
      </c>
      <c r="I438" s="3">
        <f>'Отбор 2024-2026'!I438+'Доп отбор 2024-2026 '!I438</f>
        <v>18.809999999999999</v>
      </c>
      <c r="J438" s="14">
        <f>'Отбор 2024-2026'!J438+'Доп отбор 2024-2026 '!J438</f>
        <v>13</v>
      </c>
      <c r="K438" s="18">
        <f t="shared" si="21"/>
        <v>90.5</v>
      </c>
      <c r="L438" s="19">
        <v>12368.39</v>
      </c>
      <c r="M438" s="19">
        <v>11131.55</v>
      </c>
      <c r="N438" s="19">
        <v>8657.8700000000008</v>
      </c>
      <c r="O438" s="19">
        <v>6184.2</v>
      </c>
      <c r="P438" s="19">
        <v>3710.52</v>
      </c>
      <c r="Q438" s="19">
        <v>488.77</v>
      </c>
      <c r="R438" s="19">
        <v>2100</v>
      </c>
      <c r="S438" s="19">
        <v>200</v>
      </c>
      <c r="T438" s="25">
        <v>91</v>
      </c>
      <c r="U438" s="18">
        <f t="shared" si="19"/>
        <v>694341.59069999994</v>
      </c>
      <c r="V438" s="18">
        <f t="shared" si="20"/>
        <v>631850.84753699997</v>
      </c>
    </row>
    <row r="439" spans="1:22" x14ac:dyDescent="0.25">
      <c r="A439" s="2">
        <v>62</v>
      </c>
      <c r="B439" s="6" t="s">
        <v>195</v>
      </c>
      <c r="C439" s="6" t="s">
        <v>114</v>
      </c>
      <c r="D439" s="2">
        <v>2026</v>
      </c>
      <c r="E439" s="3">
        <f>'Отбор 2024-2026'!E439+'Доп отбор 2024-2026 '!E439</f>
        <v>0</v>
      </c>
      <c r="F439" s="3">
        <f>'Отбор 2024-2026'!F439+'Доп отбор 2024-2026 '!F439</f>
        <v>0</v>
      </c>
      <c r="G439" s="3">
        <f>'Отбор 2024-2026'!G439+'Доп отбор 2024-2026 '!G439</f>
        <v>0</v>
      </c>
      <c r="H439" s="3">
        <f>'Отбор 2024-2026'!H439+'Доп отбор 2024-2026 '!H439</f>
        <v>0</v>
      </c>
      <c r="I439" s="3">
        <f>'Отбор 2024-2026'!I439+'Доп отбор 2024-2026 '!I439</f>
        <v>0</v>
      </c>
      <c r="J439" s="14">
        <f>'Отбор 2024-2026'!J439+'Доп отбор 2024-2026 '!J439</f>
        <v>0</v>
      </c>
      <c r="K439" s="18">
        <f t="shared" si="21"/>
        <v>0</v>
      </c>
      <c r="L439" s="19">
        <v>12368.39</v>
      </c>
      <c r="M439" s="19">
        <v>11131.55</v>
      </c>
      <c r="N439" s="19">
        <v>8657.8700000000008</v>
      </c>
      <c r="O439" s="19">
        <v>6184.2</v>
      </c>
      <c r="P439" s="19">
        <v>3710.52</v>
      </c>
      <c r="Q439" s="19">
        <v>488.77</v>
      </c>
      <c r="R439" s="19">
        <v>2100</v>
      </c>
      <c r="S439" s="19">
        <v>200</v>
      </c>
      <c r="T439" s="25">
        <v>93</v>
      </c>
      <c r="U439" s="18">
        <f t="shared" si="19"/>
        <v>0</v>
      </c>
      <c r="V439" s="18">
        <f t="shared" si="20"/>
        <v>0</v>
      </c>
    </row>
    <row r="440" spans="1:22" x14ac:dyDescent="0.25">
      <c r="A440" s="2">
        <v>63</v>
      </c>
      <c r="B440" s="6" t="s">
        <v>195</v>
      </c>
      <c r="C440" s="6" t="s">
        <v>71</v>
      </c>
      <c r="D440" s="2">
        <v>2026</v>
      </c>
      <c r="E440" s="3">
        <f>'Отбор 2024-2026'!E440+'Доп отбор 2024-2026 '!E440</f>
        <v>9</v>
      </c>
      <c r="F440" s="3">
        <f>'Отбор 2024-2026'!F440+'Доп отбор 2024-2026 '!F440</f>
        <v>18</v>
      </c>
      <c r="G440" s="3">
        <f>'Отбор 2024-2026'!G440+'Доп отбор 2024-2026 '!G440</f>
        <v>10</v>
      </c>
      <c r="H440" s="3">
        <f>'Отбор 2024-2026'!H440+'Доп отбор 2024-2026 '!H440</f>
        <v>37</v>
      </c>
      <c r="I440" s="3">
        <f>'Отбор 2024-2026'!I440+'Доп отбор 2024-2026 '!I440</f>
        <v>66.099999999999994</v>
      </c>
      <c r="J440" s="14">
        <f>'Отбор 2024-2026'!J440+'Доп отбор 2024-2026 '!J440</f>
        <v>5</v>
      </c>
      <c r="K440" s="18">
        <f t="shared" si="21"/>
        <v>140.1</v>
      </c>
      <c r="L440" s="19">
        <v>12368.39</v>
      </c>
      <c r="M440" s="19">
        <v>11131.55</v>
      </c>
      <c r="N440" s="19">
        <v>8657.8700000000008</v>
      </c>
      <c r="O440" s="19">
        <v>6184.2</v>
      </c>
      <c r="P440" s="19">
        <v>3710.52</v>
      </c>
      <c r="Q440" s="19">
        <v>488.77</v>
      </c>
      <c r="R440" s="19">
        <v>2100</v>
      </c>
      <c r="S440" s="19">
        <v>200</v>
      </c>
      <c r="T440" s="25">
        <v>92</v>
      </c>
      <c r="U440" s="18">
        <f t="shared" si="19"/>
        <v>913306.73199999996</v>
      </c>
      <c r="V440" s="18">
        <f t="shared" si="20"/>
        <v>840242.19343999994</v>
      </c>
    </row>
    <row r="441" spans="1:22" x14ac:dyDescent="0.25">
      <c r="A441" s="2">
        <v>64</v>
      </c>
      <c r="B441" s="6" t="s">
        <v>195</v>
      </c>
      <c r="C441" s="6" t="s">
        <v>56</v>
      </c>
      <c r="D441" s="2">
        <v>2026</v>
      </c>
      <c r="E441" s="3">
        <f>'Отбор 2024-2026'!E441+'Доп отбор 2024-2026 '!E441</f>
        <v>0</v>
      </c>
      <c r="F441" s="3">
        <f>'Отбор 2024-2026'!F441+'Доп отбор 2024-2026 '!F441</f>
        <v>0</v>
      </c>
      <c r="G441" s="3">
        <f>'Отбор 2024-2026'!G441+'Доп отбор 2024-2026 '!G441</f>
        <v>1.34</v>
      </c>
      <c r="H441" s="3">
        <f>'Отбор 2024-2026'!H441+'Доп отбор 2024-2026 '!H441</f>
        <v>0</v>
      </c>
      <c r="I441" s="3">
        <f>'Отбор 2024-2026'!I441+'Доп отбор 2024-2026 '!I441</f>
        <v>0</v>
      </c>
      <c r="J441" s="14">
        <f>'Отбор 2024-2026'!J441+'Доп отбор 2024-2026 '!J441</f>
        <v>4</v>
      </c>
      <c r="K441" s="18">
        <f t="shared" si="21"/>
        <v>1.34</v>
      </c>
      <c r="L441" s="19">
        <v>12368.39</v>
      </c>
      <c r="M441" s="19">
        <v>11131.55</v>
      </c>
      <c r="N441" s="19">
        <v>8657.8700000000008</v>
      </c>
      <c r="O441" s="19">
        <v>6184.2</v>
      </c>
      <c r="P441" s="19">
        <v>3710.52</v>
      </c>
      <c r="Q441" s="19">
        <v>488.77</v>
      </c>
      <c r="R441" s="19">
        <v>2100</v>
      </c>
      <c r="S441" s="19">
        <v>200</v>
      </c>
      <c r="T441" s="25">
        <v>92</v>
      </c>
      <c r="U441" s="18">
        <f t="shared" si="19"/>
        <v>22224.625800000002</v>
      </c>
      <c r="V441" s="18">
        <f t="shared" si="20"/>
        <v>20446.655736000001</v>
      </c>
    </row>
    <row r="442" spans="1:22" x14ac:dyDescent="0.25">
      <c r="A442" s="2">
        <v>65</v>
      </c>
      <c r="B442" s="6" t="s">
        <v>195</v>
      </c>
      <c r="C442" s="6" t="s">
        <v>138</v>
      </c>
      <c r="D442" s="2">
        <v>2026</v>
      </c>
      <c r="E442" s="3">
        <f>'Отбор 2024-2026'!E442+'Доп отбор 2024-2026 '!E442</f>
        <v>0</v>
      </c>
      <c r="F442" s="3">
        <f>'Отбор 2024-2026'!F442+'Доп отбор 2024-2026 '!F442</f>
        <v>0</v>
      </c>
      <c r="G442" s="3">
        <f>'Отбор 2024-2026'!G442+'Доп отбор 2024-2026 '!G442</f>
        <v>0</v>
      </c>
      <c r="H442" s="3">
        <f>'Отбор 2024-2026'!H442+'Доп отбор 2024-2026 '!H442</f>
        <v>0</v>
      </c>
      <c r="I442" s="3">
        <f>'Отбор 2024-2026'!I442+'Доп отбор 2024-2026 '!I442</f>
        <v>0</v>
      </c>
      <c r="J442" s="14">
        <f>'Отбор 2024-2026'!J442+'Доп отбор 2024-2026 '!J442</f>
        <v>0</v>
      </c>
      <c r="K442" s="18">
        <f t="shared" si="21"/>
        <v>0</v>
      </c>
      <c r="L442" s="19">
        <v>12368.39</v>
      </c>
      <c r="M442" s="19">
        <v>11131.55</v>
      </c>
      <c r="N442" s="19">
        <v>8657.8700000000008</v>
      </c>
      <c r="O442" s="19">
        <v>6184.2</v>
      </c>
      <c r="P442" s="19">
        <v>3710.52</v>
      </c>
      <c r="Q442" s="19">
        <v>488.77</v>
      </c>
      <c r="R442" s="19">
        <v>2100</v>
      </c>
      <c r="S442" s="19">
        <v>200</v>
      </c>
      <c r="T442" s="25">
        <v>88</v>
      </c>
      <c r="U442" s="18">
        <f t="shared" si="19"/>
        <v>0</v>
      </c>
      <c r="V442" s="18">
        <f t="shared" si="20"/>
        <v>0</v>
      </c>
    </row>
    <row r="443" spans="1:22" x14ac:dyDescent="0.25">
      <c r="A443" s="2">
        <v>66</v>
      </c>
      <c r="B443" s="6" t="s">
        <v>195</v>
      </c>
      <c r="C443" s="6" t="s">
        <v>139</v>
      </c>
      <c r="D443" s="2">
        <v>2026</v>
      </c>
      <c r="E443" s="3">
        <f>'Отбор 2024-2026'!E443+'Доп отбор 2024-2026 '!E443</f>
        <v>0</v>
      </c>
      <c r="F443" s="3">
        <f>'Отбор 2024-2026'!F443+'Доп отбор 2024-2026 '!F443</f>
        <v>0</v>
      </c>
      <c r="G443" s="3">
        <f>'Отбор 2024-2026'!G443+'Доп отбор 2024-2026 '!G443</f>
        <v>0</v>
      </c>
      <c r="H443" s="3">
        <f>'Отбор 2024-2026'!H443+'Доп отбор 2024-2026 '!H443</f>
        <v>0</v>
      </c>
      <c r="I443" s="3">
        <f>'Отбор 2024-2026'!I443+'Доп отбор 2024-2026 '!I443</f>
        <v>0</v>
      </c>
      <c r="J443" s="14">
        <f>'Отбор 2024-2026'!J443+'Доп отбор 2024-2026 '!J443</f>
        <v>0</v>
      </c>
      <c r="K443" s="18">
        <f t="shared" si="21"/>
        <v>0</v>
      </c>
      <c r="L443" s="19">
        <v>12368.39</v>
      </c>
      <c r="M443" s="19">
        <v>11131.55</v>
      </c>
      <c r="N443" s="19">
        <v>8657.8700000000008</v>
      </c>
      <c r="O443" s="19">
        <v>6184.2</v>
      </c>
      <c r="P443" s="19">
        <v>3710.52</v>
      </c>
      <c r="Q443" s="19">
        <v>488.77</v>
      </c>
      <c r="R443" s="19">
        <v>2100</v>
      </c>
      <c r="S443" s="19">
        <v>200</v>
      </c>
      <c r="T443" s="25">
        <v>92</v>
      </c>
      <c r="U443" s="18">
        <f t="shared" si="19"/>
        <v>0</v>
      </c>
      <c r="V443" s="18">
        <f t="shared" si="20"/>
        <v>0</v>
      </c>
    </row>
    <row r="444" spans="1:22" x14ac:dyDescent="0.25">
      <c r="A444" s="2">
        <v>67</v>
      </c>
      <c r="B444" s="6" t="s">
        <v>195</v>
      </c>
      <c r="C444" s="6" t="s">
        <v>38</v>
      </c>
      <c r="D444" s="2">
        <v>2026</v>
      </c>
      <c r="E444" s="3">
        <f>'Отбор 2024-2026'!E444+'Доп отбор 2024-2026 '!E444</f>
        <v>0</v>
      </c>
      <c r="F444" s="3">
        <f>'Отбор 2024-2026'!F444+'Доп отбор 2024-2026 '!F444</f>
        <v>0</v>
      </c>
      <c r="G444" s="3">
        <f>'Отбор 2024-2026'!G444+'Доп отбор 2024-2026 '!G444</f>
        <v>0</v>
      </c>
      <c r="H444" s="3">
        <f>'Отбор 2024-2026'!H444+'Доп отбор 2024-2026 '!H444</f>
        <v>32.4</v>
      </c>
      <c r="I444" s="3">
        <f>'Отбор 2024-2026'!I444+'Доп отбор 2024-2026 '!I444</f>
        <v>144.1</v>
      </c>
      <c r="J444" s="14">
        <f>'Отбор 2024-2026'!J444+'Доп отбор 2024-2026 '!J444</f>
        <v>16</v>
      </c>
      <c r="K444" s="18">
        <f t="shared" si="21"/>
        <v>176.5</v>
      </c>
      <c r="L444" s="19">
        <v>12368.39</v>
      </c>
      <c r="M444" s="19">
        <v>11131.55</v>
      </c>
      <c r="N444" s="19">
        <v>8657.8700000000008</v>
      </c>
      <c r="O444" s="19">
        <v>6184.2</v>
      </c>
      <c r="P444" s="19">
        <v>3710.52</v>
      </c>
      <c r="Q444" s="19">
        <v>488.77</v>
      </c>
      <c r="R444" s="19">
        <v>2100</v>
      </c>
      <c r="S444" s="19">
        <v>200</v>
      </c>
      <c r="T444" s="25">
        <v>92</v>
      </c>
      <c r="U444" s="18">
        <f t="shared" si="19"/>
        <v>811774.33199999994</v>
      </c>
      <c r="V444" s="18">
        <f t="shared" si="20"/>
        <v>746832.38543999998</v>
      </c>
    </row>
    <row r="445" spans="1:22" x14ac:dyDescent="0.25">
      <c r="A445" s="2">
        <v>68</v>
      </c>
      <c r="B445" s="6" t="s">
        <v>195</v>
      </c>
      <c r="C445" s="6" t="s">
        <v>46</v>
      </c>
      <c r="D445" s="2">
        <v>2026</v>
      </c>
      <c r="E445" s="3">
        <f>'Отбор 2024-2026'!E445+'Доп отбор 2024-2026 '!E445</f>
        <v>2</v>
      </c>
      <c r="F445" s="3">
        <f>'Отбор 2024-2026'!F445+'Доп отбор 2024-2026 '!F445</f>
        <v>11.54</v>
      </c>
      <c r="G445" s="3">
        <f>'Отбор 2024-2026'!G445+'Доп отбор 2024-2026 '!G445</f>
        <v>4.8099999999999996</v>
      </c>
      <c r="H445" s="3">
        <f>'Отбор 2024-2026'!H445+'Доп отбор 2024-2026 '!H445</f>
        <v>2</v>
      </c>
      <c r="I445" s="3">
        <f>'Отбор 2024-2026'!I445+'Доп отбор 2024-2026 '!I445</f>
        <v>11.33</v>
      </c>
      <c r="J445" s="14">
        <f>'Отбор 2024-2026'!J445+'Доп отбор 2024-2026 '!J445</f>
        <v>5</v>
      </c>
      <c r="K445" s="18">
        <f t="shared" si="21"/>
        <v>31.68</v>
      </c>
      <c r="L445" s="19">
        <v>12368.39</v>
      </c>
      <c r="M445" s="19">
        <v>11131.55</v>
      </c>
      <c r="N445" s="19">
        <v>8657.8700000000008</v>
      </c>
      <c r="O445" s="19">
        <v>6184.2</v>
      </c>
      <c r="P445" s="19">
        <v>3710.52</v>
      </c>
      <c r="Q445" s="19">
        <v>488.77</v>
      </c>
      <c r="R445" s="19">
        <v>2100</v>
      </c>
      <c r="S445" s="19">
        <v>200</v>
      </c>
      <c r="T445" s="25">
        <v>91</v>
      </c>
      <c r="U445" s="18">
        <f t="shared" si="19"/>
        <v>268527.66329999996</v>
      </c>
      <c r="V445" s="18">
        <f t="shared" si="20"/>
        <v>244360.17360299997</v>
      </c>
    </row>
    <row r="446" spans="1:22" x14ac:dyDescent="0.25">
      <c r="A446" s="2">
        <v>69</v>
      </c>
      <c r="B446" s="6" t="s">
        <v>195</v>
      </c>
      <c r="C446" s="6" t="s">
        <v>106</v>
      </c>
      <c r="D446" s="2">
        <v>2026</v>
      </c>
      <c r="E446" s="3">
        <f>'Отбор 2024-2026'!E446+'Доп отбор 2024-2026 '!E446</f>
        <v>0</v>
      </c>
      <c r="F446" s="3">
        <f>'Отбор 2024-2026'!F446+'Доп отбор 2024-2026 '!F446</f>
        <v>0</v>
      </c>
      <c r="G446" s="3">
        <f>'Отбор 2024-2026'!G446+'Доп отбор 2024-2026 '!G446</f>
        <v>30</v>
      </c>
      <c r="H446" s="3">
        <f>'Отбор 2024-2026'!H446+'Доп отбор 2024-2026 '!H446</f>
        <v>50</v>
      </c>
      <c r="I446" s="3">
        <f>'Отбор 2024-2026'!I446+'Доп отбор 2024-2026 '!I446</f>
        <v>15</v>
      </c>
      <c r="J446" s="14">
        <f>'Отбор 2024-2026'!J446+'Доп отбор 2024-2026 '!J446</f>
        <v>1</v>
      </c>
      <c r="K446" s="18">
        <f t="shared" si="21"/>
        <v>95</v>
      </c>
      <c r="L446" s="19">
        <v>12368.39</v>
      </c>
      <c r="M446" s="19">
        <v>11131.55</v>
      </c>
      <c r="N446" s="19">
        <v>8657.8700000000008</v>
      </c>
      <c r="O446" s="19">
        <v>6184.2</v>
      </c>
      <c r="P446" s="19">
        <v>3710.52</v>
      </c>
      <c r="Q446" s="19">
        <v>488.77</v>
      </c>
      <c r="R446" s="19">
        <v>2100</v>
      </c>
      <c r="S446" s="19">
        <v>200</v>
      </c>
      <c r="T446" s="25">
        <v>92</v>
      </c>
      <c r="U446" s="18">
        <f t="shared" si="19"/>
        <v>646192.67000000016</v>
      </c>
      <c r="V446" s="18">
        <f t="shared" si="20"/>
        <v>594497.25640000019</v>
      </c>
    </row>
    <row r="447" spans="1:22" x14ac:dyDescent="0.25">
      <c r="A447" s="2">
        <v>70</v>
      </c>
      <c r="B447" s="6" t="s">
        <v>195</v>
      </c>
      <c r="C447" s="6" t="s">
        <v>43</v>
      </c>
      <c r="D447" s="2">
        <v>2026</v>
      </c>
      <c r="E447" s="3">
        <f>'Отбор 2024-2026'!E447+'Доп отбор 2024-2026 '!E447</f>
        <v>25</v>
      </c>
      <c r="F447" s="3">
        <f>'Отбор 2024-2026'!F447+'Доп отбор 2024-2026 '!F447</f>
        <v>15</v>
      </c>
      <c r="G447" s="3">
        <f>'Отбор 2024-2026'!G447+'Доп отбор 2024-2026 '!G447</f>
        <v>15</v>
      </c>
      <c r="H447" s="3">
        <f>'Отбор 2024-2026'!H447+'Доп отбор 2024-2026 '!H447</f>
        <v>25</v>
      </c>
      <c r="I447" s="3">
        <f>'Отбор 2024-2026'!I447+'Доп отбор 2024-2026 '!I447</f>
        <v>17</v>
      </c>
      <c r="J447" s="14">
        <f>'Отбор 2024-2026'!J447+'Доп отбор 2024-2026 '!J447</f>
        <v>7</v>
      </c>
      <c r="K447" s="18">
        <f t="shared" si="21"/>
        <v>97</v>
      </c>
      <c r="L447" s="19">
        <v>12368.39</v>
      </c>
      <c r="M447" s="19">
        <v>11131.55</v>
      </c>
      <c r="N447" s="19">
        <v>8657.8700000000008</v>
      </c>
      <c r="O447" s="19">
        <v>6184.2</v>
      </c>
      <c r="P447" s="19">
        <v>3710.52</v>
      </c>
      <c r="Q447" s="19">
        <v>488.77</v>
      </c>
      <c r="R447" s="19">
        <v>2100</v>
      </c>
      <c r="S447" s="19">
        <v>200</v>
      </c>
      <c r="T447" s="25">
        <v>92</v>
      </c>
      <c r="U447" s="18">
        <f t="shared" si="19"/>
        <v>861256.28</v>
      </c>
      <c r="V447" s="18">
        <f t="shared" si="20"/>
        <v>792355.77760000003</v>
      </c>
    </row>
    <row r="448" spans="1:22" x14ac:dyDescent="0.25">
      <c r="A448" s="2">
        <v>71</v>
      </c>
      <c r="B448" s="6" t="s">
        <v>195</v>
      </c>
      <c r="C448" s="6" t="s">
        <v>4</v>
      </c>
      <c r="D448" s="2">
        <v>2026</v>
      </c>
      <c r="E448" s="3">
        <f>'Отбор 2024-2026'!E448+'Доп отбор 2024-2026 '!E448</f>
        <v>0</v>
      </c>
      <c r="F448" s="3">
        <f>'Отбор 2024-2026'!F448+'Доп отбор 2024-2026 '!F448</f>
        <v>0</v>
      </c>
      <c r="G448" s="3">
        <f>'Отбор 2024-2026'!G448+'Доп отбор 2024-2026 '!G448</f>
        <v>14</v>
      </c>
      <c r="H448" s="3">
        <f>'Отбор 2024-2026'!H448+'Доп отбор 2024-2026 '!H448</f>
        <v>0</v>
      </c>
      <c r="I448" s="3">
        <f>'Отбор 2024-2026'!I448+'Доп отбор 2024-2026 '!I448</f>
        <v>0</v>
      </c>
      <c r="J448" s="14">
        <f>'Отбор 2024-2026'!J448+'Доп отбор 2024-2026 '!J448</f>
        <v>14</v>
      </c>
      <c r="K448" s="18">
        <f t="shared" si="21"/>
        <v>14</v>
      </c>
      <c r="L448" s="19">
        <v>12368.39</v>
      </c>
      <c r="M448" s="19">
        <v>11131.55</v>
      </c>
      <c r="N448" s="19">
        <v>8657.8700000000008</v>
      </c>
      <c r="O448" s="19">
        <v>6184.2</v>
      </c>
      <c r="P448" s="19">
        <v>3710.52</v>
      </c>
      <c r="Q448" s="19">
        <v>488.77</v>
      </c>
      <c r="R448" s="19">
        <v>2100</v>
      </c>
      <c r="S448" s="19">
        <v>200</v>
      </c>
      <c r="T448" s="25">
        <v>92</v>
      </c>
      <c r="U448" s="18">
        <f t="shared" si="19"/>
        <v>160252.96000000002</v>
      </c>
      <c r="V448" s="18">
        <f t="shared" si="20"/>
        <v>147432.72320000001</v>
      </c>
    </row>
    <row r="449" spans="1:22" x14ac:dyDescent="0.25">
      <c r="A449" s="2">
        <v>72</v>
      </c>
      <c r="B449" s="6" t="s">
        <v>195</v>
      </c>
      <c r="C449" s="6" t="s">
        <v>29</v>
      </c>
      <c r="D449" s="2">
        <v>2026</v>
      </c>
      <c r="E449" s="3">
        <f>'Отбор 2024-2026'!E449+'Доп отбор 2024-2026 '!E449</f>
        <v>0</v>
      </c>
      <c r="F449" s="3">
        <f>'Отбор 2024-2026'!F449+'Доп отбор 2024-2026 '!F449</f>
        <v>0</v>
      </c>
      <c r="G449" s="3">
        <f>'Отбор 2024-2026'!G449+'Доп отбор 2024-2026 '!G449</f>
        <v>4</v>
      </c>
      <c r="H449" s="3">
        <f>'Отбор 2024-2026'!H449+'Доп отбор 2024-2026 '!H449</f>
        <v>15</v>
      </c>
      <c r="I449" s="3">
        <f>'Отбор 2024-2026'!I449+'Доп отбор 2024-2026 '!I449</f>
        <v>0</v>
      </c>
      <c r="J449" s="14">
        <f>'Отбор 2024-2026'!J449+'Доп отбор 2024-2026 '!J449</f>
        <v>8</v>
      </c>
      <c r="K449" s="18">
        <f t="shared" si="21"/>
        <v>19</v>
      </c>
      <c r="L449" s="19">
        <v>12368.39</v>
      </c>
      <c r="M449" s="19">
        <v>11131.55</v>
      </c>
      <c r="N449" s="19">
        <v>8657.8700000000008</v>
      </c>
      <c r="O449" s="19">
        <v>6184.2</v>
      </c>
      <c r="P449" s="19">
        <v>3710.52</v>
      </c>
      <c r="Q449" s="19">
        <v>488.77</v>
      </c>
      <c r="R449" s="19">
        <v>2100</v>
      </c>
      <c r="S449" s="19">
        <v>200</v>
      </c>
      <c r="T449" s="25">
        <v>93</v>
      </c>
      <c r="U449" s="18">
        <f t="shared" si="19"/>
        <v>151904.64000000001</v>
      </c>
      <c r="V449" s="18">
        <f t="shared" si="20"/>
        <v>141271.31520000001</v>
      </c>
    </row>
    <row r="450" spans="1:22" x14ac:dyDescent="0.25">
      <c r="A450" s="2">
        <v>73</v>
      </c>
      <c r="B450" s="6" t="s">
        <v>195</v>
      </c>
      <c r="C450" s="6" t="s">
        <v>27</v>
      </c>
      <c r="D450" s="2">
        <v>2026</v>
      </c>
      <c r="E450" s="3">
        <f>'Отбор 2024-2026'!E450+'Доп отбор 2024-2026 '!E450</f>
        <v>0</v>
      </c>
      <c r="F450" s="3">
        <f>'Отбор 2024-2026'!F450+'Доп отбор 2024-2026 '!F450</f>
        <v>0</v>
      </c>
      <c r="G450" s="3">
        <f>'Отбор 2024-2026'!G450+'Доп отбор 2024-2026 '!G450</f>
        <v>0.6</v>
      </c>
      <c r="H450" s="3">
        <f>'Отбор 2024-2026'!H450+'Доп отбор 2024-2026 '!H450</f>
        <v>0</v>
      </c>
      <c r="I450" s="3">
        <f>'Отбор 2024-2026'!I450+'Доп отбор 2024-2026 '!I450</f>
        <v>0</v>
      </c>
      <c r="J450" s="14">
        <f>'Отбор 2024-2026'!J450+'Доп отбор 2024-2026 '!J450</f>
        <v>5</v>
      </c>
      <c r="K450" s="18">
        <f t="shared" si="21"/>
        <v>0.6</v>
      </c>
      <c r="L450" s="19">
        <v>12368.39</v>
      </c>
      <c r="M450" s="19">
        <v>11131.55</v>
      </c>
      <c r="N450" s="19">
        <v>8657.8700000000008</v>
      </c>
      <c r="O450" s="19">
        <v>6184.2</v>
      </c>
      <c r="P450" s="19">
        <v>3710.52</v>
      </c>
      <c r="Q450" s="19">
        <v>488.77</v>
      </c>
      <c r="R450" s="19">
        <v>2100</v>
      </c>
      <c r="S450" s="19">
        <v>200</v>
      </c>
      <c r="T450" s="25">
        <v>93</v>
      </c>
      <c r="U450" s="18">
        <f t="shared" si="19"/>
        <v>18258.572</v>
      </c>
      <c r="V450" s="18">
        <f t="shared" si="20"/>
        <v>16980.471959999999</v>
      </c>
    </row>
    <row r="451" spans="1:22" x14ac:dyDescent="0.25">
      <c r="A451" s="2">
        <v>74</v>
      </c>
      <c r="B451" s="6" t="s">
        <v>195</v>
      </c>
      <c r="C451" s="6" t="s">
        <v>45</v>
      </c>
      <c r="D451" s="2">
        <v>2026</v>
      </c>
      <c r="E451" s="3">
        <f>'Отбор 2024-2026'!E451+'Доп отбор 2024-2026 '!E451</f>
        <v>0</v>
      </c>
      <c r="F451" s="3">
        <f>'Отбор 2024-2026'!F451+'Доп отбор 2024-2026 '!F451</f>
        <v>0</v>
      </c>
      <c r="G451" s="3">
        <f>'Отбор 2024-2026'!G451+'Доп отбор 2024-2026 '!G451</f>
        <v>0</v>
      </c>
      <c r="H451" s="3">
        <f>'Отбор 2024-2026'!H451+'Доп отбор 2024-2026 '!H451</f>
        <v>0</v>
      </c>
      <c r="I451" s="3">
        <f>'Отбор 2024-2026'!I451+'Доп отбор 2024-2026 '!I451</f>
        <v>23.65</v>
      </c>
      <c r="J451" s="14">
        <f>'Отбор 2024-2026'!J451+'Доп отбор 2024-2026 '!J451</f>
        <v>5</v>
      </c>
      <c r="K451" s="18">
        <f t="shared" si="21"/>
        <v>23.65</v>
      </c>
      <c r="L451" s="19">
        <v>12368.39</v>
      </c>
      <c r="M451" s="19">
        <v>11131.55</v>
      </c>
      <c r="N451" s="19">
        <v>8657.8700000000008</v>
      </c>
      <c r="O451" s="19">
        <v>6184.2</v>
      </c>
      <c r="P451" s="19">
        <v>3710.52</v>
      </c>
      <c r="Q451" s="19">
        <v>488.77</v>
      </c>
      <c r="R451" s="19">
        <v>2100</v>
      </c>
      <c r="S451" s="19">
        <v>200</v>
      </c>
      <c r="T451" s="25">
        <v>90</v>
      </c>
      <c r="U451" s="18">
        <f t="shared" ref="U451:U514" si="22">(E451*L451+F451*M451+G451*N451+H451*O451+I451*P451)+Q451*J451+R451*J451+S451*(E451+F451+G451+H451+I451)</f>
        <v>105427.648</v>
      </c>
      <c r="V451" s="18">
        <f t="shared" ref="V451:V514" si="23">U451*T451/100</f>
        <v>94884.883199999997</v>
      </c>
    </row>
    <row r="452" spans="1:22" x14ac:dyDescent="0.25">
      <c r="A452" s="2">
        <v>75</v>
      </c>
      <c r="B452" s="6" t="s">
        <v>195</v>
      </c>
      <c r="C452" s="6" t="s">
        <v>28</v>
      </c>
      <c r="D452" s="2">
        <v>2026</v>
      </c>
      <c r="E452" s="3">
        <f>'Отбор 2024-2026'!E452+'Доп отбор 2024-2026 '!E452</f>
        <v>0</v>
      </c>
      <c r="F452" s="3">
        <f>'Отбор 2024-2026'!F452+'Доп отбор 2024-2026 '!F452</f>
        <v>0</v>
      </c>
      <c r="G452" s="3">
        <f>'Отбор 2024-2026'!G452+'Доп отбор 2024-2026 '!G452</f>
        <v>1</v>
      </c>
      <c r="H452" s="3">
        <f>'Отбор 2024-2026'!H452+'Доп отбор 2024-2026 '!H452</f>
        <v>2</v>
      </c>
      <c r="I452" s="3">
        <f>'Отбор 2024-2026'!I452+'Доп отбор 2024-2026 '!I452</f>
        <v>13</v>
      </c>
      <c r="J452" s="14">
        <f>'Отбор 2024-2026'!J452+'Доп отбор 2024-2026 '!J452</f>
        <v>5</v>
      </c>
      <c r="K452" s="18">
        <f t="shared" si="21"/>
        <v>16</v>
      </c>
      <c r="L452" s="19">
        <v>12368.39</v>
      </c>
      <c r="M452" s="19">
        <v>11131.55</v>
      </c>
      <c r="N452" s="19">
        <v>8657.8700000000008</v>
      </c>
      <c r="O452" s="19">
        <v>6184.2</v>
      </c>
      <c r="P452" s="19">
        <v>3710.52</v>
      </c>
      <c r="Q452" s="19">
        <v>488.77</v>
      </c>
      <c r="R452" s="19">
        <v>2100</v>
      </c>
      <c r="S452" s="19">
        <v>200</v>
      </c>
      <c r="T452" s="25">
        <v>90</v>
      </c>
      <c r="U452" s="18">
        <f t="shared" si="22"/>
        <v>85406.88</v>
      </c>
      <c r="V452" s="18">
        <f t="shared" si="23"/>
        <v>76866.191999999995</v>
      </c>
    </row>
    <row r="453" spans="1:22" x14ac:dyDescent="0.25">
      <c r="A453" s="2">
        <v>76</v>
      </c>
      <c r="B453" s="6" t="s">
        <v>195</v>
      </c>
      <c r="C453" s="6" t="s">
        <v>21</v>
      </c>
      <c r="D453" s="2">
        <v>2026</v>
      </c>
      <c r="E453" s="3">
        <f>'Отбор 2024-2026'!E453+'Доп отбор 2024-2026 '!E453</f>
        <v>14.1</v>
      </c>
      <c r="F453" s="3">
        <f>'Отбор 2024-2026'!F453+'Доп отбор 2024-2026 '!F453</f>
        <v>2.7</v>
      </c>
      <c r="G453" s="3">
        <f>'Отбор 2024-2026'!G453+'Доп отбор 2024-2026 '!G453</f>
        <v>2.5</v>
      </c>
      <c r="H453" s="3">
        <f>'Отбор 2024-2026'!H453+'Доп отбор 2024-2026 '!H453</f>
        <v>4</v>
      </c>
      <c r="I453" s="3">
        <f>'Отбор 2024-2026'!I453+'Доп отбор 2024-2026 '!I453</f>
        <v>8.4</v>
      </c>
      <c r="J453" s="14">
        <f>'Отбор 2024-2026'!J453+'Доп отбор 2024-2026 '!J453</f>
        <v>7</v>
      </c>
      <c r="K453" s="18">
        <f t="shared" si="21"/>
        <v>31.700000000000003</v>
      </c>
      <c r="L453" s="19">
        <v>12368.39</v>
      </c>
      <c r="M453" s="19">
        <v>11131.55</v>
      </c>
      <c r="N453" s="19">
        <v>8657.8700000000008</v>
      </c>
      <c r="O453" s="19">
        <v>6184.2</v>
      </c>
      <c r="P453" s="19">
        <v>3710.52</v>
      </c>
      <c r="Q453" s="19">
        <v>488.77</v>
      </c>
      <c r="R453" s="19">
        <v>2100</v>
      </c>
      <c r="S453" s="19">
        <v>200</v>
      </c>
      <c r="T453" s="25">
        <v>94</v>
      </c>
      <c r="U453" s="18">
        <f t="shared" si="22"/>
        <v>306460.717</v>
      </c>
      <c r="V453" s="18">
        <f t="shared" si="23"/>
        <v>288073.07398000004</v>
      </c>
    </row>
    <row r="454" spans="1:22" x14ac:dyDescent="0.25">
      <c r="A454" s="2">
        <v>77</v>
      </c>
      <c r="B454" s="6" t="s">
        <v>195</v>
      </c>
      <c r="C454" s="6" t="s">
        <v>140</v>
      </c>
      <c r="D454" s="2">
        <v>2026</v>
      </c>
      <c r="E454" s="3">
        <f>'Отбор 2024-2026'!E454+'Доп отбор 2024-2026 '!E454</f>
        <v>0</v>
      </c>
      <c r="F454" s="3">
        <f>'Отбор 2024-2026'!F454+'Доп отбор 2024-2026 '!F454</f>
        <v>0</v>
      </c>
      <c r="G454" s="3">
        <f>'Отбор 2024-2026'!G454+'Доп отбор 2024-2026 '!G454</f>
        <v>0</v>
      </c>
      <c r="H454" s="3">
        <f>'Отбор 2024-2026'!H454+'Доп отбор 2024-2026 '!H454</f>
        <v>0</v>
      </c>
      <c r="I454" s="3">
        <f>'Отбор 2024-2026'!I454+'Доп отбор 2024-2026 '!I454</f>
        <v>0</v>
      </c>
      <c r="J454" s="14">
        <f>'Отбор 2024-2026'!J454+'Доп отбор 2024-2026 '!J454</f>
        <v>0</v>
      </c>
      <c r="K454" s="18">
        <f t="shared" si="21"/>
        <v>0</v>
      </c>
      <c r="L454" s="19">
        <v>12368.39</v>
      </c>
      <c r="M454" s="19">
        <v>11131.55</v>
      </c>
      <c r="N454" s="19">
        <v>8657.8700000000008</v>
      </c>
      <c r="O454" s="19">
        <v>6184.2</v>
      </c>
      <c r="P454" s="19">
        <v>3710.52</v>
      </c>
      <c r="Q454" s="19">
        <v>488.77</v>
      </c>
      <c r="R454" s="19">
        <v>2100</v>
      </c>
      <c r="S454" s="19">
        <v>200</v>
      </c>
      <c r="T454" s="25">
        <v>93</v>
      </c>
      <c r="U454" s="18">
        <f t="shared" si="22"/>
        <v>0</v>
      </c>
      <c r="V454" s="18">
        <f t="shared" si="23"/>
        <v>0</v>
      </c>
    </row>
    <row r="455" spans="1:22" x14ac:dyDescent="0.25">
      <c r="A455" s="2">
        <v>78</v>
      </c>
      <c r="B455" s="6" t="s">
        <v>196</v>
      </c>
      <c r="C455" s="6" t="s">
        <v>59</v>
      </c>
      <c r="D455" s="2">
        <v>2026</v>
      </c>
      <c r="E455" s="3">
        <f>'Отбор 2024-2026'!E455+'Доп отбор 2024-2026 '!E455</f>
        <v>7.9</v>
      </c>
      <c r="F455" s="3">
        <f>'Отбор 2024-2026'!F455+'Доп отбор 2024-2026 '!F455</f>
        <v>15.8</v>
      </c>
      <c r="G455" s="3">
        <f>'Отбор 2024-2026'!G455+'Доп отбор 2024-2026 '!G455</f>
        <v>4.0999999999999996</v>
      </c>
      <c r="H455" s="3">
        <f>'Отбор 2024-2026'!H455+'Доп отбор 2024-2026 '!H455</f>
        <v>7.7</v>
      </c>
      <c r="I455" s="3">
        <f>'Отбор 2024-2026'!I455+'Доп отбор 2024-2026 '!I455</f>
        <v>2</v>
      </c>
      <c r="J455" s="14">
        <f>'Отбор 2024-2026'!J455+'Доп отбор 2024-2026 '!J455</f>
        <v>13</v>
      </c>
      <c r="K455" s="18">
        <f t="shared" si="21"/>
        <v>37.500000000000007</v>
      </c>
      <c r="L455" s="19">
        <v>12368.39</v>
      </c>
      <c r="M455" s="19">
        <v>11131.55</v>
      </c>
      <c r="N455" s="19">
        <v>8657.8700000000008</v>
      </c>
      <c r="O455" s="19">
        <v>6184.2</v>
      </c>
      <c r="P455" s="19">
        <v>3710.52</v>
      </c>
      <c r="Q455" s="19">
        <v>488.77</v>
      </c>
      <c r="R455" s="19">
        <v>2100</v>
      </c>
      <c r="S455" s="19">
        <v>200</v>
      </c>
      <c r="T455" s="26">
        <v>84</v>
      </c>
      <c r="U455" s="18">
        <f t="shared" si="22"/>
        <v>405279.42800000001</v>
      </c>
      <c r="V455" s="18">
        <f t="shared" si="23"/>
        <v>340434.71951999998</v>
      </c>
    </row>
    <row r="456" spans="1:22" x14ac:dyDescent="0.25">
      <c r="A456" s="2">
        <v>79</v>
      </c>
      <c r="B456" s="6" t="s">
        <v>196</v>
      </c>
      <c r="C456" s="6" t="s">
        <v>142</v>
      </c>
      <c r="D456" s="2">
        <v>2026</v>
      </c>
      <c r="E456" s="3">
        <f>'Отбор 2024-2026'!E456+'Доп отбор 2024-2026 '!E456</f>
        <v>0</v>
      </c>
      <c r="F456" s="3">
        <f>'Отбор 2024-2026'!F456+'Доп отбор 2024-2026 '!F456</f>
        <v>0</v>
      </c>
      <c r="G456" s="3">
        <f>'Отбор 2024-2026'!G456+'Доп отбор 2024-2026 '!G456</f>
        <v>0</v>
      </c>
      <c r="H456" s="3">
        <f>'Отбор 2024-2026'!H456+'Доп отбор 2024-2026 '!H456</f>
        <v>0</v>
      </c>
      <c r="I456" s="3">
        <f>'Отбор 2024-2026'!I456+'Доп отбор 2024-2026 '!I456</f>
        <v>0</v>
      </c>
      <c r="J456" s="14">
        <f>'Отбор 2024-2026'!J456+'Доп отбор 2024-2026 '!J456</f>
        <v>0</v>
      </c>
      <c r="K456" s="18">
        <f t="shared" si="21"/>
        <v>0</v>
      </c>
      <c r="L456" s="19">
        <v>12368.39</v>
      </c>
      <c r="M456" s="19">
        <v>11131.55</v>
      </c>
      <c r="N456" s="19">
        <v>8657.8700000000008</v>
      </c>
      <c r="O456" s="19">
        <v>6184.2</v>
      </c>
      <c r="P456" s="19">
        <v>3710.52</v>
      </c>
      <c r="Q456" s="19">
        <v>488.77</v>
      </c>
      <c r="R456" s="19">
        <v>2100</v>
      </c>
      <c r="S456" s="19">
        <v>200</v>
      </c>
      <c r="T456" s="26">
        <v>71</v>
      </c>
      <c r="U456" s="18">
        <f t="shared" si="22"/>
        <v>0</v>
      </c>
      <c r="V456" s="18">
        <f t="shared" si="23"/>
        <v>0</v>
      </c>
    </row>
    <row r="457" spans="1:22" x14ac:dyDescent="0.25">
      <c r="A457" s="2">
        <v>80</v>
      </c>
      <c r="B457" s="6" t="s">
        <v>196</v>
      </c>
      <c r="C457" s="6" t="s">
        <v>47</v>
      </c>
      <c r="D457" s="2">
        <v>2026</v>
      </c>
      <c r="E457" s="3">
        <f>'Отбор 2024-2026'!E457+'Доп отбор 2024-2026 '!E457</f>
        <v>0</v>
      </c>
      <c r="F457" s="3">
        <f>'Отбор 2024-2026'!F457+'Доп отбор 2024-2026 '!F457</f>
        <v>0</v>
      </c>
      <c r="G457" s="3">
        <f>'Отбор 2024-2026'!G457+'Доп отбор 2024-2026 '!G457</f>
        <v>0</v>
      </c>
      <c r="H457" s="3">
        <f>'Отбор 2024-2026'!H457+'Доп отбор 2024-2026 '!H457</f>
        <v>0</v>
      </c>
      <c r="I457" s="3">
        <f>'Отбор 2024-2026'!I457+'Доп отбор 2024-2026 '!I457</f>
        <v>14.5</v>
      </c>
      <c r="J457" s="14">
        <f>'Отбор 2024-2026'!J457+'Доп отбор 2024-2026 '!J457</f>
        <v>1</v>
      </c>
      <c r="K457" s="18">
        <f t="shared" ref="K457:K520" si="24">E457+F457+G457+H457+I457</f>
        <v>14.5</v>
      </c>
      <c r="L457" s="19">
        <v>12368.39</v>
      </c>
      <c r="M457" s="19">
        <v>11131.55</v>
      </c>
      <c r="N457" s="19">
        <v>8657.8700000000008</v>
      </c>
      <c r="O457" s="19">
        <v>6184.2</v>
      </c>
      <c r="P457" s="19">
        <v>3710.52</v>
      </c>
      <c r="Q457" s="19">
        <v>488.77</v>
      </c>
      <c r="R457" s="19">
        <v>2100</v>
      </c>
      <c r="S457" s="19">
        <v>200</v>
      </c>
      <c r="T457" s="26">
        <v>90</v>
      </c>
      <c r="U457" s="18">
        <f t="shared" si="22"/>
        <v>59291.31</v>
      </c>
      <c r="V457" s="18">
        <f t="shared" si="23"/>
        <v>53362.178999999996</v>
      </c>
    </row>
    <row r="458" spans="1:22" x14ac:dyDescent="0.25">
      <c r="A458" s="2">
        <v>81</v>
      </c>
      <c r="B458" s="6" t="s">
        <v>196</v>
      </c>
      <c r="C458" s="6" t="s">
        <v>141</v>
      </c>
      <c r="D458" s="2">
        <v>2026</v>
      </c>
      <c r="E458" s="3">
        <f>'Отбор 2024-2026'!E458+'Доп отбор 2024-2026 '!E458</f>
        <v>0</v>
      </c>
      <c r="F458" s="3">
        <f>'Отбор 2024-2026'!F458+'Доп отбор 2024-2026 '!F458</f>
        <v>0</v>
      </c>
      <c r="G458" s="3">
        <f>'Отбор 2024-2026'!G458+'Доп отбор 2024-2026 '!G458</f>
        <v>0</v>
      </c>
      <c r="H458" s="3">
        <f>'Отбор 2024-2026'!H458+'Доп отбор 2024-2026 '!H458</f>
        <v>0</v>
      </c>
      <c r="I458" s="3">
        <f>'Отбор 2024-2026'!I458+'Доп отбор 2024-2026 '!I458</f>
        <v>0</v>
      </c>
      <c r="J458" s="14">
        <f>'Отбор 2024-2026'!J458+'Доп отбор 2024-2026 '!J458</f>
        <v>0</v>
      </c>
      <c r="K458" s="18">
        <f t="shared" si="24"/>
        <v>0</v>
      </c>
      <c r="L458" s="19">
        <v>12368.39</v>
      </c>
      <c r="M458" s="19">
        <v>11131.55</v>
      </c>
      <c r="N458" s="19">
        <v>8657.8700000000008</v>
      </c>
      <c r="O458" s="19">
        <v>6184.2</v>
      </c>
      <c r="P458" s="19">
        <v>3710.52</v>
      </c>
      <c r="Q458" s="19">
        <v>488.77</v>
      </c>
      <c r="R458" s="19">
        <v>2100</v>
      </c>
      <c r="S458" s="19">
        <v>200</v>
      </c>
      <c r="T458" s="26">
        <v>91</v>
      </c>
      <c r="U458" s="18">
        <f t="shared" si="22"/>
        <v>0</v>
      </c>
      <c r="V458" s="18">
        <f t="shared" si="23"/>
        <v>0</v>
      </c>
    </row>
    <row r="459" spans="1:22" x14ac:dyDescent="0.25">
      <c r="A459" s="2">
        <v>82</v>
      </c>
      <c r="B459" s="6" t="s">
        <v>196</v>
      </c>
      <c r="C459" s="6" t="s">
        <v>143</v>
      </c>
      <c r="D459" s="2">
        <v>2026</v>
      </c>
      <c r="E459" s="3">
        <f>'Отбор 2024-2026'!E459+'Доп отбор 2024-2026 '!E459</f>
        <v>0</v>
      </c>
      <c r="F459" s="3">
        <f>'Отбор 2024-2026'!F459+'Доп отбор 2024-2026 '!F459</f>
        <v>0</v>
      </c>
      <c r="G459" s="3">
        <f>'Отбор 2024-2026'!G459+'Доп отбор 2024-2026 '!G459</f>
        <v>0</v>
      </c>
      <c r="H459" s="3">
        <f>'Отбор 2024-2026'!H459+'Доп отбор 2024-2026 '!H459</f>
        <v>0</v>
      </c>
      <c r="I459" s="3">
        <f>'Отбор 2024-2026'!I459+'Доп отбор 2024-2026 '!I459</f>
        <v>0</v>
      </c>
      <c r="J459" s="14">
        <f>'Отбор 2024-2026'!J459+'Доп отбор 2024-2026 '!J459</f>
        <v>0</v>
      </c>
      <c r="K459" s="18">
        <f t="shared" si="24"/>
        <v>0</v>
      </c>
      <c r="L459" s="19">
        <v>12368.39</v>
      </c>
      <c r="M459" s="19">
        <v>11131.55</v>
      </c>
      <c r="N459" s="19">
        <v>8657.8700000000008</v>
      </c>
      <c r="O459" s="19">
        <v>6184.2</v>
      </c>
      <c r="P459" s="19">
        <v>3710.52</v>
      </c>
      <c r="Q459" s="19">
        <v>488.77</v>
      </c>
      <c r="R459" s="19">
        <v>2100</v>
      </c>
      <c r="S459" s="19">
        <v>200</v>
      </c>
      <c r="T459" s="26">
        <v>87</v>
      </c>
      <c r="U459" s="18">
        <f t="shared" si="22"/>
        <v>0</v>
      </c>
      <c r="V459" s="18">
        <f t="shared" si="23"/>
        <v>0</v>
      </c>
    </row>
    <row r="460" spans="1:22" x14ac:dyDescent="0.25">
      <c r="A460" s="2">
        <v>83</v>
      </c>
      <c r="B460" s="6" t="s">
        <v>196</v>
      </c>
      <c r="C460" s="6" t="s">
        <v>105</v>
      </c>
      <c r="D460" s="2">
        <v>2026</v>
      </c>
      <c r="E460" s="3">
        <f>'Отбор 2024-2026'!E460+'Доп отбор 2024-2026 '!E460</f>
        <v>0</v>
      </c>
      <c r="F460" s="3">
        <f>'Отбор 2024-2026'!F460+'Доп отбор 2024-2026 '!F460</f>
        <v>0</v>
      </c>
      <c r="G460" s="3">
        <f>'Отбор 2024-2026'!G460+'Доп отбор 2024-2026 '!G460</f>
        <v>0</v>
      </c>
      <c r="H460" s="3">
        <f>'Отбор 2024-2026'!H460+'Доп отбор 2024-2026 '!H460</f>
        <v>0</v>
      </c>
      <c r="I460" s="3">
        <f>'Отбор 2024-2026'!I460+'Доп отбор 2024-2026 '!I460</f>
        <v>0</v>
      </c>
      <c r="J460" s="14">
        <f>'Отбор 2024-2026'!J460+'Доп отбор 2024-2026 '!J460</f>
        <v>0</v>
      </c>
      <c r="K460" s="18">
        <f t="shared" si="24"/>
        <v>0</v>
      </c>
      <c r="L460" s="19">
        <v>12368.39</v>
      </c>
      <c r="M460" s="19">
        <v>11131.55</v>
      </c>
      <c r="N460" s="19">
        <v>8657.8700000000008</v>
      </c>
      <c r="O460" s="19">
        <v>6184.2</v>
      </c>
      <c r="P460" s="19">
        <v>3710.52</v>
      </c>
      <c r="Q460" s="19">
        <v>488.77</v>
      </c>
      <c r="R460" s="19">
        <v>2100</v>
      </c>
      <c r="S460" s="19">
        <v>200</v>
      </c>
      <c r="T460" s="26">
        <v>84</v>
      </c>
      <c r="U460" s="18">
        <f t="shared" si="22"/>
        <v>0</v>
      </c>
      <c r="V460" s="18">
        <f t="shared" si="23"/>
        <v>0</v>
      </c>
    </row>
    <row r="461" spans="1:22" x14ac:dyDescent="0.25">
      <c r="A461" s="2">
        <v>84</v>
      </c>
      <c r="B461" s="6" t="s">
        <v>196</v>
      </c>
      <c r="C461" s="6" t="s">
        <v>58</v>
      </c>
      <c r="D461" s="2">
        <v>2026</v>
      </c>
      <c r="E461" s="3">
        <f>'Отбор 2024-2026'!E461+'Доп отбор 2024-2026 '!E461</f>
        <v>0</v>
      </c>
      <c r="F461" s="3">
        <f>'Отбор 2024-2026'!F461+'Доп отбор 2024-2026 '!F461</f>
        <v>0</v>
      </c>
      <c r="G461" s="3">
        <f>'Отбор 2024-2026'!G461+'Доп отбор 2024-2026 '!G461</f>
        <v>0</v>
      </c>
      <c r="H461" s="3">
        <f>'Отбор 2024-2026'!H461+'Доп отбор 2024-2026 '!H461</f>
        <v>0</v>
      </c>
      <c r="I461" s="3">
        <f>'Отбор 2024-2026'!I461+'Доп отбор 2024-2026 '!I461</f>
        <v>47.136000000000003</v>
      </c>
      <c r="J461" s="14">
        <f>'Отбор 2024-2026'!J461+'Доп отбор 2024-2026 '!J461</f>
        <v>16</v>
      </c>
      <c r="K461" s="18">
        <f t="shared" si="24"/>
        <v>47.136000000000003</v>
      </c>
      <c r="L461" s="19">
        <v>12368.39</v>
      </c>
      <c r="M461" s="19">
        <v>11131.55</v>
      </c>
      <c r="N461" s="19">
        <v>8657.8700000000008</v>
      </c>
      <c r="O461" s="19">
        <v>6184.2</v>
      </c>
      <c r="P461" s="19">
        <v>3710.52</v>
      </c>
      <c r="Q461" s="19">
        <v>488.77</v>
      </c>
      <c r="R461" s="19">
        <v>2100</v>
      </c>
      <c r="S461" s="19">
        <v>200</v>
      </c>
      <c r="T461" s="26">
        <v>90</v>
      </c>
      <c r="U461" s="18">
        <f t="shared" si="22"/>
        <v>225746.59072000004</v>
      </c>
      <c r="V461" s="18">
        <f t="shared" si="23"/>
        <v>203171.93164800003</v>
      </c>
    </row>
    <row r="462" spans="1:22" x14ac:dyDescent="0.25">
      <c r="A462" s="2">
        <v>85</v>
      </c>
      <c r="B462" s="6" t="s">
        <v>196</v>
      </c>
      <c r="C462" s="6" t="s">
        <v>94</v>
      </c>
      <c r="D462" s="2">
        <v>2026</v>
      </c>
      <c r="E462" s="3">
        <f>'Отбор 2024-2026'!E462+'Доп отбор 2024-2026 '!E462</f>
        <v>0</v>
      </c>
      <c r="F462" s="3">
        <f>'Отбор 2024-2026'!F462+'Доп отбор 2024-2026 '!F462</f>
        <v>0</v>
      </c>
      <c r="G462" s="3">
        <f>'Отбор 2024-2026'!G462+'Доп отбор 2024-2026 '!G462</f>
        <v>0</v>
      </c>
      <c r="H462" s="3">
        <f>'Отбор 2024-2026'!H462+'Доп отбор 2024-2026 '!H462</f>
        <v>0</v>
      </c>
      <c r="I462" s="3">
        <f>'Отбор 2024-2026'!I462+'Доп отбор 2024-2026 '!I462</f>
        <v>0</v>
      </c>
      <c r="J462" s="14">
        <f>'Отбор 2024-2026'!J462+'Доп отбор 2024-2026 '!J462</f>
        <v>0</v>
      </c>
      <c r="K462" s="18">
        <f t="shared" si="24"/>
        <v>0</v>
      </c>
      <c r="L462" s="19">
        <v>12368.39</v>
      </c>
      <c r="M462" s="19">
        <v>11131.55</v>
      </c>
      <c r="N462" s="19">
        <v>8657.8700000000008</v>
      </c>
      <c r="O462" s="19">
        <v>6184.2</v>
      </c>
      <c r="P462" s="19">
        <v>3710.52</v>
      </c>
      <c r="Q462" s="19">
        <v>488.77</v>
      </c>
      <c r="R462" s="19">
        <v>2100</v>
      </c>
      <c r="S462" s="19">
        <v>200</v>
      </c>
      <c r="T462" s="26">
        <v>89</v>
      </c>
      <c r="U462" s="18">
        <f t="shared" si="22"/>
        <v>0</v>
      </c>
      <c r="V462" s="18">
        <f t="shared" si="23"/>
        <v>0</v>
      </c>
    </row>
    <row r="463" spans="1:22" x14ac:dyDescent="0.25">
      <c r="A463" s="2">
        <v>86</v>
      </c>
      <c r="B463" s="6" t="s">
        <v>196</v>
      </c>
      <c r="C463" s="6" t="s">
        <v>2</v>
      </c>
      <c r="D463" s="2">
        <v>2026</v>
      </c>
      <c r="E463" s="3">
        <f>'Отбор 2024-2026'!E463+'Доп отбор 2024-2026 '!E463</f>
        <v>0</v>
      </c>
      <c r="F463" s="3">
        <f>'Отбор 2024-2026'!F463+'Доп отбор 2024-2026 '!F463</f>
        <v>0</v>
      </c>
      <c r="G463" s="3">
        <f>'Отбор 2024-2026'!G463+'Доп отбор 2024-2026 '!G463</f>
        <v>0</v>
      </c>
      <c r="H463" s="3">
        <f>'Отбор 2024-2026'!H463+'Доп отбор 2024-2026 '!H463</f>
        <v>0</v>
      </c>
      <c r="I463" s="3">
        <f>'Отбор 2024-2026'!I463+'Доп отбор 2024-2026 '!I463</f>
        <v>0</v>
      </c>
      <c r="J463" s="14">
        <f>'Отбор 2024-2026'!J463+'Доп отбор 2024-2026 '!J463</f>
        <v>0</v>
      </c>
      <c r="K463" s="18">
        <f t="shared" si="24"/>
        <v>0</v>
      </c>
      <c r="L463" s="19">
        <v>12368.39</v>
      </c>
      <c r="M463" s="19">
        <v>11131.55</v>
      </c>
      <c r="N463" s="19">
        <v>8657.8700000000008</v>
      </c>
      <c r="O463" s="19">
        <v>6184.2</v>
      </c>
      <c r="P463" s="19">
        <v>3710.52</v>
      </c>
      <c r="Q463" s="19">
        <v>488.77</v>
      </c>
      <c r="R463" s="19">
        <v>2100</v>
      </c>
      <c r="S463" s="19">
        <v>200</v>
      </c>
      <c r="T463" s="26">
        <v>94</v>
      </c>
      <c r="U463" s="18">
        <f t="shared" si="22"/>
        <v>0</v>
      </c>
      <c r="V463" s="18">
        <f t="shared" si="23"/>
        <v>0</v>
      </c>
    </row>
    <row r="464" spans="1:22" x14ac:dyDescent="0.25">
      <c r="A464" s="2">
        <v>87</v>
      </c>
      <c r="B464" s="6" t="s">
        <v>196</v>
      </c>
      <c r="C464" s="6" t="s">
        <v>144</v>
      </c>
      <c r="D464" s="2">
        <v>2026</v>
      </c>
      <c r="E464" s="3">
        <f>'Отбор 2024-2026'!E464+'Доп отбор 2024-2026 '!E464</f>
        <v>0</v>
      </c>
      <c r="F464" s="3">
        <f>'Отбор 2024-2026'!F464+'Доп отбор 2024-2026 '!F464</f>
        <v>0</v>
      </c>
      <c r="G464" s="3">
        <f>'Отбор 2024-2026'!G464+'Доп отбор 2024-2026 '!G464</f>
        <v>0</v>
      </c>
      <c r="H464" s="3">
        <f>'Отбор 2024-2026'!H464+'Доп отбор 2024-2026 '!H464</f>
        <v>0</v>
      </c>
      <c r="I464" s="3">
        <f>'Отбор 2024-2026'!I464+'Доп отбор 2024-2026 '!I464</f>
        <v>0</v>
      </c>
      <c r="J464" s="14">
        <f>'Отбор 2024-2026'!J464+'Доп отбор 2024-2026 '!J464</f>
        <v>0</v>
      </c>
      <c r="K464" s="18">
        <f t="shared" si="24"/>
        <v>0</v>
      </c>
      <c r="L464" s="19">
        <v>12368.39</v>
      </c>
      <c r="M464" s="19">
        <v>11131.55</v>
      </c>
      <c r="N464" s="19">
        <v>8657.8700000000008</v>
      </c>
      <c r="O464" s="19">
        <v>6184.2</v>
      </c>
      <c r="P464" s="19">
        <v>3710.52</v>
      </c>
      <c r="Q464" s="19">
        <v>488.77</v>
      </c>
      <c r="R464" s="19">
        <v>2100</v>
      </c>
      <c r="S464" s="19">
        <v>200</v>
      </c>
      <c r="T464" s="26">
        <v>71</v>
      </c>
      <c r="U464" s="18">
        <f t="shared" si="22"/>
        <v>0</v>
      </c>
      <c r="V464" s="18">
        <f t="shared" si="23"/>
        <v>0</v>
      </c>
    </row>
    <row r="465" spans="1:22" x14ac:dyDescent="0.25">
      <c r="A465" s="2">
        <v>88</v>
      </c>
      <c r="B465" s="6" t="s">
        <v>196</v>
      </c>
      <c r="C465" s="6" t="s">
        <v>5</v>
      </c>
      <c r="D465" s="2">
        <v>2026</v>
      </c>
      <c r="E465" s="3">
        <f>'Отбор 2024-2026'!E465+'Доп отбор 2024-2026 '!E465</f>
        <v>0</v>
      </c>
      <c r="F465" s="3">
        <f>'Отбор 2024-2026'!F465+'Доп отбор 2024-2026 '!F465</f>
        <v>0</v>
      </c>
      <c r="G465" s="3">
        <f>'Отбор 2024-2026'!G465+'Доп отбор 2024-2026 '!G465</f>
        <v>0</v>
      </c>
      <c r="H465" s="3">
        <f>'Отбор 2024-2026'!H465+'Доп отбор 2024-2026 '!H465</f>
        <v>0</v>
      </c>
      <c r="I465" s="3">
        <f>'Отбор 2024-2026'!I465+'Доп отбор 2024-2026 '!I465</f>
        <v>69.72</v>
      </c>
      <c r="J465" s="14">
        <f>'Отбор 2024-2026'!J465+'Доп отбор 2024-2026 '!J465</f>
        <v>27</v>
      </c>
      <c r="K465" s="18">
        <f t="shared" si="24"/>
        <v>69.72</v>
      </c>
      <c r="L465" s="19">
        <v>12368.39</v>
      </c>
      <c r="M465" s="19">
        <v>11131.55</v>
      </c>
      <c r="N465" s="19">
        <v>8657.8700000000008</v>
      </c>
      <c r="O465" s="19">
        <v>6184.2</v>
      </c>
      <c r="P465" s="19">
        <v>3710.52</v>
      </c>
      <c r="Q465" s="19">
        <v>488.77</v>
      </c>
      <c r="R465" s="19">
        <v>2100</v>
      </c>
      <c r="S465" s="19">
        <v>200</v>
      </c>
      <c r="T465" s="26">
        <v>91</v>
      </c>
      <c r="U465" s="18">
        <f t="shared" si="22"/>
        <v>342538.24439999997</v>
      </c>
      <c r="V465" s="18">
        <f t="shared" si="23"/>
        <v>311709.80240399996</v>
      </c>
    </row>
    <row r="466" spans="1:22" x14ac:dyDescent="0.25">
      <c r="A466" s="2">
        <v>89</v>
      </c>
      <c r="B466" s="6" t="s">
        <v>197</v>
      </c>
      <c r="C466" s="6" t="s">
        <v>75</v>
      </c>
      <c r="D466" s="2">
        <v>2026</v>
      </c>
      <c r="E466" s="3">
        <f>'Отбор 2024-2026'!E466+'Доп отбор 2024-2026 '!E466</f>
        <v>0</v>
      </c>
      <c r="F466" s="3">
        <f>'Отбор 2024-2026'!F466+'Доп отбор 2024-2026 '!F466</f>
        <v>0</v>
      </c>
      <c r="G466" s="3">
        <f>'Отбор 2024-2026'!G466+'Доп отбор 2024-2026 '!G466</f>
        <v>0</v>
      </c>
      <c r="H466" s="3">
        <f>'Отбор 2024-2026'!H466+'Доп отбор 2024-2026 '!H466</f>
        <v>10.3</v>
      </c>
      <c r="I466" s="3">
        <f>'Отбор 2024-2026'!I466+'Доп отбор 2024-2026 '!I466</f>
        <v>0</v>
      </c>
      <c r="J466" s="14">
        <f>'Отбор 2024-2026'!J466+'Доп отбор 2024-2026 '!J466</f>
        <v>2</v>
      </c>
      <c r="K466" s="18">
        <f t="shared" si="24"/>
        <v>10.3</v>
      </c>
      <c r="L466" s="19">
        <v>12368.39</v>
      </c>
      <c r="M466" s="19">
        <v>11131.55</v>
      </c>
      <c r="N466" s="19">
        <v>8657.8700000000008</v>
      </c>
      <c r="O466" s="19">
        <v>6184.2</v>
      </c>
      <c r="P466" s="19">
        <v>3710.52</v>
      </c>
      <c r="Q466" s="19">
        <v>488.77</v>
      </c>
      <c r="R466" s="19">
        <v>2100</v>
      </c>
      <c r="S466" s="19">
        <v>200</v>
      </c>
      <c r="T466" s="27">
        <v>82</v>
      </c>
      <c r="U466" s="18">
        <f t="shared" si="22"/>
        <v>70934.8</v>
      </c>
      <c r="V466" s="18">
        <f t="shared" si="23"/>
        <v>58166.536000000007</v>
      </c>
    </row>
    <row r="467" spans="1:22" x14ac:dyDescent="0.25">
      <c r="A467" s="2">
        <v>90</v>
      </c>
      <c r="B467" s="6" t="s">
        <v>197</v>
      </c>
      <c r="C467" s="6" t="s">
        <v>55</v>
      </c>
      <c r="D467" s="2">
        <v>2026</v>
      </c>
      <c r="E467" s="3">
        <f>'Отбор 2024-2026'!E467+'Доп отбор 2024-2026 '!E467</f>
        <v>0</v>
      </c>
      <c r="F467" s="3">
        <f>'Отбор 2024-2026'!F467+'Доп отбор 2024-2026 '!F467</f>
        <v>0</v>
      </c>
      <c r="G467" s="3">
        <f>'Отбор 2024-2026'!G467+'Доп отбор 2024-2026 '!G467</f>
        <v>0</v>
      </c>
      <c r="H467" s="3">
        <f>'Отбор 2024-2026'!H467+'Доп отбор 2024-2026 '!H467</f>
        <v>0</v>
      </c>
      <c r="I467" s="3">
        <f>'Отбор 2024-2026'!I467+'Доп отбор 2024-2026 '!I467</f>
        <v>14.56</v>
      </c>
      <c r="J467" s="14">
        <f>'Отбор 2024-2026'!J467+'Доп отбор 2024-2026 '!J467</f>
        <v>6</v>
      </c>
      <c r="K467" s="18">
        <f t="shared" si="24"/>
        <v>14.56</v>
      </c>
      <c r="L467" s="19">
        <v>12368.39</v>
      </c>
      <c r="M467" s="19">
        <v>11131.55</v>
      </c>
      <c r="N467" s="19">
        <v>8657.8700000000008</v>
      </c>
      <c r="O467" s="19">
        <v>6184.2</v>
      </c>
      <c r="P467" s="19">
        <v>3710.52</v>
      </c>
      <c r="Q467" s="19">
        <v>488.77</v>
      </c>
      <c r="R467" s="19">
        <v>2100</v>
      </c>
      <c r="S467" s="19">
        <v>200</v>
      </c>
      <c r="T467" s="27">
        <v>91</v>
      </c>
      <c r="U467" s="18">
        <f t="shared" si="22"/>
        <v>72469.791200000007</v>
      </c>
      <c r="V467" s="18">
        <f t="shared" si="23"/>
        <v>65947.509992000007</v>
      </c>
    </row>
    <row r="468" spans="1:22" x14ac:dyDescent="0.25">
      <c r="A468" s="2">
        <v>91</v>
      </c>
      <c r="B468" s="6" t="s">
        <v>197</v>
      </c>
      <c r="C468" s="6" t="s">
        <v>145</v>
      </c>
      <c r="D468" s="2">
        <v>2026</v>
      </c>
      <c r="E468" s="3">
        <f>'Отбор 2024-2026'!E468+'Доп отбор 2024-2026 '!E468</f>
        <v>0</v>
      </c>
      <c r="F468" s="3">
        <f>'Отбор 2024-2026'!F468+'Доп отбор 2024-2026 '!F468</f>
        <v>0</v>
      </c>
      <c r="G468" s="3">
        <f>'Отбор 2024-2026'!G468+'Доп отбор 2024-2026 '!G468</f>
        <v>0</v>
      </c>
      <c r="H468" s="3">
        <f>'Отбор 2024-2026'!H468+'Доп отбор 2024-2026 '!H468</f>
        <v>0</v>
      </c>
      <c r="I468" s="3">
        <f>'Отбор 2024-2026'!I468+'Доп отбор 2024-2026 '!I468</f>
        <v>0</v>
      </c>
      <c r="J468" s="14">
        <f>'Отбор 2024-2026'!J468+'Доп отбор 2024-2026 '!J468</f>
        <v>0</v>
      </c>
      <c r="K468" s="18">
        <f t="shared" si="24"/>
        <v>0</v>
      </c>
      <c r="L468" s="19">
        <v>12368.39</v>
      </c>
      <c r="M468" s="19">
        <v>11131.55</v>
      </c>
      <c r="N468" s="19">
        <v>8657.8700000000008</v>
      </c>
      <c r="O468" s="19">
        <v>6184.2</v>
      </c>
      <c r="P468" s="19">
        <v>3710.52</v>
      </c>
      <c r="Q468" s="19">
        <v>488.77</v>
      </c>
      <c r="R468" s="19">
        <v>2100</v>
      </c>
      <c r="S468" s="19">
        <v>200</v>
      </c>
      <c r="T468" s="27">
        <v>85</v>
      </c>
      <c r="U468" s="18">
        <f t="shared" si="22"/>
        <v>0</v>
      </c>
      <c r="V468" s="18">
        <f t="shared" si="23"/>
        <v>0</v>
      </c>
    </row>
    <row r="469" spans="1:22" x14ac:dyDescent="0.25">
      <c r="A469" s="2">
        <v>92</v>
      </c>
      <c r="B469" s="6" t="s">
        <v>197</v>
      </c>
      <c r="C469" s="6" t="s">
        <v>37</v>
      </c>
      <c r="D469" s="2">
        <v>2026</v>
      </c>
      <c r="E469" s="3">
        <f>'Отбор 2024-2026'!E469+'Доп отбор 2024-2026 '!E469</f>
        <v>0</v>
      </c>
      <c r="F469" s="3">
        <f>'Отбор 2024-2026'!F469+'Доп отбор 2024-2026 '!F469</f>
        <v>0</v>
      </c>
      <c r="G469" s="3">
        <f>'Отбор 2024-2026'!G469+'Доп отбор 2024-2026 '!G469</f>
        <v>19.2</v>
      </c>
      <c r="H469" s="3">
        <f>'Отбор 2024-2026'!H469+'Доп отбор 2024-2026 '!H469</f>
        <v>4</v>
      </c>
      <c r="I469" s="3">
        <f>'Отбор 2024-2026'!I469+'Доп отбор 2024-2026 '!I469</f>
        <v>2.5</v>
      </c>
      <c r="J469" s="14">
        <f>'Отбор 2024-2026'!J469+'Доп отбор 2024-2026 '!J469</f>
        <v>2</v>
      </c>
      <c r="K469" s="18">
        <f t="shared" si="24"/>
        <v>25.7</v>
      </c>
      <c r="L469" s="19">
        <v>12368.39</v>
      </c>
      <c r="M469" s="19">
        <v>11131.55</v>
      </c>
      <c r="N469" s="19">
        <v>8657.8700000000008</v>
      </c>
      <c r="O469" s="19">
        <v>6184.2</v>
      </c>
      <c r="P469" s="19">
        <v>3710.52</v>
      </c>
      <c r="Q469" s="19">
        <v>488.77</v>
      </c>
      <c r="R469" s="19">
        <v>2100</v>
      </c>
      <c r="S469" s="19">
        <v>200</v>
      </c>
      <c r="T469" s="27">
        <v>84</v>
      </c>
      <c r="U469" s="18">
        <f t="shared" si="22"/>
        <v>210561.74400000001</v>
      </c>
      <c r="V469" s="18">
        <f t="shared" si="23"/>
        <v>176871.86496000001</v>
      </c>
    </row>
    <row r="470" spans="1:22" x14ac:dyDescent="0.25">
      <c r="A470" s="2">
        <v>93</v>
      </c>
      <c r="B470" s="6" t="s">
        <v>197</v>
      </c>
      <c r="C470" s="6" t="s">
        <v>146</v>
      </c>
      <c r="D470" s="2">
        <v>2026</v>
      </c>
      <c r="E470" s="3">
        <f>'Отбор 2024-2026'!E470+'Доп отбор 2024-2026 '!E470</f>
        <v>0</v>
      </c>
      <c r="F470" s="3">
        <f>'Отбор 2024-2026'!F470+'Доп отбор 2024-2026 '!F470</f>
        <v>0</v>
      </c>
      <c r="G470" s="3">
        <f>'Отбор 2024-2026'!G470+'Доп отбор 2024-2026 '!G470</f>
        <v>3.7</v>
      </c>
      <c r="H470" s="3">
        <f>'Отбор 2024-2026'!H470+'Доп отбор 2024-2026 '!H470</f>
        <v>7</v>
      </c>
      <c r="I470" s="3">
        <f>'Отбор 2024-2026'!I470+'Доп отбор 2024-2026 '!I470</f>
        <v>0</v>
      </c>
      <c r="J470" s="14">
        <f>'Отбор 2024-2026'!J470+'Доп отбор 2024-2026 '!J470</f>
        <v>5</v>
      </c>
      <c r="K470" s="18">
        <f t="shared" si="24"/>
        <v>10.7</v>
      </c>
      <c r="L470" s="19">
        <v>12368.39</v>
      </c>
      <c r="M470" s="19">
        <v>11131.55</v>
      </c>
      <c r="N470" s="19">
        <v>8657.8700000000008</v>
      </c>
      <c r="O470" s="19">
        <v>6184.2</v>
      </c>
      <c r="P470" s="19">
        <v>3710.52</v>
      </c>
      <c r="Q470" s="19">
        <v>488.77</v>
      </c>
      <c r="R470" s="19">
        <v>2100</v>
      </c>
      <c r="S470" s="19">
        <v>200</v>
      </c>
      <c r="T470" s="27">
        <v>91</v>
      </c>
      <c r="U470" s="18">
        <f t="shared" si="22"/>
        <v>90407.369000000006</v>
      </c>
      <c r="V470" s="18">
        <f t="shared" si="23"/>
        <v>82270.705790000007</v>
      </c>
    </row>
    <row r="471" spans="1:22" x14ac:dyDescent="0.25">
      <c r="A471" s="2">
        <v>94</v>
      </c>
      <c r="B471" s="6" t="s">
        <v>197</v>
      </c>
      <c r="C471" s="6" t="s">
        <v>26</v>
      </c>
      <c r="D471" s="2">
        <v>2026</v>
      </c>
      <c r="E471" s="3">
        <f>'Отбор 2024-2026'!E471+'Доп отбор 2024-2026 '!E471</f>
        <v>0</v>
      </c>
      <c r="F471" s="3">
        <f>'Отбор 2024-2026'!F471+'Доп отбор 2024-2026 '!F471</f>
        <v>0</v>
      </c>
      <c r="G471" s="3">
        <f>'Отбор 2024-2026'!G471+'Доп отбор 2024-2026 '!G471</f>
        <v>14.45</v>
      </c>
      <c r="H471" s="3">
        <f>'Отбор 2024-2026'!H471+'Доп отбор 2024-2026 '!H471</f>
        <v>5</v>
      </c>
      <c r="I471" s="3">
        <f>'Отбор 2024-2026'!I471+'Доп отбор 2024-2026 '!I471</f>
        <v>5</v>
      </c>
      <c r="J471" s="14">
        <f>'Отбор 2024-2026'!J471+'Доп отбор 2024-2026 '!J471</f>
        <v>3</v>
      </c>
      <c r="K471" s="18">
        <f t="shared" si="24"/>
        <v>24.45</v>
      </c>
      <c r="L471" s="19">
        <v>12368.39</v>
      </c>
      <c r="M471" s="19">
        <v>11131.55</v>
      </c>
      <c r="N471" s="19">
        <v>8657.8700000000008</v>
      </c>
      <c r="O471" s="19">
        <v>6184.2</v>
      </c>
      <c r="P471" s="19">
        <v>3710.52</v>
      </c>
      <c r="Q471" s="19">
        <v>488.77</v>
      </c>
      <c r="R471" s="19">
        <v>2100</v>
      </c>
      <c r="S471" s="19">
        <v>200</v>
      </c>
      <c r="T471" s="27">
        <v>88</v>
      </c>
      <c r="U471" s="18">
        <f t="shared" si="22"/>
        <v>187236.13149999999</v>
      </c>
      <c r="V471" s="18">
        <f t="shared" si="23"/>
        <v>164767.79571999999</v>
      </c>
    </row>
    <row r="472" spans="1:22" x14ac:dyDescent="0.25">
      <c r="A472" s="2">
        <v>95</v>
      </c>
      <c r="B472" s="6" t="s">
        <v>198</v>
      </c>
      <c r="C472" s="6" t="s">
        <v>78</v>
      </c>
      <c r="D472" s="2">
        <v>2026</v>
      </c>
      <c r="E472" s="3">
        <f>'Отбор 2024-2026'!E472+'Доп отбор 2024-2026 '!E472</f>
        <v>0</v>
      </c>
      <c r="F472" s="3">
        <f>'Отбор 2024-2026'!F472+'Доп отбор 2024-2026 '!F472</f>
        <v>0</v>
      </c>
      <c r="G472" s="3">
        <f>'Отбор 2024-2026'!G472+'Доп отбор 2024-2026 '!G472</f>
        <v>0</v>
      </c>
      <c r="H472" s="3">
        <f>'Отбор 2024-2026'!H472+'Доп отбор 2024-2026 '!H472</f>
        <v>0</v>
      </c>
      <c r="I472" s="3">
        <f>'Отбор 2024-2026'!I472+'Доп отбор 2024-2026 '!I472</f>
        <v>0</v>
      </c>
      <c r="J472" s="14">
        <f>'Отбор 2024-2026'!J472+'Доп отбор 2024-2026 '!J472</f>
        <v>0</v>
      </c>
      <c r="K472" s="18">
        <f t="shared" si="24"/>
        <v>0</v>
      </c>
      <c r="L472" s="19">
        <v>12368.39</v>
      </c>
      <c r="M472" s="19">
        <v>11131.55</v>
      </c>
      <c r="N472" s="19">
        <v>8657.8700000000008</v>
      </c>
      <c r="O472" s="19">
        <v>6184.2</v>
      </c>
      <c r="P472" s="19">
        <v>3710.52</v>
      </c>
      <c r="Q472" s="19">
        <v>488.77</v>
      </c>
      <c r="R472" s="19">
        <v>2100</v>
      </c>
      <c r="S472" s="19">
        <v>200</v>
      </c>
      <c r="T472" s="28">
        <v>90</v>
      </c>
      <c r="U472" s="18">
        <f t="shared" si="22"/>
        <v>0</v>
      </c>
      <c r="V472" s="18">
        <f t="shared" si="23"/>
        <v>0</v>
      </c>
    </row>
    <row r="473" spans="1:22" x14ac:dyDescent="0.25">
      <c r="A473" s="2">
        <v>96</v>
      </c>
      <c r="B473" s="6" t="s">
        <v>198</v>
      </c>
      <c r="C473" s="6" t="s">
        <v>91</v>
      </c>
      <c r="D473" s="2">
        <v>2026</v>
      </c>
      <c r="E473" s="3">
        <f>'Отбор 2024-2026'!E473+'Доп отбор 2024-2026 '!E473</f>
        <v>0</v>
      </c>
      <c r="F473" s="3">
        <f>'Отбор 2024-2026'!F473+'Доп отбор 2024-2026 '!F473</f>
        <v>0</v>
      </c>
      <c r="G473" s="3">
        <f>'Отбор 2024-2026'!G473+'Доп отбор 2024-2026 '!G473</f>
        <v>0</v>
      </c>
      <c r="H473" s="3">
        <f>'Отбор 2024-2026'!H473+'Доп отбор 2024-2026 '!H473</f>
        <v>0</v>
      </c>
      <c r="I473" s="3">
        <f>'Отбор 2024-2026'!I473+'Доп отбор 2024-2026 '!I473</f>
        <v>0</v>
      </c>
      <c r="J473" s="14">
        <f>'Отбор 2024-2026'!J473+'Доп отбор 2024-2026 '!J473</f>
        <v>0</v>
      </c>
      <c r="K473" s="18">
        <f t="shared" si="24"/>
        <v>0</v>
      </c>
      <c r="L473" s="19">
        <v>12368.39</v>
      </c>
      <c r="M473" s="19">
        <v>11131.55</v>
      </c>
      <c r="N473" s="19">
        <v>8657.8700000000008</v>
      </c>
      <c r="O473" s="19">
        <v>6184.2</v>
      </c>
      <c r="P473" s="19">
        <v>3710.52</v>
      </c>
      <c r="Q473" s="19">
        <v>488.77</v>
      </c>
      <c r="R473" s="19">
        <v>2100</v>
      </c>
      <c r="S473" s="19">
        <v>200</v>
      </c>
      <c r="T473" s="28">
        <v>91</v>
      </c>
      <c r="U473" s="18">
        <f t="shared" si="22"/>
        <v>0</v>
      </c>
      <c r="V473" s="18">
        <f t="shared" si="23"/>
        <v>0</v>
      </c>
    </row>
    <row r="474" spans="1:22" x14ac:dyDescent="0.25">
      <c r="A474" s="2">
        <v>97</v>
      </c>
      <c r="B474" s="6" t="s">
        <v>198</v>
      </c>
      <c r="C474" s="6" t="s">
        <v>147</v>
      </c>
      <c r="D474" s="2">
        <v>2026</v>
      </c>
      <c r="E474" s="3">
        <f>'Отбор 2024-2026'!E474+'Доп отбор 2024-2026 '!E474</f>
        <v>0</v>
      </c>
      <c r="F474" s="3">
        <f>'Отбор 2024-2026'!F474+'Доп отбор 2024-2026 '!F474</f>
        <v>0</v>
      </c>
      <c r="G474" s="3">
        <f>'Отбор 2024-2026'!G474+'Доп отбор 2024-2026 '!G474</f>
        <v>0</v>
      </c>
      <c r="H474" s="3">
        <f>'Отбор 2024-2026'!H474+'Доп отбор 2024-2026 '!H474</f>
        <v>0</v>
      </c>
      <c r="I474" s="3">
        <f>'Отбор 2024-2026'!I474+'Доп отбор 2024-2026 '!I474</f>
        <v>0</v>
      </c>
      <c r="J474" s="14">
        <f>'Отбор 2024-2026'!J474+'Доп отбор 2024-2026 '!J474</f>
        <v>0</v>
      </c>
      <c r="K474" s="18">
        <f t="shared" si="24"/>
        <v>0</v>
      </c>
      <c r="L474" s="19">
        <v>12368.39</v>
      </c>
      <c r="M474" s="19">
        <v>11131.55</v>
      </c>
      <c r="N474" s="19">
        <v>8657.8700000000008</v>
      </c>
      <c r="O474" s="19">
        <v>6184.2</v>
      </c>
      <c r="P474" s="19">
        <v>3710.52</v>
      </c>
      <c r="Q474" s="19">
        <v>488.77</v>
      </c>
      <c r="R474" s="19">
        <v>2100</v>
      </c>
      <c r="S474" s="19">
        <v>200</v>
      </c>
      <c r="T474" s="28">
        <v>92</v>
      </c>
      <c r="U474" s="18">
        <f t="shared" si="22"/>
        <v>0</v>
      </c>
      <c r="V474" s="18">
        <f t="shared" si="23"/>
        <v>0</v>
      </c>
    </row>
    <row r="475" spans="1:22" x14ac:dyDescent="0.25">
      <c r="A475" s="2">
        <v>98</v>
      </c>
      <c r="B475" s="6" t="s">
        <v>198</v>
      </c>
      <c r="C475" s="6" t="s">
        <v>148</v>
      </c>
      <c r="D475" s="2">
        <v>2026</v>
      </c>
      <c r="E475" s="3">
        <f>'Отбор 2024-2026'!E475+'Доп отбор 2024-2026 '!E475</f>
        <v>0</v>
      </c>
      <c r="F475" s="3">
        <f>'Отбор 2024-2026'!F475+'Доп отбор 2024-2026 '!F475</f>
        <v>0</v>
      </c>
      <c r="G475" s="3">
        <f>'Отбор 2024-2026'!G475+'Доп отбор 2024-2026 '!G475</f>
        <v>0</v>
      </c>
      <c r="H475" s="3">
        <f>'Отбор 2024-2026'!H475+'Доп отбор 2024-2026 '!H475</f>
        <v>0</v>
      </c>
      <c r="I475" s="3">
        <f>'Отбор 2024-2026'!I475+'Доп отбор 2024-2026 '!I475</f>
        <v>0</v>
      </c>
      <c r="J475" s="14">
        <f>'Отбор 2024-2026'!J475+'Доп отбор 2024-2026 '!J475</f>
        <v>0</v>
      </c>
      <c r="K475" s="18">
        <f t="shared" si="24"/>
        <v>0</v>
      </c>
      <c r="L475" s="19">
        <v>12368.39</v>
      </c>
      <c r="M475" s="19">
        <v>11131.55</v>
      </c>
      <c r="N475" s="19">
        <v>8657.8700000000008</v>
      </c>
      <c r="O475" s="19">
        <v>6184.2</v>
      </c>
      <c r="P475" s="19">
        <v>3710.52</v>
      </c>
      <c r="Q475" s="19">
        <v>488.77</v>
      </c>
      <c r="R475" s="19">
        <v>2100</v>
      </c>
      <c r="S475" s="19">
        <v>200</v>
      </c>
      <c r="T475" s="28">
        <v>91</v>
      </c>
      <c r="U475" s="18">
        <f t="shared" si="22"/>
        <v>0</v>
      </c>
      <c r="V475" s="18">
        <f t="shared" si="23"/>
        <v>0</v>
      </c>
    </row>
    <row r="476" spans="1:22" x14ac:dyDescent="0.25">
      <c r="A476" s="2">
        <v>99</v>
      </c>
      <c r="B476" s="6" t="s">
        <v>198</v>
      </c>
      <c r="C476" s="6" t="s">
        <v>149</v>
      </c>
      <c r="D476" s="2">
        <v>2026</v>
      </c>
      <c r="E476" s="3">
        <f>'Отбор 2024-2026'!E476+'Доп отбор 2024-2026 '!E476</f>
        <v>0</v>
      </c>
      <c r="F476" s="3">
        <f>'Отбор 2024-2026'!F476+'Доп отбор 2024-2026 '!F476</f>
        <v>0</v>
      </c>
      <c r="G476" s="3">
        <f>'Отбор 2024-2026'!G476+'Доп отбор 2024-2026 '!G476</f>
        <v>0</v>
      </c>
      <c r="H476" s="3">
        <f>'Отбор 2024-2026'!H476+'Доп отбор 2024-2026 '!H476</f>
        <v>0</v>
      </c>
      <c r="I476" s="3">
        <f>'Отбор 2024-2026'!I476+'Доп отбор 2024-2026 '!I476</f>
        <v>0</v>
      </c>
      <c r="J476" s="14">
        <f>'Отбор 2024-2026'!J476+'Доп отбор 2024-2026 '!J476</f>
        <v>0</v>
      </c>
      <c r="K476" s="18">
        <f t="shared" si="24"/>
        <v>0</v>
      </c>
      <c r="L476" s="19">
        <v>12368.39</v>
      </c>
      <c r="M476" s="19">
        <v>11131.55</v>
      </c>
      <c r="N476" s="19">
        <v>8657.8700000000008</v>
      </c>
      <c r="O476" s="19">
        <v>6184.2</v>
      </c>
      <c r="P476" s="19">
        <v>3710.52</v>
      </c>
      <c r="Q476" s="19">
        <v>488.77</v>
      </c>
      <c r="R476" s="19">
        <v>2100</v>
      </c>
      <c r="S476" s="19">
        <v>200</v>
      </c>
      <c r="T476" s="28">
        <v>91</v>
      </c>
      <c r="U476" s="18">
        <f t="shared" si="22"/>
        <v>0</v>
      </c>
      <c r="V476" s="18">
        <f t="shared" si="23"/>
        <v>0</v>
      </c>
    </row>
    <row r="477" spans="1:22" x14ac:dyDescent="0.25">
      <c r="A477" s="2">
        <v>100</v>
      </c>
      <c r="B477" s="6" t="s">
        <v>198</v>
      </c>
      <c r="C477" s="6" t="s">
        <v>150</v>
      </c>
      <c r="D477" s="2">
        <v>2026</v>
      </c>
      <c r="E477" s="3">
        <f>'Отбор 2024-2026'!E477+'Доп отбор 2024-2026 '!E477</f>
        <v>0</v>
      </c>
      <c r="F477" s="3">
        <f>'Отбор 2024-2026'!F477+'Доп отбор 2024-2026 '!F477</f>
        <v>0</v>
      </c>
      <c r="G477" s="3">
        <f>'Отбор 2024-2026'!G477+'Доп отбор 2024-2026 '!G477</f>
        <v>0</v>
      </c>
      <c r="H477" s="3">
        <f>'Отбор 2024-2026'!H477+'Доп отбор 2024-2026 '!H477</f>
        <v>0</v>
      </c>
      <c r="I477" s="3">
        <f>'Отбор 2024-2026'!I477+'Доп отбор 2024-2026 '!I477</f>
        <v>0</v>
      </c>
      <c r="J477" s="14">
        <f>'Отбор 2024-2026'!J477+'Доп отбор 2024-2026 '!J477</f>
        <v>0</v>
      </c>
      <c r="K477" s="18">
        <f t="shared" si="24"/>
        <v>0</v>
      </c>
      <c r="L477" s="19">
        <v>12368.39</v>
      </c>
      <c r="M477" s="19">
        <v>11131.55</v>
      </c>
      <c r="N477" s="19">
        <v>8657.8700000000008</v>
      </c>
      <c r="O477" s="19">
        <v>6184.2</v>
      </c>
      <c r="P477" s="19">
        <v>3710.52</v>
      </c>
      <c r="Q477" s="19">
        <v>488.77</v>
      </c>
      <c r="R477" s="19">
        <v>2100</v>
      </c>
      <c r="S477" s="19">
        <v>200</v>
      </c>
      <c r="T477" s="28">
        <v>93</v>
      </c>
      <c r="U477" s="18">
        <f t="shared" si="22"/>
        <v>0</v>
      </c>
      <c r="V477" s="18">
        <f t="shared" si="23"/>
        <v>0</v>
      </c>
    </row>
    <row r="478" spans="1:22" x14ac:dyDescent="0.25">
      <c r="A478" s="2">
        <v>101</v>
      </c>
      <c r="B478" s="6" t="s">
        <v>198</v>
      </c>
      <c r="C478" s="6" t="s">
        <v>153</v>
      </c>
      <c r="D478" s="2">
        <v>2026</v>
      </c>
      <c r="E478" s="3">
        <f>'Отбор 2024-2026'!E478+'Доп отбор 2024-2026 '!E478</f>
        <v>0</v>
      </c>
      <c r="F478" s="3">
        <f>'Отбор 2024-2026'!F478+'Доп отбор 2024-2026 '!F478</f>
        <v>0</v>
      </c>
      <c r="G478" s="3">
        <f>'Отбор 2024-2026'!G478+'Доп отбор 2024-2026 '!G478</f>
        <v>0</v>
      </c>
      <c r="H478" s="3">
        <f>'Отбор 2024-2026'!H478+'Доп отбор 2024-2026 '!H478</f>
        <v>0</v>
      </c>
      <c r="I478" s="3">
        <f>'Отбор 2024-2026'!I478+'Доп отбор 2024-2026 '!I478</f>
        <v>0</v>
      </c>
      <c r="J478" s="14">
        <f>'Отбор 2024-2026'!J478+'Доп отбор 2024-2026 '!J478</f>
        <v>0</v>
      </c>
      <c r="K478" s="18">
        <f t="shared" si="24"/>
        <v>0</v>
      </c>
      <c r="L478" s="19">
        <v>12368.39</v>
      </c>
      <c r="M478" s="19">
        <v>11131.55</v>
      </c>
      <c r="N478" s="19">
        <v>8657.8700000000008</v>
      </c>
      <c r="O478" s="19">
        <v>6184.2</v>
      </c>
      <c r="P478" s="19">
        <v>3710.52</v>
      </c>
      <c r="Q478" s="19">
        <v>488.77</v>
      </c>
      <c r="R478" s="19">
        <v>2100</v>
      </c>
      <c r="S478" s="19">
        <v>200</v>
      </c>
      <c r="T478" s="28">
        <v>91</v>
      </c>
      <c r="U478" s="18">
        <f t="shared" si="22"/>
        <v>0</v>
      </c>
      <c r="V478" s="18">
        <f t="shared" si="23"/>
        <v>0</v>
      </c>
    </row>
    <row r="479" spans="1:22" x14ac:dyDescent="0.25">
      <c r="A479" s="2">
        <v>102</v>
      </c>
      <c r="B479" s="6" t="s">
        <v>198</v>
      </c>
      <c r="C479" s="6" t="s">
        <v>151</v>
      </c>
      <c r="D479" s="2">
        <v>2026</v>
      </c>
      <c r="E479" s="3">
        <f>'Отбор 2024-2026'!E479+'Доп отбор 2024-2026 '!E479</f>
        <v>0</v>
      </c>
      <c r="F479" s="3">
        <f>'Отбор 2024-2026'!F479+'Доп отбор 2024-2026 '!F479</f>
        <v>0</v>
      </c>
      <c r="G479" s="3">
        <f>'Отбор 2024-2026'!G479+'Доп отбор 2024-2026 '!G479</f>
        <v>0</v>
      </c>
      <c r="H479" s="3">
        <f>'Отбор 2024-2026'!H479+'Доп отбор 2024-2026 '!H479</f>
        <v>0</v>
      </c>
      <c r="I479" s="3">
        <f>'Отбор 2024-2026'!I479+'Доп отбор 2024-2026 '!I479</f>
        <v>0</v>
      </c>
      <c r="J479" s="14">
        <f>'Отбор 2024-2026'!J479+'Доп отбор 2024-2026 '!J479</f>
        <v>0</v>
      </c>
      <c r="K479" s="18">
        <f t="shared" si="24"/>
        <v>0</v>
      </c>
      <c r="L479" s="19">
        <v>12368.39</v>
      </c>
      <c r="M479" s="19">
        <v>11131.55</v>
      </c>
      <c r="N479" s="19">
        <v>8657.8700000000008</v>
      </c>
      <c r="O479" s="19">
        <v>6184.2</v>
      </c>
      <c r="P479" s="19">
        <v>3710.52</v>
      </c>
      <c r="Q479" s="19">
        <v>488.77</v>
      </c>
      <c r="R479" s="19">
        <v>2100</v>
      </c>
      <c r="S479" s="19">
        <v>200</v>
      </c>
      <c r="T479" s="28">
        <v>80</v>
      </c>
      <c r="U479" s="18">
        <f t="shared" si="22"/>
        <v>0</v>
      </c>
      <c r="V479" s="18">
        <f t="shared" si="23"/>
        <v>0</v>
      </c>
    </row>
    <row r="480" spans="1:22" x14ac:dyDescent="0.25">
      <c r="A480" s="2">
        <v>103</v>
      </c>
      <c r="B480" s="6" t="s">
        <v>198</v>
      </c>
      <c r="C480" s="6" t="s">
        <v>84</v>
      </c>
      <c r="D480" s="2">
        <v>2026</v>
      </c>
      <c r="E480" s="3">
        <f>'Отбор 2024-2026'!E480+'Доп отбор 2024-2026 '!E480</f>
        <v>0</v>
      </c>
      <c r="F480" s="3">
        <f>'Отбор 2024-2026'!F480+'Доп отбор 2024-2026 '!F480</f>
        <v>0</v>
      </c>
      <c r="G480" s="3">
        <f>'Отбор 2024-2026'!G480+'Доп отбор 2024-2026 '!G480</f>
        <v>0</v>
      </c>
      <c r="H480" s="3">
        <f>'Отбор 2024-2026'!H480+'Доп отбор 2024-2026 '!H480</f>
        <v>0</v>
      </c>
      <c r="I480" s="3">
        <f>'Отбор 2024-2026'!I480+'Доп отбор 2024-2026 '!I480</f>
        <v>0</v>
      </c>
      <c r="J480" s="14">
        <f>'Отбор 2024-2026'!J480+'Доп отбор 2024-2026 '!J480</f>
        <v>0</v>
      </c>
      <c r="K480" s="18">
        <f t="shared" si="24"/>
        <v>0</v>
      </c>
      <c r="L480" s="19">
        <v>12368.39</v>
      </c>
      <c r="M480" s="19">
        <v>11131.55</v>
      </c>
      <c r="N480" s="19">
        <v>8657.8700000000008</v>
      </c>
      <c r="O480" s="19">
        <v>6184.2</v>
      </c>
      <c r="P480" s="19">
        <v>3710.52</v>
      </c>
      <c r="Q480" s="19">
        <v>488.77</v>
      </c>
      <c r="R480" s="19">
        <v>2100</v>
      </c>
      <c r="S480" s="19">
        <v>200</v>
      </c>
      <c r="T480" s="28">
        <v>91</v>
      </c>
      <c r="U480" s="18">
        <f t="shared" si="22"/>
        <v>0</v>
      </c>
      <c r="V480" s="18">
        <f t="shared" si="23"/>
        <v>0</v>
      </c>
    </row>
    <row r="481" spans="1:22" x14ac:dyDescent="0.25">
      <c r="A481" s="2">
        <v>104</v>
      </c>
      <c r="B481" s="6" t="s">
        <v>198</v>
      </c>
      <c r="C481" s="6" t="s">
        <v>152</v>
      </c>
      <c r="D481" s="2">
        <v>2026</v>
      </c>
      <c r="E481" s="3">
        <f>'Отбор 2024-2026'!E481+'Доп отбор 2024-2026 '!E481</f>
        <v>0</v>
      </c>
      <c r="F481" s="3">
        <f>'Отбор 2024-2026'!F481+'Доп отбор 2024-2026 '!F481</f>
        <v>0</v>
      </c>
      <c r="G481" s="3">
        <f>'Отбор 2024-2026'!G481+'Доп отбор 2024-2026 '!G481</f>
        <v>0</v>
      </c>
      <c r="H481" s="3">
        <f>'Отбор 2024-2026'!H481+'Доп отбор 2024-2026 '!H481</f>
        <v>0</v>
      </c>
      <c r="I481" s="3">
        <f>'Отбор 2024-2026'!I481+'Доп отбор 2024-2026 '!I481</f>
        <v>0</v>
      </c>
      <c r="J481" s="14">
        <f>'Отбор 2024-2026'!J481+'Доп отбор 2024-2026 '!J481</f>
        <v>0</v>
      </c>
      <c r="K481" s="18">
        <f t="shared" si="24"/>
        <v>0</v>
      </c>
      <c r="L481" s="19">
        <v>12368.39</v>
      </c>
      <c r="M481" s="19">
        <v>11131.55</v>
      </c>
      <c r="N481" s="19">
        <v>8657.8700000000008</v>
      </c>
      <c r="O481" s="19">
        <v>6184.2</v>
      </c>
      <c r="P481" s="19">
        <v>3710.52</v>
      </c>
      <c r="Q481" s="19">
        <v>488.77</v>
      </c>
      <c r="R481" s="19">
        <v>2100</v>
      </c>
      <c r="S481" s="19">
        <v>200</v>
      </c>
      <c r="T481" s="28">
        <v>90</v>
      </c>
      <c r="U481" s="18">
        <f t="shared" si="22"/>
        <v>0</v>
      </c>
      <c r="V481" s="18">
        <f t="shared" si="23"/>
        <v>0</v>
      </c>
    </row>
    <row r="482" spans="1:22" x14ac:dyDescent="0.25">
      <c r="A482" s="2">
        <v>105</v>
      </c>
      <c r="B482" s="6" t="s">
        <v>198</v>
      </c>
      <c r="C482" s="6" t="s">
        <v>95</v>
      </c>
      <c r="D482" s="2">
        <v>2026</v>
      </c>
      <c r="E482" s="3">
        <f>'Отбор 2024-2026'!E482+'Доп отбор 2024-2026 '!E482</f>
        <v>0</v>
      </c>
      <c r="F482" s="3">
        <f>'Отбор 2024-2026'!F482+'Доп отбор 2024-2026 '!F482</f>
        <v>0</v>
      </c>
      <c r="G482" s="3">
        <f>'Отбор 2024-2026'!G482+'Доп отбор 2024-2026 '!G482</f>
        <v>0</v>
      </c>
      <c r="H482" s="3">
        <f>'Отбор 2024-2026'!H482+'Доп отбор 2024-2026 '!H482</f>
        <v>0</v>
      </c>
      <c r="I482" s="3">
        <f>'Отбор 2024-2026'!I482+'Доп отбор 2024-2026 '!I482</f>
        <v>0</v>
      </c>
      <c r="J482" s="14">
        <f>'Отбор 2024-2026'!J482+'Доп отбор 2024-2026 '!J482</f>
        <v>0</v>
      </c>
      <c r="K482" s="18">
        <f t="shared" si="24"/>
        <v>0</v>
      </c>
      <c r="L482" s="19">
        <v>12368.39</v>
      </c>
      <c r="M482" s="19">
        <v>11131.55</v>
      </c>
      <c r="N482" s="19">
        <v>8657.8700000000008</v>
      </c>
      <c r="O482" s="19">
        <v>6184.2</v>
      </c>
      <c r="P482" s="19">
        <v>3710.52</v>
      </c>
      <c r="Q482" s="19">
        <v>488.77</v>
      </c>
      <c r="R482" s="19">
        <v>2100</v>
      </c>
      <c r="S482" s="19">
        <v>200</v>
      </c>
      <c r="T482" s="28">
        <v>90</v>
      </c>
      <c r="U482" s="18">
        <f t="shared" si="22"/>
        <v>0</v>
      </c>
      <c r="V482" s="18">
        <f t="shared" si="23"/>
        <v>0</v>
      </c>
    </row>
    <row r="483" spans="1:22" x14ac:dyDescent="0.25">
      <c r="A483" s="2">
        <v>106</v>
      </c>
      <c r="B483" s="6" t="s">
        <v>199</v>
      </c>
      <c r="C483" s="6" t="s">
        <v>156</v>
      </c>
      <c r="D483" s="2">
        <v>2026</v>
      </c>
      <c r="E483" s="3">
        <f>'Отбор 2024-2026'!E483+'Доп отбор 2024-2026 '!E483</f>
        <v>0</v>
      </c>
      <c r="F483" s="3">
        <f>'Отбор 2024-2026'!F483+'Доп отбор 2024-2026 '!F483</f>
        <v>0</v>
      </c>
      <c r="G483" s="3">
        <f>'Отбор 2024-2026'!G483+'Доп отбор 2024-2026 '!G483</f>
        <v>23.5</v>
      </c>
      <c r="H483" s="3">
        <f>'Отбор 2024-2026'!H483+'Доп отбор 2024-2026 '!H483</f>
        <v>18.87</v>
      </c>
      <c r="I483" s="3">
        <f>'Отбор 2024-2026'!I483+'Доп отбор 2024-2026 '!I483</f>
        <v>1.03</v>
      </c>
      <c r="J483" s="14">
        <f>'Отбор 2024-2026'!J483+'Доп отбор 2024-2026 '!J483</f>
        <v>21</v>
      </c>
      <c r="K483" s="18">
        <f t="shared" si="24"/>
        <v>43.400000000000006</v>
      </c>
      <c r="L483" s="19">
        <v>12368.39</v>
      </c>
      <c r="M483" s="19">
        <v>11131.55</v>
      </c>
      <c r="N483" s="19">
        <v>8657.8700000000008</v>
      </c>
      <c r="O483" s="19">
        <v>6184.2</v>
      </c>
      <c r="P483" s="19">
        <v>3710.52</v>
      </c>
      <c r="Q483" s="19">
        <v>488.77</v>
      </c>
      <c r="R483" s="19">
        <v>2100</v>
      </c>
      <c r="S483" s="19">
        <v>200</v>
      </c>
      <c r="T483" s="22">
        <v>85</v>
      </c>
      <c r="U483" s="18">
        <f t="shared" si="22"/>
        <v>387021.80459999997</v>
      </c>
      <c r="V483" s="18">
        <f t="shared" si="23"/>
        <v>328968.53391</v>
      </c>
    </row>
    <row r="484" spans="1:22" x14ac:dyDescent="0.25">
      <c r="A484" s="2">
        <v>107</v>
      </c>
      <c r="B484" s="6" t="s">
        <v>199</v>
      </c>
      <c r="C484" s="6" t="s">
        <v>19</v>
      </c>
      <c r="D484" s="2">
        <v>2026</v>
      </c>
      <c r="E484" s="3">
        <f>'Отбор 2024-2026'!E484+'Доп отбор 2024-2026 '!E484</f>
        <v>6</v>
      </c>
      <c r="F484" s="3">
        <f>'Отбор 2024-2026'!F484+'Доп отбор 2024-2026 '!F484</f>
        <v>0</v>
      </c>
      <c r="G484" s="3">
        <f>'Отбор 2024-2026'!G484+'Доп отбор 2024-2026 '!G484</f>
        <v>2</v>
      </c>
      <c r="H484" s="3">
        <f>'Отбор 2024-2026'!H484+'Доп отбор 2024-2026 '!H484</f>
        <v>3</v>
      </c>
      <c r="I484" s="3">
        <f>'Отбор 2024-2026'!I484+'Доп отбор 2024-2026 '!I484</f>
        <v>4</v>
      </c>
      <c r="J484" s="14">
        <f>'Отбор 2024-2026'!J484+'Доп отбор 2024-2026 '!J484</f>
        <v>3</v>
      </c>
      <c r="K484" s="18">
        <f t="shared" si="24"/>
        <v>15</v>
      </c>
      <c r="L484" s="19">
        <v>12368.39</v>
      </c>
      <c r="M484" s="19">
        <v>11131.55</v>
      </c>
      <c r="N484" s="19">
        <v>8657.8700000000008</v>
      </c>
      <c r="O484" s="19">
        <v>6184.2</v>
      </c>
      <c r="P484" s="19">
        <v>3710.52</v>
      </c>
      <c r="Q484" s="19">
        <v>488.77</v>
      </c>
      <c r="R484" s="19">
        <v>2100</v>
      </c>
      <c r="S484" s="19">
        <v>200</v>
      </c>
      <c r="T484" s="22">
        <v>88</v>
      </c>
      <c r="U484" s="18">
        <f t="shared" si="22"/>
        <v>135687.07</v>
      </c>
      <c r="V484" s="18">
        <f t="shared" si="23"/>
        <v>119404.6216</v>
      </c>
    </row>
    <row r="485" spans="1:22" x14ac:dyDescent="0.25">
      <c r="A485" s="2">
        <v>108</v>
      </c>
      <c r="B485" s="6" t="s">
        <v>199</v>
      </c>
      <c r="C485" s="6" t="s">
        <v>154</v>
      </c>
      <c r="D485" s="2">
        <v>2026</v>
      </c>
      <c r="E485" s="3">
        <f>'Отбор 2024-2026'!E485+'Доп отбор 2024-2026 '!E485</f>
        <v>0</v>
      </c>
      <c r="F485" s="3">
        <f>'Отбор 2024-2026'!F485+'Доп отбор 2024-2026 '!F485</f>
        <v>0</v>
      </c>
      <c r="G485" s="3">
        <f>'Отбор 2024-2026'!G485+'Доп отбор 2024-2026 '!G485</f>
        <v>0</v>
      </c>
      <c r="H485" s="3">
        <f>'Отбор 2024-2026'!H485+'Доп отбор 2024-2026 '!H485</f>
        <v>0</v>
      </c>
      <c r="I485" s="3">
        <f>'Отбор 2024-2026'!I485+'Доп отбор 2024-2026 '!I485</f>
        <v>0</v>
      </c>
      <c r="J485" s="14">
        <f>'Отбор 2024-2026'!J485+'Доп отбор 2024-2026 '!J485</f>
        <v>0</v>
      </c>
      <c r="K485" s="18">
        <f t="shared" si="24"/>
        <v>0</v>
      </c>
      <c r="L485" s="19">
        <v>12368.39</v>
      </c>
      <c r="M485" s="19">
        <v>11131.55</v>
      </c>
      <c r="N485" s="19">
        <v>8657.8700000000008</v>
      </c>
      <c r="O485" s="19">
        <v>6184.2</v>
      </c>
      <c r="P485" s="19">
        <v>3710.52</v>
      </c>
      <c r="Q485" s="19">
        <v>488.77</v>
      </c>
      <c r="R485" s="19">
        <v>2100</v>
      </c>
      <c r="S485" s="19">
        <v>200</v>
      </c>
      <c r="T485" s="22">
        <v>90</v>
      </c>
      <c r="U485" s="18">
        <f t="shared" si="22"/>
        <v>0</v>
      </c>
      <c r="V485" s="18">
        <f t="shared" si="23"/>
        <v>0</v>
      </c>
    </row>
    <row r="486" spans="1:22" x14ac:dyDescent="0.25">
      <c r="A486" s="2">
        <v>109</v>
      </c>
      <c r="B486" s="6" t="s">
        <v>199</v>
      </c>
      <c r="C486" s="6" t="s">
        <v>155</v>
      </c>
      <c r="D486" s="2">
        <v>2026</v>
      </c>
      <c r="E486" s="3">
        <f>'Отбор 2024-2026'!E486+'Доп отбор 2024-2026 '!E486</f>
        <v>0</v>
      </c>
      <c r="F486" s="3">
        <f>'Отбор 2024-2026'!F486+'Доп отбор 2024-2026 '!F486</f>
        <v>0</v>
      </c>
      <c r="G486" s="3">
        <f>'Отбор 2024-2026'!G486+'Доп отбор 2024-2026 '!G486</f>
        <v>0</v>
      </c>
      <c r="H486" s="3">
        <f>'Отбор 2024-2026'!H486+'Доп отбор 2024-2026 '!H486</f>
        <v>0</v>
      </c>
      <c r="I486" s="3">
        <f>'Отбор 2024-2026'!I486+'Доп отбор 2024-2026 '!I486</f>
        <v>0</v>
      </c>
      <c r="J486" s="14">
        <f>'Отбор 2024-2026'!J486+'Доп отбор 2024-2026 '!J486</f>
        <v>0</v>
      </c>
      <c r="K486" s="18">
        <f t="shared" si="24"/>
        <v>0</v>
      </c>
      <c r="L486" s="19">
        <v>12368.39</v>
      </c>
      <c r="M486" s="19">
        <v>11131.55</v>
      </c>
      <c r="N486" s="19">
        <v>8657.8700000000008</v>
      </c>
      <c r="O486" s="19">
        <v>6184.2</v>
      </c>
      <c r="P486" s="19">
        <v>3710.52</v>
      </c>
      <c r="Q486" s="19">
        <v>488.77</v>
      </c>
      <c r="R486" s="19">
        <v>2100</v>
      </c>
      <c r="S486" s="19">
        <v>200</v>
      </c>
      <c r="T486" s="22">
        <v>90</v>
      </c>
      <c r="U486" s="18">
        <f t="shared" si="22"/>
        <v>0</v>
      </c>
      <c r="V486" s="18">
        <f t="shared" si="23"/>
        <v>0</v>
      </c>
    </row>
    <row r="487" spans="1:22" x14ac:dyDescent="0.25">
      <c r="A487" s="2">
        <v>110</v>
      </c>
      <c r="B487" s="6" t="s">
        <v>199</v>
      </c>
      <c r="C487" s="6" t="s">
        <v>88</v>
      </c>
      <c r="D487" s="2">
        <v>2026</v>
      </c>
      <c r="E487" s="3">
        <f>'Отбор 2024-2026'!E487+'Доп отбор 2024-2026 '!E487</f>
        <v>0</v>
      </c>
      <c r="F487" s="3">
        <f>'Отбор 2024-2026'!F487+'Доп отбор 2024-2026 '!F487</f>
        <v>0</v>
      </c>
      <c r="G487" s="3">
        <f>'Отбор 2024-2026'!G487+'Доп отбор 2024-2026 '!G487</f>
        <v>0</v>
      </c>
      <c r="H487" s="3">
        <f>'Отбор 2024-2026'!H487+'Доп отбор 2024-2026 '!H487</f>
        <v>0</v>
      </c>
      <c r="I487" s="3">
        <f>'Отбор 2024-2026'!I487+'Доп отбор 2024-2026 '!I487</f>
        <v>0</v>
      </c>
      <c r="J487" s="14">
        <f>'Отбор 2024-2026'!J487+'Доп отбор 2024-2026 '!J487</f>
        <v>0</v>
      </c>
      <c r="K487" s="18">
        <f t="shared" si="24"/>
        <v>0</v>
      </c>
      <c r="L487" s="19">
        <v>12368.39</v>
      </c>
      <c r="M487" s="19">
        <v>11131.55</v>
      </c>
      <c r="N487" s="19">
        <v>8657.8700000000008</v>
      </c>
      <c r="O487" s="19">
        <v>6184.2</v>
      </c>
      <c r="P487" s="19">
        <v>3710.52</v>
      </c>
      <c r="Q487" s="19">
        <v>488.77</v>
      </c>
      <c r="R487" s="19">
        <v>2100</v>
      </c>
      <c r="S487" s="19">
        <v>200</v>
      </c>
      <c r="T487" s="22">
        <v>83</v>
      </c>
      <c r="U487" s="18">
        <f t="shared" si="22"/>
        <v>0</v>
      </c>
      <c r="V487" s="18">
        <f t="shared" si="23"/>
        <v>0</v>
      </c>
    </row>
    <row r="488" spans="1:22" x14ac:dyDescent="0.25">
      <c r="A488" s="2">
        <v>111</v>
      </c>
      <c r="B488" s="6" t="s">
        <v>200</v>
      </c>
      <c r="C488" s="6" t="s">
        <v>157</v>
      </c>
      <c r="D488" s="2">
        <v>2026</v>
      </c>
      <c r="E488" s="3">
        <f>'Отбор 2024-2026'!E488+'Доп отбор 2024-2026 '!E488</f>
        <v>0</v>
      </c>
      <c r="F488" s="3">
        <f>'Отбор 2024-2026'!F488+'Доп отбор 2024-2026 '!F488</f>
        <v>0</v>
      </c>
      <c r="G488" s="3">
        <f>'Отбор 2024-2026'!G488+'Доп отбор 2024-2026 '!G488</f>
        <v>0</v>
      </c>
      <c r="H488" s="3">
        <f>'Отбор 2024-2026'!H488+'Доп отбор 2024-2026 '!H488</f>
        <v>0</v>
      </c>
      <c r="I488" s="3">
        <f>'Отбор 2024-2026'!I488+'Доп отбор 2024-2026 '!I488</f>
        <v>0</v>
      </c>
      <c r="J488" s="14">
        <f>'Отбор 2024-2026'!J488+'Доп отбор 2024-2026 '!J488</f>
        <v>0</v>
      </c>
      <c r="K488" s="18">
        <f t="shared" si="24"/>
        <v>0</v>
      </c>
      <c r="L488" s="19">
        <v>12368.39</v>
      </c>
      <c r="M488" s="19">
        <v>11131.55</v>
      </c>
      <c r="N488" s="19">
        <v>8657.8700000000008</v>
      </c>
      <c r="O488" s="19">
        <v>6184.2</v>
      </c>
      <c r="P488" s="19">
        <v>3710.52</v>
      </c>
      <c r="Q488" s="19">
        <v>488.77</v>
      </c>
      <c r="R488" s="19">
        <v>2100</v>
      </c>
      <c r="S488" s="19">
        <v>200</v>
      </c>
      <c r="T488" s="29">
        <v>85</v>
      </c>
      <c r="U488" s="18">
        <f t="shared" si="22"/>
        <v>0</v>
      </c>
      <c r="V488" s="18">
        <f t="shared" si="23"/>
        <v>0</v>
      </c>
    </row>
    <row r="489" spans="1:22" x14ac:dyDescent="0.25">
      <c r="A489" s="2">
        <v>112</v>
      </c>
      <c r="B489" s="6" t="s">
        <v>200</v>
      </c>
      <c r="C489" s="6" t="s">
        <v>158</v>
      </c>
      <c r="D489" s="2">
        <v>2026</v>
      </c>
      <c r="E489" s="3">
        <f>'Отбор 2024-2026'!E489+'Доп отбор 2024-2026 '!E489</f>
        <v>0</v>
      </c>
      <c r="F489" s="3">
        <f>'Отбор 2024-2026'!F489+'Доп отбор 2024-2026 '!F489</f>
        <v>0</v>
      </c>
      <c r="G489" s="3">
        <f>'Отбор 2024-2026'!G489+'Доп отбор 2024-2026 '!G489</f>
        <v>0</v>
      </c>
      <c r="H489" s="3">
        <f>'Отбор 2024-2026'!H489+'Доп отбор 2024-2026 '!H489</f>
        <v>0</v>
      </c>
      <c r="I489" s="3">
        <f>'Отбор 2024-2026'!I489+'Доп отбор 2024-2026 '!I489</f>
        <v>0</v>
      </c>
      <c r="J489" s="14">
        <f>'Отбор 2024-2026'!J489+'Доп отбор 2024-2026 '!J489</f>
        <v>0</v>
      </c>
      <c r="K489" s="18">
        <f t="shared" si="24"/>
        <v>0</v>
      </c>
      <c r="L489" s="19">
        <v>12368.39</v>
      </c>
      <c r="M489" s="19">
        <v>11131.55</v>
      </c>
      <c r="N489" s="19">
        <v>8657.8700000000008</v>
      </c>
      <c r="O489" s="19">
        <v>6184.2</v>
      </c>
      <c r="P489" s="19">
        <v>3710.52</v>
      </c>
      <c r="Q489" s="19">
        <v>488.77</v>
      </c>
      <c r="R489" s="19">
        <v>2100</v>
      </c>
      <c r="S489" s="19">
        <v>200</v>
      </c>
      <c r="T489" s="29">
        <v>86</v>
      </c>
      <c r="U489" s="18">
        <f t="shared" si="22"/>
        <v>0</v>
      </c>
      <c r="V489" s="18">
        <f t="shared" si="23"/>
        <v>0</v>
      </c>
    </row>
    <row r="490" spans="1:22" x14ac:dyDescent="0.25">
      <c r="A490" s="2">
        <v>113</v>
      </c>
      <c r="B490" s="6" t="s">
        <v>200</v>
      </c>
      <c r="C490" s="6" t="s">
        <v>7</v>
      </c>
      <c r="D490" s="2">
        <v>2026</v>
      </c>
      <c r="E490" s="3">
        <f>'Отбор 2024-2026'!E490+'Доп отбор 2024-2026 '!E490</f>
        <v>0</v>
      </c>
      <c r="F490" s="3">
        <f>'Отбор 2024-2026'!F490+'Доп отбор 2024-2026 '!F490</f>
        <v>0</v>
      </c>
      <c r="G490" s="3">
        <f>'Отбор 2024-2026'!G490+'Доп отбор 2024-2026 '!G490</f>
        <v>0</v>
      </c>
      <c r="H490" s="3">
        <f>'Отбор 2024-2026'!H490+'Доп отбор 2024-2026 '!H490</f>
        <v>18.96</v>
      </c>
      <c r="I490" s="3">
        <f>'Отбор 2024-2026'!I490+'Доп отбор 2024-2026 '!I490</f>
        <v>16.87</v>
      </c>
      <c r="J490" s="14">
        <f>'Отбор 2024-2026'!J490+'Доп отбор 2024-2026 '!J490</f>
        <v>3</v>
      </c>
      <c r="K490" s="18">
        <f t="shared" si="24"/>
        <v>35.83</v>
      </c>
      <c r="L490" s="19">
        <v>12368.39</v>
      </c>
      <c r="M490" s="19">
        <v>11131.55</v>
      </c>
      <c r="N490" s="19">
        <v>8657.8700000000008</v>
      </c>
      <c r="O490" s="19">
        <v>6184.2</v>
      </c>
      <c r="P490" s="19">
        <v>3710.52</v>
      </c>
      <c r="Q490" s="19">
        <v>488.77</v>
      </c>
      <c r="R490" s="19">
        <v>2100</v>
      </c>
      <c r="S490" s="19">
        <v>200</v>
      </c>
      <c r="T490" s="29">
        <v>71</v>
      </c>
      <c r="U490" s="18">
        <f t="shared" si="22"/>
        <v>194781.2144</v>
      </c>
      <c r="V490" s="18">
        <f t="shared" si="23"/>
        <v>138294.662224</v>
      </c>
    </row>
    <row r="491" spans="1:22" x14ac:dyDescent="0.25">
      <c r="A491" s="2">
        <v>114</v>
      </c>
      <c r="B491" s="6" t="s">
        <v>200</v>
      </c>
      <c r="C491" s="6" t="s">
        <v>104</v>
      </c>
      <c r="D491" s="2">
        <v>2026</v>
      </c>
      <c r="E491" s="3">
        <f>'Отбор 2024-2026'!E491+'Доп отбор 2024-2026 '!E491</f>
        <v>0</v>
      </c>
      <c r="F491" s="3">
        <f>'Отбор 2024-2026'!F491+'Доп отбор 2024-2026 '!F491</f>
        <v>0</v>
      </c>
      <c r="G491" s="3">
        <f>'Отбор 2024-2026'!G491+'Доп отбор 2024-2026 '!G491</f>
        <v>1</v>
      </c>
      <c r="H491" s="3">
        <f>'Отбор 2024-2026'!H491+'Доп отбор 2024-2026 '!H491</f>
        <v>0</v>
      </c>
      <c r="I491" s="3">
        <f>'Отбор 2024-2026'!I491+'Доп отбор 2024-2026 '!I491</f>
        <v>0</v>
      </c>
      <c r="J491" s="14">
        <f>'Отбор 2024-2026'!J491+'Доп отбор 2024-2026 '!J491</f>
        <v>2</v>
      </c>
      <c r="K491" s="18">
        <f t="shared" si="24"/>
        <v>1</v>
      </c>
      <c r="L491" s="19">
        <v>12368.39</v>
      </c>
      <c r="M491" s="19">
        <v>11131.55</v>
      </c>
      <c r="N491" s="19">
        <v>8657.8700000000008</v>
      </c>
      <c r="O491" s="19">
        <v>6184.2</v>
      </c>
      <c r="P491" s="19">
        <v>3710.52</v>
      </c>
      <c r="Q491" s="19">
        <v>488.77</v>
      </c>
      <c r="R491" s="19">
        <v>2100</v>
      </c>
      <c r="S491" s="19">
        <v>200</v>
      </c>
      <c r="T491" s="29">
        <v>88</v>
      </c>
      <c r="U491" s="18">
        <f t="shared" si="22"/>
        <v>14035.41</v>
      </c>
      <c r="V491" s="18">
        <f t="shared" si="23"/>
        <v>12351.160800000001</v>
      </c>
    </row>
    <row r="492" spans="1:22" x14ac:dyDescent="0.25">
      <c r="A492" s="2">
        <v>115</v>
      </c>
      <c r="B492" s="6" t="s">
        <v>200</v>
      </c>
      <c r="C492" s="6" t="s">
        <v>53</v>
      </c>
      <c r="D492" s="2">
        <v>2026</v>
      </c>
      <c r="E492" s="3">
        <f>'Отбор 2024-2026'!E492+'Доп отбор 2024-2026 '!E492</f>
        <v>11.7</v>
      </c>
      <c r="F492" s="3">
        <f>'Отбор 2024-2026'!F492+'Доп отбор 2024-2026 '!F492</f>
        <v>4.3</v>
      </c>
      <c r="G492" s="3">
        <f>'Отбор 2024-2026'!G492+'Доп отбор 2024-2026 '!G492</f>
        <v>0</v>
      </c>
      <c r="H492" s="3">
        <f>'Отбор 2024-2026'!H492+'Доп отбор 2024-2026 '!H492</f>
        <v>11.2</v>
      </c>
      <c r="I492" s="3">
        <f>'Отбор 2024-2026'!I492+'Доп отбор 2024-2026 '!I492</f>
        <v>19.100000000000001</v>
      </c>
      <c r="J492" s="14">
        <f>'Отбор 2024-2026'!J492+'Доп отбор 2024-2026 '!J492</f>
        <v>3</v>
      </c>
      <c r="K492" s="18">
        <f t="shared" si="24"/>
        <v>46.3</v>
      </c>
      <c r="L492" s="19">
        <v>12368.39</v>
      </c>
      <c r="M492" s="19">
        <v>11131.55</v>
      </c>
      <c r="N492" s="19">
        <v>8657.8700000000008</v>
      </c>
      <c r="O492" s="19">
        <v>6184.2</v>
      </c>
      <c r="P492" s="19">
        <v>3710.52</v>
      </c>
      <c r="Q492" s="19">
        <v>488.77</v>
      </c>
      <c r="R492" s="19">
        <v>2100</v>
      </c>
      <c r="S492" s="19">
        <v>200</v>
      </c>
      <c r="T492" s="29">
        <v>92</v>
      </c>
      <c r="U492" s="18">
        <f t="shared" si="22"/>
        <v>349736.10999999993</v>
      </c>
      <c r="V492" s="18">
        <f t="shared" si="23"/>
        <v>321757.22119999991</v>
      </c>
    </row>
    <row r="493" spans="1:22" x14ac:dyDescent="0.25">
      <c r="A493" s="2">
        <v>116</v>
      </c>
      <c r="B493" s="6" t="s">
        <v>200</v>
      </c>
      <c r="C493" s="6" t="s">
        <v>23</v>
      </c>
      <c r="D493" s="2">
        <v>2026</v>
      </c>
      <c r="E493" s="3">
        <f>'Отбор 2024-2026'!E493+'Доп отбор 2024-2026 '!E493</f>
        <v>0</v>
      </c>
      <c r="F493" s="3">
        <f>'Отбор 2024-2026'!F493+'Доп отбор 2024-2026 '!F493</f>
        <v>0</v>
      </c>
      <c r="G493" s="3">
        <f>'Отбор 2024-2026'!G493+'Доп отбор 2024-2026 '!G493</f>
        <v>2.8</v>
      </c>
      <c r="H493" s="3">
        <f>'Отбор 2024-2026'!H493+'Доп отбор 2024-2026 '!H493</f>
        <v>14.71</v>
      </c>
      <c r="I493" s="3">
        <f>'Отбор 2024-2026'!I493+'Доп отбор 2024-2026 '!I493</f>
        <v>0</v>
      </c>
      <c r="J493" s="14">
        <f>'Отбор 2024-2026'!J493+'Доп отбор 2024-2026 '!J493</f>
        <v>5</v>
      </c>
      <c r="K493" s="18">
        <f t="shared" si="24"/>
        <v>17.510000000000002</v>
      </c>
      <c r="L493" s="19">
        <v>12368.39</v>
      </c>
      <c r="M493" s="19">
        <v>11131.55</v>
      </c>
      <c r="N493" s="19">
        <v>8657.8700000000008</v>
      </c>
      <c r="O493" s="19">
        <v>6184.2</v>
      </c>
      <c r="P493" s="19">
        <v>3710.52</v>
      </c>
      <c r="Q493" s="19">
        <v>488.77</v>
      </c>
      <c r="R493" s="19">
        <v>2100</v>
      </c>
      <c r="S493" s="19">
        <v>200</v>
      </c>
      <c r="T493" s="29">
        <v>92</v>
      </c>
      <c r="U493" s="18">
        <f t="shared" si="22"/>
        <v>131657.46800000002</v>
      </c>
      <c r="V493" s="18">
        <f t="shared" si="23"/>
        <v>121124.87056000001</v>
      </c>
    </row>
    <row r="494" spans="1:22" x14ac:dyDescent="0.25">
      <c r="A494" s="2">
        <v>117</v>
      </c>
      <c r="B494" s="6" t="s">
        <v>200</v>
      </c>
      <c r="C494" s="6" t="s">
        <v>17</v>
      </c>
      <c r="D494" s="2">
        <v>2026</v>
      </c>
      <c r="E494" s="3">
        <f>'Отбор 2024-2026'!E494+'Доп отбор 2024-2026 '!E494</f>
        <v>0</v>
      </c>
      <c r="F494" s="3">
        <f>'Отбор 2024-2026'!F494+'Доп отбор 2024-2026 '!F494</f>
        <v>0</v>
      </c>
      <c r="G494" s="3">
        <f>'Отбор 2024-2026'!G494+'Доп отбор 2024-2026 '!G494</f>
        <v>0</v>
      </c>
      <c r="H494" s="3">
        <f>'Отбор 2024-2026'!H494+'Доп отбор 2024-2026 '!H494</f>
        <v>27.5</v>
      </c>
      <c r="I494" s="3">
        <f>'Отбор 2024-2026'!I494+'Доп отбор 2024-2026 '!I494</f>
        <v>0</v>
      </c>
      <c r="J494" s="14">
        <f>'Отбор 2024-2026'!J494+'Доп отбор 2024-2026 '!J494</f>
        <v>3</v>
      </c>
      <c r="K494" s="18">
        <f t="shared" si="24"/>
        <v>27.5</v>
      </c>
      <c r="L494" s="19">
        <v>12368.39</v>
      </c>
      <c r="M494" s="19">
        <v>11131.55</v>
      </c>
      <c r="N494" s="19">
        <v>8657.8700000000008</v>
      </c>
      <c r="O494" s="19">
        <v>6184.2</v>
      </c>
      <c r="P494" s="19">
        <v>3710.52</v>
      </c>
      <c r="Q494" s="19">
        <v>488.77</v>
      </c>
      <c r="R494" s="19">
        <v>2100</v>
      </c>
      <c r="S494" s="19">
        <v>200</v>
      </c>
      <c r="T494" s="29">
        <v>91</v>
      </c>
      <c r="U494" s="18">
        <f t="shared" si="22"/>
        <v>183331.81</v>
      </c>
      <c r="V494" s="18">
        <f t="shared" si="23"/>
        <v>166831.94709999999</v>
      </c>
    </row>
    <row r="495" spans="1:22" x14ac:dyDescent="0.25">
      <c r="A495" s="2">
        <v>118</v>
      </c>
      <c r="B495" s="6" t="s">
        <v>200</v>
      </c>
      <c r="C495" s="6" t="s">
        <v>110</v>
      </c>
      <c r="D495" s="2">
        <v>2026</v>
      </c>
      <c r="E495" s="3">
        <f>'Отбор 2024-2026'!E495+'Доп отбор 2024-2026 '!E495</f>
        <v>0</v>
      </c>
      <c r="F495" s="3">
        <f>'Отбор 2024-2026'!F495+'Доп отбор 2024-2026 '!F495</f>
        <v>0</v>
      </c>
      <c r="G495" s="3">
        <f>'Отбор 2024-2026'!G495+'Доп отбор 2024-2026 '!G495</f>
        <v>0</v>
      </c>
      <c r="H495" s="3">
        <f>'Отбор 2024-2026'!H495+'Доп отбор 2024-2026 '!H495</f>
        <v>0</v>
      </c>
      <c r="I495" s="3">
        <f>'Отбор 2024-2026'!I495+'Доп отбор 2024-2026 '!I495</f>
        <v>0</v>
      </c>
      <c r="J495" s="14">
        <f>'Отбор 2024-2026'!J495+'Доп отбор 2024-2026 '!J495</f>
        <v>0</v>
      </c>
      <c r="K495" s="18">
        <f t="shared" si="24"/>
        <v>0</v>
      </c>
      <c r="L495" s="19">
        <v>12368.39</v>
      </c>
      <c r="M495" s="19">
        <v>11131.55</v>
      </c>
      <c r="N495" s="19">
        <v>8657.8700000000008</v>
      </c>
      <c r="O495" s="19">
        <v>6184.2</v>
      </c>
      <c r="P495" s="19">
        <v>3710.52</v>
      </c>
      <c r="Q495" s="19">
        <v>488.77</v>
      </c>
      <c r="R495" s="19">
        <v>2100</v>
      </c>
      <c r="S495" s="19">
        <v>200</v>
      </c>
      <c r="T495" s="29">
        <v>83</v>
      </c>
      <c r="U495" s="18">
        <f t="shared" si="22"/>
        <v>0</v>
      </c>
      <c r="V495" s="18">
        <f t="shared" si="23"/>
        <v>0</v>
      </c>
    </row>
    <row r="496" spans="1:22" x14ac:dyDescent="0.25">
      <c r="A496" s="2">
        <v>119</v>
      </c>
      <c r="B496" s="6" t="s">
        <v>200</v>
      </c>
      <c r="C496" s="6" t="s">
        <v>103</v>
      </c>
      <c r="D496" s="2">
        <v>2026</v>
      </c>
      <c r="E496" s="3">
        <f>'Отбор 2024-2026'!E496+'Доп отбор 2024-2026 '!E496</f>
        <v>0</v>
      </c>
      <c r="F496" s="3">
        <f>'Отбор 2024-2026'!F496+'Доп отбор 2024-2026 '!F496</f>
        <v>0</v>
      </c>
      <c r="G496" s="3">
        <f>'Отбор 2024-2026'!G496+'Доп отбор 2024-2026 '!G496</f>
        <v>0</v>
      </c>
      <c r="H496" s="3">
        <f>'Отбор 2024-2026'!H496+'Доп отбор 2024-2026 '!H496</f>
        <v>0</v>
      </c>
      <c r="I496" s="3">
        <f>'Отбор 2024-2026'!I496+'Доп отбор 2024-2026 '!I496</f>
        <v>0</v>
      </c>
      <c r="J496" s="14">
        <f>'Отбор 2024-2026'!J496+'Доп отбор 2024-2026 '!J496</f>
        <v>0</v>
      </c>
      <c r="K496" s="18">
        <f t="shared" si="24"/>
        <v>0</v>
      </c>
      <c r="L496" s="19">
        <v>12368.39</v>
      </c>
      <c r="M496" s="19">
        <v>11131.55</v>
      </c>
      <c r="N496" s="19">
        <v>8657.8700000000008</v>
      </c>
      <c r="O496" s="19">
        <v>6184.2</v>
      </c>
      <c r="P496" s="19">
        <v>3710.52</v>
      </c>
      <c r="Q496" s="19">
        <v>488.77</v>
      </c>
      <c r="R496" s="19">
        <v>2100</v>
      </c>
      <c r="S496" s="19">
        <v>200</v>
      </c>
      <c r="T496" s="29">
        <v>90</v>
      </c>
      <c r="U496" s="18">
        <f t="shared" si="22"/>
        <v>0</v>
      </c>
      <c r="V496" s="18">
        <f t="shared" si="23"/>
        <v>0</v>
      </c>
    </row>
    <row r="497" spans="1:22" x14ac:dyDescent="0.25">
      <c r="A497" s="2">
        <v>120</v>
      </c>
      <c r="B497" s="6" t="s">
        <v>200</v>
      </c>
      <c r="C497" s="6" t="s">
        <v>109</v>
      </c>
      <c r="D497" s="2">
        <v>2026</v>
      </c>
      <c r="E497" s="3">
        <f>'Отбор 2024-2026'!E497+'Доп отбор 2024-2026 '!E497</f>
        <v>0</v>
      </c>
      <c r="F497" s="3">
        <f>'Отбор 2024-2026'!F497+'Доп отбор 2024-2026 '!F497</f>
        <v>0</v>
      </c>
      <c r="G497" s="3">
        <f>'Отбор 2024-2026'!G497+'Доп отбор 2024-2026 '!G497</f>
        <v>0</v>
      </c>
      <c r="H497" s="3">
        <f>'Отбор 2024-2026'!H497+'Доп отбор 2024-2026 '!H497</f>
        <v>0</v>
      </c>
      <c r="I497" s="3">
        <f>'Отбор 2024-2026'!I497+'Доп отбор 2024-2026 '!I497</f>
        <v>0</v>
      </c>
      <c r="J497" s="14">
        <f>'Отбор 2024-2026'!J497+'Доп отбор 2024-2026 '!J497</f>
        <v>0</v>
      </c>
      <c r="K497" s="18">
        <f t="shared" si="24"/>
        <v>0</v>
      </c>
      <c r="L497" s="19">
        <v>12368.39</v>
      </c>
      <c r="M497" s="19">
        <v>11131.55</v>
      </c>
      <c r="N497" s="19">
        <v>8657.8700000000008</v>
      </c>
      <c r="O497" s="19">
        <v>6184.2</v>
      </c>
      <c r="P497" s="19">
        <v>3710.52</v>
      </c>
      <c r="Q497" s="19">
        <v>488.77</v>
      </c>
      <c r="R497" s="19">
        <v>2100</v>
      </c>
      <c r="S497" s="19">
        <v>200</v>
      </c>
      <c r="T497" s="29">
        <v>85</v>
      </c>
      <c r="U497" s="18">
        <f t="shared" si="22"/>
        <v>0</v>
      </c>
      <c r="V497" s="18">
        <f t="shared" si="23"/>
        <v>0</v>
      </c>
    </row>
    <row r="498" spans="1:22" x14ac:dyDescent="0.25">
      <c r="A498" s="2">
        <v>121</v>
      </c>
      <c r="B498" s="6" t="s">
        <v>200</v>
      </c>
      <c r="C498" s="6" t="s">
        <v>159</v>
      </c>
      <c r="D498" s="2">
        <v>2026</v>
      </c>
      <c r="E498" s="3">
        <f>'Отбор 2024-2026'!E498+'Доп отбор 2024-2026 '!E498</f>
        <v>0</v>
      </c>
      <c r="F498" s="3">
        <f>'Отбор 2024-2026'!F498+'Доп отбор 2024-2026 '!F498</f>
        <v>0</v>
      </c>
      <c r="G498" s="3">
        <f>'Отбор 2024-2026'!G498+'Доп отбор 2024-2026 '!G498</f>
        <v>0</v>
      </c>
      <c r="H498" s="3">
        <f>'Отбор 2024-2026'!H498+'Доп отбор 2024-2026 '!H498</f>
        <v>0</v>
      </c>
      <c r="I498" s="3">
        <f>'Отбор 2024-2026'!I498+'Доп отбор 2024-2026 '!I498</f>
        <v>0</v>
      </c>
      <c r="J498" s="14">
        <f>'Отбор 2024-2026'!J498+'Доп отбор 2024-2026 '!J498</f>
        <v>0</v>
      </c>
      <c r="K498" s="18">
        <f t="shared" si="24"/>
        <v>0</v>
      </c>
      <c r="L498" s="19">
        <v>12368.39</v>
      </c>
      <c r="M498" s="19">
        <v>11131.55</v>
      </c>
      <c r="N498" s="19">
        <v>8657.8700000000008</v>
      </c>
      <c r="O498" s="19">
        <v>6184.2</v>
      </c>
      <c r="P498" s="19">
        <v>3710.52</v>
      </c>
      <c r="Q498" s="19">
        <v>488.77</v>
      </c>
      <c r="R498" s="19">
        <v>2100</v>
      </c>
      <c r="S498" s="19">
        <v>200</v>
      </c>
      <c r="T498" s="29">
        <v>73</v>
      </c>
      <c r="U498" s="18">
        <f t="shared" si="22"/>
        <v>0</v>
      </c>
      <c r="V498" s="18">
        <f t="shared" si="23"/>
        <v>0</v>
      </c>
    </row>
    <row r="499" spans="1:22" x14ac:dyDescent="0.25">
      <c r="A499" s="2">
        <v>122</v>
      </c>
      <c r="B499" s="6" t="s">
        <v>200</v>
      </c>
      <c r="C499" s="6" t="s">
        <v>112</v>
      </c>
      <c r="D499" s="2">
        <v>2026</v>
      </c>
      <c r="E499" s="3">
        <f>'Отбор 2024-2026'!E499+'Доп отбор 2024-2026 '!E499</f>
        <v>0</v>
      </c>
      <c r="F499" s="3">
        <f>'Отбор 2024-2026'!F499+'Доп отбор 2024-2026 '!F499</f>
        <v>0</v>
      </c>
      <c r="G499" s="3">
        <f>'Отбор 2024-2026'!G499+'Доп отбор 2024-2026 '!G499</f>
        <v>0</v>
      </c>
      <c r="H499" s="3">
        <f>'Отбор 2024-2026'!H499+'Доп отбор 2024-2026 '!H499</f>
        <v>0</v>
      </c>
      <c r="I499" s="3">
        <f>'Отбор 2024-2026'!I499+'Доп отбор 2024-2026 '!I499</f>
        <v>0</v>
      </c>
      <c r="J499" s="14">
        <f>'Отбор 2024-2026'!J499+'Доп отбор 2024-2026 '!J499</f>
        <v>0</v>
      </c>
      <c r="K499" s="18">
        <f t="shared" si="24"/>
        <v>0</v>
      </c>
      <c r="L499" s="19">
        <v>12368.39</v>
      </c>
      <c r="M499" s="19">
        <v>11131.55</v>
      </c>
      <c r="N499" s="19">
        <v>8657.8700000000008</v>
      </c>
      <c r="O499" s="19">
        <v>6184.2</v>
      </c>
      <c r="P499" s="19">
        <v>3710.52</v>
      </c>
      <c r="Q499" s="19">
        <v>488.77</v>
      </c>
      <c r="R499" s="19">
        <v>2100</v>
      </c>
      <c r="S499" s="19">
        <v>200</v>
      </c>
      <c r="T499" s="29">
        <v>89</v>
      </c>
      <c r="U499" s="18">
        <f t="shared" si="22"/>
        <v>0</v>
      </c>
      <c r="V499" s="18">
        <f t="shared" si="23"/>
        <v>0</v>
      </c>
    </row>
    <row r="500" spans="1:22" x14ac:dyDescent="0.25">
      <c r="A500" s="2">
        <v>123</v>
      </c>
      <c r="B500" s="6" t="s">
        <v>200</v>
      </c>
      <c r="C500" s="6" t="s">
        <v>160</v>
      </c>
      <c r="D500" s="2">
        <v>2026</v>
      </c>
      <c r="E500" s="3">
        <f>'Отбор 2024-2026'!E500+'Доп отбор 2024-2026 '!E500</f>
        <v>0</v>
      </c>
      <c r="F500" s="3">
        <f>'Отбор 2024-2026'!F500+'Доп отбор 2024-2026 '!F500</f>
        <v>0</v>
      </c>
      <c r="G500" s="3">
        <f>'Отбор 2024-2026'!G500+'Доп отбор 2024-2026 '!G500</f>
        <v>0</v>
      </c>
      <c r="H500" s="3">
        <f>'Отбор 2024-2026'!H500+'Доп отбор 2024-2026 '!H500</f>
        <v>0</v>
      </c>
      <c r="I500" s="3">
        <f>'Отбор 2024-2026'!I500+'Доп отбор 2024-2026 '!I500</f>
        <v>0</v>
      </c>
      <c r="J500" s="14">
        <f>'Отбор 2024-2026'!J500+'Доп отбор 2024-2026 '!J500</f>
        <v>0</v>
      </c>
      <c r="K500" s="18">
        <f t="shared" si="24"/>
        <v>0</v>
      </c>
      <c r="L500" s="19">
        <v>12368.39</v>
      </c>
      <c r="M500" s="19">
        <v>11131.55</v>
      </c>
      <c r="N500" s="19">
        <v>8657.8700000000008</v>
      </c>
      <c r="O500" s="19">
        <v>6184.2</v>
      </c>
      <c r="P500" s="19">
        <v>3710.52</v>
      </c>
      <c r="Q500" s="19">
        <v>488.77</v>
      </c>
      <c r="R500" s="19">
        <v>2100</v>
      </c>
      <c r="S500" s="19">
        <v>200</v>
      </c>
      <c r="T500" s="29">
        <v>81</v>
      </c>
      <c r="U500" s="18">
        <f t="shared" si="22"/>
        <v>0</v>
      </c>
      <c r="V500" s="18">
        <f t="shared" si="23"/>
        <v>0</v>
      </c>
    </row>
    <row r="501" spans="1:22" x14ac:dyDescent="0.25">
      <c r="A501" s="2">
        <v>124</v>
      </c>
      <c r="B501" s="6" t="s">
        <v>200</v>
      </c>
      <c r="C501" s="6" t="s">
        <v>8</v>
      </c>
      <c r="D501" s="2">
        <v>2026</v>
      </c>
      <c r="E501" s="3">
        <f>'Отбор 2024-2026'!E501+'Доп отбор 2024-2026 '!E501</f>
        <v>0</v>
      </c>
      <c r="F501" s="3">
        <f>'Отбор 2024-2026'!F501+'Доп отбор 2024-2026 '!F501</f>
        <v>0</v>
      </c>
      <c r="G501" s="3">
        <f>'Отбор 2024-2026'!G501+'Доп отбор 2024-2026 '!G501</f>
        <v>42</v>
      </c>
      <c r="H501" s="3">
        <f>'Отбор 2024-2026'!H501+'Доп отбор 2024-2026 '!H501</f>
        <v>0</v>
      </c>
      <c r="I501" s="3">
        <f>'Отбор 2024-2026'!I501+'Доп отбор 2024-2026 '!I501</f>
        <v>0</v>
      </c>
      <c r="J501" s="14">
        <f>'Отбор 2024-2026'!J501+'Доп отбор 2024-2026 '!J501</f>
        <v>8</v>
      </c>
      <c r="K501" s="18">
        <f t="shared" si="24"/>
        <v>42</v>
      </c>
      <c r="L501" s="19">
        <v>12368.39</v>
      </c>
      <c r="M501" s="19">
        <v>11131.55</v>
      </c>
      <c r="N501" s="19">
        <v>8657.8700000000008</v>
      </c>
      <c r="O501" s="19">
        <v>6184.2</v>
      </c>
      <c r="P501" s="19">
        <v>3710.52</v>
      </c>
      <c r="Q501" s="19">
        <v>488.77</v>
      </c>
      <c r="R501" s="19">
        <v>2100</v>
      </c>
      <c r="S501" s="19">
        <v>200</v>
      </c>
      <c r="T501" s="29">
        <v>88</v>
      </c>
      <c r="U501" s="18">
        <f t="shared" si="22"/>
        <v>392740.7</v>
      </c>
      <c r="V501" s="18">
        <f t="shared" si="23"/>
        <v>345611.81599999999</v>
      </c>
    </row>
    <row r="502" spans="1:22" x14ac:dyDescent="0.25">
      <c r="A502" s="2">
        <v>125</v>
      </c>
      <c r="B502" s="6" t="s">
        <v>200</v>
      </c>
      <c r="C502" s="6" t="s">
        <v>96</v>
      </c>
      <c r="D502" s="2">
        <v>2026</v>
      </c>
      <c r="E502" s="3">
        <f>'Отбор 2024-2026'!E502+'Доп отбор 2024-2026 '!E502</f>
        <v>0</v>
      </c>
      <c r="F502" s="3">
        <f>'Отбор 2024-2026'!F502+'Доп отбор 2024-2026 '!F502</f>
        <v>0</v>
      </c>
      <c r="G502" s="3">
        <f>'Отбор 2024-2026'!G502+'Доп отбор 2024-2026 '!G502</f>
        <v>0</v>
      </c>
      <c r="H502" s="3">
        <f>'Отбор 2024-2026'!H502+'Доп отбор 2024-2026 '!H502</f>
        <v>0</v>
      </c>
      <c r="I502" s="3">
        <f>'Отбор 2024-2026'!I502+'Доп отбор 2024-2026 '!I502</f>
        <v>0</v>
      </c>
      <c r="J502" s="14">
        <f>'Отбор 2024-2026'!J502+'Доп отбор 2024-2026 '!J502</f>
        <v>0</v>
      </c>
      <c r="K502" s="18">
        <f t="shared" si="24"/>
        <v>0</v>
      </c>
      <c r="L502" s="19">
        <v>12368.39</v>
      </c>
      <c r="M502" s="19">
        <v>11131.55</v>
      </c>
      <c r="N502" s="19">
        <v>8657.8700000000008</v>
      </c>
      <c r="O502" s="19">
        <v>6184.2</v>
      </c>
      <c r="P502" s="19">
        <v>3710.52</v>
      </c>
      <c r="Q502" s="19">
        <v>488.77</v>
      </c>
      <c r="R502" s="19">
        <v>2100</v>
      </c>
      <c r="S502" s="19">
        <v>200</v>
      </c>
      <c r="T502" s="29">
        <v>92</v>
      </c>
      <c r="U502" s="18">
        <f t="shared" si="22"/>
        <v>0</v>
      </c>
      <c r="V502" s="18">
        <f t="shared" si="23"/>
        <v>0</v>
      </c>
    </row>
    <row r="503" spans="1:22" x14ac:dyDescent="0.25">
      <c r="A503" s="2">
        <v>126</v>
      </c>
      <c r="B503" s="6" t="s">
        <v>201</v>
      </c>
      <c r="C503" s="6" t="s">
        <v>76</v>
      </c>
      <c r="D503" s="2">
        <v>2026</v>
      </c>
      <c r="E503" s="3">
        <f>'Отбор 2024-2026'!E503+'Доп отбор 2024-2026 '!E503</f>
        <v>0</v>
      </c>
      <c r="F503" s="3">
        <f>'Отбор 2024-2026'!F503+'Доп отбор 2024-2026 '!F503</f>
        <v>0</v>
      </c>
      <c r="G503" s="3">
        <f>'Отбор 2024-2026'!G503+'Доп отбор 2024-2026 '!G503</f>
        <v>5</v>
      </c>
      <c r="H503" s="3">
        <f>'Отбор 2024-2026'!H503+'Доп отбор 2024-2026 '!H503</f>
        <v>0</v>
      </c>
      <c r="I503" s="3">
        <f>'Отбор 2024-2026'!I503+'Доп отбор 2024-2026 '!I503</f>
        <v>0</v>
      </c>
      <c r="J503" s="14">
        <f>'Отбор 2024-2026'!J503+'Доп отбор 2024-2026 '!J503</f>
        <v>3</v>
      </c>
      <c r="K503" s="18">
        <f t="shared" si="24"/>
        <v>5</v>
      </c>
      <c r="L503" s="19">
        <v>12368.39</v>
      </c>
      <c r="M503" s="19">
        <v>11131.55</v>
      </c>
      <c r="N503" s="19">
        <v>8657.8700000000008</v>
      </c>
      <c r="O503" s="19">
        <v>6184.2</v>
      </c>
      <c r="P503" s="19">
        <v>3710.52</v>
      </c>
      <c r="Q503" s="19">
        <v>488.77</v>
      </c>
      <c r="R503" s="19">
        <v>2100</v>
      </c>
      <c r="S503" s="19">
        <v>200</v>
      </c>
      <c r="T503" s="30">
        <v>90</v>
      </c>
      <c r="U503" s="18">
        <f t="shared" si="22"/>
        <v>52055.66</v>
      </c>
      <c r="V503" s="18">
        <f t="shared" si="23"/>
        <v>46850.094000000005</v>
      </c>
    </row>
    <row r="504" spans="1:22" x14ac:dyDescent="0.25">
      <c r="A504" s="2">
        <v>127</v>
      </c>
      <c r="B504" s="6" t="s">
        <v>201</v>
      </c>
      <c r="C504" s="6" t="s">
        <v>48</v>
      </c>
      <c r="D504" s="2">
        <v>2026</v>
      </c>
      <c r="E504" s="3">
        <f>'Отбор 2024-2026'!E504+'Доп отбор 2024-2026 '!E504</f>
        <v>0</v>
      </c>
      <c r="F504" s="3">
        <f>'Отбор 2024-2026'!F504+'Доп отбор 2024-2026 '!F504</f>
        <v>0</v>
      </c>
      <c r="G504" s="3">
        <f>'Отбор 2024-2026'!G504+'Доп отбор 2024-2026 '!G504</f>
        <v>0</v>
      </c>
      <c r="H504" s="3">
        <f>'Отбор 2024-2026'!H504+'Доп отбор 2024-2026 '!H504</f>
        <v>0</v>
      </c>
      <c r="I504" s="3">
        <f>'Отбор 2024-2026'!I504+'Доп отбор 2024-2026 '!I504</f>
        <v>0</v>
      </c>
      <c r="J504" s="14">
        <f>'Отбор 2024-2026'!J504+'Доп отбор 2024-2026 '!J504</f>
        <v>0</v>
      </c>
      <c r="K504" s="18">
        <f t="shared" si="24"/>
        <v>0</v>
      </c>
      <c r="L504" s="19">
        <v>12368.39</v>
      </c>
      <c r="M504" s="19">
        <v>11131.55</v>
      </c>
      <c r="N504" s="19">
        <v>8657.8700000000008</v>
      </c>
      <c r="O504" s="19">
        <v>6184.2</v>
      </c>
      <c r="P504" s="19">
        <v>3710.52</v>
      </c>
      <c r="Q504" s="19">
        <v>488.77</v>
      </c>
      <c r="R504" s="19">
        <v>2100</v>
      </c>
      <c r="S504" s="19">
        <v>200</v>
      </c>
      <c r="T504" s="30">
        <v>90</v>
      </c>
      <c r="U504" s="18">
        <f t="shared" si="22"/>
        <v>0</v>
      </c>
      <c r="V504" s="18">
        <f t="shared" si="23"/>
        <v>0</v>
      </c>
    </row>
    <row r="505" spans="1:22" x14ac:dyDescent="0.25">
      <c r="A505" s="2">
        <v>128</v>
      </c>
      <c r="B505" s="6" t="s">
        <v>201</v>
      </c>
      <c r="C505" s="6" t="s">
        <v>51</v>
      </c>
      <c r="D505" s="2">
        <v>2026</v>
      </c>
      <c r="E505" s="3">
        <f>'Отбор 2024-2026'!E505+'Доп отбор 2024-2026 '!E505</f>
        <v>31.8</v>
      </c>
      <c r="F505" s="3">
        <f>'Отбор 2024-2026'!F505+'Доп отбор 2024-2026 '!F505</f>
        <v>4.5999999999999996</v>
      </c>
      <c r="G505" s="3">
        <f>'Отбор 2024-2026'!G505+'Доп отбор 2024-2026 '!G505</f>
        <v>5.3</v>
      </c>
      <c r="H505" s="3">
        <f>'Отбор 2024-2026'!H505+'Доп отбор 2024-2026 '!H505</f>
        <v>4.2</v>
      </c>
      <c r="I505" s="3">
        <f>'Отбор 2024-2026'!I505+'Доп отбор 2024-2026 '!I505</f>
        <v>18.7</v>
      </c>
      <c r="J505" s="14">
        <f>'Отбор 2024-2026'!J505+'Доп отбор 2024-2026 '!J505</f>
        <v>14</v>
      </c>
      <c r="K505" s="18">
        <f t="shared" si="24"/>
        <v>64.599999999999994</v>
      </c>
      <c r="L505" s="19">
        <v>12368.39</v>
      </c>
      <c r="M505" s="19">
        <v>11131.55</v>
      </c>
      <c r="N505" s="19">
        <v>8657.8700000000008</v>
      </c>
      <c r="O505" s="19">
        <v>6184.2</v>
      </c>
      <c r="P505" s="19">
        <v>3710.52</v>
      </c>
      <c r="Q505" s="19">
        <v>488.77</v>
      </c>
      <c r="R505" s="19">
        <v>2100</v>
      </c>
      <c r="S505" s="19">
        <v>200</v>
      </c>
      <c r="T505" s="30">
        <v>89</v>
      </c>
      <c r="U505" s="18">
        <f t="shared" si="22"/>
        <v>634929.78700000001</v>
      </c>
      <c r="V505" s="18">
        <f t="shared" si="23"/>
        <v>565087.51043000002</v>
      </c>
    </row>
    <row r="506" spans="1:22" x14ac:dyDescent="0.25">
      <c r="A506" s="2">
        <v>129</v>
      </c>
      <c r="B506" s="6" t="s">
        <v>201</v>
      </c>
      <c r="C506" s="6" t="s">
        <v>64</v>
      </c>
      <c r="D506" s="2">
        <v>2026</v>
      </c>
      <c r="E506" s="3">
        <f>'Отбор 2024-2026'!E506+'Доп отбор 2024-2026 '!E506</f>
        <v>0</v>
      </c>
      <c r="F506" s="3">
        <f>'Отбор 2024-2026'!F506+'Доп отбор 2024-2026 '!F506</f>
        <v>0</v>
      </c>
      <c r="G506" s="3">
        <f>'Отбор 2024-2026'!G506+'Доп отбор 2024-2026 '!G506</f>
        <v>9.5</v>
      </c>
      <c r="H506" s="3">
        <f>'Отбор 2024-2026'!H506+'Доп отбор 2024-2026 '!H506</f>
        <v>14.6</v>
      </c>
      <c r="I506" s="3">
        <f>'Отбор 2024-2026'!I506+'Доп отбор 2024-2026 '!I506</f>
        <v>25.1</v>
      </c>
      <c r="J506" s="14">
        <f>'Отбор 2024-2026'!J506+'Доп отбор 2024-2026 '!J506</f>
        <v>21</v>
      </c>
      <c r="K506" s="18">
        <f t="shared" si="24"/>
        <v>49.2</v>
      </c>
      <c r="L506" s="19">
        <v>12368.39</v>
      </c>
      <c r="M506" s="19">
        <v>11131.55</v>
      </c>
      <c r="N506" s="19">
        <v>8657.8700000000008</v>
      </c>
      <c r="O506" s="19">
        <v>6184.2</v>
      </c>
      <c r="P506" s="19">
        <v>3710.52</v>
      </c>
      <c r="Q506" s="19">
        <v>488.77</v>
      </c>
      <c r="R506" s="19">
        <v>2100</v>
      </c>
      <c r="S506" s="19">
        <v>200</v>
      </c>
      <c r="T506" s="30">
        <v>90</v>
      </c>
      <c r="U506" s="18">
        <f t="shared" si="22"/>
        <v>329877.30700000003</v>
      </c>
      <c r="V506" s="18">
        <f t="shared" si="23"/>
        <v>296889.57630000002</v>
      </c>
    </row>
    <row r="507" spans="1:22" x14ac:dyDescent="0.25">
      <c r="A507" s="2">
        <v>130</v>
      </c>
      <c r="B507" s="6" t="s">
        <v>201</v>
      </c>
      <c r="C507" s="6" t="s">
        <v>116</v>
      </c>
      <c r="D507" s="2">
        <v>2026</v>
      </c>
      <c r="E507" s="3">
        <f>'Отбор 2024-2026'!E507+'Доп отбор 2024-2026 '!E507</f>
        <v>0</v>
      </c>
      <c r="F507" s="3">
        <f>'Отбор 2024-2026'!F507+'Доп отбор 2024-2026 '!F507</f>
        <v>0</v>
      </c>
      <c r="G507" s="3">
        <f>'Отбор 2024-2026'!G507+'Доп отбор 2024-2026 '!G507</f>
        <v>2</v>
      </c>
      <c r="H507" s="3">
        <f>'Отбор 2024-2026'!H507+'Доп отбор 2024-2026 '!H507</f>
        <v>6.8</v>
      </c>
      <c r="I507" s="3">
        <f>'Отбор 2024-2026'!I507+'Доп отбор 2024-2026 '!I507</f>
        <v>0</v>
      </c>
      <c r="J507" s="14">
        <f>'Отбор 2024-2026'!J507+'Доп отбор 2024-2026 '!J507</f>
        <v>1</v>
      </c>
      <c r="K507" s="18">
        <f t="shared" si="24"/>
        <v>8.8000000000000007</v>
      </c>
      <c r="L507" s="19">
        <v>12368.39</v>
      </c>
      <c r="M507" s="19">
        <v>11131.55</v>
      </c>
      <c r="N507" s="19">
        <v>8657.8700000000008</v>
      </c>
      <c r="O507" s="19">
        <v>6184.2</v>
      </c>
      <c r="P507" s="19">
        <v>3710.52</v>
      </c>
      <c r="Q507" s="19">
        <v>488.77</v>
      </c>
      <c r="R507" s="19">
        <v>2100</v>
      </c>
      <c r="S507" s="19">
        <v>200</v>
      </c>
      <c r="T507" s="30">
        <v>90</v>
      </c>
      <c r="U507" s="18">
        <f t="shared" si="22"/>
        <v>63717.07</v>
      </c>
      <c r="V507" s="18">
        <f t="shared" si="23"/>
        <v>57345.362999999998</v>
      </c>
    </row>
    <row r="508" spans="1:22" x14ac:dyDescent="0.25">
      <c r="A508" s="2">
        <v>131</v>
      </c>
      <c r="B508" s="6" t="s">
        <v>201</v>
      </c>
      <c r="C508" s="6" t="s">
        <v>50</v>
      </c>
      <c r="D508" s="2">
        <v>2026</v>
      </c>
      <c r="E508" s="3">
        <f>'Отбор 2024-2026'!E508+'Доп отбор 2024-2026 '!E508</f>
        <v>0</v>
      </c>
      <c r="F508" s="3">
        <f>'Отбор 2024-2026'!F508+'Доп отбор 2024-2026 '!F508</f>
        <v>0</v>
      </c>
      <c r="G508" s="3">
        <f>'Отбор 2024-2026'!G508+'Доп отбор 2024-2026 '!G508</f>
        <v>10</v>
      </c>
      <c r="H508" s="3">
        <f>'Отбор 2024-2026'!H508+'Доп отбор 2024-2026 '!H508</f>
        <v>0</v>
      </c>
      <c r="I508" s="3">
        <f>'Отбор 2024-2026'!I508+'Доп отбор 2024-2026 '!I508</f>
        <v>20</v>
      </c>
      <c r="J508" s="14">
        <f>'Отбор 2024-2026'!J508+'Доп отбор 2024-2026 '!J508</f>
        <v>5</v>
      </c>
      <c r="K508" s="18">
        <f t="shared" si="24"/>
        <v>30</v>
      </c>
      <c r="L508" s="19">
        <v>12368.39</v>
      </c>
      <c r="M508" s="19">
        <v>11131.55</v>
      </c>
      <c r="N508" s="19">
        <v>8657.8700000000008</v>
      </c>
      <c r="O508" s="19">
        <v>6184.2</v>
      </c>
      <c r="P508" s="19">
        <v>3710.52</v>
      </c>
      <c r="Q508" s="19">
        <v>488.77</v>
      </c>
      <c r="R508" s="19">
        <v>2100</v>
      </c>
      <c r="S508" s="19">
        <v>200</v>
      </c>
      <c r="T508" s="30">
        <v>89</v>
      </c>
      <c r="U508" s="18">
        <f t="shared" si="22"/>
        <v>179732.95</v>
      </c>
      <c r="V508" s="18">
        <f t="shared" si="23"/>
        <v>159962.32550000001</v>
      </c>
    </row>
    <row r="509" spans="1:22" x14ac:dyDescent="0.25">
      <c r="A509" s="2">
        <v>132</v>
      </c>
      <c r="B509" s="6" t="s">
        <v>201</v>
      </c>
      <c r="C509" s="6" t="s">
        <v>61</v>
      </c>
      <c r="D509" s="2">
        <v>2026</v>
      </c>
      <c r="E509" s="3">
        <f>'Отбор 2024-2026'!E509+'Доп отбор 2024-2026 '!E509</f>
        <v>108.9</v>
      </c>
      <c r="F509" s="3">
        <f>'Отбор 2024-2026'!F509+'Доп отбор 2024-2026 '!F509</f>
        <v>54.4</v>
      </c>
      <c r="G509" s="3">
        <f>'Отбор 2024-2026'!G509+'Доп отбор 2024-2026 '!G509</f>
        <v>8.9</v>
      </c>
      <c r="H509" s="3">
        <f>'Отбор 2024-2026'!H509+'Доп отбор 2024-2026 '!H509</f>
        <v>34</v>
      </c>
      <c r="I509" s="3">
        <f>'Отбор 2024-2026'!I509+'Доп отбор 2024-2026 '!I509</f>
        <v>93.2</v>
      </c>
      <c r="J509" s="14">
        <f>'Отбор 2024-2026'!J509+'Доп отбор 2024-2026 '!J509</f>
        <v>20</v>
      </c>
      <c r="K509" s="18">
        <f t="shared" si="24"/>
        <v>299.40000000000003</v>
      </c>
      <c r="L509" s="19">
        <v>12368.39</v>
      </c>
      <c r="M509" s="19">
        <v>11131.55</v>
      </c>
      <c r="N509" s="19">
        <v>8657.8700000000008</v>
      </c>
      <c r="O509" s="19">
        <v>6184.2</v>
      </c>
      <c r="P509" s="19">
        <v>3710.52</v>
      </c>
      <c r="Q509" s="19">
        <v>488.77</v>
      </c>
      <c r="R509" s="19">
        <v>2100</v>
      </c>
      <c r="S509" s="19">
        <v>200</v>
      </c>
      <c r="T509" s="30">
        <v>90</v>
      </c>
      <c r="U509" s="18">
        <f t="shared" si="22"/>
        <v>2697267.6979999999</v>
      </c>
      <c r="V509" s="18">
        <f t="shared" si="23"/>
        <v>2427540.9282</v>
      </c>
    </row>
    <row r="510" spans="1:22" x14ac:dyDescent="0.25">
      <c r="A510" s="2">
        <v>133</v>
      </c>
      <c r="B510" s="6" t="s">
        <v>201</v>
      </c>
      <c r="C510" s="6" t="s">
        <v>40</v>
      </c>
      <c r="D510" s="2">
        <v>2026</v>
      </c>
      <c r="E510" s="3">
        <f>'Отбор 2024-2026'!E510+'Доп отбор 2024-2026 '!E510</f>
        <v>12</v>
      </c>
      <c r="F510" s="3">
        <f>'Отбор 2024-2026'!F510+'Доп отбор 2024-2026 '!F510</f>
        <v>5</v>
      </c>
      <c r="G510" s="3">
        <f>'Отбор 2024-2026'!G510+'Доп отбор 2024-2026 '!G510</f>
        <v>5</v>
      </c>
      <c r="H510" s="3">
        <f>'Отбор 2024-2026'!H510+'Доп отбор 2024-2026 '!H510</f>
        <v>10</v>
      </c>
      <c r="I510" s="3">
        <f>'Отбор 2024-2026'!I510+'Доп отбор 2024-2026 '!I510</f>
        <v>31.3</v>
      </c>
      <c r="J510" s="14">
        <f>'Отбор 2024-2026'!J510+'Доп отбор 2024-2026 '!J510</f>
        <v>5</v>
      </c>
      <c r="K510" s="18">
        <f t="shared" si="24"/>
        <v>63.3</v>
      </c>
      <c r="L510" s="19">
        <v>12368.39</v>
      </c>
      <c r="M510" s="19">
        <v>11131.55</v>
      </c>
      <c r="N510" s="19">
        <v>8657.8700000000008</v>
      </c>
      <c r="O510" s="19">
        <v>6184.2</v>
      </c>
      <c r="P510" s="19">
        <v>3710.52</v>
      </c>
      <c r="Q510" s="19">
        <v>488.77</v>
      </c>
      <c r="R510" s="19">
        <v>2100</v>
      </c>
      <c r="S510" s="19">
        <v>200</v>
      </c>
      <c r="T510" s="30">
        <v>87</v>
      </c>
      <c r="U510" s="18">
        <f t="shared" si="22"/>
        <v>450952.90600000002</v>
      </c>
      <c r="V510" s="18">
        <f t="shared" si="23"/>
        <v>392329.02822000004</v>
      </c>
    </row>
    <row r="511" spans="1:22" x14ac:dyDescent="0.25">
      <c r="A511" s="2">
        <v>134</v>
      </c>
      <c r="B511" s="6" t="s">
        <v>201</v>
      </c>
      <c r="C511" s="6" t="s">
        <v>18</v>
      </c>
      <c r="D511" s="2">
        <v>2026</v>
      </c>
      <c r="E511" s="3">
        <f>'Отбор 2024-2026'!E511+'Доп отбор 2024-2026 '!E511</f>
        <v>2</v>
      </c>
      <c r="F511" s="3">
        <f>'Отбор 2024-2026'!F511+'Доп отбор 2024-2026 '!F511</f>
        <v>2</v>
      </c>
      <c r="G511" s="3">
        <f>'Отбор 2024-2026'!G511+'Доп отбор 2024-2026 '!G511</f>
        <v>9.9</v>
      </c>
      <c r="H511" s="3">
        <f>'Отбор 2024-2026'!H511+'Доп отбор 2024-2026 '!H511</f>
        <v>6</v>
      </c>
      <c r="I511" s="3">
        <f>'Отбор 2024-2026'!I511+'Доп отбор 2024-2026 '!I511</f>
        <v>8</v>
      </c>
      <c r="J511" s="14">
        <f>'Отбор 2024-2026'!J511+'Доп отбор 2024-2026 '!J511</f>
        <v>6</v>
      </c>
      <c r="K511" s="18">
        <f t="shared" si="24"/>
        <v>27.9</v>
      </c>
      <c r="L511" s="19">
        <v>12368.39</v>
      </c>
      <c r="M511" s="19">
        <v>11131.55</v>
      </c>
      <c r="N511" s="19">
        <v>8657.8700000000008</v>
      </c>
      <c r="O511" s="19">
        <v>6184.2</v>
      </c>
      <c r="P511" s="19">
        <v>3710.52</v>
      </c>
      <c r="Q511" s="19">
        <v>488.77</v>
      </c>
      <c r="R511" s="19">
        <v>2100</v>
      </c>
      <c r="S511" s="19">
        <v>200</v>
      </c>
      <c r="T511" s="30">
        <v>90</v>
      </c>
      <c r="U511" s="18">
        <f t="shared" si="22"/>
        <v>220614.77300000002</v>
      </c>
      <c r="V511" s="18">
        <f t="shared" si="23"/>
        <v>198553.29570000002</v>
      </c>
    </row>
    <row r="512" spans="1:22" x14ac:dyDescent="0.25">
      <c r="A512" s="2">
        <v>135</v>
      </c>
      <c r="B512" s="6" t="s">
        <v>201</v>
      </c>
      <c r="C512" s="6" t="s">
        <v>49</v>
      </c>
      <c r="D512" s="2">
        <v>2026</v>
      </c>
      <c r="E512" s="3">
        <f>'Отбор 2024-2026'!E512+'Доп отбор 2024-2026 '!E512</f>
        <v>36</v>
      </c>
      <c r="F512" s="3">
        <f>'Отбор 2024-2026'!F512+'Доп отбор 2024-2026 '!F512</f>
        <v>5</v>
      </c>
      <c r="G512" s="3">
        <f>'Отбор 2024-2026'!G512+'Доп отбор 2024-2026 '!G512</f>
        <v>32.5</v>
      </c>
      <c r="H512" s="3">
        <f>'Отбор 2024-2026'!H512+'Доп отбор 2024-2026 '!H512</f>
        <v>25.02</v>
      </c>
      <c r="I512" s="3">
        <f>'Отбор 2024-2026'!I512+'Доп отбор 2024-2026 '!I512</f>
        <v>22.68</v>
      </c>
      <c r="J512" s="14">
        <f>'Отбор 2024-2026'!J512+'Доп отбор 2024-2026 '!J512</f>
        <v>12</v>
      </c>
      <c r="K512" s="18">
        <f t="shared" si="24"/>
        <v>121.19999999999999</v>
      </c>
      <c r="L512" s="19">
        <v>12368.39</v>
      </c>
      <c r="M512" s="19">
        <v>11131.55</v>
      </c>
      <c r="N512" s="19">
        <v>8657.8700000000008</v>
      </c>
      <c r="O512" s="19">
        <v>6184.2</v>
      </c>
      <c r="P512" s="19">
        <v>3710.52</v>
      </c>
      <c r="Q512" s="19">
        <v>488.77</v>
      </c>
      <c r="R512" s="19">
        <v>2100</v>
      </c>
      <c r="S512" s="19">
        <v>200</v>
      </c>
      <c r="T512" s="30">
        <v>90</v>
      </c>
      <c r="U512" s="18">
        <f t="shared" si="22"/>
        <v>1076489.0825999998</v>
      </c>
      <c r="V512" s="18">
        <f t="shared" si="23"/>
        <v>968840.17433999991</v>
      </c>
    </row>
    <row r="513" spans="1:22" x14ac:dyDescent="0.25">
      <c r="A513" s="2">
        <v>136</v>
      </c>
      <c r="B513" s="6" t="s">
        <v>201</v>
      </c>
      <c r="C513" s="6" t="s">
        <v>81</v>
      </c>
      <c r="D513" s="2">
        <v>2026</v>
      </c>
      <c r="E513" s="3">
        <f>'Отбор 2024-2026'!E513+'Доп отбор 2024-2026 '!E513</f>
        <v>30</v>
      </c>
      <c r="F513" s="3">
        <f>'Отбор 2024-2026'!F513+'Доп отбор 2024-2026 '!F513</f>
        <v>0</v>
      </c>
      <c r="G513" s="3">
        <f>'Отбор 2024-2026'!G513+'Доп отбор 2024-2026 '!G513</f>
        <v>0</v>
      </c>
      <c r="H513" s="3">
        <f>'Отбор 2024-2026'!H513+'Доп отбор 2024-2026 '!H513</f>
        <v>10</v>
      </c>
      <c r="I513" s="3">
        <f>'Отбор 2024-2026'!I513+'Доп отбор 2024-2026 '!I513</f>
        <v>30</v>
      </c>
      <c r="J513" s="14">
        <f>'Отбор 2024-2026'!J513+'Доп отбор 2024-2026 '!J513</f>
        <v>25</v>
      </c>
      <c r="K513" s="18">
        <f t="shared" si="24"/>
        <v>70</v>
      </c>
      <c r="L513" s="19">
        <v>12368.39</v>
      </c>
      <c r="M513" s="19">
        <v>11131.55</v>
      </c>
      <c r="N513" s="19">
        <v>8657.8700000000008</v>
      </c>
      <c r="O513" s="19">
        <v>6184.2</v>
      </c>
      <c r="P513" s="19">
        <v>3710.52</v>
      </c>
      <c r="Q513" s="19">
        <v>488.77</v>
      </c>
      <c r="R513" s="19">
        <v>2100</v>
      </c>
      <c r="S513" s="19">
        <v>200</v>
      </c>
      <c r="T513" s="30">
        <v>89</v>
      </c>
      <c r="U513" s="18">
        <f t="shared" si="22"/>
        <v>622928.54999999993</v>
      </c>
      <c r="V513" s="18">
        <f t="shared" si="23"/>
        <v>554406.40949999995</v>
      </c>
    </row>
    <row r="514" spans="1:22" x14ac:dyDescent="0.25">
      <c r="A514" s="2">
        <v>137</v>
      </c>
      <c r="B514" s="6" t="s">
        <v>201</v>
      </c>
      <c r="C514" s="6" t="s">
        <v>85</v>
      </c>
      <c r="D514" s="2">
        <v>2026</v>
      </c>
      <c r="E514" s="3">
        <f>'Отбор 2024-2026'!E514+'Доп отбор 2024-2026 '!E514</f>
        <v>0</v>
      </c>
      <c r="F514" s="3">
        <f>'Отбор 2024-2026'!F514+'Доп отбор 2024-2026 '!F514</f>
        <v>0</v>
      </c>
      <c r="G514" s="3">
        <f>'Отбор 2024-2026'!G514+'Доп отбор 2024-2026 '!G514</f>
        <v>0</v>
      </c>
      <c r="H514" s="3">
        <f>'Отбор 2024-2026'!H514+'Доп отбор 2024-2026 '!H514</f>
        <v>9</v>
      </c>
      <c r="I514" s="3">
        <f>'Отбор 2024-2026'!I514+'Доп отбор 2024-2026 '!I514</f>
        <v>13.58</v>
      </c>
      <c r="J514" s="14">
        <f>'Отбор 2024-2026'!J514+'Доп отбор 2024-2026 '!J514</f>
        <v>3</v>
      </c>
      <c r="K514" s="18">
        <f t="shared" si="24"/>
        <v>22.58</v>
      </c>
      <c r="L514" s="19">
        <v>12368.39</v>
      </c>
      <c r="M514" s="19">
        <v>11131.55</v>
      </c>
      <c r="N514" s="19">
        <v>8657.8700000000008</v>
      </c>
      <c r="O514" s="19">
        <v>6184.2</v>
      </c>
      <c r="P514" s="19">
        <v>3710.52</v>
      </c>
      <c r="Q514" s="19">
        <v>488.77</v>
      </c>
      <c r="R514" s="19">
        <v>2100</v>
      </c>
      <c r="S514" s="19">
        <v>200</v>
      </c>
      <c r="T514" s="30">
        <v>91</v>
      </c>
      <c r="U514" s="18">
        <f t="shared" si="22"/>
        <v>118328.97159999999</v>
      </c>
      <c r="V514" s="18">
        <f t="shared" si="23"/>
        <v>107679.364156</v>
      </c>
    </row>
    <row r="515" spans="1:22" x14ac:dyDescent="0.25">
      <c r="A515" s="2">
        <v>138</v>
      </c>
      <c r="B515" s="6" t="s">
        <v>201</v>
      </c>
      <c r="C515" s="6" t="s">
        <v>161</v>
      </c>
      <c r="D515" s="2">
        <v>2026</v>
      </c>
      <c r="E515" s="3">
        <f>'Отбор 2024-2026'!E515+'Доп отбор 2024-2026 '!E515</f>
        <v>0</v>
      </c>
      <c r="F515" s="3">
        <f>'Отбор 2024-2026'!F515+'Доп отбор 2024-2026 '!F515</f>
        <v>0</v>
      </c>
      <c r="G515" s="3">
        <f>'Отбор 2024-2026'!G515+'Доп отбор 2024-2026 '!G515</f>
        <v>0</v>
      </c>
      <c r="H515" s="3">
        <f>'Отбор 2024-2026'!H515+'Доп отбор 2024-2026 '!H515</f>
        <v>0</v>
      </c>
      <c r="I515" s="3">
        <f>'Отбор 2024-2026'!I515+'Доп отбор 2024-2026 '!I515</f>
        <v>0</v>
      </c>
      <c r="J515" s="14">
        <f>'Отбор 2024-2026'!J515+'Доп отбор 2024-2026 '!J515</f>
        <v>0</v>
      </c>
      <c r="K515" s="18">
        <f t="shared" si="24"/>
        <v>0</v>
      </c>
      <c r="L515" s="19">
        <v>12368.39</v>
      </c>
      <c r="M515" s="19">
        <v>11131.55</v>
      </c>
      <c r="N515" s="19">
        <v>8657.8700000000008</v>
      </c>
      <c r="O515" s="19">
        <v>6184.2</v>
      </c>
      <c r="P515" s="19">
        <v>3710.52</v>
      </c>
      <c r="Q515" s="19">
        <v>488.77</v>
      </c>
      <c r="R515" s="19">
        <v>2100</v>
      </c>
      <c r="S515" s="19">
        <v>200</v>
      </c>
      <c r="T515" s="30">
        <v>91</v>
      </c>
      <c r="U515" s="18">
        <f t="shared" ref="U515:U565" si="25">(E515*L515+F515*M515+G515*N515+H515*O515+I515*P515)+Q515*J515+R515*J515+S515*(E515+F515+G515+H515+I515)</f>
        <v>0</v>
      </c>
      <c r="V515" s="18">
        <f t="shared" ref="V515:V565" si="26">U515*T515/100</f>
        <v>0</v>
      </c>
    </row>
    <row r="516" spans="1:22" x14ac:dyDescent="0.25">
      <c r="A516" s="2">
        <v>139</v>
      </c>
      <c r="B516" s="6" t="s">
        <v>201</v>
      </c>
      <c r="C516" s="6" t="s">
        <v>162</v>
      </c>
      <c r="D516" s="2">
        <v>2026</v>
      </c>
      <c r="E516" s="3">
        <f>'Отбор 2024-2026'!E516+'Доп отбор 2024-2026 '!E516</f>
        <v>0</v>
      </c>
      <c r="F516" s="3">
        <f>'Отбор 2024-2026'!F516+'Доп отбор 2024-2026 '!F516</f>
        <v>0</v>
      </c>
      <c r="G516" s="3">
        <f>'Отбор 2024-2026'!G516+'Доп отбор 2024-2026 '!G516</f>
        <v>28</v>
      </c>
      <c r="H516" s="3">
        <f>'Отбор 2024-2026'!H516+'Доп отбор 2024-2026 '!H516</f>
        <v>19.399999999999999</v>
      </c>
      <c r="I516" s="3">
        <f>'Отбор 2024-2026'!I516+'Доп отбор 2024-2026 '!I516</f>
        <v>49.1</v>
      </c>
      <c r="J516" s="14">
        <f>'Отбор 2024-2026'!J516+'Доп отбор 2024-2026 '!J516</f>
        <v>16</v>
      </c>
      <c r="K516" s="18">
        <f t="shared" si="24"/>
        <v>96.5</v>
      </c>
      <c r="L516" s="19">
        <v>12368.39</v>
      </c>
      <c r="M516" s="19">
        <v>11131.55</v>
      </c>
      <c r="N516" s="19">
        <v>8657.8700000000008</v>
      </c>
      <c r="O516" s="19">
        <v>6184.2</v>
      </c>
      <c r="P516" s="19">
        <v>3710.52</v>
      </c>
      <c r="Q516" s="19">
        <v>488.77</v>
      </c>
      <c r="R516" s="19">
        <v>2100</v>
      </c>
      <c r="S516" s="19">
        <v>200</v>
      </c>
      <c r="T516" s="30">
        <v>89</v>
      </c>
      <c r="U516" s="18">
        <f t="shared" si="25"/>
        <v>605300.69199999992</v>
      </c>
      <c r="V516" s="18">
        <f t="shared" si="26"/>
        <v>538717.61587999994</v>
      </c>
    </row>
    <row r="517" spans="1:22" x14ac:dyDescent="0.25">
      <c r="A517" s="2">
        <v>140</v>
      </c>
      <c r="B517" s="6" t="s">
        <v>202</v>
      </c>
      <c r="C517" s="6" t="s">
        <v>170</v>
      </c>
      <c r="D517" s="2">
        <v>2026</v>
      </c>
      <c r="E517" s="3">
        <f>'Отбор 2024-2026'!E517+'Доп отбор 2024-2026 '!E517</f>
        <v>0</v>
      </c>
      <c r="F517" s="3">
        <f>'Отбор 2024-2026'!F517+'Доп отбор 2024-2026 '!F517</f>
        <v>0</v>
      </c>
      <c r="G517" s="3">
        <f>'Отбор 2024-2026'!G517+'Доп отбор 2024-2026 '!G517</f>
        <v>6.8</v>
      </c>
      <c r="H517" s="3">
        <f>'Отбор 2024-2026'!H517+'Доп отбор 2024-2026 '!H517</f>
        <v>0</v>
      </c>
      <c r="I517" s="3">
        <f>'Отбор 2024-2026'!I517+'Доп отбор 2024-2026 '!I517</f>
        <v>0</v>
      </c>
      <c r="J517" s="14">
        <f>'Отбор 2024-2026'!J517+'Доп отбор 2024-2026 '!J517</f>
        <v>5</v>
      </c>
      <c r="K517" s="18">
        <f t="shared" si="24"/>
        <v>6.8</v>
      </c>
      <c r="L517" s="19">
        <v>12368.39</v>
      </c>
      <c r="M517" s="19">
        <v>11131.55</v>
      </c>
      <c r="N517" s="19">
        <v>8657.8700000000008</v>
      </c>
      <c r="O517" s="19">
        <v>6184.2</v>
      </c>
      <c r="P517" s="19">
        <v>3710.52</v>
      </c>
      <c r="Q517" s="19">
        <v>488.77</v>
      </c>
      <c r="R517" s="19">
        <v>2100</v>
      </c>
      <c r="S517" s="19">
        <v>200</v>
      </c>
      <c r="T517" s="27">
        <v>88</v>
      </c>
      <c r="U517" s="18">
        <f t="shared" si="25"/>
        <v>73177.366000000009</v>
      </c>
      <c r="V517" s="18">
        <f t="shared" si="26"/>
        <v>64396.082080000007</v>
      </c>
    </row>
    <row r="518" spans="1:22" x14ac:dyDescent="0.25">
      <c r="A518" s="2">
        <v>141</v>
      </c>
      <c r="B518" s="6" t="s">
        <v>202</v>
      </c>
      <c r="C518" s="6" t="s">
        <v>173</v>
      </c>
      <c r="D518" s="2">
        <v>2026</v>
      </c>
      <c r="E518" s="3">
        <f>'Отбор 2024-2026'!E518+'Доп отбор 2024-2026 '!E518</f>
        <v>0</v>
      </c>
      <c r="F518" s="3">
        <f>'Отбор 2024-2026'!F518+'Доп отбор 2024-2026 '!F518</f>
        <v>0</v>
      </c>
      <c r="G518" s="3">
        <f>'Отбор 2024-2026'!G518+'Доп отбор 2024-2026 '!G518</f>
        <v>8.3000000000000007</v>
      </c>
      <c r="H518" s="3">
        <f>'Отбор 2024-2026'!H518+'Доп отбор 2024-2026 '!H518</f>
        <v>0</v>
      </c>
      <c r="I518" s="3">
        <f>'Отбор 2024-2026'!I518+'Доп отбор 2024-2026 '!I518</f>
        <v>0</v>
      </c>
      <c r="J518" s="14">
        <f>'Отбор 2024-2026'!J518+'Доп отбор 2024-2026 '!J518</f>
        <v>3</v>
      </c>
      <c r="K518" s="18">
        <f t="shared" si="24"/>
        <v>8.3000000000000007</v>
      </c>
      <c r="L518" s="19">
        <v>12368.39</v>
      </c>
      <c r="M518" s="19">
        <v>11131.55</v>
      </c>
      <c r="N518" s="19">
        <v>8657.8700000000008</v>
      </c>
      <c r="O518" s="19">
        <v>6184.2</v>
      </c>
      <c r="P518" s="19">
        <v>3710.52</v>
      </c>
      <c r="Q518" s="19">
        <v>488.77</v>
      </c>
      <c r="R518" s="19">
        <v>2100</v>
      </c>
      <c r="S518" s="19">
        <v>200</v>
      </c>
      <c r="T518" s="27">
        <v>71</v>
      </c>
      <c r="U518" s="18">
        <f t="shared" si="25"/>
        <v>81286.631000000008</v>
      </c>
      <c r="V518" s="18">
        <f t="shared" si="26"/>
        <v>57713.508010000012</v>
      </c>
    </row>
    <row r="519" spans="1:22" x14ac:dyDescent="0.25">
      <c r="A519" s="2">
        <v>142</v>
      </c>
      <c r="B519" s="6" t="s">
        <v>202</v>
      </c>
      <c r="C519" s="6" t="s">
        <v>171</v>
      </c>
      <c r="D519" s="2">
        <v>2026</v>
      </c>
      <c r="E519" s="3">
        <f>'Отбор 2024-2026'!E519+'Доп отбор 2024-2026 '!E519</f>
        <v>0</v>
      </c>
      <c r="F519" s="3">
        <f>'Отбор 2024-2026'!F519+'Доп отбор 2024-2026 '!F519</f>
        <v>0</v>
      </c>
      <c r="G519" s="3">
        <f>'Отбор 2024-2026'!G519+'Доп отбор 2024-2026 '!G519</f>
        <v>46</v>
      </c>
      <c r="H519" s="3">
        <f>'Отбор 2024-2026'!H519+'Доп отбор 2024-2026 '!H519</f>
        <v>0</v>
      </c>
      <c r="I519" s="3">
        <f>'Отбор 2024-2026'!I519+'Доп отбор 2024-2026 '!I519</f>
        <v>0</v>
      </c>
      <c r="J519" s="14">
        <f>'Отбор 2024-2026'!J519+'Доп отбор 2024-2026 '!J519</f>
        <v>1</v>
      </c>
      <c r="K519" s="18">
        <f t="shared" si="24"/>
        <v>46</v>
      </c>
      <c r="L519" s="19">
        <v>12368.39</v>
      </c>
      <c r="M519" s="19">
        <v>11131.55</v>
      </c>
      <c r="N519" s="19">
        <v>8657.8700000000008</v>
      </c>
      <c r="O519" s="19">
        <v>6184.2</v>
      </c>
      <c r="P519" s="19">
        <v>3710.52</v>
      </c>
      <c r="Q519" s="19">
        <v>488.77</v>
      </c>
      <c r="R519" s="19">
        <v>2100</v>
      </c>
      <c r="S519" s="19">
        <v>200</v>
      </c>
      <c r="T519" s="27">
        <v>84</v>
      </c>
      <c r="U519" s="18">
        <f t="shared" si="25"/>
        <v>410050.79000000004</v>
      </c>
      <c r="V519" s="18">
        <f t="shared" si="26"/>
        <v>344442.66359999997</v>
      </c>
    </row>
    <row r="520" spans="1:22" x14ac:dyDescent="0.25">
      <c r="A520" s="2">
        <v>143</v>
      </c>
      <c r="B520" s="6" t="s">
        <v>202</v>
      </c>
      <c r="C520" s="6" t="s">
        <v>3</v>
      </c>
      <c r="D520" s="2">
        <v>2026</v>
      </c>
      <c r="E520" s="3">
        <f>'Отбор 2024-2026'!E520+'Доп отбор 2024-2026 '!E520</f>
        <v>0</v>
      </c>
      <c r="F520" s="3">
        <f>'Отбор 2024-2026'!F520+'Доп отбор 2024-2026 '!F520</f>
        <v>0</v>
      </c>
      <c r="G520" s="3">
        <f>'Отбор 2024-2026'!G520+'Доп отбор 2024-2026 '!G520</f>
        <v>0</v>
      </c>
      <c r="H520" s="3">
        <f>'Отбор 2024-2026'!H520+'Доп отбор 2024-2026 '!H520</f>
        <v>0</v>
      </c>
      <c r="I520" s="3">
        <f>'Отбор 2024-2026'!I520+'Доп отбор 2024-2026 '!I520</f>
        <v>0</v>
      </c>
      <c r="J520" s="14">
        <f>'Отбор 2024-2026'!J520+'Доп отбор 2024-2026 '!J520</f>
        <v>0</v>
      </c>
      <c r="K520" s="18">
        <f t="shared" si="24"/>
        <v>0</v>
      </c>
      <c r="L520" s="19">
        <v>12368.39</v>
      </c>
      <c r="M520" s="19">
        <v>11131.55</v>
      </c>
      <c r="N520" s="19">
        <v>8657.8700000000008</v>
      </c>
      <c r="O520" s="19">
        <v>6184.2</v>
      </c>
      <c r="P520" s="19">
        <v>3710.52</v>
      </c>
      <c r="Q520" s="19">
        <v>488.77</v>
      </c>
      <c r="R520" s="19">
        <v>2100</v>
      </c>
      <c r="S520" s="19">
        <v>200</v>
      </c>
      <c r="T520" s="27">
        <v>86</v>
      </c>
      <c r="U520" s="18">
        <f t="shared" si="25"/>
        <v>0</v>
      </c>
      <c r="V520" s="18">
        <f t="shared" si="26"/>
        <v>0</v>
      </c>
    </row>
    <row r="521" spans="1:22" x14ac:dyDescent="0.25">
      <c r="A521" s="2">
        <v>144</v>
      </c>
      <c r="B521" s="6" t="s">
        <v>202</v>
      </c>
      <c r="C521" s="6" t="s">
        <v>172</v>
      </c>
      <c r="D521" s="2">
        <v>2026</v>
      </c>
      <c r="E521" s="3">
        <f>'Отбор 2024-2026'!E521+'Доп отбор 2024-2026 '!E521</f>
        <v>0</v>
      </c>
      <c r="F521" s="3">
        <f>'Отбор 2024-2026'!F521+'Доп отбор 2024-2026 '!F521</f>
        <v>0</v>
      </c>
      <c r="G521" s="3">
        <f>'Отбор 2024-2026'!G521+'Доп отбор 2024-2026 '!G521</f>
        <v>0</v>
      </c>
      <c r="H521" s="3">
        <f>'Отбор 2024-2026'!H521+'Доп отбор 2024-2026 '!H521</f>
        <v>0</v>
      </c>
      <c r="I521" s="3">
        <f>'Отбор 2024-2026'!I521+'Доп отбор 2024-2026 '!I521</f>
        <v>0</v>
      </c>
      <c r="J521" s="14">
        <f>'Отбор 2024-2026'!J521+'Доп отбор 2024-2026 '!J521</f>
        <v>0</v>
      </c>
      <c r="K521" s="18">
        <f t="shared" ref="K521:K565" si="27">E521+F521+G521+H521+I521</f>
        <v>0</v>
      </c>
      <c r="L521" s="19">
        <v>12368.39</v>
      </c>
      <c r="M521" s="19">
        <v>11131.55</v>
      </c>
      <c r="N521" s="19">
        <v>8657.8700000000008</v>
      </c>
      <c r="O521" s="19">
        <v>6184.2</v>
      </c>
      <c r="P521" s="19">
        <v>3710.52</v>
      </c>
      <c r="Q521" s="19">
        <v>488.77</v>
      </c>
      <c r="R521" s="19">
        <v>2100</v>
      </c>
      <c r="S521" s="19">
        <v>200</v>
      </c>
      <c r="T521" s="27">
        <v>86</v>
      </c>
      <c r="U521" s="18">
        <f t="shared" si="25"/>
        <v>0</v>
      </c>
      <c r="V521" s="18">
        <f t="shared" si="26"/>
        <v>0</v>
      </c>
    </row>
    <row r="522" spans="1:22" x14ac:dyDescent="0.25">
      <c r="A522" s="2">
        <v>145</v>
      </c>
      <c r="B522" s="6" t="s">
        <v>203</v>
      </c>
      <c r="C522" s="6" t="s">
        <v>16</v>
      </c>
      <c r="D522" s="2">
        <v>2026</v>
      </c>
      <c r="E522" s="3">
        <f>'Отбор 2024-2026'!E522+'Доп отбор 2024-2026 '!E522</f>
        <v>0</v>
      </c>
      <c r="F522" s="3">
        <f>'Отбор 2024-2026'!F522+'Доп отбор 2024-2026 '!F522</f>
        <v>0</v>
      </c>
      <c r="G522" s="3">
        <f>'Отбор 2024-2026'!G522+'Доп отбор 2024-2026 '!G522</f>
        <v>0</v>
      </c>
      <c r="H522" s="3">
        <f>'Отбор 2024-2026'!H522+'Доп отбор 2024-2026 '!H522</f>
        <v>0</v>
      </c>
      <c r="I522" s="3">
        <f>'Отбор 2024-2026'!I522+'Доп отбор 2024-2026 '!I522</f>
        <v>0</v>
      </c>
      <c r="J522" s="14">
        <f>'Отбор 2024-2026'!J522+'Доп отбор 2024-2026 '!J522</f>
        <v>0</v>
      </c>
      <c r="K522" s="18">
        <f t="shared" si="27"/>
        <v>0</v>
      </c>
      <c r="L522" s="19">
        <v>12368.39</v>
      </c>
      <c r="M522" s="19">
        <v>11131.55</v>
      </c>
      <c r="N522" s="19">
        <v>8657.8700000000008</v>
      </c>
      <c r="O522" s="19">
        <v>6184.2</v>
      </c>
      <c r="P522" s="19">
        <v>3710.52</v>
      </c>
      <c r="Q522" s="19">
        <v>488.77</v>
      </c>
      <c r="R522" s="19">
        <v>2100</v>
      </c>
      <c r="S522" s="19">
        <v>200</v>
      </c>
      <c r="T522" s="25">
        <v>84</v>
      </c>
      <c r="U522" s="18">
        <f t="shared" si="25"/>
        <v>0</v>
      </c>
      <c r="V522" s="18">
        <f t="shared" si="26"/>
        <v>0</v>
      </c>
    </row>
    <row r="523" spans="1:22" x14ac:dyDescent="0.25">
      <c r="A523" s="2">
        <v>146</v>
      </c>
      <c r="B523" s="6" t="s">
        <v>203</v>
      </c>
      <c r="C523" s="6" t="s">
        <v>165</v>
      </c>
      <c r="D523" s="2">
        <v>2026</v>
      </c>
      <c r="E523" s="3">
        <f>'Отбор 2024-2026'!E523+'Доп отбор 2024-2026 '!E523</f>
        <v>0</v>
      </c>
      <c r="F523" s="3">
        <f>'Отбор 2024-2026'!F523+'Доп отбор 2024-2026 '!F523</f>
        <v>0</v>
      </c>
      <c r="G523" s="3">
        <f>'Отбор 2024-2026'!G523+'Доп отбор 2024-2026 '!G523</f>
        <v>0</v>
      </c>
      <c r="H523" s="3">
        <f>'Отбор 2024-2026'!H523+'Доп отбор 2024-2026 '!H523</f>
        <v>0</v>
      </c>
      <c r="I523" s="3">
        <f>'Отбор 2024-2026'!I523+'Доп отбор 2024-2026 '!I523</f>
        <v>0</v>
      </c>
      <c r="J523" s="14">
        <f>'Отбор 2024-2026'!J523+'Доп отбор 2024-2026 '!J523</f>
        <v>0</v>
      </c>
      <c r="K523" s="18">
        <f t="shared" si="27"/>
        <v>0</v>
      </c>
      <c r="L523" s="19">
        <v>12368.39</v>
      </c>
      <c r="M523" s="19">
        <v>11131.55</v>
      </c>
      <c r="N523" s="19">
        <v>8657.8700000000008</v>
      </c>
      <c r="O523" s="19">
        <v>6184.2</v>
      </c>
      <c r="P523" s="19">
        <v>3710.52</v>
      </c>
      <c r="Q523" s="19">
        <v>488.77</v>
      </c>
      <c r="R523" s="19">
        <v>2100</v>
      </c>
      <c r="S523" s="19">
        <v>200</v>
      </c>
      <c r="T523" s="25">
        <v>89</v>
      </c>
      <c r="U523" s="18">
        <f t="shared" si="25"/>
        <v>0</v>
      </c>
      <c r="V523" s="18">
        <f t="shared" si="26"/>
        <v>0</v>
      </c>
    </row>
    <row r="524" spans="1:22" x14ac:dyDescent="0.25">
      <c r="A524" s="2">
        <v>147</v>
      </c>
      <c r="B524" s="6" t="s">
        <v>203</v>
      </c>
      <c r="C524" s="6" t="s">
        <v>166</v>
      </c>
      <c r="D524" s="2">
        <v>2026</v>
      </c>
      <c r="E524" s="3">
        <f>'Отбор 2024-2026'!E524+'Доп отбор 2024-2026 '!E524</f>
        <v>0</v>
      </c>
      <c r="F524" s="3">
        <f>'Отбор 2024-2026'!F524+'Доп отбор 2024-2026 '!F524</f>
        <v>0</v>
      </c>
      <c r="G524" s="3">
        <f>'Отбор 2024-2026'!G524+'Доп отбор 2024-2026 '!G524</f>
        <v>0</v>
      </c>
      <c r="H524" s="3">
        <f>'Отбор 2024-2026'!H524+'Доп отбор 2024-2026 '!H524</f>
        <v>0</v>
      </c>
      <c r="I524" s="3">
        <f>'Отбор 2024-2026'!I524+'Доп отбор 2024-2026 '!I524</f>
        <v>0</v>
      </c>
      <c r="J524" s="14">
        <f>'Отбор 2024-2026'!J524+'Доп отбор 2024-2026 '!J524</f>
        <v>0</v>
      </c>
      <c r="K524" s="18">
        <f t="shared" si="27"/>
        <v>0</v>
      </c>
      <c r="L524" s="19">
        <v>12368.39</v>
      </c>
      <c r="M524" s="19">
        <v>11131.55</v>
      </c>
      <c r="N524" s="19">
        <v>8657.8700000000008</v>
      </c>
      <c r="O524" s="19">
        <v>6184.2</v>
      </c>
      <c r="P524" s="19">
        <v>3710.52</v>
      </c>
      <c r="Q524" s="19">
        <v>488.77</v>
      </c>
      <c r="R524" s="19">
        <v>2100</v>
      </c>
      <c r="S524" s="19">
        <v>200</v>
      </c>
      <c r="T524" s="25">
        <v>81</v>
      </c>
      <c r="U524" s="18">
        <f t="shared" si="25"/>
        <v>0</v>
      </c>
      <c r="V524" s="18">
        <f t="shared" si="26"/>
        <v>0</v>
      </c>
    </row>
    <row r="525" spans="1:22" x14ac:dyDescent="0.25">
      <c r="A525" s="2">
        <v>148</v>
      </c>
      <c r="B525" s="6" t="s">
        <v>203</v>
      </c>
      <c r="C525" s="6" t="s">
        <v>163</v>
      </c>
      <c r="D525" s="2">
        <v>2026</v>
      </c>
      <c r="E525" s="3">
        <f>'Отбор 2024-2026'!E525+'Доп отбор 2024-2026 '!E525</f>
        <v>0</v>
      </c>
      <c r="F525" s="3">
        <f>'Отбор 2024-2026'!F525+'Доп отбор 2024-2026 '!F525</f>
        <v>0</v>
      </c>
      <c r="G525" s="3">
        <f>'Отбор 2024-2026'!G525+'Доп отбор 2024-2026 '!G525</f>
        <v>0</v>
      </c>
      <c r="H525" s="3">
        <f>'Отбор 2024-2026'!H525+'Доп отбор 2024-2026 '!H525</f>
        <v>0</v>
      </c>
      <c r="I525" s="3">
        <f>'Отбор 2024-2026'!I525+'Доп отбор 2024-2026 '!I525</f>
        <v>0</v>
      </c>
      <c r="J525" s="14">
        <f>'Отбор 2024-2026'!J525+'Доп отбор 2024-2026 '!J525</f>
        <v>0</v>
      </c>
      <c r="K525" s="18">
        <f t="shared" si="27"/>
        <v>0</v>
      </c>
      <c r="L525" s="19">
        <v>12368.39</v>
      </c>
      <c r="M525" s="19">
        <v>11131.55</v>
      </c>
      <c r="N525" s="19">
        <v>8657.8700000000008</v>
      </c>
      <c r="O525" s="19">
        <v>6184.2</v>
      </c>
      <c r="P525" s="19">
        <v>3710.52</v>
      </c>
      <c r="Q525" s="19">
        <v>488.77</v>
      </c>
      <c r="R525" s="19">
        <v>2100</v>
      </c>
      <c r="S525" s="19">
        <v>200</v>
      </c>
      <c r="T525" s="25">
        <v>85</v>
      </c>
      <c r="U525" s="18">
        <f t="shared" si="25"/>
        <v>0</v>
      </c>
      <c r="V525" s="18">
        <f t="shared" si="26"/>
        <v>0</v>
      </c>
    </row>
    <row r="526" spans="1:22" x14ac:dyDescent="0.25">
      <c r="A526" s="2">
        <v>149</v>
      </c>
      <c r="B526" s="6" t="s">
        <v>203</v>
      </c>
      <c r="C526" s="6" t="s">
        <v>89</v>
      </c>
      <c r="D526" s="2">
        <v>2026</v>
      </c>
      <c r="E526" s="3">
        <f>'Отбор 2024-2026'!E526+'Доп отбор 2024-2026 '!E526</f>
        <v>0</v>
      </c>
      <c r="F526" s="3">
        <f>'Отбор 2024-2026'!F526+'Доп отбор 2024-2026 '!F526</f>
        <v>0</v>
      </c>
      <c r="G526" s="3">
        <f>'Отбор 2024-2026'!G526+'Доп отбор 2024-2026 '!G526</f>
        <v>55</v>
      </c>
      <c r="H526" s="3">
        <f>'Отбор 2024-2026'!H526+'Доп отбор 2024-2026 '!H526</f>
        <v>0</v>
      </c>
      <c r="I526" s="3">
        <f>'Отбор 2024-2026'!I526+'Доп отбор 2024-2026 '!I526</f>
        <v>0</v>
      </c>
      <c r="J526" s="14">
        <f>'Отбор 2024-2026'!J526+'Доп отбор 2024-2026 '!J526</f>
        <v>6</v>
      </c>
      <c r="K526" s="18">
        <f t="shared" si="27"/>
        <v>55</v>
      </c>
      <c r="L526" s="19">
        <v>12368.39</v>
      </c>
      <c r="M526" s="19">
        <v>11131.55</v>
      </c>
      <c r="N526" s="19">
        <v>8657.8700000000008</v>
      </c>
      <c r="O526" s="19">
        <v>6184.2</v>
      </c>
      <c r="P526" s="19">
        <v>3710.52</v>
      </c>
      <c r="Q526" s="19">
        <v>488.77</v>
      </c>
      <c r="R526" s="19">
        <v>2100</v>
      </c>
      <c r="S526" s="19">
        <v>200</v>
      </c>
      <c r="T526" s="25">
        <v>87</v>
      </c>
      <c r="U526" s="18">
        <f t="shared" si="25"/>
        <v>502715.47000000003</v>
      </c>
      <c r="V526" s="18">
        <f t="shared" si="26"/>
        <v>437362.45890000003</v>
      </c>
    </row>
    <row r="527" spans="1:22" x14ac:dyDescent="0.25">
      <c r="A527" s="2">
        <v>150</v>
      </c>
      <c r="B527" s="6" t="s">
        <v>203</v>
      </c>
      <c r="C527" s="6" t="s">
        <v>102</v>
      </c>
      <c r="D527" s="2">
        <v>2026</v>
      </c>
      <c r="E527" s="3">
        <f>'Отбор 2024-2026'!E527+'Доп отбор 2024-2026 '!E527</f>
        <v>0</v>
      </c>
      <c r="F527" s="3">
        <f>'Отбор 2024-2026'!F527+'Доп отбор 2024-2026 '!F527</f>
        <v>0</v>
      </c>
      <c r="G527" s="3">
        <f>'Отбор 2024-2026'!G527+'Доп отбор 2024-2026 '!G527</f>
        <v>0</v>
      </c>
      <c r="H527" s="3">
        <f>'Отбор 2024-2026'!H527+'Доп отбор 2024-2026 '!H527</f>
        <v>15</v>
      </c>
      <c r="I527" s="3">
        <f>'Отбор 2024-2026'!I527+'Доп отбор 2024-2026 '!I527</f>
        <v>0</v>
      </c>
      <c r="J527" s="14">
        <f>'Отбор 2024-2026'!J527+'Доп отбор 2024-2026 '!J527</f>
        <v>2</v>
      </c>
      <c r="K527" s="18">
        <f t="shared" si="27"/>
        <v>15</v>
      </c>
      <c r="L527" s="19">
        <v>12368.39</v>
      </c>
      <c r="M527" s="19">
        <v>11131.55</v>
      </c>
      <c r="N527" s="19">
        <v>8657.8700000000008</v>
      </c>
      <c r="O527" s="19">
        <v>6184.2</v>
      </c>
      <c r="P527" s="19">
        <v>3710.52</v>
      </c>
      <c r="Q527" s="19">
        <v>488.77</v>
      </c>
      <c r="R527" s="19">
        <v>2100</v>
      </c>
      <c r="S527" s="19">
        <v>200</v>
      </c>
      <c r="T527" s="25">
        <v>89</v>
      </c>
      <c r="U527" s="18">
        <f t="shared" si="25"/>
        <v>100940.54</v>
      </c>
      <c r="V527" s="18">
        <f t="shared" si="26"/>
        <v>89837.080599999987</v>
      </c>
    </row>
    <row r="528" spans="1:22" x14ac:dyDescent="0.25">
      <c r="A528" s="2">
        <v>151</v>
      </c>
      <c r="B528" s="6" t="s">
        <v>203</v>
      </c>
      <c r="C528" s="6" t="s">
        <v>167</v>
      </c>
      <c r="D528" s="2">
        <v>2026</v>
      </c>
      <c r="E528" s="3">
        <f>'Отбор 2024-2026'!E528+'Доп отбор 2024-2026 '!E528</f>
        <v>0</v>
      </c>
      <c r="F528" s="3">
        <f>'Отбор 2024-2026'!F528+'Доп отбор 2024-2026 '!F528</f>
        <v>0</v>
      </c>
      <c r="G528" s="3">
        <f>'Отбор 2024-2026'!G528+'Доп отбор 2024-2026 '!G528</f>
        <v>0</v>
      </c>
      <c r="H528" s="3">
        <f>'Отбор 2024-2026'!H528+'Доп отбор 2024-2026 '!H528</f>
        <v>0</v>
      </c>
      <c r="I528" s="3">
        <f>'Отбор 2024-2026'!I528+'Доп отбор 2024-2026 '!I528</f>
        <v>0</v>
      </c>
      <c r="J528" s="14">
        <f>'Отбор 2024-2026'!J528+'Доп отбор 2024-2026 '!J528</f>
        <v>0</v>
      </c>
      <c r="K528" s="18">
        <f t="shared" si="27"/>
        <v>0</v>
      </c>
      <c r="L528" s="19">
        <v>12368.39</v>
      </c>
      <c r="M528" s="19">
        <v>11131.55</v>
      </c>
      <c r="N528" s="19">
        <v>8657.8700000000008</v>
      </c>
      <c r="O528" s="19">
        <v>6184.2</v>
      </c>
      <c r="P528" s="19">
        <v>3710.52</v>
      </c>
      <c r="Q528" s="19">
        <v>488.77</v>
      </c>
      <c r="R528" s="19">
        <v>2100</v>
      </c>
      <c r="S528" s="19">
        <v>200</v>
      </c>
      <c r="T528" s="25">
        <v>91</v>
      </c>
      <c r="U528" s="18">
        <f t="shared" si="25"/>
        <v>0</v>
      </c>
      <c r="V528" s="18">
        <f t="shared" si="26"/>
        <v>0</v>
      </c>
    </row>
    <row r="529" spans="1:22" x14ac:dyDescent="0.25">
      <c r="A529" s="2">
        <v>152</v>
      </c>
      <c r="B529" s="6" t="s">
        <v>203</v>
      </c>
      <c r="C529" s="6" t="s">
        <v>113</v>
      </c>
      <c r="D529" s="2">
        <v>2026</v>
      </c>
      <c r="E529" s="3">
        <f>'Отбор 2024-2026'!E529+'Доп отбор 2024-2026 '!E529</f>
        <v>0</v>
      </c>
      <c r="F529" s="3">
        <f>'Отбор 2024-2026'!F529+'Доп отбор 2024-2026 '!F529</f>
        <v>0</v>
      </c>
      <c r="G529" s="3">
        <f>'Отбор 2024-2026'!G529+'Доп отбор 2024-2026 '!G529</f>
        <v>5.5</v>
      </c>
      <c r="H529" s="3">
        <f>'Отбор 2024-2026'!H529+'Доп отбор 2024-2026 '!H529</f>
        <v>0</v>
      </c>
      <c r="I529" s="3">
        <f>'Отбор 2024-2026'!I529+'Доп отбор 2024-2026 '!I529</f>
        <v>0</v>
      </c>
      <c r="J529" s="14">
        <f>'Отбор 2024-2026'!J529+'Доп отбор 2024-2026 '!J529</f>
        <v>2</v>
      </c>
      <c r="K529" s="18">
        <f t="shared" si="27"/>
        <v>5.5</v>
      </c>
      <c r="L529" s="19">
        <v>12368.39</v>
      </c>
      <c r="M529" s="19">
        <v>11131.55</v>
      </c>
      <c r="N529" s="19">
        <v>8657.8700000000008</v>
      </c>
      <c r="O529" s="19">
        <v>6184.2</v>
      </c>
      <c r="P529" s="19">
        <v>3710.52</v>
      </c>
      <c r="Q529" s="19">
        <v>488.77</v>
      </c>
      <c r="R529" s="19">
        <v>2100</v>
      </c>
      <c r="S529" s="19">
        <v>200</v>
      </c>
      <c r="T529" s="25">
        <v>81</v>
      </c>
      <c r="U529" s="18">
        <f t="shared" si="25"/>
        <v>53895.825000000004</v>
      </c>
      <c r="V529" s="18">
        <f t="shared" si="26"/>
        <v>43655.61825</v>
      </c>
    </row>
    <row r="530" spans="1:22" x14ac:dyDescent="0.25">
      <c r="A530" s="2">
        <v>153</v>
      </c>
      <c r="B530" s="6" t="s">
        <v>203</v>
      </c>
      <c r="C530" s="6" t="s">
        <v>11</v>
      </c>
      <c r="D530" s="2">
        <v>2026</v>
      </c>
      <c r="E530" s="3">
        <f>'Отбор 2024-2026'!E530+'Доп отбор 2024-2026 '!E530</f>
        <v>0</v>
      </c>
      <c r="F530" s="3">
        <f>'Отбор 2024-2026'!F530+'Доп отбор 2024-2026 '!F530</f>
        <v>0</v>
      </c>
      <c r="G530" s="3">
        <f>'Отбор 2024-2026'!G530+'Доп отбор 2024-2026 '!G530</f>
        <v>0</v>
      </c>
      <c r="H530" s="3">
        <f>'Отбор 2024-2026'!H530+'Доп отбор 2024-2026 '!H530</f>
        <v>42</v>
      </c>
      <c r="I530" s="3">
        <f>'Отбор 2024-2026'!I530+'Доп отбор 2024-2026 '!I530</f>
        <v>0</v>
      </c>
      <c r="J530" s="14">
        <f>'Отбор 2024-2026'!J530+'Доп отбор 2024-2026 '!J530</f>
        <v>7</v>
      </c>
      <c r="K530" s="18">
        <f t="shared" si="27"/>
        <v>42</v>
      </c>
      <c r="L530" s="19">
        <v>12368.39</v>
      </c>
      <c r="M530" s="19">
        <v>11131.55</v>
      </c>
      <c r="N530" s="19">
        <v>8657.8700000000008</v>
      </c>
      <c r="O530" s="19">
        <v>6184.2</v>
      </c>
      <c r="P530" s="19">
        <v>3710.52</v>
      </c>
      <c r="Q530" s="19">
        <v>488.77</v>
      </c>
      <c r="R530" s="19">
        <v>2100</v>
      </c>
      <c r="S530" s="19">
        <v>200</v>
      </c>
      <c r="T530" s="25">
        <v>90</v>
      </c>
      <c r="U530" s="18">
        <f t="shared" si="25"/>
        <v>286257.78999999998</v>
      </c>
      <c r="V530" s="18">
        <f t="shared" si="26"/>
        <v>257632.01099999997</v>
      </c>
    </row>
    <row r="531" spans="1:22" x14ac:dyDescent="0.25">
      <c r="A531" s="2">
        <v>154</v>
      </c>
      <c r="B531" s="6" t="s">
        <v>203</v>
      </c>
      <c r="C531" s="6" t="s">
        <v>164</v>
      </c>
      <c r="D531" s="2">
        <v>2026</v>
      </c>
      <c r="E531" s="3">
        <f>'Отбор 2024-2026'!E531+'Доп отбор 2024-2026 '!E531</f>
        <v>0</v>
      </c>
      <c r="F531" s="3">
        <f>'Отбор 2024-2026'!F531+'Доп отбор 2024-2026 '!F531</f>
        <v>0</v>
      </c>
      <c r="G531" s="3">
        <f>'Отбор 2024-2026'!G531+'Доп отбор 2024-2026 '!G531</f>
        <v>0</v>
      </c>
      <c r="H531" s="3">
        <f>'Отбор 2024-2026'!H531+'Доп отбор 2024-2026 '!H531</f>
        <v>0</v>
      </c>
      <c r="I531" s="3">
        <f>'Отбор 2024-2026'!I531+'Доп отбор 2024-2026 '!I531</f>
        <v>0</v>
      </c>
      <c r="J531" s="14">
        <f>'Отбор 2024-2026'!J531+'Доп отбор 2024-2026 '!J531</f>
        <v>0</v>
      </c>
      <c r="K531" s="18">
        <f t="shared" si="27"/>
        <v>0</v>
      </c>
      <c r="L531" s="19">
        <v>12368.39</v>
      </c>
      <c r="M531" s="19">
        <v>11131.55</v>
      </c>
      <c r="N531" s="19">
        <v>8657.8700000000008</v>
      </c>
      <c r="O531" s="19">
        <v>6184.2</v>
      </c>
      <c r="P531" s="19">
        <v>3710.52</v>
      </c>
      <c r="Q531" s="19">
        <v>488.77</v>
      </c>
      <c r="R531" s="19">
        <v>2100</v>
      </c>
      <c r="S531" s="19">
        <v>200</v>
      </c>
      <c r="T531" s="25">
        <v>92</v>
      </c>
      <c r="U531" s="18">
        <f t="shared" si="25"/>
        <v>0</v>
      </c>
      <c r="V531" s="18">
        <f t="shared" si="26"/>
        <v>0</v>
      </c>
    </row>
    <row r="532" spans="1:22" x14ac:dyDescent="0.25">
      <c r="A532" s="2">
        <v>155</v>
      </c>
      <c r="B532" s="6" t="s">
        <v>203</v>
      </c>
      <c r="C532" s="6" t="s">
        <v>66</v>
      </c>
      <c r="D532" s="2">
        <v>2026</v>
      </c>
      <c r="E532" s="3">
        <f>'Отбор 2024-2026'!E532+'Доп отбор 2024-2026 '!E532</f>
        <v>0.2</v>
      </c>
      <c r="F532" s="3">
        <f>'Отбор 2024-2026'!F532+'Доп отбор 2024-2026 '!F532</f>
        <v>0.2</v>
      </c>
      <c r="G532" s="3">
        <f>'Отбор 2024-2026'!G532+'Доп отбор 2024-2026 '!G532</f>
        <v>3.8</v>
      </c>
      <c r="H532" s="3">
        <f>'Отбор 2024-2026'!H532+'Доп отбор 2024-2026 '!H532</f>
        <v>0.2</v>
      </c>
      <c r="I532" s="3">
        <f>'Отбор 2024-2026'!I532+'Доп отбор 2024-2026 '!I532</f>
        <v>0</v>
      </c>
      <c r="J532" s="14">
        <f>'Отбор 2024-2026'!J532+'Доп отбор 2024-2026 '!J532</f>
        <v>2</v>
      </c>
      <c r="K532" s="18">
        <f t="shared" si="27"/>
        <v>4.4000000000000004</v>
      </c>
      <c r="L532" s="19">
        <v>12368.39</v>
      </c>
      <c r="M532" s="19">
        <v>11131.55</v>
      </c>
      <c r="N532" s="19">
        <v>8657.8700000000008</v>
      </c>
      <c r="O532" s="19">
        <v>6184.2</v>
      </c>
      <c r="P532" s="19">
        <v>3710.52</v>
      </c>
      <c r="Q532" s="19">
        <v>488.77</v>
      </c>
      <c r="R532" s="19">
        <v>2100</v>
      </c>
      <c r="S532" s="19">
        <v>200</v>
      </c>
      <c r="T532" s="25">
        <v>88</v>
      </c>
      <c r="U532" s="18">
        <f t="shared" si="25"/>
        <v>44894.273999999998</v>
      </c>
      <c r="V532" s="18">
        <f t="shared" si="26"/>
        <v>39506.96112</v>
      </c>
    </row>
    <row r="533" spans="1:22" x14ac:dyDescent="0.25">
      <c r="A533" s="2">
        <v>156</v>
      </c>
      <c r="B533" s="6" t="s">
        <v>203</v>
      </c>
      <c r="C533" s="6" t="s">
        <v>168</v>
      </c>
      <c r="D533" s="2">
        <v>2026</v>
      </c>
      <c r="E533" s="3">
        <f>'Отбор 2024-2026'!E533+'Доп отбор 2024-2026 '!E533</f>
        <v>0</v>
      </c>
      <c r="F533" s="3">
        <f>'Отбор 2024-2026'!F533+'Доп отбор 2024-2026 '!F533</f>
        <v>0</v>
      </c>
      <c r="G533" s="3">
        <f>'Отбор 2024-2026'!G533+'Доп отбор 2024-2026 '!G533</f>
        <v>0</v>
      </c>
      <c r="H533" s="3">
        <f>'Отбор 2024-2026'!H533+'Доп отбор 2024-2026 '!H533</f>
        <v>0</v>
      </c>
      <c r="I533" s="3">
        <f>'Отбор 2024-2026'!I533+'Доп отбор 2024-2026 '!I533</f>
        <v>0</v>
      </c>
      <c r="J533" s="14">
        <f>'Отбор 2024-2026'!J533+'Доп отбор 2024-2026 '!J533</f>
        <v>0</v>
      </c>
      <c r="K533" s="18">
        <f t="shared" si="27"/>
        <v>0</v>
      </c>
      <c r="L533" s="19">
        <v>12368.39</v>
      </c>
      <c r="M533" s="19">
        <v>11131.55</v>
      </c>
      <c r="N533" s="19">
        <v>8657.8700000000008</v>
      </c>
      <c r="O533" s="19">
        <v>6184.2</v>
      </c>
      <c r="P533" s="19">
        <v>3710.52</v>
      </c>
      <c r="Q533" s="19">
        <v>488.77</v>
      </c>
      <c r="R533" s="19">
        <v>2100</v>
      </c>
      <c r="S533" s="19">
        <v>200</v>
      </c>
      <c r="T533" s="25">
        <v>91</v>
      </c>
      <c r="U533" s="18">
        <f t="shared" si="25"/>
        <v>0</v>
      </c>
      <c r="V533" s="18">
        <f t="shared" si="26"/>
        <v>0</v>
      </c>
    </row>
    <row r="534" spans="1:22" x14ac:dyDescent="0.25">
      <c r="A534" s="2">
        <v>157</v>
      </c>
      <c r="B534" s="6" t="s">
        <v>203</v>
      </c>
      <c r="C534" s="6" t="s">
        <v>169</v>
      </c>
      <c r="D534" s="2">
        <v>2026</v>
      </c>
      <c r="E534" s="3">
        <f>'Отбор 2024-2026'!E534+'Доп отбор 2024-2026 '!E534</f>
        <v>0</v>
      </c>
      <c r="F534" s="3">
        <f>'Отбор 2024-2026'!F534+'Доп отбор 2024-2026 '!F534</f>
        <v>0</v>
      </c>
      <c r="G534" s="3">
        <f>'Отбор 2024-2026'!G534+'Доп отбор 2024-2026 '!G534</f>
        <v>0</v>
      </c>
      <c r="H534" s="3">
        <f>'Отбор 2024-2026'!H534+'Доп отбор 2024-2026 '!H534</f>
        <v>0</v>
      </c>
      <c r="I534" s="3">
        <f>'Отбор 2024-2026'!I534+'Доп отбор 2024-2026 '!I534</f>
        <v>0</v>
      </c>
      <c r="J534" s="14">
        <f>'Отбор 2024-2026'!J534+'Доп отбор 2024-2026 '!J534</f>
        <v>0</v>
      </c>
      <c r="K534" s="18">
        <f t="shared" si="27"/>
        <v>0</v>
      </c>
      <c r="L534" s="19">
        <v>12368.39</v>
      </c>
      <c r="M534" s="19">
        <v>11131.55</v>
      </c>
      <c r="N534" s="19">
        <v>8657.8700000000008</v>
      </c>
      <c r="O534" s="19">
        <v>6184.2</v>
      </c>
      <c r="P534" s="19">
        <v>3710.52</v>
      </c>
      <c r="Q534" s="19">
        <v>488.77</v>
      </c>
      <c r="R534" s="19">
        <v>2100</v>
      </c>
      <c r="S534" s="19">
        <v>200</v>
      </c>
      <c r="T534" s="25">
        <v>89</v>
      </c>
      <c r="U534" s="18">
        <f t="shared" si="25"/>
        <v>0</v>
      </c>
      <c r="V534" s="18">
        <f t="shared" si="26"/>
        <v>0</v>
      </c>
    </row>
    <row r="535" spans="1:22" x14ac:dyDescent="0.25">
      <c r="A535" s="2">
        <v>158</v>
      </c>
      <c r="B535" s="6" t="s">
        <v>203</v>
      </c>
      <c r="C535" s="6" t="s">
        <v>82</v>
      </c>
      <c r="D535" s="2">
        <v>2026</v>
      </c>
      <c r="E535" s="3">
        <f>'Отбор 2024-2026'!E535+'Доп отбор 2024-2026 '!E535</f>
        <v>0</v>
      </c>
      <c r="F535" s="3">
        <f>'Отбор 2024-2026'!F535+'Доп отбор 2024-2026 '!F535</f>
        <v>0</v>
      </c>
      <c r="G535" s="3">
        <f>'Отбор 2024-2026'!G535+'Доп отбор 2024-2026 '!G535</f>
        <v>0</v>
      </c>
      <c r="H535" s="3">
        <f>'Отбор 2024-2026'!H535+'Доп отбор 2024-2026 '!H535</f>
        <v>0</v>
      </c>
      <c r="I535" s="3">
        <f>'Отбор 2024-2026'!I535+'Доп отбор 2024-2026 '!I535</f>
        <v>0</v>
      </c>
      <c r="J535" s="14">
        <f>'Отбор 2024-2026'!J535+'Доп отбор 2024-2026 '!J535</f>
        <v>0</v>
      </c>
      <c r="K535" s="18">
        <f t="shared" si="27"/>
        <v>0</v>
      </c>
      <c r="L535" s="19">
        <v>12368.39</v>
      </c>
      <c r="M535" s="19">
        <v>11131.55</v>
      </c>
      <c r="N535" s="19">
        <v>8657.8700000000008</v>
      </c>
      <c r="O535" s="19">
        <v>6184.2</v>
      </c>
      <c r="P535" s="19">
        <v>3710.52</v>
      </c>
      <c r="Q535" s="19">
        <v>488.77</v>
      </c>
      <c r="R535" s="19">
        <v>2100</v>
      </c>
      <c r="S535" s="19">
        <v>200</v>
      </c>
      <c r="T535" s="25">
        <v>84</v>
      </c>
      <c r="U535" s="18">
        <f t="shared" si="25"/>
        <v>0</v>
      </c>
      <c r="V535" s="18">
        <f t="shared" si="26"/>
        <v>0</v>
      </c>
    </row>
    <row r="536" spans="1:22" x14ac:dyDescent="0.25">
      <c r="A536" s="2">
        <v>159</v>
      </c>
      <c r="B536" s="6" t="s">
        <v>204</v>
      </c>
      <c r="C536" s="6" t="s">
        <v>175</v>
      </c>
      <c r="D536" s="2">
        <v>2026</v>
      </c>
      <c r="E536" s="3">
        <f>'Отбор 2024-2026'!E536+'Доп отбор 2024-2026 '!E536</f>
        <v>0</v>
      </c>
      <c r="F536" s="3">
        <f>'Отбор 2024-2026'!F536+'Доп отбор 2024-2026 '!F536</f>
        <v>0</v>
      </c>
      <c r="G536" s="3">
        <f>'Отбор 2024-2026'!G536+'Доп отбор 2024-2026 '!G536</f>
        <v>18.5</v>
      </c>
      <c r="H536" s="3">
        <f>'Отбор 2024-2026'!H536+'Доп отбор 2024-2026 '!H536</f>
        <v>0</v>
      </c>
      <c r="I536" s="3">
        <f>'Отбор 2024-2026'!I536+'Доп отбор 2024-2026 '!I536</f>
        <v>0</v>
      </c>
      <c r="J536" s="14">
        <f>'Отбор 2024-2026'!J536+'Доп отбор 2024-2026 '!J536</f>
        <v>11</v>
      </c>
      <c r="K536" s="18">
        <f t="shared" si="27"/>
        <v>18.5</v>
      </c>
      <c r="L536" s="19">
        <v>12368.39</v>
      </c>
      <c r="M536" s="19">
        <v>11131.55</v>
      </c>
      <c r="N536" s="19">
        <v>8657.8700000000008</v>
      </c>
      <c r="O536" s="19">
        <v>6184.2</v>
      </c>
      <c r="P536" s="19">
        <v>3710.52</v>
      </c>
      <c r="Q536" s="19">
        <v>488.77</v>
      </c>
      <c r="R536" s="19">
        <v>2100</v>
      </c>
      <c r="S536" s="19">
        <v>200</v>
      </c>
      <c r="T536" s="31">
        <v>90</v>
      </c>
      <c r="U536" s="18">
        <f t="shared" si="25"/>
        <v>192347.065</v>
      </c>
      <c r="V536" s="18">
        <f t="shared" si="26"/>
        <v>173112.3585</v>
      </c>
    </row>
    <row r="537" spans="1:22" x14ac:dyDescent="0.25">
      <c r="A537" s="2">
        <v>160</v>
      </c>
      <c r="B537" s="6" t="s">
        <v>204</v>
      </c>
      <c r="C537" s="6" t="s">
        <v>176</v>
      </c>
      <c r="D537" s="2">
        <v>2026</v>
      </c>
      <c r="E537" s="3">
        <f>'Отбор 2024-2026'!E537+'Доп отбор 2024-2026 '!E537</f>
        <v>0</v>
      </c>
      <c r="F537" s="3">
        <f>'Отбор 2024-2026'!F537+'Доп отбор 2024-2026 '!F537</f>
        <v>0</v>
      </c>
      <c r="G537" s="3">
        <f>'Отбор 2024-2026'!G537+'Доп отбор 2024-2026 '!G537</f>
        <v>0</v>
      </c>
      <c r="H537" s="3">
        <f>'Отбор 2024-2026'!H537+'Доп отбор 2024-2026 '!H537</f>
        <v>0</v>
      </c>
      <c r="I537" s="3">
        <f>'Отбор 2024-2026'!I537+'Доп отбор 2024-2026 '!I537</f>
        <v>0</v>
      </c>
      <c r="J537" s="14">
        <f>'Отбор 2024-2026'!J537+'Доп отбор 2024-2026 '!J537</f>
        <v>0</v>
      </c>
      <c r="K537" s="18">
        <f t="shared" si="27"/>
        <v>0</v>
      </c>
      <c r="L537" s="19">
        <v>12368.39</v>
      </c>
      <c r="M537" s="19">
        <v>11131.55</v>
      </c>
      <c r="N537" s="19">
        <v>8657.8700000000008</v>
      </c>
      <c r="O537" s="19">
        <v>6184.2</v>
      </c>
      <c r="P537" s="19">
        <v>3710.52</v>
      </c>
      <c r="Q537" s="19">
        <v>488.77</v>
      </c>
      <c r="R537" s="19">
        <v>2100</v>
      </c>
      <c r="S537" s="19">
        <v>200</v>
      </c>
      <c r="T537" s="31">
        <v>89</v>
      </c>
      <c r="U537" s="18">
        <f t="shared" si="25"/>
        <v>0</v>
      </c>
      <c r="V537" s="18">
        <f t="shared" si="26"/>
        <v>0</v>
      </c>
    </row>
    <row r="538" spans="1:22" x14ac:dyDescent="0.25">
      <c r="A538" s="2">
        <v>161</v>
      </c>
      <c r="B538" s="6" t="s">
        <v>204</v>
      </c>
      <c r="C538" s="6" t="s">
        <v>65</v>
      </c>
      <c r="D538" s="2">
        <v>2026</v>
      </c>
      <c r="E538" s="3">
        <f>'Отбор 2024-2026'!E538+'Доп отбор 2024-2026 '!E538</f>
        <v>0</v>
      </c>
      <c r="F538" s="3">
        <f>'Отбор 2024-2026'!F538+'Доп отбор 2024-2026 '!F538</f>
        <v>0</v>
      </c>
      <c r="G538" s="3">
        <f>'Отбор 2024-2026'!G538+'Доп отбор 2024-2026 '!G538</f>
        <v>6</v>
      </c>
      <c r="H538" s="3">
        <f>'Отбор 2024-2026'!H538+'Доп отбор 2024-2026 '!H538</f>
        <v>0</v>
      </c>
      <c r="I538" s="3">
        <f>'Отбор 2024-2026'!I538+'Доп отбор 2024-2026 '!I538</f>
        <v>0</v>
      </c>
      <c r="J538" s="14">
        <f>'Отбор 2024-2026'!J538+'Доп отбор 2024-2026 '!J538</f>
        <v>9</v>
      </c>
      <c r="K538" s="18">
        <f t="shared" si="27"/>
        <v>6</v>
      </c>
      <c r="L538" s="19">
        <v>12368.39</v>
      </c>
      <c r="M538" s="19">
        <v>11131.55</v>
      </c>
      <c r="N538" s="19">
        <v>8657.8700000000008</v>
      </c>
      <c r="O538" s="19">
        <v>6184.2</v>
      </c>
      <c r="P538" s="19">
        <v>3710.52</v>
      </c>
      <c r="Q538" s="19">
        <v>488.77</v>
      </c>
      <c r="R538" s="19">
        <v>2100</v>
      </c>
      <c r="S538" s="19">
        <v>200</v>
      </c>
      <c r="T538" s="31">
        <v>87</v>
      </c>
      <c r="U538" s="18">
        <f t="shared" si="25"/>
        <v>76446.149999999994</v>
      </c>
      <c r="V538" s="18">
        <f t="shared" si="26"/>
        <v>66508.150500000003</v>
      </c>
    </row>
    <row r="539" spans="1:22" x14ac:dyDescent="0.25">
      <c r="A539" s="2">
        <v>162</v>
      </c>
      <c r="B539" s="6" t="s">
        <v>204</v>
      </c>
      <c r="C539" s="6" t="s">
        <v>54</v>
      </c>
      <c r="D539" s="2">
        <v>2026</v>
      </c>
      <c r="E539" s="3">
        <f>'Отбор 2024-2026'!E539+'Доп отбор 2024-2026 '!E539</f>
        <v>0</v>
      </c>
      <c r="F539" s="3">
        <f>'Отбор 2024-2026'!F539+'Доп отбор 2024-2026 '!F539</f>
        <v>0</v>
      </c>
      <c r="G539" s="3">
        <f>'Отбор 2024-2026'!G539+'Доп отбор 2024-2026 '!G539</f>
        <v>0</v>
      </c>
      <c r="H539" s="3">
        <f>'Отбор 2024-2026'!H539+'Доп отбор 2024-2026 '!H539</f>
        <v>0</v>
      </c>
      <c r="I539" s="3">
        <f>'Отбор 2024-2026'!I539+'Доп отбор 2024-2026 '!I539</f>
        <v>50</v>
      </c>
      <c r="J539" s="14">
        <f>'Отбор 2024-2026'!J539+'Доп отбор 2024-2026 '!J539</f>
        <v>7</v>
      </c>
      <c r="K539" s="18">
        <f t="shared" si="27"/>
        <v>50</v>
      </c>
      <c r="L539" s="19">
        <v>12368.39</v>
      </c>
      <c r="M539" s="19">
        <v>11131.55</v>
      </c>
      <c r="N539" s="19">
        <v>8657.8700000000008</v>
      </c>
      <c r="O539" s="19">
        <v>6184.2</v>
      </c>
      <c r="P539" s="19">
        <v>3710.52</v>
      </c>
      <c r="Q539" s="19">
        <v>488.77</v>
      </c>
      <c r="R539" s="19">
        <v>2100</v>
      </c>
      <c r="S539" s="19">
        <v>200</v>
      </c>
      <c r="T539" s="31">
        <v>88</v>
      </c>
      <c r="U539" s="18">
        <f t="shared" si="25"/>
        <v>213647.39</v>
      </c>
      <c r="V539" s="18">
        <f t="shared" si="26"/>
        <v>188009.70319999999</v>
      </c>
    </row>
    <row r="540" spans="1:22" x14ac:dyDescent="0.25">
      <c r="A540" s="2">
        <v>163</v>
      </c>
      <c r="B540" s="6" t="s">
        <v>204</v>
      </c>
      <c r="C540" s="6" t="s">
        <v>174</v>
      </c>
      <c r="D540" s="2">
        <v>2026</v>
      </c>
      <c r="E540" s="3">
        <f>'Отбор 2024-2026'!E540+'Доп отбор 2024-2026 '!E540</f>
        <v>0</v>
      </c>
      <c r="F540" s="3">
        <f>'Отбор 2024-2026'!F540+'Доп отбор 2024-2026 '!F540</f>
        <v>0</v>
      </c>
      <c r="G540" s="3">
        <f>'Отбор 2024-2026'!G540+'Доп отбор 2024-2026 '!G540</f>
        <v>0</v>
      </c>
      <c r="H540" s="3">
        <f>'Отбор 2024-2026'!H540+'Доп отбор 2024-2026 '!H540</f>
        <v>0</v>
      </c>
      <c r="I540" s="3">
        <f>'Отбор 2024-2026'!I540+'Доп отбор 2024-2026 '!I540</f>
        <v>0</v>
      </c>
      <c r="J540" s="14">
        <f>'Отбор 2024-2026'!J540+'Доп отбор 2024-2026 '!J540</f>
        <v>0</v>
      </c>
      <c r="K540" s="18">
        <f t="shared" si="27"/>
        <v>0</v>
      </c>
      <c r="L540" s="19">
        <v>12368.39</v>
      </c>
      <c r="M540" s="19">
        <v>11131.55</v>
      </c>
      <c r="N540" s="19">
        <v>8657.8700000000008</v>
      </c>
      <c r="O540" s="19">
        <v>6184.2</v>
      </c>
      <c r="P540" s="19">
        <v>3710.52</v>
      </c>
      <c r="Q540" s="19">
        <v>488.77</v>
      </c>
      <c r="R540" s="19">
        <v>2100</v>
      </c>
      <c r="S540" s="19">
        <v>200</v>
      </c>
      <c r="T540" s="31">
        <v>91</v>
      </c>
      <c r="U540" s="18">
        <f t="shared" si="25"/>
        <v>0</v>
      </c>
      <c r="V540" s="18">
        <f t="shared" si="26"/>
        <v>0</v>
      </c>
    </row>
    <row r="541" spans="1:22" x14ac:dyDescent="0.25">
      <c r="A541" s="2">
        <v>164</v>
      </c>
      <c r="B541" s="6" t="s">
        <v>204</v>
      </c>
      <c r="C541" s="6" t="s">
        <v>83</v>
      </c>
      <c r="D541" s="2">
        <v>2026</v>
      </c>
      <c r="E541" s="3">
        <f>'Отбор 2024-2026'!E541+'Доп отбор 2024-2026 '!E541</f>
        <v>0</v>
      </c>
      <c r="F541" s="3">
        <f>'Отбор 2024-2026'!F541+'Доп отбор 2024-2026 '!F541</f>
        <v>0</v>
      </c>
      <c r="G541" s="3">
        <f>'Отбор 2024-2026'!G541+'Доп отбор 2024-2026 '!G541</f>
        <v>0</v>
      </c>
      <c r="H541" s="3">
        <f>'Отбор 2024-2026'!H541+'Доп отбор 2024-2026 '!H541</f>
        <v>14.99</v>
      </c>
      <c r="I541" s="3">
        <f>'Отбор 2024-2026'!I541+'Доп отбор 2024-2026 '!I541</f>
        <v>4.6070000000000002</v>
      </c>
      <c r="J541" s="14">
        <f>'Отбор 2024-2026'!J541+'Доп отбор 2024-2026 '!J541</f>
        <v>27</v>
      </c>
      <c r="K541" s="18">
        <f t="shared" si="27"/>
        <v>19.597000000000001</v>
      </c>
      <c r="L541" s="19">
        <v>12368.39</v>
      </c>
      <c r="M541" s="19">
        <v>11131.55</v>
      </c>
      <c r="N541" s="19">
        <v>8657.8700000000008</v>
      </c>
      <c r="O541" s="19">
        <v>6184.2</v>
      </c>
      <c r="P541" s="19">
        <v>3710.52</v>
      </c>
      <c r="Q541" s="19">
        <v>488.77</v>
      </c>
      <c r="R541" s="19">
        <v>2100</v>
      </c>
      <c r="S541" s="19">
        <v>200</v>
      </c>
      <c r="T541" s="31">
        <v>88</v>
      </c>
      <c r="U541" s="18">
        <f t="shared" si="25"/>
        <v>183611.71364</v>
      </c>
      <c r="V541" s="18">
        <f t="shared" si="26"/>
        <v>161578.30800319999</v>
      </c>
    </row>
    <row r="542" spans="1:22" x14ac:dyDescent="0.25">
      <c r="A542" s="2">
        <v>165</v>
      </c>
      <c r="B542" s="6" t="s">
        <v>204</v>
      </c>
      <c r="C542" s="6" t="s">
        <v>177</v>
      </c>
      <c r="D542" s="2">
        <v>2026</v>
      </c>
      <c r="E542" s="3">
        <f>'Отбор 2024-2026'!E542+'Доп отбор 2024-2026 '!E542</f>
        <v>0</v>
      </c>
      <c r="F542" s="3">
        <f>'Отбор 2024-2026'!F542+'Доп отбор 2024-2026 '!F542</f>
        <v>0</v>
      </c>
      <c r="G542" s="3">
        <f>'Отбор 2024-2026'!G542+'Доп отбор 2024-2026 '!G542</f>
        <v>0</v>
      </c>
      <c r="H542" s="3">
        <f>'Отбор 2024-2026'!H542+'Доп отбор 2024-2026 '!H542</f>
        <v>0</v>
      </c>
      <c r="I542" s="3">
        <f>'Отбор 2024-2026'!I542+'Доп отбор 2024-2026 '!I542</f>
        <v>0</v>
      </c>
      <c r="J542" s="14">
        <f>'Отбор 2024-2026'!J542+'Доп отбор 2024-2026 '!J542</f>
        <v>0</v>
      </c>
      <c r="K542" s="18">
        <f t="shared" si="27"/>
        <v>0</v>
      </c>
      <c r="L542" s="19">
        <v>12368.39</v>
      </c>
      <c r="M542" s="19">
        <v>11131.55</v>
      </c>
      <c r="N542" s="19">
        <v>8657.8700000000008</v>
      </c>
      <c r="O542" s="19">
        <v>6184.2</v>
      </c>
      <c r="P542" s="19">
        <v>3710.52</v>
      </c>
      <c r="Q542" s="19">
        <v>488.77</v>
      </c>
      <c r="R542" s="19">
        <v>2100</v>
      </c>
      <c r="S542" s="19">
        <v>200</v>
      </c>
      <c r="T542" s="31">
        <v>89</v>
      </c>
      <c r="U542" s="18">
        <f t="shared" si="25"/>
        <v>0</v>
      </c>
      <c r="V542" s="18">
        <f t="shared" si="26"/>
        <v>0</v>
      </c>
    </row>
    <row r="543" spans="1:22" ht="30" x14ac:dyDescent="0.25">
      <c r="A543" s="2">
        <v>166</v>
      </c>
      <c r="B543" s="6" t="s">
        <v>100</v>
      </c>
      <c r="C543" s="6" t="s">
        <v>100</v>
      </c>
      <c r="D543" s="2">
        <v>2026</v>
      </c>
      <c r="E543" s="3">
        <f>'Отбор 2024-2026'!E543+'Доп отбор 2024-2026 '!E543</f>
        <v>0</v>
      </c>
      <c r="F543" s="3">
        <f>'Отбор 2024-2026'!F543+'Доп отбор 2024-2026 '!F543</f>
        <v>0</v>
      </c>
      <c r="G543" s="3">
        <f>'Отбор 2024-2026'!G543+'Доп отбор 2024-2026 '!G543</f>
        <v>0</v>
      </c>
      <c r="H543" s="3">
        <f>'Отбор 2024-2026'!H543+'Доп отбор 2024-2026 '!H543</f>
        <v>0</v>
      </c>
      <c r="I543" s="3">
        <f>'Отбор 2024-2026'!I543+'Доп отбор 2024-2026 '!I543</f>
        <v>0</v>
      </c>
      <c r="J543" s="14">
        <f>'Отбор 2024-2026'!J543+'Доп отбор 2024-2026 '!J543</f>
        <v>0</v>
      </c>
      <c r="K543" s="18">
        <f t="shared" si="27"/>
        <v>0</v>
      </c>
      <c r="L543" s="19">
        <v>12368.39</v>
      </c>
      <c r="M543" s="19">
        <v>11131.55</v>
      </c>
      <c r="N543" s="19">
        <v>8657.8700000000008</v>
      </c>
      <c r="O543" s="19">
        <v>6184.2</v>
      </c>
      <c r="P543" s="19">
        <v>3710.52</v>
      </c>
      <c r="Q543" s="19">
        <v>488.77</v>
      </c>
      <c r="R543" s="19">
        <v>2100</v>
      </c>
      <c r="S543" s="19">
        <v>200</v>
      </c>
      <c r="T543" s="32">
        <v>79</v>
      </c>
      <c r="U543" s="18">
        <f t="shared" si="25"/>
        <v>0</v>
      </c>
      <c r="V543" s="18">
        <f t="shared" si="26"/>
        <v>0</v>
      </c>
    </row>
    <row r="544" spans="1:22" x14ac:dyDescent="0.25">
      <c r="A544" s="2">
        <v>167</v>
      </c>
      <c r="B544" s="6" t="s">
        <v>205</v>
      </c>
      <c r="C544" s="6" t="s">
        <v>74</v>
      </c>
      <c r="D544" s="2">
        <v>2026</v>
      </c>
      <c r="E544" s="3">
        <f>'Отбор 2024-2026'!E544+'Доп отбор 2024-2026 '!E544</f>
        <v>0</v>
      </c>
      <c r="F544" s="3">
        <f>'Отбор 2024-2026'!F544+'Доп отбор 2024-2026 '!F544</f>
        <v>0</v>
      </c>
      <c r="G544" s="3">
        <f>'Отбор 2024-2026'!G544+'Доп отбор 2024-2026 '!G544</f>
        <v>7.5</v>
      </c>
      <c r="H544" s="3">
        <f>'Отбор 2024-2026'!H544+'Доп отбор 2024-2026 '!H544</f>
        <v>0</v>
      </c>
      <c r="I544" s="3">
        <f>'Отбор 2024-2026'!I544+'Доп отбор 2024-2026 '!I544</f>
        <v>0</v>
      </c>
      <c r="J544" s="14">
        <f>'Отбор 2024-2026'!J544+'Доп отбор 2024-2026 '!J544</f>
        <v>3</v>
      </c>
      <c r="K544" s="18">
        <f t="shared" si="27"/>
        <v>7.5</v>
      </c>
      <c r="L544" s="19">
        <v>12368.39</v>
      </c>
      <c r="M544" s="19">
        <v>11131.55</v>
      </c>
      <c r="N544" s="19">
        <v>8657.8700000000008</v>
      </c>
      <c r="O544" s="19">
        <v>6184.2</v>
      </c>
      <c r="P544" s="19">
        <v>3710.52</v>
      </c>
      <c r="Q544" s="19">
        <v>488.77</v>
      </c>
      <c r="R544" s="19">
        <v>2100</v>
      </c>
      <c r="S544" s="19">
        <v>200</v>
      </c>
      <c r="T544" s="30">
        <v>91</v>
      </c>
      <c r="U544" s="18">
        <f t="shared" si="25"/>
        <v>74200.335000000006</v>
      </c>
      <c r="V544" s="18">
        <f t="shared" si="26"/>
        <v>67522.30485</v>
      </c>
    </row>
    <row r="545" spans="1:22" x14ac:dyDescent="0.25">
      <c r="A545" s="2">
        <v>168</v>
      </c>
      <c r="B545" s="6" t="s">
        <v>205</v>
      </c>
      <c r="C545" s="6" t="s">
        <v>179</v>
      </c>
      <c r="D545" s="2">
        <v>2026</v>
      </c>
      <c r="E545" s="3">
        <f>'Отбор 2024-2026'!E545+'Доп отбор 2024-2026 '!E545</f>
        <v>0</v>
      </c>
      <c r="F545" s="3">
        <f>'Отбор 2024-2026'!F545+'Доп отбор 2024-2026 '!F545</f>
        <v>0</v>
      </c>
      <c r="G545" s="3">
        <f>'Отбор 2024-2026'!G545+'Доп отбор 2024-2026 '!G545</f>
        <v>0</v>
      </c>
      <c r="H545" s="3">
        <f>'Отбор 2024-2026'!H545+'Доп отбор 2024-2026 '!H545</f>
        <v>0</v>
      </c>
      <c r="I545" s="3">
        <f>'Отбор 2024-2026'!I545+'Доп отбор 2024-2026 '!I545</f>
        <v>0</v>
      </c>
      <c r="J545" s="14">
        <f>'Отбор 2024-2026'!J545+'Доп отбор 2024-2026 '!J545</f>
        <v>0</v>
      </c>
      <c r="K545" s="18">
        <f t="shared" si="27"/>
        <v>0</v>
      </c>
      <c r="L545" s="19">
        <v>12368.39</v>
      </c>
      <c r="M545" s="19">
        <v>11131.55</v>
      </c>
      <c r="N545" s="19">
        <v>8657.8700000000008</v>
      </c>
      <c r="O545" s="19">
        <v>6184.2</v>
      </c>
      <c r="P545" s="19">
        <v>3710.52</v>
      </c>
      <c r="Q545" s="19">
        <v>488.77</v>
      </c>
      <c r="R545" s="19">
        <v>2100</v>
      </c>
      <c r="S545" s="19">
        <v>200</v>
      </c>
      <c r="T545" s="30">
        <v>84</v>
      </c>
      <c r="U545" s="18">
        <f t="shared" si="25"/>
        <v>0</v>
      </c>
      <c r="V545" s="18">
        <f t="shared" si="26"/>
        <v>0</v>
      </c>
    </row>
    <row r="546" spans="1:22" x14ac:dyDescent="0.25">
      <c r="A546" s="2">
        <v>169</v>
      </c>
      <c r="B546" s="6" t="s">
        <v>205</v>
      </c>
      <c r="C546" s="6" t="s">
        <v>180</v>
      </c>
      <c r="D546" s="2">
        <v>2026</v>
      </c>
      <c r="E546" s="3">
        <f>'Отбор 2024-2026'!E546+'Доп отбор 2024-2026 '!E546</f>
        <v>0</v>
      </c>
      <c r="F546" s="3">
        <f>'Отбор 2024-2026'!F546+'Доп отбор 2024-2026 '!F546</f>
        <v>0</v>
      </c>
      <c r="G546" s="3">
        <f>'Отбор 2024-2026'!G546+'Доп отбор 2024-2026 '!G546</f>
        <v>5</v>
      </c>
      <c r="H546" s="3">
        <f>'Отбор 2024-2026'!H546+'Доп отбор 2024-2026 '!H546</f>
        <v>0</v>
      </c>
      <c r="I546" s="3">
        <f>'Отбор 2024-2026'!I546+'Доп отбор 2024-2026 '!I546</f>
        <v>0</v>
      </c>
      <c r="J546" s="14">
        <f>'Отбор 2024-2026'!J546+'Доп отбор 2024-2026 '!J546</f>
        <v>3</v>
      </c>
      <c r="K546" s="18">
        <f t="shared" si="27"/>
        <v>5</v>
      </c>
      <c r="L546" s="19">
        <v>12368.39</v>
      </c>
      <c r="M546" s="19">
        <v>11131.55</v>
      </c>
      <c r="N546" s="19">
        <v>8657.8700000000008</v>
      </c>
      <c r="O546" s="19">
        <v>6184.2</v>
      </c>
      <c r="P546" s="19">
        <v>3710.52</v>
      </c>
      <c r="Q546" s="19">
        <v>488.77</v>
      </c>
      <c r="R546" s="19">
        <v>2100</v>
      </c>
      <c r="S546" s="19">
        <v>200</v>
      </c>
      <c r="T546" s="30">
        <v>87</v>
      </c>
      <c r="U546" s="18">
        <f t="shared" si="25"/>
        <v>52055.66</v>
      </c>
      <c r="V546" s="18">
        <f t="shared" si="26"/>
        <v>45288.424200000001</v>
      </c>
    </row>
    <row r="547" spans="1:22" x14ac:dyDescent="0.25">
      <c r="A547" s="2">
        <v>170</v>
      </c>
      <c r="B547" s="6" t="s">
        <v>205</v>
      </c>
      <c r="C547" s="6" t="s">
        <v>181</v>
      </c>
      <c r="D547" s="2">
        <v>2026</v>
      </c>
      <c r="E547" s="3">
        <f>'Отбор 2024-2026'!E547+'Доп отбор 2024-2026 '!E547</f>
        <v>0</v>
      </c>
      <c r="F547" s="3">
        <f>'Отбор 2024-2026'!F547+'Доп отбор 2024-2026 '!F547</f>
        <v>0</v>
      </c>
      <c r="G547" s="3">
        <f>'Отбор 2024-2026'!G547+'Доп отбор 2024-2026 '!G547</f>
        <v>0</v>
      </c>
      <c r="H547" s="3">
        <f>'Отбор 2024-2026'!H547+'Доп отбор 2024-2026 '!H547</f>
        <v>0</v>
      </c>
      <c r="I547" s="3">
        <f>'Отбор 2024-2026'!I547+'Доп отбор 2024-2026 '!I547</f>
        <v>0</v>
      </c>
      <c r="J547" s="14">
        <f>'Отбор 2024-2026'!J547+'Доп отбор 2024-2026 '!J547</f>
        <v>0</v>
      </c>
      <c r="K547" s="18">
        <f t="shared" si="27"/>
        <v>0</v>
      </c>
      <c r="L547" s="19">
        <v>12368.39</v>
      </c>
      <c r="M547" s="19">
        <v>11131.55</v>
      </c>
      <c r="N547" s="19">
        <v>8657.8700000000008</v>
      </c>
      <c r="O547" s="19">
        <v>6184.2</v>
      </c>
      <c r="P547" s="19">
        <v>3710.52</v>
      </c>
      <c r="Q547" s="19">
        <v>488.77</v>
      </c>
      <c r="R547" s="19">
        <v>2100</v>
      </c>
      <c r="S547" s="19">
        <v>200</v>
      </c>
      <c r="T547" s="30">
        <v>87</v>
      </c>
      <c r="U547" s="18">
        <f t="shared" si="25"/>
        <v>0</v>
      </c>
      <c r="V547" s="18">
        <f t="shared" si="26"/>
        <v>0</v>
      </c>
    </row>
    <row r="548" spans="1:22" x14ac:dyDescent="0.25">
      <c r="A548" s="2">
        <v>171</v>
      </c>
      <c r="B548" s="6" t="s">
        <v>205</v>
      </c>
      <c r="C548" s="6" t="s">
        <v>182</v>
      </c>
      <c r="D548" s="2">
        <v>2026</v>
      </c>
      <c r="E548" s="3">
        <f>'Отбор 2024-2026'!E548+'Доп отбор 2024-2026 '!E548</f>
        <v>0</v>
      </c>
      <c r="F548" s="3">
        <f>'Отбор 2024-2026'!F548+'Доп отбор 2024-2026 '!F548</f>
        <v>0</v>
      </c>
      <c r="G548" s="3">
        <f>'Отбор 2024-2026'!G548+'Доп отбор 2024-2026 '!G548</f>
        <v>7</v>
      </c>
      <c r="H548" s="3">
        <f>'Отбор 2024-2026'!H548+'Доп отбор 2024-2026 '!H548</f>
        <v>0</v>
      </c>
      <c r="I548" s="3">
        <f>'Отбор 2024-2026'!I548+'Доп отбор 2024-2026 '!I548</f>
        <v>0</v>
      </c>
      <c r="J548" s="14">
        <f>'Отбор 2024-2026'!J548+'Доп отбор 2024-2026 '!J548</f>
        <v>1</v>
      </c>
      <c r="K548" s="18">
        <f t="shared" si="27"/>
        <v>7</v>
      </c>
      <c r="L548" s="19">
        <v>12368.39</v>
      </c>
      <c r="M548" s="19">
        <v>11131.55</v>
      </c>
      <c r="N548" s="19">
        <v>8657.8700000000008</v>
      </c>
      <c r="O548" s="19">
        <v>6184.2</v>
      </c>
      <c r="P548" s="19">
        <v>3710.52</v>
      </c>
      <c r="Q548" s="19">
        <v>488.77</v>
      </c>
      <c r="R548" s="19">
        <v>2100</v>
      </c>
      <c r="S548" s="19">
        <v>200</v>
      </c>
      <c r="T548" s="30">
        <v>87</v>
      </c>
      <c r="U548" s="18">
        <f t="shared" si="25"/>
        <v>64593.86</v>
      </c>
      <c r="V548" s="18">
        <f t="shared" si="26"/>
        <v>56196.658200000005</v>
      </c>
    </row>
    <row r="549" spans="1:22" x14ac:dyDescent="0.25">
      <c r="A549" s="2">
        <v>172</v>
      </c>
      <c r="B549" s="6" t="s">
        <v>205</v>
      </c>
      <c r="C549" s="6" t="s">
        <v>183</v>
      </c>
      <c r="D549" s="2">
        <v>2026</v>
      </c>
      <c r="E549" s="3">
        <f>'Отбор 2024-2026'!E549+'Доп отбор 2024-2026 '!E549</f>
        <v>0</v>
      </c>
      <c r="F549" s="3">
        <f>'Отбор 2024-2026'!F549+'Доп отбор 2024-2026 '!F549</f>
        <v>0</v>
      </c>
      <c r="G549" s="3">
        <f>'Отбор 2024-2026'!G549+'Доп отбор 2024-2026 '!G549</f>
        <v>0</v>
      </c>
      <c r="H549" s="3">
        <f>'Отбор 2024-2026'!H549+'Доп отбор 2024-2026 '!H549</f>
        <v>0</v>
      </c>
      <c r="I549" s="3">
        <f>'Отбор 2024-2026'!I549+'Доп отбор 2024-2026 '!I549</f>
        <v>0</v>
      </c>
      <c r="J549" s="14">
        <f>'Отбор 2024-2026'!J549+'Доп отбор 2024-2026 '!J549</f>
        <v>0</v>
      </c>
      <c r="K549" s="18">
        <f t="shared" si="27"/>
        <v>0</v>
      </c>
      <c r="L549" s="19">
        <v>12368.39</v>
      </c>
      <c r="M549" s="19">
        <v>11131.55</v>
      </c>
      <c r="N549" s="19">
        <v>8657.8700000000008</v>
      </c>
      <c r="O549" s="19">
        <v>6184.2</v>
      </c>
      <c r="P549" s="19">
        <v>3710.52</v>
      </c>
      <c r="Q549" s="19">
        <v>488.77</v>
      </c>
      <c r="R549" s="19">
        <v>2100</v>
      </c>
      <c r="S549" s="19">
        <v>200</v>
      </c>
      <c r="T549" s="30">
        <v>87</v>
      </c>
      <c r="U549" s="18">
        <f t="shared" si="25"/>
        <v>0</v>
      </c>
      <c r="V549" s="18">
        <f t="shared" si="26"/>
        <v>0</v>
      </c>
    </row>
    <row r="550" spans="1:22" x14ac:dyDescent="0.25">
      <c r="A550" s="2">
        <v>173</v>
      </c>
      <c r="B550" s="6" t="s">
        <v>205</v>
      </c>
      <c r="C550" s="6" t="s">
        <v>178</v>
      </c>
      <c r="D550" s="2">
        <v>2026</v>
      </c>
      <c r="E550" s="3">
        <f>'Отбор 2024-2026'!E550+'Доп отбор 2024-2026 '!E550</f>
        <v>0</v>
      </c>
      <c r="F550" s="3">
        <f>'Отбор 2024-2026'!F550+'Доп отбор 2024-2026 '!F550</f>
        <v>0</v>
      </c>
      <c r="G550" s="3">
        <f>'Отбор 2024-2026'!G550+'Доп отбор 2024-2026 '!G550</f>
        <v>0</v>
      </c>
      <c r="H550" s="3">
        <f>'Отбор 2024-2026'!H550+'Доп отбор 2024-2026 '!H550</f>
        <v>0</v>
      </c>
      <c r="I550" s="3">
        <f>'Отбор 2024-2026'!I550+'Доп отбор 2024-2026 '!I550</f>
        <v>0</v>
      </c>
      <c r="J550" s="14">
        <f>'Отбор 2024-2026'!J550+'Доп отбор 2024-2026 '!J550</f>
        <v>0</v>
      </c>
      <c r="K550" s="18">
        <f t="shared" si="27"/>
        <v>0</v>
      </c>
      <c r="L550" s="19">
        <v>12368.39</v>
      </c>
      <c r="M550" s="19">
        <v>11131.55</v>
      </c>
      <c r="N550" s="19">
        <v>8657.8700000000008</v>
      </c>
      <c r="O550" s="19">
        <v>6184.2</v>
      </c>
      <c r="P550" s="19">
        <v>3710.52</v>
      </c>
      <c r="Q550" s="19">
        <v>488.77</v>
      </c>
      <c r="R550" s="19">
        <v>2100</v>
      </c>
      <c r="S550" s="19">
        <v>200</v>
      </c>
      <c r="T550" s="30">
        <v>92</v>
      </c>
      <c r="U550" s="18">
        <f t="shared" si="25"/>
        <v>0</v>
      </c>
      <c r="V550" s="18">
        <f t="shared" si="26"/>
        <v>0</v>
      </c>
    </row>
    <row r="551" spans="1:22" x14ac:dyDescent="0.25">
      <c r="A551" s="2">
        <v>174</v>
      </c>
      <c r="B551" s="6" t="s">
        <v>205</v>
      </c>
      <c r="C551" s="6" t="s">
        <v>184</v>
      </c>
      <c r="D551" s="2">
        <v>2026</v>
      </c>
      <c r="E551" s="3">
        <f>'Отбор 2024-2026'!E551+'Доп отбор 2024-2026 '!E551</f>
        <v>0</v>
      </c>
      <c r="F551" s="3">
        <f>'Отбор 2024-2026'!F551+'Доп отбор 2024-2026 '!F551</f>
        <v>0</v>
      </c>
      <c r="G551" s="3">
        <f>'Отбор 2024-2026'!G551+'Доп отбор 2024-2026 '!G551</f>
        <v>40</v>
      </c>
      <c r="H551" s="3">
        <f>'Отбор 2024-2026'!H551+'Доп отбор 2024-2026 '!H551</f>
        <v>0</v>
      </c>
      <c r="I551" s="3">
        <f>'Отбор 2024-2026'!I551+'Доп отбор 2024-2026 '!I551</f>
        <v>20</v>
      </c>
      <c r="J551" s="14">
        <f>'Отбор 2024-2026'!J551+'Доп отбор 2024-2026 '!J551</f>
        <v>16</v>
      </c>
      <c r="K551" s="18">
        <f t="shared" si="27"/>
        <v>60</v>
      </c>
      <c r="L551" s="19">
        <v>12368.39</v>
      </c>
      <c r="M551" s="19">
        <v>11131.55</v>
      </c>
      <c r="N551" s="19">
        <v>8657.8700000000008</v>
      </c>
      <c r="O551" s="19">
        <v>6184.2</v>
      </c>
      <c r="P551" s="19">
        <v>3710.52</v>
      </c>
      <c r="Q551" s="19">
        <v>488.77</v>
      </c>
      <c r="R551" s="19">
        <v>2100</v>
      </c>
      <c r="S551" s="19">
        <v>200</v>
      </c>
      <c r="T551" s="30">
        <v>88</v>
      </c>
      <c r="U551" s="18">
        <f t="shared" si="25"/>
        <v>473945.52000000008</v>
      </c>
      <c r="V551" s="18">
        <f t="shared" si="26"/>
        <v>417072.05760000006</v>
      </c>
    </row>
    <row r="552" spans="1:22" x14ac:dyDescent="0.25">
      <c r="A552" s="2">
        <v>175</v>
      </c>
      <c r="B552" s="6" t="s">
        <v>205</v>
      </c>
      <c r="C552" s="6" t="s">
        <v>185</v>
      </c>
      <c r="D552" s="2">
        <v>2026</v>
      </c>
      <c r="E552" s="3">
        <f>'Отбор 2024-2026'!E552+'Доп отбор 2024-2026 '!E552</f>
        <v>0</v>
      </c>
      <c r="F552" s="3">
        <f>'Отбор 2024-2026'!F552+'Доп отбор 2024-2026 '!F552</f>
        <v>21.94</v>
      </c>
      <c r="G552" s="3">
        <f>'Отбор 2024-2026'!G552+'Доп отбор 2024-2026 '!G552</f>
        <v>35.33</v>
      </c>
      <c r="H552" s="3">
        <f>'Отбор 2024-2026'!H552+'Доп отбор 2024-2026 '!H552</f>
        <v>13.42</v>
      </c>
      <c r="I552" s="3">
        <f>'Отбор 2024-2026'!I552+'Доп отбор 2024-2026 '!I552</f>
        <v>16.329999999999998</v>
      </c>
      <c r="J552" s="14">
        <f>'Отбор 2024-2026'!J552+'Доп отбор 2024-2026 '!J552</f>
        <v>5</v>
      </c>
      <c r="K552" s="18">
        <f t="shared" si="27"/>
        <v>87.02</v>
      </c>
      <c r="L552" s="19">
        <v>12368.39</v>
      </c>
      <c r="M552" s="19">
        <v>11131.55</v>
      </c>
      <c r="N552" s="19">
        <v>8657.8700000000008</v>
      </c>
      <c r="O552" s="19">
        <v>6184.2</v>
      </c>
      <c r="P552" s="19">
        <v>3710.52</v>
      </c>
      <c r="Q552" s="19">
        <v>488.77</v>
      </c>
      <c r="R552" s="19">
        <v>2100</v>
      </c>
      <c r="S552" s="19">
        <v>200</v>
      </c>
      <c r="T552" s="30">
        <v>87</v>
      </c>
      <c r="U552" s="18">
        <f t="shared" si="25"/>
        <v>724041.35970000003</v>
      </c>
      <c r="V552" s="18">
        <f t="shared" si="26"/>
        <v>629915.98293900001</v>
      </c>
    </row>
    <row r="553" spans="1:22" x14ac:dyDescent="0.25">
      <c r="A553" s="2">
        <v>176</v>
      </c>
      <c r="B553" s="6" t="s">
        <v>188</v>
      </c>
      <c r="C553" s="6" t="s">
        <v>98</v>
      </c>
      <c r="D553" s="2">
        <v>2026</v>
      </c>
      <c r="E553" s="3">
        <f>'Отбор 2024-2026'!E553+'Доп отбор 2024-2026 '!E553</f>
        <v>1</v>
      </c>
      <c r="F553" s="3">
        <f>'Отбор 2024-2026'!F553+'Доп отбор 2024-2026 '!F553</f>
        <v>0.5</v>
      </c>
      <c r="G553" s="3">
        <f>'Отбор 2024-2026'!G553+'Доп отбор 2024-2026 '!G553</f>
        <v>0</v>
      </c>
      <c r="H553" s="3">
        <f>'Отбор 2024-2026'!H553+'Доп отбор 2024-2026 '!H553</f>
        <v>2.5</v>
      </c>
      <c r="I553" s="3">
        <f>'Отбор 2024-2026'!I553+'Доп отбор 2024-2026 '!I553</f>
        <v>0.5</v>
      </c>
      <c r="J553" s="14">
        <f>'Отбор 2024-2026'!J553+'Доп отбор 2024-2026 '!J553</f>
        <v>1</v>
      </c>
      <c r="K553" s="18">
        <f t="shared" si="27"/>
        <v>4.5</v>
      </c>
      <c r="L553" s="19">
        <v>12368.39</v>
      </c>
      <c r="M553" s="19">
        <v>11131.55</v>
      </c>
      <c r="N553" s="19">
        <v>8657.8700000000008</v>
      </c>
      <c r="O553" s="19">
        <v>6184.2</v>
      </c>
      <c r="P553" s="19">
        <v>3710.52</v>
      </c>
      <c r="Q553" s="19">
        <v>488.77</v>
      </c>
      <c r="R553" s="19">
        <v>2100</v>
      </c>
      <c r="S553" s="19">
        <v>200</v>
      </c>
      <c r="T553" s="25">
        <v>81</v>
      </c>
      <c r="U553" s="18">
        <f t="shared" si="25"/>
        <v>38738.695</v>
      </c>
      <c r="V553" s="18">
        <f t="shared" si="26"/>
        <v>31378.342949999998</v>
      </c>
    </row>
    <row r="554" spans="1:22" x14ac:dyDescent="0.25">
      <c r="A554" s="2">
        <v>177</v>
      </c>
      <c r="B554" s="6" t="s">
        <v>188</v>
      </c>
      <c r="C554" s="6" t="s">
        <v>186</v>
      </c>
      <c r="D554" s="2">
        <v>2026</v>
      </c>
      <c r="E554" s="3">
        <f>'Отбор 2024-2026'!E554+'Доп отбор 2024-2026 '!E554</f>
        <v>0</v>
      </c>
      <c r="F554" s="3">
        <f>'Отбор 2024-2026'!F554+'Доп отбор 2024-2026 '!F554</f>
        <v>0</v>
      </c>
      <c r="G554" s="3">
        <f>'Отбор 2024-2026'!G554+'Доп отбор 2024-2026 '!G554</f>
        <v>0</v>
      </c>
      <c r="H554" s="3">
        <f>'Отбор 2024-2026'!H554+'Доп отбор 2024-2026 '!H554</f>
        <v>0</v>
      </c>
      <c r="I554" s="3">
        <f>'Отбор 2024-2026'!I554+'Доп отбор 2024-2026 '!I554</f>
        <v>0</v>
      </c>
      <c r="J554" s="14">
        <f>'Отбор 2024-2026'!J554+'Доп отбор 2024-2026 '!J554</f>
        <v>0</v>
      </c>
      <c r="K554" s="18">
        <f t="shared" si="27"/>
        <v>0</v>
      </c>
      <c r="L554" s="19">
        <v>12368.39</v>
      </c>
      <c r="M554" s="19">
        <v>11131.55</v>
      </c>
      <c r="N554" s="19">
        <v>8657.8700000000008</v>
      </c>
      <c r="O554" s="19">
        <v>6184.2</v>
      </c>
      <c r="P554" s="19">
        <v>3710.52</v>
      </c>
      <c r="Q554" s="19">
        <v>488.77</v>
      </c>
      <c r="R554" s="19">
        <v>2100</v>
      </c>
      <c r="S554" s="19">
        <v>200</v>
      </c>
      <c r="T554" s="25">
        <v>90</v>
      </c>
      <c r="U554" s="18">
        <f t="shared" si="25"/>
        <v>0</v>
      </c>
      <c r="V554" s="18">
        <f t="shared" si="26"/>
        <v>0</v>
      </c>
    </row>
    <row r="555" spans="1:22" x14ac:dyDescent="0.25">
      <c r="A555" s="2">
        <v>178</v>
      </c>
      <c r="B555" s="6" t="s">
        <v>188</v>
      </c>
      <c r="C555" s="6" t="s">
        <v>12</v>
      </c>
      <c r="D555" s="2">
        <v>2026</v>
      </c>
      <c r="E555" s="3">
        <f>'Отбор 2024-2026'!E555+'Доп отбор 2024-2026 '!E555</f>
        <v>0</v>
      </c>
      <c r="F555" s="3">
        <f>'Отбор 2024-2026'!F555+'Доп отбор 2024-2026 '!F555</f>
        <v>0</v>
      </c>
      <c r="G555" s="3">
        <f>'Отбор 2024-2026'!G555+'Доп отбор 2024-2026 '!G555</f>
        <v>0</v>
      </c>
      <c r="H555" s="3">
        <f>'Отбор 2024-2026'!H555+'Доп отбор 2024-2026 '!H555</f>
        <v>67.83</v>
      </c>
      <c r="I555" s="3">
        <f>'Отбор 2024-2026'!I555+'Доп отбор 2024-2026 '!I555</f>
        <v>26.96</v>
      </c>
      <c r="J555" s="14">
        <f>'Отбор 2024-2026'!J555+'Доп отбор 2024-2026 '!J555</f>
        <v>14</v>
      </c>
      <c r="K555" s="18">
        <f t="shared" si="27"/>
        <v>94.789999999999992</v>
      </c>
      <c r="L555" s="19">
        <v>12368.39</v>
      </c>
      <c r="M555" s="19">
        <v>11131.55</v>
      </c>
      <c r="N555" s="19">
        <v>8657.8700000000008</v>
      </c>
      <c r="O555" s="19">
        <v>6184.2</v>
      </c>
      <c r="P555" s="19">
        <v>3710.52</v>
      </c>
      <c r="Q555" s="19">
        <v>488.77</v>
      </c>
      <c r="R555" s="19">
        <v>2100</v>
      </c>
      <c r="S555" s="19">
        <v>200</v>
      </c>
      <c r="T555" s="25">
        <v>91</v>
      </c>
      <c r="U555" s="18">
        <f t="shared" si="25"/>
        <v>574710.68519999995</v>
      </c>
      <c r="V555" s="18">
        <f t="shared" si="26"/>
        <v>522986.72353199997</v>
      </c>
    </row>
    <row r="556" spans="1:22" x14ac:dyDescent="0.25">
      <c r="A556" s="2">
        <v>179</v>
      </c>
      <c r="B556" s="6" t="s">
        <v>188</v>
      </c>
      <c r="C556" s="6" t="s">
        <v>3</v>
      </c>
      <c r="D556" s="2">
        <v>2026</v>
      </c>
      <c r="E556" s="3">
        <f>'Отбор 2024-2026'!E556+'Доп отбор 2024-2026 '!E556</f>
        <v>0</v>
      </c>
      <c r="F556" s="3">
        <f>'Отбор 2024-2026'!F556+'Доп отбор 2024-2026 '!F556</f>
        <v>0</v>
      </c>
      <c r="G556" s="3">
        <f>'Отбор 2024-2026'!G556+'Доп отбор 2024-2026 '!G556</f>
        <v>0</v>
      </c>
      <c r="H556" s="3">
        <f>'Отбор 2024-2026'!H556+'Доп отбор 2024-2026 '!H556</f>
        <v>0</v>
      </c>
      <c r="I556" s="3">
        <f>'Отбор 2024-2026'!I556+'Доп отбор 2024-2026 '!I556</f>
        <v>0</v>
      </c>
      <c r="J556" s="14">
        <f>'Отбор 2024-2026'!J556+'Доп отбор 2024-2026 '!J556</f>
        <v>0</v>
      </c>
      <c r="K556" s="18">
        <f t="shared" si="27"/>
        <v>0</v>
      </c>
      <c r="L556" s="19">
        <v>12368.39</v>
      </c>
      <c r="M556" s="19">
        <v>11131.55</v>
      </c>
      <c r="N556" s="19">
        <v>8657.8700000000008</v>
      </c>
      <c r="O556" s="19">
        <v>6184.2</v>
      </c>
      <c r="P556" s="19">
        <v>3710.52</v>
      </c>
      <c r="Q556" s="19">
        <v>488.77</v>
      </c>
      <c r="R556" s="19">
        <v>2100</v>
      </c>
      <c r="S556" s="19">
        <v>200</v>
      </c>
      <c r="T556" s="25">
        <v>93</v>
      </c>
      <c r="U556" s="18">
        <f t="shared" si="25"/>
        <v>0</v>
      </c>
      <c r="V556" s="18">
        <f t="shared" si="26"/>
        <v>0</v>
      </c>
    </row>
    <row r="557" spans="1:22" x14ac:dyDescent="0.25">
      <c r="A557" s="2">
        <v>180</v>
      </c>
      <c r="B557" s="6" t="s">
        <v>188</v>
      </c>
      <c r="C557" s="6" t="s">
        <v>187</v>
      </c>
      <c r="D557" s="2">
        <v>2026</v>
      </c>
      <c r="E557" s="3">
        <f>'Отбор 2024-2026'!E557+'Доп отбор 2024-2026 '!E557</f>
        <v>0</v>
      </c>
      <c r="F557" s="3">
        <f>'Отбор 2024-2026'!F557+'Доп отбор 2024-2026 '!F557</f>
        <v>0</v>
      </c>
      <c r="G557" s="3">
        <f>'Отбор 2024-2026'!G557+'Доп отбор 2024-2026 '!G557</f>
        <v>0</v>
      </c>
      <c r="H557" s="3">
        <f>'Отбор 2024-2026'!H557+'Доп отбор 2024-2026 '!H557</f>
        <v>0</v>
      </c>
      <c r="I557" s="3">
        <f>'Отбор 2024-2026'!I557+'Доп отбор 2024-2026 '!I557</f>
        <v>0</v>
      </c>
      <c r="J557" s="14">
        <f>'Отбор 2024-2026'!J557+'Доп отбор 2024-2026 '!J557</f>
        <v>0</v>
      </c>
      <c r="K557" s="18">
        <f t="shared" si="27"/>
        <v>0</v>
      </c>
      <c r="L557" s="19">
        <v>12368.39</v>
      </c>
      <c r="M557" s="19">
        <v>11131.55</v>
      </c>
      <c r="N557" s="19">
        <v>8657.8700000000008</v>
      </c>
      <c r="O557" s="19">
        <v>6184.2</v>
      </c>
      <c r="P557" s="19">
        <v>3710.52</v>
      </c>
      <c r="Q557" s="19">
        <v>488.77</v>
      </c>
      <c r="R557" s="19">
        <v>2100</v>
      </c>
      <c r="S557" s="19">
        <v>200</v>
      </c>
      <c r="T557" s="25">
        <v>92</v>
      </c>
      <c r="U557" s="18">
        <f t="shared" si="25"/>
        <v>0</v>
      </c>
      <c r="V557" s="18">
        <f t="shared" si="26"/>
        <v>0</v>
      </c>
    </row>
    <row r="558" spans="1:22" x14ac:dyDescent="0.25">
      <c r="A558" s="2">
        <v>181</v>
      </c>
      <c r="B558" s="6" t="s">
        <v>188</v>
      </c>
      <c r="C558" s="6" t="s">
        <v>63</v>
      </c>
      <c r="D558" s="2">
        <v>2026</v>
      </c>
      <c r="E558" s="3">
        <f>'Отбор 2024-2026'!E558+'Доп отбор 2024-2026 '!E558</f>
        <v>0</v>
      </c>
      <c r="F558" s="3">
        <f>'Отбор 2024-2026'!F558+'Доп отбор 2024-2026 '!F558</f>
        <v>0</v>
      </c>
      <c r="G558" s="3">
        <f>'Отбор 2024-2026'!G558+'Доп отбор 2024-2026 '!G558</f>
        <v>0</v>
      </c>
      <c r="H558" s="3">
        <f>'Отбор 2024-2026'!H558+'Доп отбор 2024-2026 '!H558</f>
        <v>0</v>
      </c>
      <c r="I558" s="3">
        <f>'Отбор 2024-2026'!I558+'Доп отбор 2024-2026 '!I558</f>
        <v>0</v>
      </c>
      <c r="J558" s="14">
        <f>'Отбор 2024-2026'!J558+'Доп отбор 2024-2026 '!J558</f>
        <v>0</v>
      </c>
      <c r="K558" s="18">
        <f t="shared" si="27"/>
        <v>0</v>
      </c>
      <c r="L558" s="19">
        <v>12368.39</v>
      </c>
      <c r="M558" s="19">
        <v>11131.55</v>
      </c>
      <c r="N558" s="19">
        <v>8657.8700000000008</v>
      </c>
      <c r="O558" s="19">
        <v>6184.2</v>
      </c>
      <c r="P558" s="19">
        <v>3710.52</v>
      </c>
      <c r="Q558" s="19">
        <v>488.77</v>
      </c>
      <c r="R558" s="19">
        <v>2100</v>
      </c>
      <c r="S558" s="19">
        <v>200</v>
      </c>
      <c r="T558" s="25">
        <v>90</v>
      </c>
      <c r="U558" s="18">
        <f t="shared" si="25"/>
        <v>0</v>
      </c>
      <c r="V558" s="18">
        <f t="shared" si="26"/>
        <v>0</v>
      </c>
    </row>
    <row r="559" spans="1:22" x14ac:dyDescent="0.25">
      <c r="A559" s="2">
        <v>182</v>
      </c>
      <c r="B559" s="6" t="s">
        <v>188</v>
      </c>
      <c r="C559" s="6" t="s">
        <v>20</v>
      </c>
      <c r="D559" s="2">
        <v>2026</v>
      </c>
      <c r="E559" s="3">
        <f>'Отбор 2024-2026'!E559+'Доп отбор 2024-2026 '!E559</f>
        <v>0</v>
      </c>
      <c r="F559" s="3">
        <f>'Отбор 2024-2026'!F559+'Доп отбор 2024-2026 '!F559</f>
        <v>0</v>
      </c>
      <c r="G559" s="3">
        <f>'Отбор 2024-2026'!G559+'Доп отбор 2024-2026 '!G559</f>
        <v>0</v>
      </c>
      <c r="H559" s="3">
        <f>'Отбор 2024-2026'!H559+'Доп отбор 2024-2026 '!H559</f>
        <v>3.7</v>
      </c>
      <c r="I559" s="3">
        <f>'Отбор 2024-2026'!I559+'Доп отбор 2024-2026 '!I559</f>
        <v>0</v>
      </c>
      <c r="J559" s="14">
        <f>'Отбор 2024-2026'!J559+'Доп отбор 2024-2026 '!J559</f>
        <v>2</v>
      </c>
      <c r="K559" s="18">
        <f t="shared" si="27"/>
        <v>3.7</v>
      </c>
      <c r="L559" s="19">
        <v>12368.39</v>
      </c>
      <c r="M559" s="19">
        <v>11131.55</v>
      </c>
      <c r="N559" s="19">
        <v>8657.8700000000008</v>
      </c>
      <c r="O559" s="19">
        <v>6184.2</v>
      </c>
      <c r="P559" s="19">
        <v>3710.52</v>
      </c>
      <c r="Q559" s="19">
        <v>488.77</v>
      </c>
      <c r="R559" s="19">
        <v>2100</v>
      </c>
      <c r="S559" s="19">
        <v>200</v>
      </c>
      <c r="T559" s="25">
        <v>95</v>
      </c>
      <c r="U559" s="18">
        <f t="shared" si="25"/>
        <v>28799.08</v>
      </c>
      <c r="V559" s="18">
        <f t="shared" si="26"/>
        <v>27359.126</v>
      </c>
    </row>
    <row r="560" spans="1:22" x14ac:dyDescent="0.25">
      <c r="A560" s="2">
        <v>183</v>
      </c>
      <c r="B560" s="6" t="s">
        <v>188</v>
      </c>
      <c r="C560" s="6" t="s">
        <v>9</v>
      </c>
      <c r="D560" s="2">
        <v>2026</v>
      </c>
      <c r="E560" s="3">
        <f>'Отбор 2024-2026'!E560+'Доп отбор 2024-2026 '!E560</f>
        <v>0</v>
      </c>
      <c r="F560" s="3">
        <f>'Отбор 2024-2026'!F560+'Доп отбор 2024-2026 '!F560</f>
        <v>0</v>
      </c>
      <c r="G560" s="3">
        <f>'Отбор 2024-2026'!G560+'Доп отбор 2024-2026 '!G560</f>
        <v>16.7</v>
      </c>
      <c r="H560" s="3">
        <f>'Отбор 2024-2026'!H560+'Доп отбор 2024-2026 '!H560</f>
        <v>0</v>
      </c>
      <c r="I560" s="3">
        <f>'Отбор 2024-2026'!I560+'Доп отбор 2024-2026 '!I560</f>
        <v>0</v>
      </c>
      <c r="J560" s="14">
        <f>'Отбор 2024-2026'!J560+'Доп отбор 2024-2026 '!J560</f>
        <v>6</v>
      </c>
      <c r="K560" s="18">
        <f t="shared" si="27"/>
        <v>16.7</v>
      </c>
      <c r="L560" s="19">
        <v>12368.39</v>
      </c>
      <c r="M560" s="19">
        <v>11131.55</v>
      </c>
      <c r="N560" s="19">
        <v>8657.8700000000008</v>
      </c>
      <c r="O560" s="19">
        <v>6184.2</v>
      </c>
      <c r="P560" s="19">
        <v>3710.52</v>
      </c>
      <c r="Q560" s="19">
        <v>488.77</v>
      </c>
      <c r="R560" s="19">
        <v>2100</v>
      </c>
      <c r="S560" s="19">
        <v>200</v>
      </c>
      <c r="T560" s="25">
        <v>90</v>
      </c>
      <c r="U560" s="18">
        <f t="shared" si="25"/>
        <v>163459.049</v>
      </c>
      <c r="V560" s="18">
        <f t="shared" si="26"/>
        <v>147113.1441</v>
      </c>
    </row>
    <row r="561" spans="1:22" x14ac:dyDescent="0.25">
      <c r="A561" s="2">
        <v>184</v>
      </c>
      <c r="B561" s="6" t="s">
        <v>188</v>
      </c>
      <c r="C561" s="6" t="s">
        <v>13</v>
      </c>
      <c r="D561" s="2">
        <v>2026</v>
      </c>
      <c r="E561" s="3">
        <f>'Отбор 2024-2026'!E561+'Доп отбор 2024-2026 '!E561</f>
        <v>0</v>
      </c>
      <c r="F561" s="3">
        <f>'Отбор 2024-2026'!F561+'Доп отбор 2024-2026 '!F561</f>
        <v>0</v>
      </c>
      <c r="G561" s="3">
        <f>'Отбор 2024-2026'!G561+'Доп отбор 2024-2026 '!G561</f>
        <v>0</v>
      </c>
      <c r="H561" s="3">
        <f>'Отбор 2024-2026'!H561+'Доп отбор 2024-2026 '!H561</f>
        <v>1.65</v>
      </c>
      <c r="I561" s="3">
        <f>'Отбор 2024-2026'!I561+'Доп отбор 2024-2026 '!I561</f>
        <v>0</v>
      </c>
      <c r="J561" s="14">
        <f>'Отбор 2024-2026'!J561+'Доп отбор 2024-2026 '!J561</f>
        <v>2</v>
      </c>
      <c r="K561" s="18">
        <f t="shared" si="27"/>
        <v>1.65</v>
      </c>
      <c r="L561" s="19">
        <v>12368.39</v>
      </c>
      <c r="M561" s="19">
        <v>11131.55</v>
      </c>
      <c r="N561" s="19">
        <v>8657.8700000000008</v>
      </c>
      <c r="O561" s="19">
        <v>6184.2</v>
      </c>
      <c r="P561" s="19">
        <v>3710.52</v>
      </c>
      <c r="Q561" s="19">
        <v>488.77</v>
      </c>
      <c r="R561" s="19">
        <v>2100</v>
      </c>
      <c r="S561" s="19">
        <v>200</v>
      </c>
      <c r="T561" s="25">
        <v>89</v>
      </c>
      <c r="U561" s="18">
        <f t="shared" si="25"/>
        <v>15711.469999999998</v>
      </c>
      <c r="V561" s="18">
        <f t="shared" si="26"/>
        <v>13983.208299999998</v>
      </c>
    </row>
    <row r="562" spans="1:22" x14ac:dyDescent="0.25">
      <c r="A562" s="2">
        <v>185</v>
      </c>
      <c r="B562" s="6" t="s">
        <v>188</v>
      </c>
      <c r="C562" s="6" t="s">
        <v>101</v>
      </c>
      <c r="D562" s="2">
        <v>2026</v>
      </c>
      <c r="E562" s="3">
        <f>'Отбор 2024-2026'!E562+'Доп отбор 2024-2026 '!E562</f>
        <v>0</v>
      </c>
      <c r="F562" s="3">
        <f>'Отбор 2024-2026'!F562+'Доп отбор 2024-2026 '!F562</f>
        <v>0</v>
      </c>
      <c r="G562" s="3">
        <f>'Отбор 2024-2026'!G562+'Доп отбор 2024-2026 '!G562</f>
        <v>0</v>
      </c>
      <c r="H562" s="3">
        <f>'Отбор 2024-2026'!H562+'Доп отбор 2024-2026 '!H562</f>
        <v>0</v>
      </c>
      <c r="I562" s="3">
        <f>'Отбор 2024-2026'!I562+'Доп отбор 2024-2026 '!I562</f>
        <v>0</v>
      </c>
      <c r="J562" s="14">
        <f>'Отбор 2024-2026'!J562+'Доп отбор 2024-2026 '!J562</f>
        <v>0</v>
      </c>
      <c r="K562" s="18">
        <f t="shared" si="27"/>
        <v>0</v>
      </c>
      <c r="L562" s="19">
        <v>12368.39</v>
      </c>
      <c r="M562" s="19">
        <v>11131.55</v>
      </c>
      <c r="N562" s="19">
        <v>8657.8700000000008</v>
      </c>
      <c r="O562" s="19">
        <v>6184.2</v>
      </c>
      <c r="P562" s="19">
        <v>3710.52</v>
      </c>
      <c r="Q562" s="19">
        <v>488.77</v>
      </c>
      <c r="R562" s="19">
        <v>2100</v>
      </c>
      <c r="S562" s="19">
        <v>200</v>
      </c>
      <c r="T562" s="25">
        <v>87</v>
      </c>
      <c r="U562" s="18">
        <f t="shared" si="25"/>
        <v>0</v>
      </c>
      <c r="V562" s="18">
        <f t="shared" si="26"/>
        <v>0</v>
      </c>
    </row>
    <row r="563" spans="1:22" x14ac:dyDescent="0.25">
      <c r="A563" s="2">
        <v>186</v>
      </c>
      <c r="B563" s="6" t="s">
        <v>188</v>
      </c>
      <c r="C563" s="6" t="s">
        <v>87</v>
      </c>
      <c r="D563" s="2">
        <v>2026</v>
      </c>
      <c r="E563" s="3">
        <f>'Отбор 2024-2026'!E563+'Доп отбор 2024-2026 '!E563</f>
        <v>0</v>
      </c>
      <c r="F563" s="3">
        <f>'Отбор 2024-2026'!F563+'Доп отбор 2024-2026 '!F563</f>
        <v>0</v>
      </c>
      <c r="G563" s="3">
        <f>'Отбор 2024-2026'!G563+'Доп отбор 2024-2026 '!G563</f>
        <v>4</v>
      </c>
      <c r="H563" s="3">
        <f>'Отбор 2024-2026'!H563+'Доп отбор 2024-2026 '!H563</f>
        <v>9.35</v>
      </c>
      <c r="I563" s="3">
        <f>'Отбор 2024-2026'!I563+'Доп отбор 2024-2026 '!I563</f>
        <v>5.9</v>
      </c>
      <c r="J563" s="14">
        <f>'Отбор 2024-2026'!J563+'Доп отбор 2024-2026 '!J563</f>
        <v>3</v>
      </c>
      <c r="K563" s="18">
        <f t="shared" si="27"/>
        <v>19.25</v>
      </c>
      <c r="L563" s="19">
        <v>12368.39</v>
      </c>
      <c r="M563" s="19">
        <v>11131.55</v>
      </c>
      <c r="N563" s="19">
        <v>8657.8700000000008</v>
      </c>
      <c r="O563" s="19">
        <v>6184.2</v>
      </c>
      <c r="P563" s="19">
        <v>3710.52</v>
      </c>
      <c r="Q563" s="19">
        <v>488.77</v>
      </c>
      <c r="R563" s="19">
        <v>2100</v>
      </c>
      <c r="S563" s="19">
        <v>200</v>
      </c>
      <c r="T563" s="25">
        <v>72</v>
      </c>
      <c r="U563" s="18">
        <f t="shared" si="25"/>
        <v>125962.128</v>
      </c>
      <c r="V563" s="18">
        <f t="shared" si="26"/>
        <v>90692.73216</v>
      </c>
    </row>
    <row r="564" spans="1:22" x14ac:dyDescent="0.25">
      <c r="A564" s="2">
        <v>187</v>
      </c>
      <c r="B564" s="6" t="s">
        <v>188</v>
      </c>
      <c r="C564" s="6" t="s">
        <v>86</v>
      </c>
      <c r="D564" s="2">
        <v>2026</v>
      </c>
      <c r="E564" s="3">
        <f>'Отбор 2024-2026'!E564+'Доп отбор 2024-2026 '!E564</f>
        <v>0</v>
      </c>
      <c r="F564" s="3">
        <f>'Отбор 2024-2026'!F564+'Доп отбор 2024-2026 '!F564</f>
        <v>20</v>
      </c>
      <c r="G564" s="3">
        <f>'Отбор 2024-2026'!G564+'Доп отбор 2024-2026 '!G564</f>
        <v>10</v>
      </c>
      <c r="H564" s="3">
        <f>'Отбор 2024-2026'!H564+'Доп отбор 2024-2026 '!H564</f>
        <v>5</v>
      </c>
      <c r="I564" s="3">
        <f>'Отбор 2024-2026'!I564+'Доп отбор 2024-2026 '!I564</f>
        <v>5</v>
      </c>
      <c r="J564" s="14">
        <f>'Отбор 2024-2026'!J564+'Доп отбор 2024-2026 '!J564</f>
        <v>6</v>
      </c>
      <c r="K564" s="18">
        <f t="shared" si="27"/>
        <v>40</v>
      </c>
      <c r="L564" s="19">
        <v>12368.39</v>
      </c>
      <c r="M564" s="19">
        <v>11131.55</v>
      </c>
      <c r="N564" s="19">
        <v>8657.8700000000008</v>
      </c>
      <c r="O564" s="19">
        <v>6184.2</v>
      </c>
      <c r="P564" s="19">
        <v>3710.52</v>
      </c>
      <c r="Q564" s="19">
        <v>488.77</v>
      </c>
      <c r="R564" s="19">
        <v>2100</v>
      </c>
      <c r="S564" s="19">
        <v>200</v>
      </c>
      <c r="T564" s="25">
        <v>88</v>
      </c>
      <c r="U564" s="18">
        <f t="shared" si="25"/>
        <v>382215.92</v>
      </c>
      <c r="V564" s="18">
        <f t="shared" si="26"/>
        <v>336350.00959999999</v>
      </c>
    </row>
    <row r="565" spans="1:22" x14ac:dyDescent="0.25">
      <c r="A565" s="2">
        <v>188</v>
      </c>
      <c r="B565" s="6" t="s">
        <v>188</v>
      </c>
      <c r="C565" s="6" t="s">
        <v>10</v>
      </c>
      <c r="D565" s="2">
        <v>2026</v>
      </c>
      <c r="E565" s="3">
        <f>'Отбор 2024-2026'!E565+'Доп отбор 2024-2026 '!E565</f>
        <v>0</v>
      </c>
      <c r="F565" s="3">
        <f>'Отбор 2024-2026'!F565+'Доп отбор 2024-2026 '!F565</f>
        <v>0</v>
      </c>
      <c r="G565" s="3">
        <f>'Отбор 2024-2026'!G565+'Доп отбор 2024-2026 '!G565</f>
        <v>0</v>
      </c>
      <c r="H565" s="3">
        <f>'Отбор 2024-2026'!H565+'Доп отбор 2024-2026 '!H565</f>
        <v>0</v>
      </c>
      <c r="I565" s="3">
        <f>'Отбор 2024-2026'!I565+'Доп отбор 2024-2026 '!I565</f>
        <v>0</v>
      </c>
      <c r="J565" s="14">
        <f>'Отбор 2024-2026'!J565+'Доп отбор 2024-2026 '!J565</f>
        <v>0</v>
      </c>
      <c r="K565" s="18">
        <f t="shared" si="27"/>
        <v>0</v>
      </c>
      <c r="L565" s="19">
        <v>12368.39</v>
      </c>
      <c r="M565" s="19">
        <v>11131.55</v>
      </c>
      <c r="N565" s="19">
        <v>8657.8700000000008</v>
      </c>
      <c r="O565" s="19">
        <v>6184.2</v>
      </c>
      <c r="P565" s="19">
        <v>3710.52</v>
      </c>
      <c r="Q565" s="19">
        <v>488.77</v>
      </c>
      <c r="R565" s="19">
        <v>2100</v>
      </c>
      <c r="S565" s="19">
        <v>200</v>
      </c>
      <c r="T565" s="25">
        <v>87</v>
      </c>
      <c r="U565" s="18">
        <f t="shared" si="25"/>
        <v>0</v>
      </c>
      <c r="V565" s="18">
        <f t="shared" si="26"/>
        <v>0</v>
      </c>
    </row>
    <row r="566" spans="1:22" x14ac:dyDescent="0.25">
      <c r="A566" s="71" t="s">
        <v>225</v>
      </c>
      <c r="B566" s="71"/>
      <c r="C566" s="71"/>
      <c r="D566" s="71"/>
      <c r="E566" s="37">
        <f>SUM(E2:E189)</f>
        <v>800.5899999999998</v>
      </c>
      <c r="F566" s="37">
        <f t="shared" ref="F566:K566" si="28">SUM(F2:F189)</f>
        <v>1152.2096180000001</v>
      </c>
      <c r="G566" s="37">
        <f t="shared" si="28"/>
        <v>1336.1036819999999</v>
      </c>
      <c r="H566" s="37">
        <f t="shared" si="28"/>
        <v>1618.1200000000001</v>
      </c>
      <c r="I566" s="37">
        <f t="shared" si="28"/>
        <v>629.14</v>
      </c>
      <c r="J566" s="39">
        <f t="shared" si="28"/>
        <v>834</v>
      </c>
      <c r="K566" s="37">
        <f t="shared" si="28"/>
        <v>5536.1632999999993</v>
      </c>
      <c r="L566" s="6"/>
      <c r="M566" s="6"/>
      <c r="N566" s="6"/>
      <c r="O566" s="6"/>
      <c r="P566" s="6"/>
      <c r="Q566" s="6"/>
      <c r="R566" s="6"/>
      <c r="S566" s="6"/>
      <c r="T566" s="6"/>
      <c r="U566" s="37">
        <f>SUM(U2:U189)</f>
        <v>49903181.405425236</v>
      </c>
      <c r="V566" s="37">
        <f>SUM(V2:V189)</f>
        <v>44209680.802028917</v>
      </c>
    </row>
    <row r="567" spans="1:22" x14ac:dyDescent="0.25">
      <c r="A567" s="71" t="s">
        <v>226</v>
      </c>
      <c r="B567" s="71"/>
      <c r="C567" s="71"/>
      <c r="D567" s="71"/>
      <c r="E567" s="37">
        <f t="shared" ref="E567:K567" si="29">SUM(E190:E377)</f>
        <v>347.91999999999996</v>
      </c>
      <c r="F567" s="37">
        <f t="shared" si="29"/>
        <v>794.5899999999998</v>
      </c>
      <c r="G567" s="37">
        <f t="shared" si="29"/>
        <v>1215.7196180000003</v>
      </c>
      <c r="H567" s="37">
        <f t="shared" si="29"/>
        <v>1315.5036819999998</v>
      </c>
      <c r="I567" s="37">
        <f t="shared" si="29"/>
        <v>1603.8200000000002</v>
      </c>
      <c r="J567" s="39">
        <f t="shared" si="29"/>
        <v>810</v>
      </c>
      <c r="K567" s="37">
        <f t="shared" si="29"/>
        <v>5277.5533000000014</v>
      </c>
      <c r="L567" s="6"/>
      <c r="M567" s="6"/>
      <c r="N567" s="6"/>
      <c r="O567" s="6"/>
      <c r="P567" s="6"/>
      <c r="Q567" s="6"/>
      <c r="R567" s="6"/>
      <c r="S567" s="6"/>
      <c r="T567" s="6"/>
      <c r="U567" s="37">
        <f t="shared" ref="U567:V567" si="30">SUM(U190:U377)</f>
        <v>40912529.389018074</v>
      </c>
      <c r="V567" s="37">
        <f t="shared" si="30"/>
        <v>36355482.568858176</v>
      </c>
    </row>
    <row r="568" spans="1:22" x14ac:dyDescent="0.25">
      <c r="A568" s="71" t="s">
        <v>227</v>
      </c>
      <c r="B568" s="71"/>
      <c r="C568" s="71"/>
      <c r="D568" s="71"/>
      <c r="E568" s="37">
        <f t="shared" ref="E568:K568" si="31">SUM(E378:E565)</f>
        <v>511.59999999999997</v>
      </c>
      <c r="F568" s="37">
        <f t="shared" si="31"/>
        <v>335.91999999999996</v>
      </c>
      <c r="G568" s="37">
        <f t="shared" si="31"/>
        <v>755.48</v>
      </c>
      <c r="H568" s="37">
        <f t="shared" si="31"/>
        <v>1097.6306180000001</v>
      </c>
      <c r="I568" s="37">
        <f t="shared" si="31"/>
        <v>1214.0136819999998</v>
      </c>
      <c r="J568" s="39">
        <f t="shared" si="31"/>
        <v>667</v>
      </c>
      <c r="K568" s="37">
        <f t="shared" si="31"/>
        <v>3914.6442999999995</v>
      </c>
      <c r="L568" s="6"/>
      <c r="M568" s="6"/>
      <c r="N568" s="6"/>
      <c r="O568" s="6"/>
      <c r="P568" s="6"/>
      <c r="Q568" s="6"/>
      <c r="R568" s="6"/>
      <c r="S568" s="6"/>
      <c r="T568" s="6"/>
      <c r="U568" s="37">
        <f t="shared" ref="U568:V568" si="32">SUM(U378:U565)</f>
        <v>30410053.992770236</v>
      </c>
      <c r="V568" s="37">
        <f t="shared" si="32"/>
        <v>27132348.251165103</v>
      </c>
    </row>
    <row r="579" spans="8:10" x14ac:dyDescent="0.25">
      <c r="H579" s="34"/>
      <c r="I579" s="34"/>
      <c r="J579" s="34"/>
    </row>
    <row r="580" spans="8:10" x14ac:dyDescent="0.25">
      <c r="H580" s="34"/>
      <c r="I580" s="34"/>
      <c r="J580" s="34"/>
    </row>
    <row r="581" spans="8:10" x14ac:dyDescent="0.25">
      <c r="H581" s="34"/>
      <c r="I581" s="34"/>
      <c r="J581" s="34"/>
    </row>
    <row r="582" spans="8:10" x14ac:dyDescent="0.25">
      <c r="H582" s="34"/>
      <c r="I582" s="34"/>
      <c r="J582" s="34"/>
    </row>
    <row r="583" spans="8:10" x14ac:dyDescent="0.25">
      <c r="H583" s="34"/>
      <c r="I583" s="34"/>
      <c r="J583" s="34"/>
    </row>
    <row r="584" spans="8:10" x14ac:dyDescent="0.25">
      <c r="H584" s="34"/>
      <c r="I584" s="34"/>
      <c r="J584" s="34"/>
    </row>
    <row r="585" spans="8:10" x14ac:dyDescent="0.25">
      <c r="H585" s="34"/>
      <c r="I585" s="34"/>
      <c r="J585" s="34"/>
    </row>
    <row r="586" spans="8:10" x14ac:dyDescent="0.25">
      <c r="H586" s="34"/>
      <c r="I586" s="34"/>
      <c r="J586" s="34"/>
    </row>
    <row r="587" spans="8:10" x14ac:dyDescent="0.25">
      <c r="H587" s="34"/>
      <c r="I587" s="34"/>
      <c r="J587" s="34"/>
    </row>
    <row r="588" spans="8:10" x14ac:dyDescent="0.25">
      <c r="H588" s="34"/>
      <c r="I588" s="34"/>
      <c r="J588" s="34"/>
    </row>
    <row r="589" spans="8:10" x14ac:dyDescent="0.25">
      <c r="H589" s="34"/>
      <c r="I589" s="34"/>
      <c r="J589" s="34"/>
    </row>
    <row r="590" spans="8:10" x14ac:dyDescent="0.25">
      <c r="H590" s="34"/>
      <c r="I590" s="34"/>
      <c r="J590" s="34"/>
    </row>
    <row r="591" spans="8:10" x14ac:dyDescent="0.25">
      <c r="H591" s="34"/>
      <c r="I591" s="34"/>
      <c r="J591" s="34"/>
    </row>
    <row r="592" spans="8:10" x14ac:dyDescent="0.25">
      <c r="H592" s="34"/>
      <c r="I592" s="34"/>
      <c r="J592" s="34"/>
    </row>
  </sheetData>
  <autoFilter ref="A1:V568">
    <sortState ref="A89:V465">
      <sortCondition ref="T1:T565"/>
    </sortState>
  </autoFilter>
  <mergeCells count="3">
    <mergeCell ref="A566:D566"/>
    <mergeCell ref="A567:D567"/>
    <mergeCell ref="A568:D568"/>
  </mergeCells>
  <pageMargins left="0.7" right="0.7" top="0.75" bottom="0.75" header="0.3" footer="0.3"/>
  <pageSetup paperSize="9" scale="1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2"/>
  <sheetViews>
    <sheetView zoomScale="80" zoomScaleNormal="80" workbookViewId="0">
      <pane xSplit="3" ySplit="1" topLeftCell="S540" activePane="bottomRight" state="frozen"/>
      <selection activeCell="D118" sqref="D118"/>
      <selection pane="topRight" activeCell="D118" sqref="D118"/>
      <selection pane="bottomLeft" activeCell="D118" sqref="D118"/>
      <selection pane="bottomRight" activeCell="V550" sqref="V550"/>
    </sheetView>
  </sheetViews>
  <sheetFormatPr defaultColWidth="45.7109375" defaultRowHeight="15" x14ac:dyDescent="0.25"/>
  <cols>
    <col min="1" max="1" width="6.42578125" style="7" customWidth="1"/>
    <col min="2" max="2" width="27.85546875" style="7" customWidth="1"/>
    <col min="3" max="3" width="41.140625" style="7" customWidth="1"/>
    <col min="4" max="4" width="22.28515625" style="7" customWidth="1"/>
    <col min="5" max="5" width="20.5703125" style="9" customWidth="1"/>
    <col min="6" max="6" width="20.85546875" style="7" customWidth="1"/>
    <col min="7" max="7" width="19.5703125" style="7" customWidth="1"/>
    <col min="8" max="8" width="20.5703125" style="7" customWidth="1"/>
    <col min="9" max="9" width="19.85546875" style="7" customWidth="1"/>
    <col min="10" max="10" width="23.85546875" style="5" customWidth="1"/>
    <col min="11" max="11" width="23.85546875" style="7" customWidth="1"/>
    <col min="12" max="12" width="20.7109375" style="7" customWidth="1"/>
    <col min="13" max="13" width="21.42578125" style="7" customWidth="1"/>
    <col min="14" max="14" width="21.140625" style="7" customWidth="1"/>
    <col min="15" max="15" width="20.7109375" style="7" customWidth="1"/>
    <col min="16" max="16" width="21" style="7" customWidth="1"/>
    <col min="17" max="17" width="22.42578125" style="7" customWidth="1"/>
    <col min="18" max="18" width="20.42578125" style="7" customWidth="1"/>
    <col min="19" max="19" width="19.85546875" style="7" customWidth="1"/>
    <col min="20" max="20" width="18.28515625" style="7" customWidth="1"/>
    <col min="21" max="21" width="21.140625" style="7" customWidth="1"/>
    <col min="22" max="22" width="21.140625" style="10" customWidth="1"/>
    <col min="23" max="23" width="27" style="10" customWidth="1"/>
    <col min="24" max="24" width="45.7109375" style="7"/>
    <col min="25" max="26" width="45.7109375" style="7" customWidth="1"/>
    <col min="27" max="16384" width="45.7109375" style="7"/>
  </cols>
  <sheetData>
    <row r="1" spans="1:26" s="11" customFormat="1" ht="52.5" customHeight="1" x14ac:dyDescent="0.25">
      <c r="A1" s="40" t="s">
        <v>0</v>
      </c>
      <c r="B1" s="40" t="s">
        <v>193</v>
      </c>
      <c r="C1" s="40" t="s">
        <v>115</v>
      </c>
      <c r="D1" s="40" t="s">
        <v>206</v>
      </c>
      <c r="E1" s="8" t="s">
        <v>207</v>
      </c>
      <c r="F1" s="8" t="s">
        <v>208</v>
      </c>
      <c r="G1" s="8" t="s">
        <v>209</v>
      </c>
      <c r="H1" s="8" t="s">
        <v>210</v>
      </c>
      <c r="I1" s="8" t="s">
        <v>211</v>
      </c>
      <c r="J1" s="13" t="s">
        <v>212</v>
      </c>
      <c r="K1" s="12" t="s">
        <v>224</v>
      </c>
      <c r="L1" s="12" t="s">
        <v>213</v>
      </c>
      <c r="M1" s="12" t="s">
        <v>214</v>
      </c>
      <c r="N1" s="12" t="s">
        <v>215</v>
      </c>
      <c r="O1" s="12" t="s">
        <v>216</v>
      </c>
      <c r="P1" s="12" t="s">
        <v>217</v>
      </c>
      <c r="Q1" s="12" t="s">
        <v>218</v>
      </c>
      <c r="R1" s="12" t="s">
        <v>219</v>
      </c>
      <c r="S1" s="12" t="s">
        <v>220</v>
      </c>
      <c r="T1" s="40" t="s">
        <v>221</v>
      </c>
      <c r="U1" s="41" t="s">
        <v>230</v>
      </c>
      <c r="V1" s="12" t="s">
        <v>222</v>
      </c>
      <c r="W1" s="12" t="s">
        <v>232</v>
      </c>
      <c r="X1" s="12" t="s">
        <v>235</v>
      </c>
      <c r="Y1" s="12" t="s">
        <v>231</v>
      </c>
      <c r="Z1" s="12" t="s">
        <v>234</v>
      </c>
    </row>
    <row r="2" spans="1:26" x14ac:dyDescent="0.25">
      <c r="A2" s="2">
        <v>1</v>
      </c>
      <c r="B2" s="6" t="s">
        <v>189</v>
      </c>
      <c r="C2" s="6" t="s">
        <v>97</v>
      </c>
      <c r="D2" s="2">
        <v>2025</v>
      </c>
      <c r="E2" s="3">
        <f>'Итого отбор 2024-2026'!E190</f>
        <v>0</v>
      </c>
      <c r="F2" s="3">
        <f>'Итого отбор 2024-2026'!F190</f>
        <v>0</v>
      </c>
      <c r="G2" s="3">
        <f>'Итого отбор 2024-2026'!G190</f>
        <v>2.42</v>
      </c>
      <c r="H2" s="3">
        <f>'Итого отбор 2024-2026'!H190</f>
        <v>3.19</v>
      </c>
      <c r="I2" s="3">
        <f>'Итого отбор 2024-2026'!I190</f>
        <v>4.0999999999999996</v>
      </c>
      <c r="J2" s="14">
        <f>'Итого отбор 2024-2026'!J190</f>
        <v>4</v>
      </c>
      <c r="K2" s="18">
        <f t="shared" ref="K2:K12" si="0">E2+F2+G2+H2+I2</f>
        <v>9.7099999999999991</v>
      </c>
      <c r="L2" s="19">
        <v>12368.39</v>
      </c>
      <c r="M2" s="19">
        <v>11131.55</v>
      </c>
      <c r="N2" s="19">
        <v>8657.8700000000008</v>
      </c>
      <c r="O2" s="19">
        <v>6184.2</v>
      </c>
      <c r="P2" s="19">
        <v>3710.52</v>
      </c>
      <c r="Q2" s="19">
        <v>488.77</v>
      </c>
      <c r="R2" s="19">
        <v>2100</v>
      </c>
      <c r="S2" s="19">
        <v>200</v>
      </c>
      <c r="T2" s="20">
        <v>90</v>
      </c>
      <c r="U2" s="43">
        <f>IF((V2=0),0,W2/V2*100)</f>
        <v>89.999994134025201</v>
      </c>
      <c r="V2" s="18">
        <f>ROUND(((E2*L2+F2*M2+G2*N2+H2*O2+I2*P2)+Q2*J2+R2*J2+S2*(E2+F2+G2+H2+I2)),2)</f>
        <v>68189.86</v>
      </c>
      <c r="W2" s="18">
        <f>IF((Z2&gt;T2),Y2-0.01,Y2)</f>
        <v>61370.87</v>
      </c>
      <c r="X2" s="18">
        <f>V2-W2</f>
        <v>6818.989999999998</v>
      </c>
      <c r="Y2" s="18">
        <f>ROUND((V2*T2/100),2)</f>
        <v>61370.87</v>
      </c>
      <c r="Z2" s="42">
        <f t="shared" ref="Z2" si="1">IF((V2=0),0,Y2/V2*100)</f>
        <v>89.999994134025201</v>
      </c>
    </row>
    <row r="3" spans="1:26" x14ac:dyDescent="0.25">
      <c r="A3" s="2">
        <v>2</v>
      </c>
      <c r="B3" s="6" t="s">
        <v>189</v>
      </c>
      <c r="C3" s="6" t="s">
        <v>15</v>
      </c>
      <c r="D3" s="2">
        <v>2025</v>
      </c>
      <c r="E3" s="3">
        <f>'Итого отбор 2024-2026'!E191</f>
        <v>0</v>
      </c>
      <c r="F3" s="3">
        <f>'Итого отбор 2024-2026'!F191</f>
        <v>0</v>
      </c>
      <c r="G3" s="3">
        <f>'Итого отбор 2024-2026'!G191</f>
        <v>17.5</v>
      </c>
      <c r="H3" s="3">
        <f>'Итого отбор 2024-2026'!H191</f>
        <v>18.7</v>
      </c>
      <c r="I3" s="3">
        <f>'Итого отбор 2024-2026'!I191</f>
        <v>20</v>
      </c>
      <c r="J3" s="14">
        <f>'Итого отбор 2024-2026'!J191</f>
        <v>7</v>
      </c>
      <c r="K3" s="18">
        <f t="shared" si="0"/>
        <v>56.2</v>
      </c>
      <c r="L3" s="19">
        <v>12368.39</v>
      </c>
      <c r="M3" s="19">
        <v>11131.55</v>
      </c>
      <c r="N3" s="19">
        <v>8657.8700000000008</v>
      </c>
      <c r="O3" s="19">
        <v>6184.2</v>
      </c>
      <c r="P3" s="19">
        <v>3710.52</v>
      </c>
      <c r="Q3" s="19">
        <v>488.77</v>
      </c>
      <c r="R3" s="19">
        <v>2100</v>
      </c>
      <c r="S3" s="19">
        <v>200</v>
      </c>
      <c r="T3" s="20">
        <v>90</v>
      </c>
      <c r="U3" s="43">
        <f t="shared" ref="U3:U66" si="2">IF((V3=0),0,W3/V3*100)</f>
        <v>89.999998921044934</v>
      </c>
      <c r="V3" s="18">
        <f t="shared" ref="V3:V66" si="3">ROUND(((E3*L3+F3*M3+G3*N3+H3*O3+I3*P3)+Q3*J3+R3*J3+S3*(E3+F3+G3+H3+I3)),2)</f>
        <v>370729.06</v>
      </c>
      <c r="W3" s="18">
        <f t="shared" ref="W3:W66" si="4">IF((Z3&gt;T3),Y3-0.01,Y3)</f>
        <v>333656.15000000002</v>
      </c>
      <c r="X3" s="18">
        <f t="shared" ref="X3:X66" si="5">V3-W3</f>
        <v>37072.909999999974</v>
      </c>
      <c r="Y3" s="18">
        <f t="shared" ref="Y3:Y66" si="6">ROUND((V3*T3/100),2)</f>
        <v>333656.15000000002</v>
      </c>
      <c r="Z3" s="42">
        <f t="shared" ref="Z3:Z66" si="7">IF((V3=0),0,Y3/V3*100)</f>
        <v>89.999998921044934</v>
      </c>
    </row>
    <row r="4" spans="1:26" x14ac:dyDescent="0.25">
      <c r="A4" s="2">
        <v>3</v>
      </c>
      <c r="B4" s="6" t="s">
        <v>189</v>
      </c>
      <c r="C4" s="6" t="s">
        <v>74</v>
      </c>
      <c r="D4" s="2">
        <v>2025</v>
      </c>
      <c r="E4" s="3">
        <f>'Итого отбор 2024-2026'!E192</f>
        <v>0</v>
      </c>
      <c r="F4" s="3">
        <f>'Итого отбор 2024-2026'!F192</f>
        <v>6</v>
      </c>
      <c r="G4" s="3">
        <f>'Итого отбор 2024-2026'!G192</f>
        <v>5.0023179999999998</v>
      </c>
      <c r="H4" s="3">
        <f>'Итого отбор 2024-2026'!H192</f>
        <v>32.997681999999998</v>
      </c>
      <c r="I4" s="3">
        <f>'Итого отбор 2024-2026'!I192</f>
        <v>0</v>
      </c>
      <c r="J4" s="14">
        <f>'Итого отбор 2024-2026'!J192</f>
        <v>8</v>
      </c>
      <c r="K4" s="18">
        <f t="shared" si="0"/>
        <v>44</v>
      </c>
      <c r="L4" s="19">
        <v>12368.39</v>
      </c>
      <c r="M4" s="19">
        <v>11131.55</v>
      </c>
      <c r="N4" s="19">
        <v>8657.8700000000008</v>
      </c>
      <c r="O4" s="19">
        <v>6184.2</v>
      </c>
      <c r="P4" s="19">
        <v>3710.52</v>
      </c>
      <c r="Q4" s="19">
        <v>488.77</v>
      </c>
      <c r="R4" s="19">
        <v>2100</v>
      </c>
      <c r="S4" s="19">
        <v>200</v>
      </c>
      <c r="T4" s="20">
        <v>89</v>
      </c>
      <c r="U4" s="43">
        <f t="shared" si="2"/>
        <v>88.999998661518902</v>
      </c>
      <c r="V4" s="18">
        <f t="shared" si="3"/>
        <v>343673.14</v>
      </c>
      <c r="W4" s="18">
        <f t="shared" si="4"/>
        <v>305869.09000000003</v>
      </c>
      <c r="X4" s="18">
        <f t="shared" si="5"/>
        <v>37804.049999999988</v>
      </c>
      <c r="Y4" s="18">
        <f t="shared" si="6"/>
        <v>305869.09000000003</v>
      </c>
      <c r="Z4" s="42">
        <f t="shared" si="7"/>
        <v>88.999998661518902</v>
      </c>
    </row>
    <row r="5" spans="1:26" x14ac:dyDescent="0.25">
      <c r="A5" s="2">
        <v>4</v>
      </c>
      <c r="B5" s="6" t="s">
        <v>189</v>
      </c>
      <c r="C5" s="6" t="s">
        <v>77</v>
      </c>
      <c r="D5" s="2">
        <v>2025</v>
      </c>
      <c r="E5" s="3">
        <f>'Итого отбор 2024-2026'!E193</f>
        <v>0</v>
      </c>
      <c r="F5" s="3">
        <f>'Итого отбор 2024-2026'!F193</f>
        <v>3.5</v>
      </c>
      <c r="G5" s="3">
        <f>'Итого отбор 2024-2026'!G193</f>
        <v>0</v>
      </c>
      <c r="H5" s="3">
        <f>'Итого отбор 2024-2026'!H193</f>
        <v>0</v>
      </c>
      <c r="I5" s="3">
        <f>'Итого отбор 2024-2026'!I193</f>
        <v>0</v>
      </c>
      <c r="J5" s="14">
        <f>'Итого отбор 2024-2026'!J193</f>
        <v>2</v>
      </c>
      <c r="K5" s="18">
        <f t="shared" si="0"/>
        <v>3.5</v>
      </c>
      <c r="L5" s="19">
        <v>12368.39</v>
      </c>
      <c r="M5" s="19">
        <v>11131.55</v>
      </c>
      <c r="N5" s="19">
        <v>8657.8700000000008</v>
      </c>
      <c r="O5" s="19">
        <v>6184.2</v>
      </c>
      <c r="P5" s="19">
        <v>3710.52</v>
      </c>
      <c r="Q5" s="19">
        <v>488.77</v>
      </c>
      <c r="R5" s="19">
        <v>2100</v>
      </c>
      <c r="S5" s="19">
        <v>200</v>
      </c>
      <c r="T5" s="20">
        <v>93</v>
      </c>
      <c r="U5" s="43">
        <f t="shared" si="2"/>
        <v>92.999995316469494</v>
      </c>
      <c r="V5" s="18">
        <f t="shared" si="3"/>
        <v>44837.97</v>
      </c>
      <c r="W5" s="18">
        <f t="shared" si="4"/>
        <v>41699.31</v>
      </c>
      <c r="X5" s="18">
        <f t="shared" si="5"/>
        <v>3138.6600000000035</v>
      </c>
      <c r="Y5" s="18">
        <f t="shared" si="6"/>
        <v>41699.31</v>
      </c>
      <c r="Z5" s="42">
        <f t="shared" si="7"/>
        <v>92.999995316469494</v>
      </c>
    </row>
    <row r="6" spans="1:26" x14ac:dyDescent="0.25">
      <c r="A6" s="2">
        <v>5</v>
      </c>
      <c r="B6" s="6" t="s">
        <v>189</v>
      </c>
      <c r="C6" s="6" t="s">
        <v>118</v>
      </c>
      <c r="D6" s="2">
        <v>2025</v>
      </c>
      <c r="E6" s="3">
        <f>'Итого отбор 2024-2026'!E194</f>
        <v>0</v>
      </c>
      <c r="F6" s="3">
        <f>'Итого отбор 2024-2026'!F194</f>
        <v>0</v>
      </c>
      <c r="G6" s="3">
        <f>'Итого отбор 2024-2026'!G194</f>
        <v>0</v>
      </c>
      <c r="H6" s="3">
        <f>'Итого отбор 2024-2026'!H194</f>
        <v>0</v>
      </c>
      <c r="I6" s="3">
        <f>'Итого отбор 2024-2026'!I194</f>
        <v>0</v>
      </c>
      <c r="J6" s="14">
        <f>'Итого отбор 2024-2026'!J194</f>
        <v>0</v>
      </c>
      <c r="K6" s="18">
        <f t="shared" si="0"/>
        <v>0</v>
      </c>
      <c r="L6" s="19">
        <v>12368.39</v>
      </c>
      <c r="M6" s="19">
        <v>11131.55</v>
      </c>
      <c r="N6" s="19">
        <v>8657.8700000000008</v>
      </c>
      <c r="O6" s="19">
        <v>6184.2</v>
      </c>
      <c r="P6" s="19">
        <v>3710.52</v>
      </c>
      <c r="Q6" s="19">
        <v>488.77</v>
      </c>
      <c r="R6" s="19">
        <v>2100</v>
      </c>
      <c r="S6" s="19">
        <v>200</v>
      </c>
      <c r="T6" s="20">
        <v>87</v>
      </c>
      <c r="U6" s="43">
        <f t="shared" si="2"/>
        <v>0</v>
      </c>
      <c r="V6" s="18">
        <f t="shared" si="3"/>
        <v>0</v>
      </c>
      <c r="W6" s="18">
        <f t="shared" si="4"/>
        <v>0</v>
      </c>
      <c r="X6" s="18">
        <f t="shared" si="5"/>
        <v>0</v>
      </c>
      <c r="Y6" s="18">
        <f t="shared" si="6"/>
        <v>0</v>
      </c>
      <c r="Z6" s="42">
        <f t="shared" si="7"/>
        <v>0</v>
      </c>
    </row>
    <row r="7" spans="1:26" x14ac:dyDescent="0.25">
      <c r="A7" s="2">
        <v>6</v>
      </c>
      <c r="B7" s="6" t="s">
        <v>189</v>
      </c>
      <c r="C7" s="6" t="s">
        <v>119</v>
      </c>
      <c r="D7" s="2">
        <v>2025</v>
      </c>
      <c r="E7" s="3">
        <f>'Итого отбор 2024-2026'!E195</f>
        <v>0</v>
      </c>
      <c r="F7" s="3">
        <f>'Итого отбор 2024-2026'!F195</f>
        <v>0</v>
      </c>
      <c r="G7" s="3">
        <f>'Итого отбор 2024-2026'!G195</f>
        <v>0</v>
      </c>
      <c r="H7" s="3">
        <f>'Итого отбор 2024-2026'!H195</f>
        <v>0</v>
      </c>
      <c r="I7" s="3">
        <f>'Итого отбор 2024-2026'!I195</f>
        <v>0</v>
      </c>
      <c r="J7" s="14">
        <f>'Итого отбор 2024-2026'!J195</f>
        <v>0</v>
      </c>
      <c r="K7" s="18">
        <f t="shared" si="0"/>
        <v>0</v>
      </c>
      <c r="L7" s="19">
        <v>12368.39</v>
      </c>
      <c r="M7" s="19">
        <v>11131.55</v>
      </c>
      <c r="N7" s="19">
        <v>8657.8700000000008</v>
      </c>
      <c r="O7" s="19">
        <v>6184.2</v>
      </c>
      <c r="P7" s="19">
        <v>3710.52</v>
      </c>
      <c r="Q7" s="19">
        <v>488.77</v>
      </c>
      <c r="R7" s="19">
        <v>2100</v>
      </c>
      <c r="S7" s="19">
        <v>200</v>
      </c>
      <c r="T7" s="20">
        <v>89</v>
      </c>
      <c r="U7" s="43">
        <f t="shared" si="2"/>
        <v>0</v>
      </c>
      <c r="V7" s="18">
        <f t="shared" si="3"/>
        <v>0</v>
      </c>
      <c r="W7" s="18">
        <f t="shared" si="4"/>
        <v>0</v>
      </c>
      <c r="X7" s="18">
        <f t="shared" si="5"/>
        <v>0</v>
      </c>
      <c r="Y7" s="18">
        <f t="shared" si="6"/>
        <v>0</v>
      </c>
      <c r="Z7" s="42">
        <f t="shared" si="7"/>
        <v>0</v>
      </c>
    </row>
    <row r="8" spans="1:26" x14ac:dyDescent="0.25">
      <c r="A8" s="2">
        <v>7</v>
      </c>
      <c r="B8" s="6" t="s">
        <v>189</v>
      </c>
      <c r="C8" s="6" t="s">
        <v>80</v>
      </c>
      <c r="D8" s="2">
        <v>2025</v>
      </c>
      <c r="E8" s="3">
        <f>'Итого отбор 2024-2026'!E196</f>
        <v>0</v>
      </c>
      <c r="F8" s="3">
        <f>'Итого отбор 2024-2026'!F196</f>
        <v>0</v>
      </c>
      <c r="G8" s="3">
        <f>'Итого отбор 2024-2026'!G196</f>
        <v>45.52</v>
      </c>
      <c r="H8" s="3">
        <f>'Итого отбор 2024-2026'!H196</f>
        <v>29.3</v>
      </c>
      <c r="I8" s="3">
        <f>'Итого отбор 2024-2026'!I196</f>
        <v>68.7</v>
      </c>
      <c r="J8" s="14">
        <f>'Итого отбор 2024-2026'!J196</f>
        <v>15</v>
      </c>
      <c r="K8" s="18">
        <f t="shared" si="0"/>
        <v>143.52000000000001</v>
      </c>
      <c r="L8" s="19">
        <v>12368.39</v>
      </c>
      <c r="M8" s="19">
        <v>11131.55</v>
      </c>
      <c r="N8" s="19">
        <v>8657.8700000000008</v>
      </c>
      <c r="O8" s="19">
        <v>6184.2</v>
      </c>
      <c r="P8" s="19">
        <v>3710.52</v>
      </c>
      <c r="Q8" s="19">
        <v>488.77</v>
      </c>
      <c r="R8" s="19">
        <v>2100</v>
      </c>
      <c r="S8" s="19">
        <v>200</v>
      </c>
      <c r="T8" s="20">
        <v>84</v>
      </c>
      <c r="U8" s="43">
        <f t="shared" si="2"/>
        <v>83.999999197996402</v>
      </c>
      <c r="V8" s="18">
        <f t="shared" si="3"/>
        <v>897751.58</v>
      </c>
      <c r="W8" s="18">
        <f t="shared" si="4"/>
        <v>754111.32</v>
      </c>
      <c r="X8" s="18">
        <f t="shared" si="5"/>
        <v>143640.26</v>
      </c>
      <c r="Y8" s="18">
        <f t="shared" si="6"/>
        <v>754111.33</v>
      </c>
      <c r="Z8" s="42">
        <f t="shared" si="7"/>
        <v>84.00000031189029</v>
      </c>
    </row>
    <row r="9" spans="1:26" x14ac:dyDescent="0.25">
      <c r="A9" s="2">
        <v>8</v>
      </c>
      <c r="B9" s="6" t="s">
        <v>190</v>
      </c>
      <c r="C9" s="6" t="s">
        <v>73</v>
      </c>
      <c r="D9" s="2">
        <v>2025</v>
      </c>
      <c r="E9" s="3">
        <f>'Итого отбор 2024-2026'!E197</f>
        <v>10</v>
      </c>
      <c r="F9" s="3">
        <f>'Итого отбор 2024-2026'!F197</f>
        <v>5</v>
      </c>
      <c r="G9" s="3">
        <f>'Итого отбор 2024-2026'!G197</f>
        <v>5</v>
      </c>
      <c r="H9" s="3">
        <f>'Итого отбор 2024-2026'!H197</f>
        <v>32</v>
      </c>
      <c r="I9" s="3">
        <f>'Итого отбор 2024-2026'!I197</f>
        <v>73</v>
      </c>
      <c r="J9" s="14">
        <f>'Итого отбор 2024-2026'!J197</f>
        <v>27</v>
      </c>
      <c r="K9" s="18">
        <f t="shared" si="0"/>
        <v>125</v>
      </c>
      <c r="L9" s="19">
        <v>12368.39</v>
      </c>
      <c r="M9" s="19">
        <v>11131.55</v>
      </c>
      <c r="N9" s="19">
        <v>8657.8700000000008</v>
      </c>
      <c r="O9" s="19">
        <v>6184.2</v>
      </c>
      <c r="P9" s="19">
        <v>3710.52</v>
      </c>
      <c r="Q9" s="19">
        <v>488.77</v>
      </c>
      <c r="R9" s="19">
        <v>2100</v>
      </c>
      <c r="S9" s="19">
        <v>200</v>
      </c>
      <c r="T9" s="21">
        <v>91</v>
      </c>
      <c r="U9" s="43">
        <f t="shared" si="2"/>
        <v>90.999999173333151</v>
      </c>
      <c r="V9" s="18">
        <f t="shared" si="3"/>
        <v>786290.15</v>
      </c>
      <c r="W9" s="18">
        <f t="shared" si="4"/>
        <v>715524.03</v>
      </c>
      <c r="X9" s="18">
        <f t="shared" si="5"/>
        <v>70766.12</v>
      </c>
      <c r="Y9" s="18">
        <f t="shared" si="6"/>
        <v>715524.04</v>
      </c>
      <c r="Z9" s="42">
        <f t="shared" si="7"/>
        <v>91.000000445128308</v>
      </c>
    </row>
    <row r="10" spans="1:26" x14ac:dyDescent="0.25">
      <c r="A10" s="2">
        <v>9</v>
      </c>
      <c r="B10" s="6" t="s">
        <v>190</v>
      </c>
      <c r="C10" s="6" t="s">
        <v>62</v>
      </c>
      <c r="D10" s="2">
        <v>2025</v>
      </c>
      <c r="E10" s="3">
        <f>'Итого отбор 2024-2026'!E198</f>
        <v>50</v>
      </c>
      <c r="F10" s="3">
        <f>'Итого отбор 2024-2026'!F198</f>
        <v>20</v>
      </c>
      <c r="G10" s="3">
        <f>'Итого отбор 2024-2026'!G198</f>
        <v>57.5</v>
      </c>
      <c r="H10" s="3">
        <f>'Итого отбор 2024-2026'!H198</f>
        <v>21.5</v>
      </c>
      <c r="I10" s="3">
        <f>'Итого отбор 2024-2026'!I198</f>
        <v>64</v>
      </c>
      <c r="J10" s="14">
        <f>'Итого отбор 2024-2026'!J198</f>
        <v>32</v>
      </c>
      <c r="K10" s="18">
        <f t="shared" si="0"/>
        <v>213</v>
      </c>
      <c r="L10" s="19">
        <v>12368.39</v>
      </c>
      <c r="M10" s="19">
        <v>11131.55</v>
      </c>
      <c r="N10" s="19">
        <v>8657.8700000000008</v>
      </c>
      <c r="O10" s="19">
        <v>6184.2</v>
      </c>
      <c r="P10" s="19">
        <v>3710.52</v>
      </c>
      <c r="Q10" s="19">
        <v>488.77</v>
      </c>
      <c r="R10" s="19">
        <v>2100</v>
      </c>
      <c r="S10" s="19">
        <v>200</v>
      </c>
      <c r="T10" s="21">
        <v>91</v>
      </c>
      <c r="U10" s="43">
        <f t="shared" si="2"/>
        <v>90.99999959122546</v>
      </c>
      <c r="V10" s="18">
        <f t="shared" si="3"/>
        <v>1834752.25</v>
      </c>
      <c r="W10" s="18">
        <f t="shared" si="4"/>
        <v>1669624.54</v>
      </c>
      <c r="X10" s="18">
        <f t="shared" si="5"/>
        <v>165127.70999999996</v>
      </c>
      <c r="Y10" s="18">
        <f t="shared" si="6"/>
        <v>1669624.55</v>
      </c>
      <c r="Z10" s="42">
        <f t="shared" si="7"/>
        <v>91.00000013625818</v>
      </c>
    </row>
    <row r="11" spans="1:26" x14ac:dyDescent="0.25">
      <c r="A11" s="2">
        <v>10</v>
      </c>
      <c r="B11" s="6" t="s">
        <v>190</v>
      </c>
      <c r="C11" s="6" t="s">
        <v>120</v>
      </c>
      <c r="D11" s="2">
        <v>2025</v>
      </c>
      <c r="E11" s="3">
        <f>'Итого отбор 2024-2026'!E199</f>
        <v>0</v>
      </c>
      <c r="F11" s="3">
        <f>'Итого отбор 2024-2026'!F199</f>
        <v>0</v>
      </c>
      <c r="G11" s="3">
        <f>'Итого отбор 2024-2026'!G199</f>
        <v>170</v>
      </c>
      <c r="H11" s="3">
        <f>'Итого отбор 2024-2026'!H199</f>
        <v>64.69</v>
      </c>
      <c r="I11" s="3">
        <f>'Итого отбор 2024-2026'!I199</f>
        <v>0</v>
      </c>
      <c r="J11" s="14">
        <f>'Итого отбор 2024-2026'!J199</f>
        <v>2</v>
      </c>
      <c r="K11" s="18">
        <f t="shared" si="0"/>
        <v>234.69</v>
      </c>
      <c r="L11" s="19">
        <v>12368.39</v>
      </c>
      <c r="M11" s="19">
        <v>11131.55</v>
      </c>
      <c r="N11" s="19">
        <v>8657.8700000000008</v>
      </c>
      <c r="O11" s="19">
        <v>6184.2</v>
      </c>
      <c r="P11" s="19">
        <v>3710.52</v>
      </c>
      <c r="Q11" s="19">
        <v>488.77</v>
      </c>
      <c r="R11" s="19">
        <v>2100</v>
      </c>
      <c r="S11" s="19">
        <v>200</v>
      </c>
      <c r="T11" s="21">
        <v>90</v>
      </c>
      <c r="U11" s="43">
        <f t="shared" si="2"/>
        <v>89.999999688151192</v>
      </c>
      <c r="V11" s="18">
        <f t="shared" si="3"/>
        <v>1924009.34</v>
      </c>
      <c r="W11" s="18">
        <f t="shared" si="4"/>
        <v>1731608.4</v>
      </c>
      <c r="X11" s="18">
        <f t="shared" si="5"/>
        <v>192400.94000000018</v>
      </c>
      <c r="Y11" s="18">
        <f t="shared" si="6"/>
        <v>1731608.41</v>
      </c>
      <c r="Z11" s="42">
        <f t="shared" si="7"/>
        <v>90.000000207899191</v>
      </c>
    </row>
    <row r="12" spans="1:26" x14ac:dyDescent="0.25">
      <c r="A12" s="2">
        <v>11</v>
      </c>
      <c r="B12" s="6" t="s">
        <v>190</v>
      </c>
      <c r="C12" s="6" t="s">
        <v>35</v>
      </c>
      <c r="D12" s="2">
        <v>2025</v>
      </c>
      <c r="E12" s="3">
        <f>'Итого отбор 2024-2026'!E200</f>
        <v>0</v>
      </c>
      <c r="F12" s="3">
        <f>'Итого отбор 2024-2026'!F200</f>
        <v>25.2</v>
      </c>
      <c r="G12" s="3">
        <f>'Итого отбор 2024-2026'!G200</f>
        <v>15</v>
      </c>
      <c r="H12" s="3">
        <f>'Итого отбор 2024-2026'!H200</f>
        <v>30.9</v>
      </c>
      <c r="I12" s="3">
        <f>'Итого отбор 2024-2026'!I200</f>
        <v>36.4</v>
      </c>
      <c r="J12" s="14">
        <f>'Итого отбор 2024-2026'!J200</f>
        <v>22</v>
      </c>
      <c r="K12" s="18">
        <f t="shared" si="0"/>
        <v>107.5</v>
      </c>
      <c r="L12" s="19">
        <v>12368.39</v>
      </c>
      <c r="M12" s="19">
        <v>11131.55</v>
      </c>
      <c r="N12" s="19">
        <v>8657.8700000000008</v>
      </c>
      <c r="O12" s="19">
        <v>6184.2</v>
      </c>
      <c r="P12" s="19">
        <v>3710.52</v>
      </c>
      <c r="Q12" s="19">
        <v>488.77</v>
      </c>
      <c r="R12" s="19">
        <v>2100</v>
      </c>
      <c r="S12" s="19">
        <v>200</v>
      </c>
      <c r="T12" s="21">
        <v>91</v>
      </c>
      <c r="U12" s="43">
        <f t="shared" si="2"/>
        <v>90.999999803678762</v>
      </c>
      <c r="V12" s="18">
        <f t="shared" si="3"/>
        <v>814990.76</v>
      </c>
      <c r="W12" s="18">
        <f t="shared" si="4"/>
        <v>741641.59</v>
      </c>
      <c r="X12" s="18">
        <f t="shared" si="5"/>
        <v>73349.170000000042</v>
      </c>
      <c r="Y12" s="18">
        <f t="shared" si="6"/>
        <v>741641.59</v>
      </c>
      <c r="Z12" s="42">
        <f t="shared" si="7"/>
        <v>90.999999803678762</v>
      </c>
    </row>
    <row r="13" spans="1:26" x14ac:dyDescent="0.25">
      <c r="A13" s="2">
        <v>12</v>
      </c>
      <c r="B13" s="6" t="s">
        <v>190</v>
      </c>
      <c r="C13" s="6" t="s">
        <v>69</v>
      </c>
      <c r="D13" s="2">
        <v>2025</v>
      </c>
      <c r="E13" s="3">
        <f>'Итого отбор 2024-2026'!E201</f>
        <v>0</v>
      </c>
      <c r="F13" s="3">
        <f>'Итого отбор 2024-2026'!F201</f>
        <v>10.199999999999999</v>
      </c>
      <c r="G13" s="3">
        <f>'Итого отбор 2024-2026'!G201</f>
        <v>0</v>
      </c>
      <c r="H13" s="3">
        <f>'Итого отбор 2024-2026'!H201</f>
        <v>0</v>
      </c>
      <c r="I13" s="3">
        <f>'Итого отбор 2024-2026'!I201</f>
        <v>57.4</v>
      </c>
      <c r="J13" s="14">
        <f>'Итого отбор 2024-2026'!J201</f>
        <v>14</v>
      </c>
      <c r="K13" s="18">
        <f t="shared" ref="K13:K76" si="8">E13+F13+G13+H13+I13</f>
        <v>67.599999999999994</v>
      </c>
      <c r="L13" s="19">
        <v>12368.39</v>
      </c>
      <c r="M13" s="19">
        <v>11131.55</v>
      </c>
      <c r="N13" s="19">
        <v>8657.8700000000008</v>
      </c>
      <c r="O13" s="19">
        <v>6184.2</v>
      </c>
      <c r="P13" s="19">
        <v>3710.52</v>
      </c>
      <c r="Q13" s="19">
        <v>488.77</v>
      </c>
      <c r="R13" s="19">
        <v>2100</v>
      </c>
      <c r="S13" s="19">
        <v>200</v>
      </c>
      <c r="T13" s="21">
        <v>92</v>
      </c>
      <c r="U13" s="43">
        <f t="shared" si="2"/>
        <v>91.99999872438282</v>
      </c>
      <c r="V13" s="18">
        <f t="shared" si="3"/>
        <v>376288.44</v>
      </c>
      <c r="W13" s="18">
        <f t="shared" si="4"/>
        <v>346185.36</v>
      </c>
      <c r="X13" s="18">
        <f t="shared" si="5"/>
        <v>30103.080000000016</v>
      </c>
      <c r="Y13" s="18">
        <f t="shared" si="6"/>
        <v>346185.36</v>
      </c>
      <c r="Z13" s="42">
        <f t="shared" si="7"/>
        <v>91.99999872438282</v>
      </c>
    </row>
    <row r="14" spans="1:26" x14ac:dyDescent="0.25">
      <c r="A14" s="2">
        <v>13</v>
      </c>
      <c r="B14" s="6" t="s">
        <v>190</v>
      </c>
      <c r="C14" s="6" t="s">
        <v>32</v>
      </c>
      <c r="D14" s="2">
        <v>2025</v>
      </c>
      <c r="E14" s="3">
        <f>'Итого отбор 2024-2026'!E202</f>
        <v>20</v>
      </c>
      <c r="F14" s="3">
        <f>'Итого отбор 2024-2026'!F202</f>
        <v>10</v>
      </c>
      <c r="G14" s="3">
        <f>'Итого отбор 2024-2026'!G202</f>
        <v>10</v>
      </c>
      <c r="H14" s="3">
        <f>'Итого отбор 2024-2026'!H202</f>
        <v>15</v>
      </c>
      <c r="I14" s="3">
        <f>'Итого отбор 2024-2026'!I202</f>
        <v>12</v>
      </c>
      <c r="J14" s="14">
        <f>'Итого отбор 2024-2026'!J202</f>
        <v>8</v>
      </c>
      <c r="K14" s="18">
        <f t="shared" si="8"/>
        <v>67</v>
      </c>
      <c r="L14" s="19">
        <v>12368.39</v>
      </c>
      <c r="M14" s="19">
        <v>11131.55</v>
      </c>
      <c r="N14" s="19">
        <v>8657.8700000000008</v>
      </c>
      <c r="O14" s="19">
        <v>6184.2</v>
      </c>
      <c r="P14" s="19">
        <v>3710.52</v>
      </c>
      <c r="Q14" s="19">
        <v>488.77</v>
      </c>
      <c r="R14" s="19">
        <v>2100</v>
      </c>
      <c r="S14" s="19">
        <v>200</v>
      </c>
      <c r="T14" s="21">
        <v>91</v>
      </c>
      <c r="U14" s="43">
        <f t="shared" si="2"/>
        <v>90.999999351345807</v>
      </c>
      <c r="V14" s="18">
        <f t="shared" si="3"/>
        <v>616661.4</v>
      </c>
      <c r="W14" s="18">
        <f t="shared" si="4"/>
        <v>561161.87</v>
      </c>
      <c r="X14" s="18">
        <f t="shared" si="5"/>
        <v>55499.530000000028</v>
      </c>
      <c r="Y14" s="18">
        <f t="shared" si="6"/>
        <v>561161.87</v>
      </c>
      <c r="Z14" s="42">
        <f t="shared" si="7"/>
        <v>90.999999351345807</v>
      </c>
    </row>
    <row r="15" spans="1:26" x14ac:dyDescent="0.25">
      <c r="A15" s="2">
        <v>14</v>
      </c>
      <c r="B15" s="6" t="s">
        <v>190</v>
      </c>
      <c r="C15" s="6" t="s">
        <v>92</v>
      </c>
      <c r="D15" s="2">
        <v>2025</v>
      </c>
      <c r="E15" s="3">
        <f>'Итого отбор 2024-2026'!E203</f>
        <v>0</v>
      </c>
      <c r="F15" s="3">
        <f>'Итого отбор 2024-2026'!F203</f>
        <v>0</v>
      </c>
      <c r="G15" s="3">
        <f>'Итого отбор 2024-2026'!G203</f>
        <v>0</v>
      </c>
      <c r="H15" s="3">
        <f>'Итого отбор 2024-2026'!H203</f>
        <v>0</v>
      </c>
      <c r="I15" s="3">
        <f>'Итого отбор 2024-2026'!I203</f>
        <v>0</v>
      </c>
      <c r="J15" s="14">
        <f>'Итого отбор 2024-2026'!J203</f>
        <v>0</v>
      </c>
      <c r="K15" s="18">
        <f t="shared" si="8"/>
        <v>0</v>
      </c>
      <c r="L15" s="19">
        <v>12368.39</v>
      </c>
      <c r="M15" s="19">
        <v>11131.55</v>
      </c>
      <c r="N15" s="19">
        <v>8657.8700000000008</v>
      </c>
      <c r="O15" s="19">
        <v>6184.2</v>
      </c>
      <c r="P15" s="19">
        <v>3710.52</v>
      </c>
      <c r="Q15" s="19">
        <v>488.77</v>
      </c>
      <c r="R15" s="19">
        <v>2100</v>
      </c>
      <c r="S15" s="19">
        <v>200</v>
      </c>
      <c r="T15" s="21">
        <v>91</v>
      </c>
      <c r="U15" s="43">
        <f t="shared" si="2"/>
        <v>0</v>
      </c>
      <c r="V15" s="18">
        <f t="shared" si="3"/>
        <v>0</v>
      </c>
      <c r="W15" s="18">
        <f t="shared" si="4"/>
        <v>0</v>
      </c>
      <c r="X15" s="18">
        <f t="shared" si="5"/>
        <v>0</v>
      </c>
      <c r="Y15" s="18">
        <f t="shared" si="6"/>
        <v>0</v>
      </c>
      <c r="Z15" s="42">
        <f t="shared" si="7"/>
        <v>0</v>
      </c>
    </row>
    <row r="16" spans="1:26" x14ac:dyDescent="0.25">
      <c r="A16" s="2">
        <v>15</v>
      </c>
      <c r="B16" s="6" t="s">
        <v>191</v>
      </c>
      <c r="C16" s="6" t="s">
        <v>79</v>
      </c>
      <c r="D16" s="2">
        <v>2025</v>
      </c>
      <c r="E16" s="3">
        <f>'Итого отбор 2024-2026'!E204</f>
        <v>0.5</v>
      </c>
      <c r="F16" s="3">
        <f>'Итого отбор 2024-2026'!F204</f>
        <v>18.100000000000001</v>
      </c>
      <c r="G16" s="3">
        <f>'Итого отбор 2024-2026'!G204</f>
        <v>6</v>
      </c>
      <c r="H16" s="3">
        <f>'Итого отбор 2024-2026'!H204</f>
        <v>0</v>
      </c>
      <c r="I16" s="3">
        <f>'Итого отбор 2024-2026'!I204</f>
        <v>25</v>
      </c>
      <c r="J16" s="14">
        <f>'Итого отбор 2024-2026'!J204</f>
        <v>8</v>
      </c>
      <c r="K16" s="18">
        <f t="shared" si="8"/>
        <v>49.6</v>
      </c>
      <c r="L16" s="19">
        <v>12368.39</v>
      </c>
      <c r="M16" s="19">
        <v>11131.55</v>
      </c>
      <c r="N16" s="19">
        <v>8657.8700000000008</v>
      </c>
      <c r="O16" s="19">
        <v>6184.2</v>
      </c>
      <c r="P16" s="19">
        <v>3710.52</v>
      </c>
      <c r="Q16" s="19">
        <v>488.77</v>
      </c>
      <c r="R16" s="19">
        <v>2100</v>
      </c>
      <c r="S16" s="19">
        <v>200</v>
      </c>
      <c r="T16" s="22">
        <v>86</v>
      </c>
      <c r="U16" s="43">
        <f t="shared" si="2"/>
        <v>85.999999530033023</v>
      </c>
      <c r="V16" s="18">
        <f t="shared" si="3"/>
        <v>383005.63</v>
      </c>
      <c r="W16" s="18">
        <f t="shared" si="4"/>
        <v>329384.84000000003</v>
      </c>
      <c r="X16" s="18">
        <f t="shared" si="5"/>
        <v>53620.789999999979</v>
      </c>
      <c r="Y16" s="18">
        <f t="shared" si="6"/>
        <v>329384.84000000003</v>
      </c>
      <c r="Z16" s="42">
        <f t="shared" si="7"/>
        <v>85.999999530033023</v>
      </c>
    </row>
    <row r="17" spans="1:26" x14ac:dyDescent="0.25">
      <c r="A17" s="2">
        <v>16</v>
      </c>
      <c r="B17" s="6" t="s">
        <v>191</v>
      </c>
      <c r="C17" s="6" t="s">
        <v>121</v>
      </c>
      <c r="D17" s="2">
        <v>2025</v>
      </c>
      <c r="E17" s="3">
        <f>'Итого отбор 2024-2026'!E205</f>
        <v>0</v>
      </c>
      <c r="F17" s="3">
        <f>'Итого отбор 2024-2026'!F205</f>
        <v>10</v>
      </c>
      <c r="G17" s="3">
        <f>'Итого отбор 2024-2026'!G205</f>
        <v>30</v>
      </c>
      <c r="H17" s="3">
        <f>'Итого отбор 2024-2026'!H205</f>
        <v>0</v>
      </c>
      <c r="I17" s="3">
        <f>'Итого отбор 2024-2026'!I205</f>
        <v>0</v>
      </c>
      <c r="J17" s="14">
        <f>'Итого отбор 2024-2026'!J205</f>
        <v>1</v>
      </c>
      <c r="K17" s="18">
        <f t="shared" si="8"/>
        <v>40</v>
      </c>
      <c r="L17" s="19">
        <v>12368.39</v>
      </c>
      <c r="M17" s="19">
        <v>11131.55</v>
      </c>
      <c r="N17" s="19">
        <v>8657.8700000000008</v>
      </c>
      <c r="O17" s="19">
        <v>6184.2</v>
      </c>
      <c r="P17" s="19">
        <v>3710.52</v>
      </c>
      <c r="Q17" s="19">
        <v>488.77</v>
      </c>
      <c r="R17" s="19">
        <v>2100</v>
      </c>
      <c r="S17" s="19">
        <v>200</v>
      </c>
      <c r="T17" s="22">
        <v>91</v>
      </c>
      <c r="U17" s="43">
        <f t="shared" si="2"/>
        <v>90.999998244420524</v>
      </c>
      <c r="V17" s="18">
        <f t="shared" si="3"/>
        <v>381640.37</v>
      </c>
      <c r="W17" s="18">
        <f t="shared" si="4"/>
        <v>347292.73</v>
      </c>
      <c r="X17" s="18">
        <f t="shared" si="5"/>
        <v>34347.640000000014</v>
      </c>
      <c r="Y17" s="18">
        <f t="shared" si="6"/>
        <v>347292.74</v>
      </c>
      <c r="Z17" s="42">
        <f t="shared" si="7"/>
        <v>91.000000864688403</v>
      </c>
    </row>
    <row r="18" spans="1:26" x14ac:dyDescent="0.25">
      <c r="A18" s="2">
        <v>17</v>
      </c>
      <c r="B18" s="6" t="s">
        <v>191</v>
      </c>
      <c r="C18" s="6" t="s">
        <v>34</v>
      </c>
      <c r="D18" s="2">
        <v>2025</v>
      </c>
      <c r="E18" s="3">
        <f>'Итого отбор 2024-2026'!E206</f>
        <v>2</v>
      </c>
      <c r="F18" s="3">
        <f>'Итого отбор 2024-2026'!F206</f>
        <v>6</v>
      </c>
      <c r="G18" s="3">
        <f>'Итого отбор 2024-2026'!G206</f>
        <v>2</v>
      </c>
      <c r="H18" s="3">
        <f>'Итого отбор 2024-2026'!H206</f>
        <v>2</v>
      </c>
      <c r="I18" s="3">
        <f>'Итого отбор 2024-2026'!I206</f>
        <v>30</v>
      </c>
      <c r="J18" s="14">
        <f>'Итого отбор 2024-2026'!J206</f>
        <v>3</v>
      </c>
      <c r="K18" s="18">
        <f t="shared" si="8"/>
        <v>42</v>
      </c>
      <c r="L18" s="19">
        <v>12368.39</v>
      </c>
      <c r="M18" s="19">
        <v>11131.55</v>
      </c>
      <c r="N18" s="19">
        <v>8657.8700000000008</v>
      </c>
      <c r="O18" s="19">
        <v>6184.2</v>
      </c>
      <c r="P18" s="19">
        <v>3710.52</v>
      </c>
      <c r="Q18" s="19">
        <v>488.77</v>
      </c>
      <c r="R18" s="19">
        <v>2100</v>
      </c>
      <c r="S18" s="19">
        <v>200</v>
      </c>
      <c r="T18" s="22">
        <v>91</v>
      </c>
      <c r="U18" s="43">
        <f t="shared" si="2"/>
        <v>90.999996662540141</v>
      </c>
      <c r="V18" s="18">
        <f t="shared" si="3"/>
        <v>248692.13</v>
      </c>
      <c r="W18" s="18">
        <f t="shared" si="4"/>
        <v>226309.83</v>
      </c>
      <c r="X18" s="18">
        <f t="shared" si="5"/>
        <v>22382.300000000017</v>
      </c>
      <c r="Y18" s="18">
        <f t="shared" si="6"/>
        <v>226309.84</v>
      </c>
      <c r="Z18" s="42">
        <f t="shared" si="7"/>
        <v>91.000000683576104</v>
      </c>
    </row>
    <row r="19" spans="1:26" x14ac:dyDescent="0.25">
      <c r="A19" s="2">
        <v>18</v>
      </c>
      <c r="B19" s="6" t="s">
        <v>191</v>
      </c>
      <c r="C19" s="6" t="s">
        <v>123</v>
      </c>
      <c r="D19" s="2">
        <v>2025</v>
      </c>
      <c r="E19" s="3">
        <f>'Итого отбор 2024-2026'!E207</f>
        <v>0</v>
      </c>
      <c r="F19" s="3">
        <f>'Итого отбор 2024-2026'!F207</f>
        <v>0</v>
      </c>
      <c r="G19" s="3">
        <f>'Итого отбор 2024-2026'!G207</f>
        <v>0</v>
      </c>
      <c r="H19" s="3">
        <f>'Итого отбор 2024-2026'!H207</f>
        <v>0</v>
      </c>
      <c r="I19" s="3">
        <f>'Итого отбор 2024-2026'!I207</f>
        <v>0</v>
      </c>
      <c r="J19" s="14">
        <f>'Итого отбор 2024-2026'!J207</f>
        <v>0</v>
      </c>
      <c r="K19" s="18">
        <f t="shared" si="8"/>
        <v>0</v>
      </c>
      <c r="L19" s="19">
        <v>12368.39</v>
      </c>
      <c r="M19" s="19">
        <v>11131.55</v>
      </c>
      <c r="N19" s="19">
        <v>8657.8700000000008</v>
      </c>
      <c r="O19" s="19">
        <v>6184.2</v>
      </c>
      <c r="P19" s="19">
        <v>3710.52</v>
      </c>
      <c r="Q19" s="19">
        <v>488.77</v>
      </c>
      <c r="R19" s="19">
        <v>2100</v>
      </c>
      <c r="S19" s="19">
        <v>200</v>
      </c>
      <c r="T19" s="22">
        <v>89</v>
      </c>
      <c r="U19" s="43">
        <f t="shared" si="2"/>
        <v>0</v>
      </c>
      <c r="V19" s="18">
        <f t="shared" si="3"/>
        <v>0</v>
      </c>
      <c r="W19" s="18">
        <f t="shared" si="4"/>
        <v>0</v>
      </c>
      <c r="X19" s="18">
        <f t="shared" si="5"/>
        <v>0</v>
      </c>
      <c r="Y19" s="18">
        <f t="shared" si="6"/>
        <v>0</v>
      </c>
      <c r="Z19" s="42">
        <f t="shared" si="7"/>
        <v>0</v>
      </c>
    </row>
    <row r="20" spans="1:26" x14ac:dyDescent="0.25">
      <c r="A20" s="2">
        <v>19</v>
      </c>
      <c r="B20" s="6" t="s">
        <v>191</v>
      </c>
      <c r="C20" s="6" t="s">
        <v>6</v>
      </c>
      <c r="D20" s="2">
        <v>2025</v>
      </c>
      <c r="E20" s="3">
        <f>'Итого отбор 2024-2026'!E208</f>
        <v>5</v>
      </c>
      <c r="F20" s="3">
        <f>'Итого отбор 2024-2026'!F208</f>
        <v>10.9</v>
      </c>
      <c r="G20" s="3">
        <f>'Итого отбор 2024-2026'!G208</f>
        <v>21</v>
      </c>
      <c r="H20" s="3">
        <f>'Итого отбор 2024-2026'!H208</f>
        <v>5</v>
      </c>
      <c r="I20" s="3">
        <f>'Итого отбор 2024-2026'!I208</f>
        <v>18.100000000000001</v>
      </c>
      <c r="J20" s="14">
        <f>'Итого отбор 2024-2026'!J208</f>
        <v>2</v>
      </c>
      <c r="K20" s="18">
        <f t="shared" si="8"/>
        <v>60</v>
      </c>
      <c r="L20" s="19">
        <v>12368.39</v>
      </c>
      <c r="M20" s="19">
        <v>11131.55</v>
      </c>
      <c r="N20" s="19">
        <v>8657.8700000000008</v>
      </c>
      <c r="O20" s="19">
        <v>6184.2</v>
      </c>
      <c r="P20" s="19">
        <v>3710.52</v>
      </c>
      <c r="Q20" s="19">
        <v>488.77</v>
      </c>
      <c r="R20" s="19">
        <v>2100</v>
      </c>
      <c r="S20" s="19">
        <v>200</v>
      </c>
      <c r="T20" s="22">
        <v>87</v>
      </c>
      <c r="U20" s="43">
        <f t="shared" si="2"/>
        <v>86.999999812597622</v>
      </c>
      <c r="V20" s="18">
        <f t="shared" si="3"/>
        <v>480250.07</v>
      </c>
      <c r="W20" s="18">
        <f t="shared" si="4"/>
        <v>417817.56</v>
      </c>
      <c r="X20" s="18">
        <f t="shared" si="5"/>
        <v>62432.510000000009</v>
      </c>
      <c r="Y20" s="18">
        <f t="shared" si="6"/>
        <v>417817.56</v>
      </c>
      <c r="Z20" s="42">
        <f t="shared" si="7"/>
        <v>86.999999812597622</v>
      </c>
    </row>
    <row r="21" spans="1:26" ht="14.25" customHeight="1" x14ac:dyDescent="0.25">
      <c r="A21" s="2">
        <v>20</v>
      </c>
      <c r="B21" s="6" t="s">
        <v>191</v>
      </c>
      <c r="C21" s="6" t="s">
        <v>124</v>
      </c>
      <c r="D21" s="2">
        <v>2025</v>
      </c>
      <c r="E21" s="3">
        <f>'Итого отбор 2024-2026'!E209</f>
        <v>0</v>
      </c>
      <c r="F21" s="3">
        <f>'Итого отбор 2024-2026'!F209</f>
        <v>0</v>
      </c>
      <c r="G21" s="3">
        <f>'Итого отбор 2024-2026'!G209</f>
        <v>0</v>
      </c>
      <c r="H21" s="3">
        <f>'Итого отбор 2024-2026'!H209</f>
        <v>0</v>
      </c>
      <c r="I21" s="3">
        <f>'Итого отбор 2024-2026'!I209</f>
        <v>0</v>
      </c>
      <c r="J21" s="14">
        <f>'Итого отбор 2024-2026'!J209</f>
        <v>0</v>
      </c>
      <c r="K21" s="18">
        <f t="shared" si="8"/>
        <v>0</v>
      </c>
      <c r="L21" s="19">
        <v>12368.39</v>
      </c>
      <c r="M21" s="19">
        <v>11131.55</v>
      </c>
      <c r="N21" s="19">
        <v>8657.8700000000008</v>
      </c>
      <c r="O21" s="19">
        <v>6184.2</v>
      </c>
      <c r="P21" s="19">
        <v>3710.52</v>
      </c>
      <c r="Q21" s="19">
        <v>488.77</v>
      </c>
      <c r="R21" s="19">
        <v>2100</v>
      </c>
      <c r="S21" s="19">
        <v>200</v>
      </c>
      <c r="T21" s="22">
        <v>89</v>
      </c>
      <c r="U21" s="43">
        <f t="shared" si="2"/>
        <v>0</v>
      </c>
      <c r="V21" s="18">
        <f t="shared" si="3"/>
        <v>0</v>
      </c>
      <c r="W21" s="18">
        <f t="shared" si="4"/>
        <v>0</v>
      </c>
      <c r="X21" s="18">
        <f t="shared" si="5"/>
        <v>0</v>
      </c>
      <c r="Y21" s="18">
        <f t="shared" si="6"/>
        <v>0</v>
      </c>
      <c r="Z21" s="42">
        <f t="shared" si="7"/>
        <v>0</v>
      </c>
    </row>
    <row r="22" spans="1:26" x14ac:dyDescent="0.25">
      <c r="A22" s="2">
        <v>21</v>
      </c>
      <c r="B22" s="6" t="s">
        <v>191</v>
      </c>
      <c r="C22" s="6" t="s">
        <v>122</v>
      </c>
      <c r="D22" s="2">
        <v>2025</v>
      </c>
      <c r="E22" s="3">
        <f>'Итого отбор 2024-2026'!E210</f>
        <v>0</v>
      </c>
      <c r="F22" s="3">
        <f>'Итого отбор 2024-2026'!F210</f>
        <v>0</v>
      </c>
      <c r="G22" s="3">
        <f>'Итого отбор 2024-2026'!G210</f>
        <v>0</v>
      </c>
      <c r="H22" s="3">
        <f>'Итого отбор 2024-2026'!H210</f>
        <v>0</v>
      </c>
      <c r="I22" s="3">
        <f>'Итого отбор 2024-2026'!I210</f>
        <v>0</v>
      </c>
      <c r="J22" s="14">
        <f>'Итого отбор 2024-2026'!J210</f>
        <v>0</v>
      </c>
      <c r="K22" s="18">
        <f t="shared" si="8"/>
        <v>0</v>
      </c>
      <c r="L22" s="19">
        <v>12368.39</v>
      </c>
      <c r="M22" s="19">
        <v>11131.55</v>
      </c>
      <c r="N22" s="19">
        <v>8657.8700000000008</v>
      </c>
      <c r="O22" s="19">
        <v>6184.2</v>
      </c>
      <c r="P22" s="19">
        <v>3710.52</v>
      </c>
      <c r="Q22" s="19">
        <v>488.77</v>
      </c>
      <c r="R22" s="19">
        <v>2100</v>
      </c>
      <c r="S22" s="19">
        <v>200</v>
      </c>
      <c r="T22" s="22">
        <v>89</v>
      </c>
      <c r="U22" s="43">
        <f t="shared" si="2"/>
        <v>0</v>
      </c>
      <c r="V22" s="18">
        <f t="shared" si="3"/>
        <v>0</v>
      </c>
      <c r="W22" s="18">
        <f t="shared" si="4"/>
        <v>0</v>
      </c>
      <c r="X22" s="18">
        <f t="shared" si="5"/>
        <v>0</v>
      </c>
      <c r="Y22" s="18">
        <f t="shared" si="6"/>
        <v>0</v>
      </c>
      <c r="Z22" s="42">
        <f t="shared" si="7"/>
        <v>0</v>
      </c>
    </row>
    <row r="23" spans="1:26" x14ac:dyDescent="0.25">
      <c r="A23" s="2">
        <v>22</v>
      </c>
      <c r="B23" s="6" t="s">
        <v>191</v>
      </c>
      <c r="C23" s="6" t="s">
        <v>30</v>
      </c>
      <c r="D23" s="2">
        <v>2025</v>
      </c>
      <c r="E23" s="3">
        <f>'Итого отбор 2024-2026'!E211</f>
        <v>0</v>
      </c>
      <c r="F23" s="3">
        <f>'Итого отбор 2024-2026'!F211</f>
        <v>0</v>
      </c>
      <c r="G23" s="3">
        <f>'Итого отбор 2024-2026'!G211</f>
        <v>20</v>
      </c>
      <c r="H23" s="3">
        <f>'Итого отбор 2024-2026'!H211</f>
        <v>0</v>
      </c>
      <c r="I23" s="3">
        <f>'Итого отбор 2024-2026'!I211</f>
        <v>0</v>
      </c>
      <c r="J23" s="14">
        <f>'Итого отбор 2024-2026'!J211</f>
        <v>8</v>
      </c>
      <c r="K23" s="18">
        <f t="shared" si="8"/>
        <v>20</v>
      </c>
      <c r="L23" s="19">
        <v>12368.39</v>
      </c>
      <c r="M23" s="19">
        <v>11131.55</v>
      </c>
      <c r="N23" s="19">
        <v>8657.8700000000008</v>
      </c>
      <c r="O23" s="19">
        <v>6184.2</v>
      </c>
      <c r="P23" s="19">
        <v>3710.52</v>
      </c>
      <c r="Q23" s="19">
        <v>488.77</v>
      </c>
      <c r="R23" s="19">
        <v>2100</v>
      </c>
      <c r="S23" s="19">
        <v>200</v>
      </c>
      <c r="T23" s="22">
        <v>89</v>
      </c>
      <c r="U23" s="43">
        <f t="shared" si="2"/>
        <v>88.999995754736148</v>
      </c>
      <c r="V23" s="18">
        <f t="shared" si="3"/>
        <v>197867.56</v>
      </c>
      <c r="W23" s="18">
        <f t="shared" si="4"/>
        <v>176102.12</v>
      </c>
      <c r="X23" s="18">
        <f t="shared" si="5"/>
        <v>21765.440000000002</v>
      </c>
      <c r="Y23" s="18">
        <f t="shared" si="6"/>
        <v>176102.13</v>
      </c>
      <c r="Z23" s="42">
        <f t="shared" si="7"/>
        <v>89.000000808621692</v>
      </c>
    </row>
    <row r="24" spans="1:26" x14ac:dyDescent="0.25">
      <c r="A24" s="2">
        <v>23</v>
      </c>
      <c r="B24" s="6" t="s">
        <v>191</v>
      </c>
      <c r="C24" s="6" t="s">
        <v>60</v>
      </c>
      <c r="D24" s="2">
        <v>2025</v>
      </c>
      <c r="E24" s="3">
        <f>'Итого отбор 2024-2026'!E212</f>
        <v>0</v>
      </c>
      <c r="F24" s="3">
        <f>'Итого отбор 2024-2026'!F212</f>
        <v>0</v>
      </c>
      <c r="G24" s="3">
        <f>'Итого отбор 2024-2026'!G212</f>
        <v>0</v>
      </c>
      <c r="H24" s="3">
        <f>'Итого отбор 2024-2026'!H212</f>
        <v>0</v>
      </c>
      <c r="I24" s="3">
        <f>'Итого отбор 2024-2026'!I212</f>
        <v>10</v>
      </c>
      <c r="J24" s="14">
        <f>'Итого отбор 2024-2026'!J212</f>
        <v>5</v>
      </c>
      <c r="K24" s="18">
        <f t="shared" si="8"/>
        <v>10</v>
      </c>
      <c r="L24" s="19">
        <v>12368.39</v>
      </c>
      <c r="M24" s="19">
        <v>11131.55</v>
      </c>
      <c r="N24" s="19">
        <v>8657.8700000000008</v>
      </c>
      <c r="O24" s="19">
        <v>6184.2</v>
      </c>
      <c r="P24" s="19">
        <v>3710.52</v>
      </c>
      <c r="Q24" s="19">
        <v>488.77</v>
      </c>
      <c r="R24" s="19">
        <v>2100</v>
      </c>
      <c r="S24" s="19">
        <v>200</v>
      </c>
      <c r="T24" s="22">
        <v>87</v>
      </c>
      <c r="U24" s="43">
        <f t="shared" si="2"/>
        <v>86.999993275573701</v>
      </c>
      <c r="V24" s="18">
        <f t="shared" si="3"/>
        <v>52049.05</v>
      </c>
      <c r="W24" s="18">
        <f t="shared" si="4"/>
        <v>45282.67</v>
      </c>
      <c r="X24" s="18">
        <f t="shared" si="5"/>
        <v>6766.3800000000047</v>
      </c>
      <c r="Y24" s="18">
        <f t="shared" si="6"/>
        <v>45282.67</v>
      </c>
      <c r="Z24" s="42">
        <f t="shared" si="7"/>
        <v>86.999993275573701</v>
      </c>
    </row>
    <row r="25" spans="1:26" x14ac:dyDescent="0.25">
      <c r="A25" s="2">
        <v>24</v>
      </c>
      <c r="B25" s="6" t="s">
        <v>191</v>
      </c>
      <c r="C25" s="6" t="s">
        <v>125</v>
      </c>
      <c r="D25" s="2">
        <v>2025</v>
      </c>
      <c r="E25" s="3">
        <f>'Итого отбор 2024-2026'!E213</f>
        <v>0</v>
      </c>
      <c r="F25" s="3">
        <f>'Итого отбор 2024-2026'!F213</f>
        <v>0</v>
      </c>
      <c r="G25" s="3">
        <f>'Итого отбор 2024-2026'!G213</f>
        <v>0</v>
      </c>
      <c r="H25" s="3">
        <f>'Итого отбор 2024-2026'!H213</f>
        <v>0</v>
      </c>
      <c r="I25" s="3">
        <f>'Итого отбор 2024-2026'!I213</f>
        <v>0</v>
      </c>
      <c r="J25" s="14">
        <f>'Итого отбор 2024-2026'!J213</f>
        <v>0</v>
      </c>
      <c r="K25" s="18">
        <f t="shared" si="8"/>
        <v>0</v>
      </c>
      <c r="L25" s="19">
        <v>12368.39</v>
      </c>
      <c r="M25" s="19">
        <v>11131.55</v>
      </c>
      <c r="N25" s="19">
        <v>8657.8700000000008</v>
      </c>
      <c r="O25" s="19">
        <v>6184.2</v>
      </c>
      <c r="P25" s="19">
        <v>3710.52</v>
      </c>
      <c r="Q25" s="19">
        <v>488.77</v>
      </c>
      <c r="R25" s="19">
        <v>2100</v>
      </c>
      <c r="S25" s="19">
        <v>200</v>
      </c>
      <c r="T25" s="22">
        <v>88</v>
      </c>
      <c r="U25" s="43">
        <f t="shared" si="2"/>
        <v>0</v>
      </c>
      <c r="V25" s="18">
        <f t="shared" si="3"/>
        <v>0</v>
      </c>
      <c r="W25" s="18">
        <f t="shared" si="4"/>
        <v>0</v>
      </c>
      <c r="X25" s="18">
        <f t="shared" si="5"/>
        <v>0</v>
      </c>
      <c r="Y25" s="18">
        <f t="shared" si="6"/>
        <v>0</v>
      </c>
      <c r="Z25" s="42">
        <f t="shared" si="7"/>
        <v>0</v>
      </c>
    </row>
    <row r="26" spans="1:26" x14ac:dyDescent="0.25">
      <c r="A26" s="2">
        <v>25</v>
      </c>
      <c r="B26" s="6" t="s">
        <v>191</v>
      </c>
      <c r="C26" s="6" t="s">
        <v>126</v>
      </c>
      <c r="D26" s="2">
        <v>2025</v>
      </c>
      <c r="E26" s="3">
        <f>'Итого отбор 2024-2026'!E214</f>
        <v>0</v>
      </c>
      <c r="F26" s="3">
        <f>'Итого отбор 2024-2026'!F214</f>
        <v>0</v>
      </c>
      <c r="G26" s="3">
        <f>'Итого отбор 2024-2026'!G214</f>
        <v>0</v>
      </c>
      <c r="H26" s="3">
        <f>'Итого отбор 2024-2026'!H214</f>
        <v>0</v>
      </c>
      <c r="I26" s="3">
        <f>'Итого отбор 2024-2026'!I214</f>
        <v>0</v>
      </c>
      <c r="J26" s="14">
        <f>'Итого отбор 2024-2026'!J214</f>
        <v>0</v>
      </c>
      <c r="K26" s="18">
        <f t="shared" si="8"/>
        <v>0</v>
      </c>
      <c r="L26" s="19">
        <v>12368.39</v>
      </c>
      <c r="M26" s="19">
        <v>11131.55</v>
      </c>
      <c r="N26" s="19">
        <v>8657.8700000000008</v>
      </c>
      <c r="O26" s="19">
        <v>6184.2</v>
      </c>
      <c r="P26" s="19">
        <v>3710.52</v>
      </c>
      <c r="Q26" s="19">
        <v>488.77</v>
      </c>
      <c r="R26" s="19">
        <v>2100</v>
      </c>
      <c r="S26" s="19">
        <v>200</v>
      </c>
      <c r="T26" s="22">
        <v>89</v>
      </c>
      <c r="U26" s="43">
        <f t="shared" si="2"/>
        <v>0</v>
      </c>
      <c r="V26" s="18">
        <f t="shared" si="3"/>
        <v>0</v>
      </c>
      <c r="W26" s="18">
        <f t="shared" si="4"/>
        <v>0</v>
      </c>
      <c r="X26" s="18">
        <f t="shared" si="5"/>
        <v>0</v>
      </c>
      <c r="Y26" s="18">
        <f t="shared" si="6"/>
        <v>0</v>
      </c>
      <c r="Z26" s="42">
        <f t="shared" si="7"/>
        <v>0</v>
      </c>
    </row>
    <row r="27" spans="1:26" x14ac:dyDescent="0.25">
      <c r="A27" s="2">
        <v>26</v>
      </c>
      <c r="B27" s="6" t="s">
        <v>191</v>
      </c>
      <c r="C27" s="6" t="s">
        <v>44</v>
      </c>
      <c r="D27" s="2">
        <v>2025</v>
      </c>
      <c r="E27" s="3">
        <f>'Итого отбор 2024-2026'!E215</f>
        <v>0</v>
      </c>
      <c r="F27" s="3">
        <f>'Итого отбор 2024-2026'!F215</f>
        <v>2</v>
      </c>
      <c r="G27" s="3">
        <f>'Итого отбор 2024-2026'!G215</f>
        <v>0</v>
      </c>
      <c r="H27" s="3">
        <f>'Итого отбор 2024-2026'!H215</f>
        <v>0</v>
      </c>
      <c r="I27" s="3">
        <f>'Итого отбор 2024-2026'!I215</f>
        <v>0</v>
      </c>
      <c r="J27" s="14">
        <f>'Итого отбор 2024-2026'!J215</f>
        <v>1</v>
      </c>
      <c r="K27" s="18">
        <f t="shared" si="8"/>
        <v>2</v>
      </c>
      <c r="L27" s="19">
        <v>12368.39</v>
      </c>
      <c r="M27" s="19">
        <v>11131.55</v>
      </c>
      <c r="N27" s="19">
        <v>8657.8700000000008</v>
      </c>
      <c r="O27" s="19">
        <v>6184.2</v>
      </c>
      <c r="P27" s="19">
        <v>3710.52</v>
      </c>
      <c r="Q27" s="19">
        <v>488.77</v>
      </c>
      <c r="R27" s="19">
        <v>2100</v>
      </c>
      <c r="S27" s="19">
        <v>200</v>
      </c>
      <c r="T27" s="22">
        <v>91</v>
      </c>
      <c r="U27" s="43">
        <f t="shared" si="2"/>
        <v>90.999993267825317</v>
      </c>
      <c r="V27" s="18">
        <f t="shared" si="3"/>
        <v>25251.87</v>
      </c>
      <c r="W27" s="18">
        <f t="shared" si="4"/>
        <v>22979.200000000001</v>
      </c>
      <c r="X27" s="18">
        <f t="shared" si="5"/>
        <v>2272.6699999999983</v>
      </c>
      <c r="Y27" s="18">
        <f t="shared" si="6"/>
        <v>22979.200000000001</v>
      </c>
      <c r="Z27" s="42">
        <f t="shared" si="7"/>
        <v>90.999993267825317</v>
      </c>
    </row>
    <row r="28" spans="1:26" x14ac:dyDescent="0.25">
      <c r="A28" s="2">
        <v>27</v>
      </c>
      <c r="B28" s="6" t="s">
        <v>191</v>
      </c>
      <c r="C28" s="6" t="s">
        <v>99</v>
      </c>
      <c r="D28" s="2">
        <v>2025</v>
      </c>
      <c r="E28" s="3">
        <f>'Итого отбор 2024-2026'!E216</f>
        <v>0</v>
      </c>
      <c r="F28" s="3">
        <f>'Итого отбор 2024-2026'!F216</f>
        <v>0</v>
      </c>
      <c r="G28" s="3">
        <f>'Итого отбор 2024-2026'!G216</f>
        <v>0</v>
      </c>
      <c r="H28" s="3">
        <f>'Итого отбор 2024-2026'!H216</f>
        <v>1.87</v>
      </c>
      <c r="I28" s="3">
        <f>'Итого отбор 2024-2026'!I216</f>
        <v>0</v>
      </c>
      <c r="J28" s="14">
        <f>'Итого отбор 2024-2026'!J216</f>
        <v>1</v>
      </c>
      <c r="K28" s="18">
        <f t="shared" si="8"/>
        <v>1.87</v>
      </c>
      <c r="L28" s="19">
        <v>12368.39</v>
      </c>
      <c r="M28" s="19">
        <v>11131.55</v>
      </c>
      <c r="N28" s="19">
        <v>8657.8700000000008</v>
      </c>
      <c r="O28" s="19">
        <v>6184.2</v>
      </c>
      <c r="P28" s="19">
        <v>3710.52</v>
      </c>
      <c r="Q28" s="19">
        <v>488.77</v>
      </c>
      <c r="R28" s="19">
        <v>2100</v>
      </c>
      <c r="S28" s="19">
        <v>200</v>
      </c>
      <c r="T28" s="22">
        <v>90</v>
      </c>
      <c r="U28" s="43">
        <f t="shared" si="2"/>
        <v>89.999944930964077</v>
      </c>
      <c r="V28" s="18">
        <f t="shared" si="3"/>
        <v>14527.22</v>
      </c>
      <c r="W28" s="18">
        <f t="shared" si="4"/>
        <v>13074.49</v>
      </c>
      <c r="X28" s="18">
        <f t="shared" si="5"/>
        <v>1452.7299999999996</v>
      </c>
      <c r="Y28" s="18">
        <f t="shared" si="6"/>
        <v>13074.5</v>
      </c>
      <c r="Z28" s="42">
        <f t="shared" si="7"/>
        <v>90.000013767258977</v>
      </c>
    </row>
    <row r="29" spans="1:26" x14ac:dyDescent="0.25">
      <c r="A29" s="2">
        <v>28</v>
      </c>
      <c r="B29" s="6" t="s">
        <v>191</v>
      </c>
      <c r="C29" s="6" t="s">
        <v>127</v>
      </c>
      <c r="D29" s="2">
        <v>2025</v>
      </c>
      <c r="E29" s="3">
        <f>'Итого отбор 2024-2026'!E217</f>
        <v>0</v>
      </c>
      <c r="F29" s="3">
        <f>'Итого отбор 2024-2026'!F217</f>
        <v>0</v>
      </c>
      <c r="G29" s="3">
        <f>'Итого отбор 2024-2026'!G217</f>
        <v>0</v>
      </c>
      <c r="H29" s="3">
        <f>'Итого отбор 2024-2026'!H217</f>
        <v>0</v>
      </c>
      <c r="I29" s="3">
        <f>'Итого отбор 2024-2026'!I217</f>
        <v>0</v>
      </c>
      <c r="J29" s="14">
        <f>'Итого отбор 2024-2026'!J217</f>
        <v>0</v>
      </c>
      <c r="K29" s="18">
        <f t="shared" si="8"/>
        <v>0</v>
      </c>
      <c r="L29" s="19">
        <v>12368.39</v>
      </c>
      <c r="M29" s="19">
        <v>11131.55</v>
      </c>
      <c r="N29" s="19">
        <v>8657.8700000000008</v>
      </c>
      <c r="O29" s="19">
        <v>6184.2</v>
      </c>
      <c r="P29" s="19">
        <v>3710.52</v>
      </c>
      <c r="Q29" s="19">
        <v>488.77</v>
      </c>
      <c r="R29" s="19">
        <v>2100</v>
      </c>
      <c r="S29" s="19">
        <v>200</v>
      </c>
      <c r="T29" s="22">
        <v>91</v>
      </c>
      <c r="U29" s="43">
        <f t="shared" si="2"/>
        <v>0</v>
      </c>
      <c r="V29" s="18">
        <f t="shared" si="3"/>
        <v>0</v>
      </c>
      <c r="W29" s="18">
        <f t="shared" si="4"/>
        <v>0</v>
      </c>
      <c r="X29" s="18">
        <f t="shared" si="5"/>
        <v>0</v>
      </c>
      <c r="Y29" s="18">
        <f t="shared" si="6"/>
        <v>0</v>
      </c>
      <c r="Z29" s="42">
        <f t="shared" si="7"/>
        <v>0</v>
      </c>
    </row>
    <row r="30" spans="1:26" x14ac:dyDescent="0.25">
      <c r="A30" s="2">
        <v>29</v>
      </c>
      <c r="B30" s="6" t="s">
        <v>191</v>
      </c>
      <c r="C30" s="6" t="s">
        <v>90</v>
      </c>
      <c r="D30" s="2">
        <v>2025</v>
      </c>
      <c r="E30" s="3">
        <f>'Итого отбор 2024-2026'!E218</f>
        <v>4</v>
      </c>
      <c r="F30" s="3">
        <f>'Итого отбор 2024-2026'!F218</f>
        <v>6</v>
      </c>
      <c r="G30" s="3">
        <f>'Итого отбор 2024-2026'!G218</f>
        <v>4</v>
      </c>
      <c r="H30" s="3">
        <f>'Итого отбор 2024-2026'!H218</f>
        <v>4</v>
      </c>
      <c r="I30" s="3">
        <f>'Итого отбор 2024-2026'!I218</f>
        <v>12</v>
      </c>
      <c r="J30" s="14">
        <f>'Итого отбор 2024-2026'!J218</f>
        <v>14</v>
      </c>
      <c r="K30" s="18">
        <f t="shared" si="8"/>
        <v>30</v>
      </c>
      <c r="L30" s="19">
        <v>12368.39</v>
      </c>
      <c r="M30" s="19">
        <v>11131.55</v>
      </c>
      <c r="N30" s="19">
        <v>8657.8700000000008</v>
      </c>
      <c r="O30" s="19">
        <v>6184.2</v>
      </c>
      <c r="P30" s="19">
        <v>3710.52</v>
      </c>
      <c r="Q30" s="19">
        <v>488.77</v>
      </c>
      <c r="R30" s="19">
        <v>2100</v>
      </c>
      <c r="S30" s="19">
        <v>200</v>
      </c>
      <c r="T30" s="22">
        <v>89</v>
      </c>
      <c r="U30" s="43">
        <f t="shared" si="2"/>
        <v>88.999999085366426</v>
      </c>
      <c r="V30" s="18">
        <f t="shared" si="3"/>
        <v>262400.15999999997</v>
      </c>
      <c r="W30" s="18">
        <f t="shared" si="4"/>
        <v>233536.14</v>
      </c>
      <c r="X30" s="18">
        <f t="shared" si="5"/>
        <v>28864.01999999996</v>
      </c>
      <c r="Y30" s="18">
        <f t="shared" si="6"/>
        <v>233536.14</v>
      </c>
      <c r="Z30" s="42">
        <f t="shared" si="7"/>
        <v>88.999999085366426</v>
      </c>
    </row>
    <row r="31" spans="1:26" x14ac:dyDescent="0.25">
      <c r="A31" s="2">
        <v>30</v>
      </c>
      <c r="B31" s="6" t="s">
        <v>192</v>
      </c>
      <c r="C31" s="6" t="s">
        <v>132</v>
      </c>
      <c r="D31" s="2">
        <v>2025</v>
      </c>
      <c r="E31" s="3">
        <f>'Итого отбор 2024-2026'!E219</f>
        <v>0</v>
      </c>
      <c r="F31" s="3">
        <f>'Итого отбор 2024-2026'!F219</f>
        <v>0</v>
      </c>
      <c r="G31" s="3">
        <f>'Итого отбор 2024-2026'!G219</f>
        <v>0</v>
      </c>
      <c r="H31" s="3">
        <f>'Итого отбор 2024-2026'!H219</f>
        <v>0</v>
      </c>
      <c r="I31" s="3">
        <f>'Итого отбор 2024-2026'!I219</f>
        <v>0</v>
      </c>
      <c r="J31" s="14">
        <f>'Итого отбор 2024-2026'!J219</f>
        <v>0</v>
      </c>
      <c r="K31" s="18">
        <f t="shared" si="8"/>
        <v>0</v>
      </c>
      <c r="L31" s="19">
        <v>12368.39</v>
      </c>
      <c r="M31" s="19">
        <v>11131.55</v>
      </c>
      <c r="N31" s="19">
        <v>8657.8700000000008</v>
      </c>
      <c r="O31" s="19">
        <v>6184.2</v>
      </c>
      <c r="P31" s="19">
        <v>3710.52</v>
      </c>
      <c r="Q31" s="19">
        <v>488.77</v>
      </c>
      <c r="R31" s="19">
        <v>2100</v>
      </c>
      <c r="S31" s="19">
        <v>200</v>
      </c>
      <c r="T31" s="23">
        <v>92</v>
      </c>
      <c r="U31" s="43">
        <f t="shared" si="2"/>
        <v>0</v>
      </c>
      <c r="V31" s="18">
        <f t="shared" si="3"/>
        <v>0</v>
      </c>
      <c r="W31" s="18">
        <f t="shared" si="4"/>
        <v>0</v>
      </c>
      <c r="X31" s="18">
        <f t="shared" si="5"/>
        <v>0</v>
      </c>
      <c r="Y31" s="18">
        <f t="shared" si="6"/>
        <v>0</v>
      </c>
      <c r="Z31" s="42">
        <f t="shared" si="7"/>
        <v>0</v>
      </c>
    </row>
    <row r="32" spans="1:26" x14ac:dyDescent="0.25">
      <c r="A32" s="2">
        <v>31</v>
      </c>
      <c r="B32" s="6" t="s">
        <v>192</v>
      </c>
      <c r="C32" s="6" t="s">
        <v>41</v>
      </c>
      <c r="D32" s="2">
        <v>2025</v>
      </c>
      <c r="E32" s="3">
        <f>'Итого отбор 2024-2026'!E220</f>
        <v>0</v>
      </c>
      <c r="F32" s="3">
        <f>'Итого отбор 2024-2026'!F220</f>
        <v>21</v>
      </c>
      <c r="G32" s="3">
        <f>'Итого отбор 2024-2026'!G220</f>
        <v>0</v>
      </c>
      <c r="H32" s="3">
        <f>'Итого отбор 2024-2026'!H220</f>
        <v>0</v>
      </c>
      <c r="I32" s="3">
        <f>'Итого отбор 2024-2026'!I220</f>
        <v>0</v>
      </c>
      <c r="J32" s="14">
        <f>'Итого отбор 2024-2026'!J220</f>
        <v>7</v>
      </c>
      <c r="K32" s="18">
        <f t="shared" si="8"/>
        <v>21</v>
      </c>
      <c r="L32" s="19">
        <v>12368.39</v>
      </c>
      <c r="M32" s="19">
        <v>11131.55</v>
      </c>
      <c r="N32" s="19">
        <v>8657.8700000000008</v>
      </c>
      <c r="O32" s="19">
        <v>6184.2</v>
      </c>
      <c r="P32" s="19">
        <v>3710.52</v>
      </c>
      <c r="Q32" s="19">
        <v>488.77</v>
      </c>
      <c r="R32" s="19">
        <v>2100</v>
      </c>
      <c r="S32" s="19">
        <v>200</v>
      </c>
      <c r="T32" s="23">
        <v>88</v>
      </c>
      <c r="U32" s="43">
        <f t="shared" si="2"/>
        <v>87.999997188421887</v>
      </c>
      <c r="V32" s="18">
        <f t="shared" si="3"/>
        <v>256083.94</v>
      </c>
      <c r="W32" s="18">
        <f t="shared" si="4"/>
        <v>225353.86</v>
      </c>
      <c r="X32" s="18">
        <f t="shared" si="5"/>
        <v>30730.080000000016</v>
      </c>
      <c r="Y32" s="18">
        <f t="shared" si="6"/>
        <v>225353.87</v>
      </c>
      <c r="Z32" s="42">
        <f t="shared" si="7"/>
        <v>88.000001093391489</v>
      </c>
    </row>
    <row r="33" spans="1:26" x14ac:dyDescent="0.25">
      <c r="A33" s="2">
        <v>32</v>
      </c>
      <c r="B33" s="6" t="s">
        <v>192</v>
      </c>
      <c r="C33" s="6" t="s">
        <v>108</v>
      </c>
      <c r="D33" s="2">
        <v>2025</v>
      </c>
      <c r="E33" s="3">
        <f>'Итого отбор 2024-2026'!E221</f>
        <v>0</v>
      </c>
      <c r="F33" s="3">
        <f>'Итого отбор 2024-2026'!F221</f>
        <v>0</v>
      </c>
      <c r="G33" s="3">
        <f>'Итого отбор 2024-2026'!G221</f>
        <v>0</v>
      </c>
      <c r="H33" s="3">
        <f>'Итого отбор 2024-2026'!H221</f>
        <v>0</v>
      </c>
      <c r="I33" s="3">
        <f>'Итого отбор 2024-2026'!I221</f>
        <v>0</v>
      </c>
      <c r="J33" s="14">
        <f>'Итого отбор 2024-2026'!J221</f>
        <v>0</v>
      </c>
      <c r="K33" s="18">
        <f t="shared" si="8"/>
        <v>0</v>
      </c>
      <c r="L33" s="19">
        <v>12368.39</v>
      </c>
      <c r="M33" s="19">
        <v>11131.55</v>
      </c>
      <c r="N33" s="19">
        <v>8657.8700000000008</v>
      </c>
      <c r="O33" s="19">
        <v>6184.2</v>
      </c>
      <c r="P33" s="19">
        <v>3710.52</v>
      </c>
      <c r="Q33" s="19">
        <v>488.77</v>
      </c>
      <c r="R33" s="19">
        <v>2100</v>
      </c>
      <c r="S33" s="19">
        <v>200</v>
      </c>
      <c r="T33" s="23">
        <v>86</v>
      </c>
      <c r="U33" s="43">
        <f t="shared" si="2"/>
        <v>0</v>
      </c>
      <c r="V33" s="18">
        <f t="shared" si="3"/>
        <v>0</v>
      </c>
      <c r="W33" s="18">
        <f t="shared" si="4"/>
        <v>0</v>
      </c>
      <c r="X33" s="18">
        <f t="shared" si="5"/>
        <v>0</v>
      </c>
      <c r="Y33" s="18">
        <f t="shared" si="6"/>
        <v>0</v>
      </c>
      <c r="Z33" s="42">
        <f t="shared" si="7"/>
        <v>0</v>
      </c>
    </row>
    <row r="34" spans="1:26" x14ac:dyDescent="0.25">
      <c r="A34" s="2">
        <v>33</v>
      </c>
      <c r="B34" s="6" t="s">
        <v>192</v>
      </c>
      <c r="C34" s="6" t="s">
        <v>93</v>
      </c>
      <c r="D34" s="2">
        <v>2025</v>
      </c>
      <c r="E34" s="3">
        <f>'Итого отбор 2024-2026'!E222</f>
        <v>0</v>
      </c>
      <c r="F34" s="3">
        <f>'Итого отбор 2024-2026'!F222</f>
        <v>0</v>
      </c>
      <c r="G34" s="3">
        <f>'Итого отбор 2024-2026'!G222</f>
        <v>0</v>
      </c>
      <c r="H34" s="3">
        <f>'Итого отбор 2024-2026'!H222</f>
        <v>0</v>
      </c>
      <c r="I34" s="3">
        <f>'Итого отбор 2024-2026'!I222</f>
        <v>0</v>
      </c>
      <c r="J34" s="14">
        <f>'Итого отбор 2024-2026'!J222</f>
        <v>0</v>
      </c>
      <c r="K34" s="18">
        <f t="shared" si="8"/>
        <v>0</v>
      </c>
      <c r="L34" s="19">
        <v>12368.39</v>
      </c>
      <c r="M34" s="19">
        <v>11131.55</v>
      </c>
      <c r="N34" s="19">
        <v>8657.8700000000008</v>
      </c>
      <c r="O34" s="19">
        <v>6184.2</v>
      </c>
      <c r="P34" s="19">
        <v>3710.52</v>
      </c>
      <c r="Q34" s="19">
        <v>488.77</v>
      </c>
      <c r="R34" s="19">
        <v>2100</v>
      </c>
      <c r="S34" s="19">
        <v>200</v>
      </c>
      <c r="T34" s="23">
        <v>90</v>
      </c>
      <c r="U34" s="43">
        <f t="shared" si="2"/>
        <v>0</v>
      </c>
      <c r="V34" s="18">
        <f t="shared" si="3"/>
        <v>0</v>
      </c>
      <c r="W34" s="18">
        <f t="shared" si="4"/>
        <v>0</v>
      </c>
      <c r="X34" s="18">
        <f t="shared" si="5"/>
        <v>0</v>
      </c>
      <c r="Y34" s="18">
        <f t="shared" si="6"/>
        <v>0</v>
      </c>
      <c r="Z34" s="42">
        <f t="shared" si="7"/>
        <v>0</v>
      </c>
    </row>
    <row r="35" spans="1:26" x14ac:dyDescent="0.25">
      <c r="A35" s="2">
        <v>34</v>
      </c>
      <c r="B35" s="6" t="s">
        <v>192</v>
      </c>
      <c r="C35" s="6" t="s">
        <v>128</v>
      </c>
      <c r="D35" s="2">
        <v>2025</v>
      </c>
      <c r="E35" s="3">
        <f>'Итого отбор 2024-2026'!E223</f>
        <v>0</v>
      </c>
      <c r="F35" s="3">
        <f>'Итого отбор 2024-2026'!F223</f>
        <v>0</v>
      </c>
      <c r="G35" s="3">
        <f>'Итого отбор 2024-2026'!G223</f>
        <v>0</v>
      </c>
      <c r="H35" s="3">
        <f>'Итого отбор 2024-2026'!H223</f>
        <v>0</v>
      </c>
      <c r="I35" s="3">
        <f>'Итого отбор 2024-2026'!I223</f>
        <v>0</v>
      </c>
      <c r="J35" s="14">
        <f>'Итого отбор 2024-2026'!J223</f>
        <v>0</v>
      </c>
      <c r="K35" s="18">
        <f t="shared" si="8"/>
        <v>0</v>
      </c>
      <c r="L35" s="19">
        <v>12368.39</v>
      </c>
      <c r="M35" s="19">
        <v>11131.55</v>
      </c>
      <c r="N35" s="19">
        <v>8657.8700000000008</v>
      </c>
      <c r="O35" s="19">
        <v>6184.2</v>
      </c>
      <c r="P35" s="19">
        <v>3710.52</v>
      </c>
      <c r="Q35" s="19">
        <v>488.77</v>
      </c>
      <c r="R35" s="19">
        <v>2100</v>
      </c>
      <c r="S35" s="19">
        <v>200</v>
      </c>
      <c r="T35" s="23">
        <v>91</v>
      </c>
      <c r="U35" s="43">
        <f t="shared" si="2"/>
        <v>0</v>
      </c>
      <c r="V35" s="18">
        <f t="shared" si="3"/>
        <v>0</v>
      </c>
      <c r="W35" s="18">
        <f t="shared" si="4"/>
        <v>0</v>
      </c>
      <c r="X35" s="18">
        <f t="shared" si="5"/>
        <v>0</v>
      </c>
      <c r="Y35" s="18">
        <f t="shared" si="6"/>
        <v>0</v>
      </c>
      <c r="Z35" s="42">
        <f t="shared" si="7"/>
        <v>0</v>
      </c>
    </row>
    <row r="36" spans="1:26" x14ac:dyDescent="0.25">
      <c r="A36" s="2">
        <v>35</v>
      </c>
      <c r="B36" s="6" t="s">
        <v>192</v>
      </c>
      <c r="C36" s="6" t="s">
        <v>67</v>
      </c>
      <c r="D36" s="2">
        <v>2025</v>
      </c>
      <c r="E36" s="3">
        <f>'Итого отбор 2024-2026'!E224</f>
        <v>0</v>
      </c>
      <c r="F36" s="3">
        <f>'Итого отбор 2024-2026'!F224</f>
        <v>0</v>
      </c>
      <c r="G36" s="3">
        <f>'Итого отбор 2024-2026'!G224</f>
        <v>0</v>
      </c>
      <c r="H36" s="3">
        <f>'Итого отбор 2024-2026'!H224</f>
        <v>0</v>
      </c>
      <c r="I36" s="3">
        <f>'Итого отбор 2024-2026'!I224</f>
        <v>0</v>
      </c>
      <c r="J36" s="14">
        <f>'Итого отбор 2024-2026'!J224</f>
        <v>0</v>
      </c>
      <c r="K36" s="18">
        <f t="shared" si="8"/>
        <v>0</v>
      </c>
      <c r="L36" s="19">
        <v>12368.39</v>
      </c>
      <c r="M36" s="19">
        <v>11131.55</v>
      </c>
      <c r="N36" s="19">
        <v>8657.8700000000008</v>
      </c>
      <c r="O36" s="19">
        <v>6184.2</v>
      </c>
      <c r="P36" s="19">
        <v>3710.52</v>
      </c>
      <c r="Q36" s="19">
        <v>488.77</v>
      </c>
      <c r="R36" s="19">
        <v>2100</v>
      </c>
      <c r="S36" s="19">
        <v>200</v>
      </c>
      <c r="T36" s="23">
        <v>92</v>
      </c>
      <c r="U36" s="43">
        <f t="shared" si="2"/>
        <v>0</v>
      </c>
      <c r="V36" s="18">
        <f t="shared" si="3"/>
        <v>0</v>
      </c>
      <c r="W36" s="18">
        <f t="shared" si="4"/>
        <v>0</v>
      </c>
      <c r="X36" s="18">
        <f t="shared" si="5"/>
        <v>0</v>
      </c>
      <c r="Y36" s="18">
        <f t="shared" si="6"/>
        <v>0</v>
      </c>
      <c r="Z36" s="42">
        <f t="shared" si="7"/>
        <v>0</v>
      </c>
    </row>
    <row r="37" spans="1:26" x14ac:dyDescent="0.25">
      <c r="A37" s="2">
        <v>36</v>
      </c>
      <c r="B37" s="6" t="s">
        <v>192</v>
      </c>
      <c r="C37" s="6" t="s">
        <v>129</v>
      </c>
      <c r="D37" s="2">
        <v>2025</v>
      </c>
      <c r="E37" s="3">
        <f>'Итого отбор 2024-2026'!E225</f>
        <v>0</v>
      </c>
      <c r="F37" s="3">
        <f>'Итого отбор 2024-2026'!F225</f>
        <v>0</v>
      </c>
      <c r="G37" s="3">
        <f>'Итого отбор 2024-2026'!G225</f>
        <v>0</v>
      </c>
      <c r="H37" s="3">
        <f>'Итого отбор 2024-2026'!H225</f>
        <v>0</v>
      </c>
      <c r="I37" s="3">
        <f>'Итого отбор 2024-2026'!I225</f>
        <v>0</v>
      </c>
      <c r="J37" s="14">
        <f>'Итого отбор 2024-2026'!J225</f>
        <v>0</v>
      </c>
      <c r="K37" s="18">
        <f t="shared" si="8"/>
        <v>0</v>
      </c>
      <c r="L37" s="19">
        <v>12368.39</v>
      </c>
      <c r="M37" s="19">
        <v>11131.55</v>
      </c>
      <c r="N37" s="19">
        <v>8657.8700000000008</v>
      </c>
      <c r="O37" s="19">
        <v>6184.2</v>
      </c>
      <c r="P37" s="19">
        <v>3710.52</v>
      </c>
      <c r="Q37" s="19">
        <v>488.77</v>
      </c>
      <c r="R37" s="19">
        <v>2100</v>
      </c>
      <c r="S37" s="19">
        <v>200</v>
      </c>
      <c r="T37" s="23">
        <v>86</v>
      </c>
      <c r="U37" s="43">
        <f t="shared" si="2"/>
        <v>0</v>
      </c>
      <c r="V37" s="18">
        <f t="shared" si="3"/>
        <v>0</v>
      </c>
      <c r="W37" s="18">
        <f t="shared" si="4"/>
        <v>0</v>
      </c>
      <c r="X37" s="18">
        <f t="shared" si="5"/>
        <v>0</v>
      </c>
      <c r="Y37" s="18">
        <f t="shared" si="6"/>
        <v>0</v>
      </c>
      <c r="Z37" s="42">
        <f t="shared" si="7"/>
        <v>0</v>
      </c>
    </row>
    <row r="38" spans="1:26" x14ac:dyDescent="0.25">
      <c r="A38" s="2">
        <v>37</v>
      </c>
      <c r="B38" s="6" t="s">
        <v>192</v>
      </c>
      <c r="C38" s="6" t="s">
        <v>31</v>
      </c>
      <c r="D38" s="2">
        <v>2025</v>
      </c>
      <c r="E38" s="3">
        <f>'Итого отбор 2024-2026'!E226</f>
        <v>0</v>
      </c>
      <c r="F38" s="3">
        <f>'Итого отбор 2024-2026'!F226</f>
        <v>0</v>
      </c>
      <c r="G38" s="3">
        <f>'Итого отбор 2024-2026'!G226</f>
        <v>0</v>
      </c>
      <c r="H38" s="3">
        <f>'Итого отбор 2024-2026'!H226</f>
        <v>0</v>
      </c>
      <c r="I38" s="3">
        <f>'Итого отбор 2024-2026'!I226</f>
        <v>0</v>
      </c>
      <c r="J38" s="14">
        <f>'Итого отбор 2024-2026'!J226</f>
        <v>0</v>
      </c>
      <c r="K38" s="18">
        <f t="shared" si="8"/>
        <v>0</v>
      </c>
      <c r="L38" s="19">
        <v>12368.39</v>
      </c>
      <c r="M38" s="19">
        <v>11131.55</v>
      </c>
      <c r="N38" s="19">
        <v>8657.8700000000008</v>
      </c>
      <c r="O38" s="19">
        <v>6184.2</v>
      </c>
      <c r="P38" s="19">
        <v>3710.52</v>
      </c>
      <c r="Q38" s="19">
        <v>488.77</v>
      </c>
      <c r="R38" s="19">
        <v>2100</v>
      </c>
      <c r="S38" s="19">
        <v>200</v>
      </c>
      <c r="T38" s="23">
        <v>89</v>
      </c>
      <c r="U38" s="43">
        <f t="shared" si="2"/>
        <v>0</v>
      </c>
      <c r="V38" s="18">
        <f t="shared" si="3"/>
        <v>0</v>
      </c>
      <c r="W38" s="18">
        <f t="shared" si="4"/>
        <v>0</v>
      </c>
      <c r="X38" s="18">
        <f t="shared" si="5"/>
        <v>0</v>
      </c>
      <c r="Y38" s="18">
        <f t="shared" si="6"/>
        <v>0</v>
      </c>
      <c r="Z38" s="42">
        <f t="shared" si="7"/>
        <v>0</v>
      </c>
    </row>
    <row r="39" spans="1:26" x14ac:dyDescent="0.25">
      <c r="A39" s="2">
        <v>38</v>
      </c>
      <c r="B39" s="6" t="s">
        <v>192</v>
      </c>
      <c r="C39" s="6" t="s">
        <v>1</v>
      </c>
      <c r="D39" s="2">
        <v>2025</v>
      </c>
      <c r="E39" s="3">
        <f>'Итого отбор 2024-2026'!E227</f>
        <v>0</v>
      </c>
      <c r="F39" s="3">
        <f>'Итого отбор 2024-2026'!F227</f>
        <v>0</v>
      </c>
      <c r="G39" s="3">
        <f>'Итого отбор 2024-2026'!G227</f>
        <v>24.579000000000001</v>
      </c>
      <c r="H39" s="3">
        <f>'Итого отбор 2024-2026'!H227</f>
        <v>0</v>
      </c>
      <c r="I39" s="3">
        <f>'Итого отбор 2024-2026'!I227</f>
        <v>42.859000000000002</v>
      </c>
      <c r="J39" s="14">
        <f>'Итого отбор 2024-2026'!J227</f>
        <v>5</v>
      </c>
      <c r="K39" s="18">
        <f t="shared" si="8"/>
        <v>67.438000000000002</v>
      </c>
      <c r="L39" s="19">
        <v>12368.39</v>
      </c>
      <c r="M39" s="19">
        <v>11131.55</v>
      </c>
      <c r="N39" s="19">
        <v>8657.8700000000008</v>
      </c>
      <c r="O39" s="19">
        <v>6184.2</v>
      </c>
      <c r="P39" s="19">
        <v>3710.52</v>
      </c>
      <c r="Q39" s="19">
        <v>488.77</v>
      </c>
      <c r="R39" s="19">
        <v>2100</v>
      </c>
      <c r="S39" s="19">
        <v>200</v>
      </c>
      <c r="T39" s="23">
        <v>90</v>
      </c>
      <c r="U39" s="43">
        <f t="shared" si="2"/>
        <v>89.999997740183417</v>
      </c>
      <c r="V39" s="18">
        <f t="shared" si="3"/>
        <v>398262.41</v>
      </c>
      <c r="W39" s="18">
        <f t="shared" si="4"/>
        <v>358436.16</v>
      </c>
      <c r="X39" s="18">
        <f t="shared" si="5"/>
        <v>39826.25</v>
      </c>
      <c r="Y39" s="18">
        <f t="shared" si="6"/>
        <v>358436.17</v>
      </c>
      <c r="Z39" s="42">
        <f t="shared" si="7"/>
        <v>90.000000251090725</v>
      </c>
    </row>
    <row r="40" spans="1:26" x14ac:dyDescent="0.25">
      <c r="A40" s="2">
        <v>39</v>
      </c>
      <c r="B40" s="6" t="s">
        <v>192</v>
      </c>
      <c r="C40" s="6" t="s">
        <v>111</v>
      </c>
      <c r="D40" s="2">
        <v>2025</v>
      </c>
      <c r="E40" s="3">
        <f>'Итого отбор 2024-2026'!E228</f>
        <v>0</v>
      </c>
      <c r="F40" s="3">
        <f>'Итого отбор 2024-2026'!F228</f>
        <v>0</v>
      </c>
      <c r="G40" s="3">
        <f>'Итого отбор 2024-2026'!G228</f>
        <v>0</v>
      </c>
      <c r="H40" s="3">
        <f>'Итого отбор 2024-2026'!H228</f>
        <v>0</v>
      </c>
      <c r="I40" s="3">
        <f>'Итого отбор 2024-2026'!I228</f>
        <v>0</v>
      </c>
      <c r="J40" s="14">
        <f>'Итого отбор 2024-2026'!J228</f>
        <v>0</v>
      </c>
      <c r="K40" s="18">
        <f t="shared" si="8"/>
        <v>0</v>
      </c>
      <c r="L40" s="19">
        <v>12368.39</v>
      </c>
      <c r="M40" s="19">
        <v>11131.55</v>
      </c>
      <c r="N40" s="19">
        <v>8657.8700000000008</v>
      </c>
      <c r="O40" s="19">
        <v>6184.2</v>
      </c>
      <c r="P40" s="19">
        <v>3710.52</v>
      </c>
      <c r="Q40" s="19">
        <v>488.77</v>
      </c>
      <c r="R40" s="19">
        <v>2100</v>
      </c>
      <c r="S40" s="19">
        <v>200</v>
      </c>
      <c r="T40" s="23">
        <v>90</v>
      </c>
      <c r="U40" s="43">
        <f t="shared" si="2"/>
        <v>0</v>
      </c>
      <c r="V40" s="18">
        <f t="shared" si="3"/>
        <v>0</v>
      </c>
      <c r="W40" s="18">
        <f t="shared" si="4"/>
        <v>0</v>
      </c>
      <c r="X40" s="18">
        <f t="shared" si="5"/>
        <v>0</v>
      </c>
      <c r="Y40" s="18">
        <f t="shared" si="6"/>
        <v>0</v>
      </c>
      <c r="Z40" s="42">
        <f t="shared" si="7"/>
        <v>0</v>
      </c>
    </row>
    <row r="41" spans="1:26" x14ac:dyDescent="0.25">
      <c r="A41" s="2">
        <v>40</v>
      </c>
      <c r="B41" s="6" t="s">
        <v>192</v>
      </c>
      <c r="C41" s="6" t="s">
        <v>14</v>
      </c>
      <c r="D41" s="2">
        <v>2025</v>
      </c>
      <c r="E41" s="3">
        <f>'Итого отбор 2024-2026'!E229</f>
        <v>24</v>
      </c>
      <c r="F41" s="3">
        <f>'Итого отбор 2024-2026'!F229</f>
        <v>20.51</v>
      </c>
      <c r="G41" s="3">
        <f>'Итого отбор 2024-2026'!G229</f>
        <v>44.51</v>
      </c>
      <c r="H41" s="3">
        <f>'Итого отбор 2024-2026'!H229</f>
        <v>0</v>
      </c>
      <c r="I41" s="3">
        <f>'Итого отбор 2024-2026'!I229</f>
        <v>0</v>
      </c>
      <c r="J41" s="14">
        <f>'Итого отбор 2024-2026'!J229</f>
        <v>2</v>
      </c>
      <c r="K41" s="18">
        <f t="shared" si="8"/>
        <v>89.02000000000001</v>
      </c>
      <c r="L41" s="19">
        <v>12368.39</v>
      </c>
      <c r="M41" s="19">
        <v>11131.55</v>
      </c>
      <c r="N41" s="19">
        <v>8657.8700000000008</v>
      </c>
      <c r="O41" s="19">
        <v>6184.2</v>
      </c>
      <c r="P41" s="19">
        <v>3710.52</v>
      </c>
      <c r="Q41" s="19">
        <v>488.77</v>
      </c>
      <c r="R41" s="19">
        <v>2100</v>
      </c>
      <c r="S41" s="19">
        <v>200</v>
      </c>
      <c r="T41" s="23">
        <v>93</v>
      </c>
      <c r="U41" s="43">
        <f t="shared" si="2"/>
        <v>92.999999421527392</v>
      </c>
      <c r="V41" s="18">
        <f t="shared" si="3"/>
        <v>933492.78</v>
      </c>
      <c r="W41" s="18">
        <f t="shared" si="4"/>
        <v>868148.28</v>
      </c>
      <c r="X41" s="18">
        <f t="shared" si="5"/>
        <v>65344.5</v>
      </c>
      <c r="Y41" s="18">
        <f t="shared" si="6"/>
        <v>868148.29</v>
      </c>
      <c r="Z41" s="42">
        <f t="shared" si="7"/>
        <v>93.000000492772955</v>
      </c>
    </row>
    <row r="42" spans="1:26" x14ac:dyDescent="0.25">
      <c r="A42" s="2">
        <v>41</v>
      </c>
      <c r="B42" s="6" t="s">
        <v>192</v>
      </c>
      <c r="C42" s="6" t="s">
        <v>33</v>
      </c>
      <c r="D42" s="2">
        <v>2025</v>
      </c>
      <c r="E42" s="3">
        <f>'Итого отбор 2024-2026'!E230</f>
        <v>0</v>
      </c>
      <c r="F42" s="3">
        <f>'Итого отбор 2024-2026'!F230</f>
        <v>0</v>
      </c>
      <c r="G42" s="3">
        <f>'Итого отбор 2024-2026'!G230</f>
        <v>0</v>
      </c>
      <c r="H42" s="3">
        <f>'Итого отбор 2024-2026'!H230</f>
        <v>7.1029999999999998</v>
      </c>
      <c r="I42" s="3">
        <f>'Итого отбор 2024-2026'!I230</f>
        <v>0</v>
      </c>
      <c r="J42" s="14">
        <f>'Итого отбор 2024-2026'!J230</f>
        <v>5</v>
      </c>
      <c r="K42" s="18">
        <f t="shared" si="8"/>
        <v>7.1029999999999998</v>
      </c>
      <c r="L42" s="19">
        <v>12368.39</v>
      </c>
      <c r="M42" s="19">
        <v>11131.55</v>
      </c>
      <c r="N42" s="19">
        <v>8657.8700000000008</v>
      </c>
      <c r="O42" s="19">
        <v>6184.2</v>
      </c>
      <c r="P42" s="19">
        <v>3710.52</v>
      </c>
      <c r="Q42" s="19">
        <v>488.77</v>
      </c>
      <c r="R42" s="19">
        <v>2100</v>
      </c>
      <c r="S42" s="19">
        <v>200</v>
      </c>
      <c r="T42" s="23">
        <v>92</v>
      </c>
      <c r="U42" s="43">
        <f t="shared" si="2"/>
        <v>91.999992451641617</v>
      </c>
      <c r="V42" s="18">
        <f t="shared" si="3"/>
        <v>58290.82</v>
      </c>
      <c r="W42" s="18">
        <f t="shared" si="4"/>
        <v>53627.55</v>
      </c>
      <c r="X42" s="18">
        <f t="shared" si="5"/>
        <v>4663.2699999999968</v>
      </c>
      <c r="Y42" s="18">
        <f t="shared" si="6"/>
        <v>53627.55</v>
      </c>
      <c r="Z42" s="42">
        <f t="shared" si="7"/>
        <v>91.999992451641617</v>
      </c>
    </row>
    <row r="43" spans="1:26" x14ac:dyDescent="0.25">
      <c r="A43" s="2">
        <v>42</v>
      </c>
      <c r="B43" s="6" t="s">
        <v>192</v>
      </c>
      <c r="C43" s="6" t="s">
        <v>130</v>
      </c>
      <c r="D43" s="2">
        <v>2025</v>
      </c>
      <c r="E43" s="3">
        <f>'Итого отбор 2024-2026'!E231</f>
        <v>0</v>
      </c>
      <c r="F43" s="3">
        <f>'Итого отбор 2024-2026'!F231</f>
        <v>0</v>
      </c>
      <c r="G43" s="3">
        <f>'Итого отбор 2024-2026'!G231</f>
        <v>0</v>
      </c>
      <c r="H43" s="3">
        <f>'Итого отбор 2024-2026'!H231</f>
        <v>0</v>
      </c>
      <c r="I43" s="3">
        <f>'Итого отбор 2024-2026'!I231</f>
        <v>0</v>
      </c>
      <c r="J43" s="14">
        <f>'Итого отбор 2024-2026'!J231</f>
        <v>0</v>
      </c>
      <c r="K43" s="18">
        <f t="shared" si="8"/>
        <v>0</v>
      </c>
      <c r="L43" s="19">
        <v>12368.39</v>
      </c>
      <c r="M43" s="19">
        <v>11131.55</v>
      </c>
      <c r="N43" s="19">
        <v>8657.8700000000008</v>
      </c>
      <c r="O43" s="19">
        <v>6184.2</v>
      </c>
      <c r="P43" s="19">
        <v>3710.52</v>
      </c>
      <c r="Q43" s="19">
        <v>488.77</v>
      </c>
      <c r="R43" s="19">
        <v>2100</v>
      </c>
      <c r="S43" s="19">
        <v>200</v>
      </c>
      <c r="T43" s="23">
        <v>89</v>
      </c>
      <c r="U43" s="43">
        <f t="shared" si="2"/>
        <v>0</v>
      </c>
      <c r="V43" s="18">
        <f t="shared" si="3"/>
        <v>0</v>
      </c>
      <c r="W43" s="18">
        <f t="shared" si="4"/>
        <v>0</v>
      </c>
      <c r="X43" s="18">
        <f t="shared" si="5"/>
        <v>0</v>
      </c>
      <c r="Y43" s="18">
        <f t="shared" si="6"/>
        <v>0</v>
      </c>
      <c r="Z43" s="42">
        <f t="shared" si="7"/>
        <v>0</v>
      </c>
    </row>
    <row r="44" spans="1:26" x14ac:dyDescent="0.25">
      <c r="A44" s="2">
        <v>43</v>
      </c>
      <c r="B44" s="6" t="s">
        <v>192</v>
      </c>
      <c r="C44" s="6" t="s">
        <v>133</v>
      </c>
      <c r="D44" s="2">
        <v>2025</v>
      </c>
      <c r="E44" s="3">
        <f>'Итого отбор 2024-2026'!E232</f>
        <v>0</v>
      </c>
      <c r="F44" s="3">
        <f>'Итого отбор 2024-2026'!F232</f>
        <v>0</v>
      </c>
      <c r="G44" s="3">
        <f>'Итого отбор 2024-2026'!G232</f>
        <v>0</v>
      </c>
      <c r="H44" s="3">
        <f>'Итого отбор 2024-2026'!H232</f>
        <v>0</v>
      </c>
      <c r="I44" s="3">
        <f>'Итого отбор 2024-2026'!I232</f>
        <v>0</v>
      </c>
      <c r="J44" s="14">
        <f>'Итого отбор 2024-2026'!J232</f>
        <v>0</v>
      </c>
      <c r="K44" s="18">
        <f t="shared" si="8"/>
        <v>0</v>
      </c>
      <c r="L44" s="19">
        <v>12368.39</v>
      </c>
      <c r="M44" s="19">
        <v>11131.55</v>
      </c>
      <c r="N44" s="19">
        <v>8657.8700000000008</v>
      </c>
      <c r="O44" s="19">
        <v>6184.2</v>
      </c>
      <c r="P44" s="19">
        <v>3710.52</v>
      </c>
      <c r="Q44" s="19">
        <v>488.77</v>
      </c>
      <c r="R44" s="19">
        <v>2100</v>
      </c>
      <c r="S44" s="19">
        <v>200</v>
      </c>
      <c r="T44" s="23">
        <v>91</v>
      </c>
      <c r="U44" s="43">
        <f t="shared" si="2"/>
        <v>0</v>
      </c>
      <c r="V44" s="18">
        <f t="shared" si="3"/>
        <v>0</v>
      </c>
      <c r="W44" s="18">
        <f t="shared" si="4"/>
        <v>0</v>
      </c>
      <c r="X44" s="18">
        <f t="shared" si="5"/>
        <v>0</v>
      </c>
      <c r="Y44" s="18">
        <f t="shared" si="6"/>
        <v>0</v>
      </c>
      <c r="Z44" s="42">
        <f t="shared" si="7"/>
        <v>0</v>
      </c>
    </row>
    <row r="45" spans="1:26" x14ac:dyDescent="0.25">
      <c r="A45" s="2">
        <v>44</v>
      </c>
      <c r="B45" s="6" t="s">
        <v>192</v>
      </c>
      <c r="C45" s="6" t="s">
        <v>107</v>
      </c>
      <c r="D45" s="2">
        <v>2025</v>
      </c>
      <c r="E45" s="3">
        <f>'Итого отбор 2024-2026'!E233</f>
        <v>0</v>
      </c>
      <c r="F45" s="3">
        <f>'Итого отбор 2024-2026'!F233</f>
        <v>0</v>
      </c>
      <c r="G45" s="3">
        <f>'Итого отбор 2024-2026'!G233</f>
        <v>0</v>
      </c>
      <c r="H45" s="3">
        <f>'Итого отбор 2024-2026'!H233</f>
        <v>0</v>
      </c>
      <c r="I45" s="3">
        <f>'Итого отбор 2024-2026'!I233</f>
        <v>0</v>
      </c>
      <c r="J45" s="14">
        <f>'Итого отбор 2024-2026'!J233</f>
        <v>0</v>
      </c>
      <c r="K45" s="18">
        <f t="shared" si="8"/>
        <v>0</v>
      </c>
      <c r="L45" s="19">
        <v>12368.39</v>
      </c>
      <c r="M45" s="19">
        <v>11131.55</v>
      </c>
      <c r="N45" s="19">
        <v>8657.8700000000008</v>
      </c>
      <c r="O45" s="19">
        <v>6184.2</v>
      </c>
      <c r="P45" s="19">
        <v>3710.52</v>
      </c>
      <c r="Q45" s="19">
        <v>488.77</v>
      </c>
      <c r="R45" s="19">
        <v>2100</v>
      </c>
      <c r="S45" s="19">
        <v>200</v>
      </c>
      <c r="T45" s="23">
        <v>71</v>
      </c>
      <c r="U45" s="43">
        <f t="shared" si="2"/>
        <v>0</v>
      </c>
      <c r="V45" s="18">
        <f t="shared" si="3"/>
        <v>0</v>
      </c>
      <c r="W45" s="18">
        <f t="shared" si="4"/>
        <v>0</v>
      </c>
      <c r="X45" s="18">
        <f t="shared" si="5"/>
        <v>0</v>
      </c>
      <c r="Y45" s="18">
        <f t="shared" si="6"/>
        <v>0</v>
      </c>
      <c r="Z45" s="42">
        <f t="shared" si="7"/>
        <v>0</v>
      </c>
    </row>
    <row r="46" spans="1:26" x14ac:dyDescent="0.25">
      <c r="A46" s="2">
        <v>45</v>
      </c>
      <c r="B46" s="6" t="s">
        <v>192</v>
      </c>
      <c r="C46" s="6" t="s">
        <v>131</v>
      </c>
      <c r="D46" s="2">
        <v>2025</v>
      </c>
      <c r="E46" s="3">
        <f>'Итого отбор 2024-2026'!E234</f>
        <v>0</v>
      </c>
      <c r="F46" s="3">
        <f>'Итого отбор 2024-2026'!F234</f>
        <v>0</v>
      </c>
      <c r="G46" s="3">
        <f>'Итого отбор 2024-2026'!G234</f>
        <v>0</v>
      </c>
      <c r="H46" s="3">
        <f>'Итого отбор 2024-2026'!H234</f>
        <v>0</v>
      </c>
      <c r="I46" s="3">
        <f>'Итого отбор 2024-2026'!I234</f>
        <v>0</v>
      </c>
      <c r="J46" s="14">
        <f>'Итого отбор 2024-2026'!J234</f>
        <v>0</v>
      </c>
      <c r="K46" s="18">
        <f t="shared" si="8"/>
        <v>0</v>
      </c>
      <c r="L46" s="19">
        <v>12368.39</v>
      </c>
      <c r="M46" s="19">
        <v>11131.55</v>
      </c>
      <c r="N46" s="19">
        <v>8657.8700000000008</v>
      </c>
      <c r="O46" s="19">
        <v>6184.2</v>
      </c>
      <c r="P46" s="19">
        <v>3710.52</v>
      </c>
      <c r="Q46" s="19">
        <v>488.77</v>
      </c>
      <c r="R46" s="19">
        <v>2100</v>
      </c>
      <c r="S46" s="19">
        <v>200</v>
      </c>
      <c r="T46" s="23">
        <v>93</v>
      </c>
      <c r="U46" s="43">
        <f t="shared" si="2"/>
        <v>0</v>
      </c>
      <c r="V46" s="18">
        <f t="shared" si="3"/>
        <v>0</v>
      </c>
      <c r="W46" s="18">
        <f t="shared" si="4"/>
        <v>0</v>
      </c>
      <c r="X46" s="18">
        <f t="shared" si="5"/>
        <v>0</v>
      </c>
      <c r="Y46" s="18">
        <f t="shared" si="6"/>
        <v>0</v>
      </c>
      <c r="Z46" s="42">
        <f t="shared" si="7"/>
        <v>0</v>
      </c>
    </row>
    <row r="47" spans="1:26" x14ac:dyDescent="0.25">
      <c r="A47" s="2">
        <v>46</v>
      </c>
      <c r="B47" s="6" t="s">
        <v>192</v>
      </c>
      <c r="C47" s="6" t="s">
        <v>68</v>
      </c>
      <c r="D47" s="2">
        <v>2025</v>
      </c>
      <c r="E47" s="3">
        <f>'Итого отбор 2024-2026'!E235</f>
        <v>0</v>
      </c>
      <c r="F47" s="3">
        <f>'Итого отбор 2024-2026'!F235</f>
        <v>0</v>
      </c>
      <c r="G47" s="3">
        <f>'Итого отбор 2024-2026'!G235</f>
        <v>0</v>
      </c>
      <c r="H47" s="3">
        <f>'Итого отбор 2024-2026'!H235</f>
        <v>31</v>
      </c>
      <c r="I47" s="3">
        <f>'Итого отбор 2024-2026'!I235</f>
        <v>0</v>
      </c>
      <c r="J47" s="14">
        <f>'Итого отбор 2024-2026'!J235</f>
        <v>4</v>
      </c>
      <c r="K47" s="18">
        <f t="shared" si="8"/>
        <v>31</v>
      </c>
      <c r="L47" s="19">
        <v>12368.39</v>
      </c>
      <c r="M47" s="19">
        <v>11131.55</v>
      </c>
      <c r="N47" s="19">
        <v>8657.8700000000008</v>
      </c>
      <c r="O47" s="19">
        <v>6184.2</v>
      </c>
      <c r="P47" s="19">
        <v>3710.52</v>
      </c>
      <c r="Q47" s="19">
        <v>488.77</v>
      </c>
      <c r="R47" s="19">
        <v>2100</v>
      </c>
      <c r="S47" s="19">
        <v>200</v>
      </c>
      <c r="T47" s="23">
        <v>79</v>
      </c>
      <c r="U47" s="43">
        <f t="shared" si="2"/>
        <v>78.999999423811786</v>
      </c>
      <c r="V47" s="18">
        <f t="shared" si="3"/>
        <v>208265.28</v>
      </c>
      <c r="W47" s="18">
        <f t="shared" si="4"/>
        <v>164529.57</v>
      </c>
      <c r="X47" s="18">
        <f t="shared" si="5"/>
        <v>43735.709999999992</v>
      </c>
      <c r="Y47" s="18">
        <f t="shared" si="6"/>
        <v>164529.57</v>
      </c>
      <c r="Z47" s="42">
        <f t="shared" si="7"/>
        <v>78.999999423811786</v>
      </c>
    </row>
    <row r="48" spans="1:26" x14ac:dyDescent="0.25">
      <c r="A48" s="2">
        <v>47</v>
      </c>
      <c r="B48" s="6" t="s">
        <v>192</v>
      </c>
      <c r="C48" s="6" t="s">
        <v>25</v>
      </c>
      <c r="D48" s="2">
        <v>2025</v>
      </c>
      <c r="E48" s="3">
        <f>'Итого отбор 2024-2026'!E236</f>
        <v>0</v>
      </c>
      <c r="F48" s="3">
        <f>'Итого отбор 2024-2026'!F236</f>
        <v>4.0999999999999996</v>
      </c>
      <c r="G48" s="3">
        <f>'Итого отбор 2024-2026'!G236</f>
        <v>0</v>
      </c>
      <c r="H48" s="3">
        <f>'Итого отбор 2024-2026'!H236</f>
        <v>0</v>
      </c>
      <c r="I48" s="3">
        <f>'Итого отбор 2024-2026'!I236</f>
        <v>0</v>
      </c>
      <c r="J48" s="14">
        <f>'Итого отбор 2024-2026'!J236</f>
        <v>2</v>
      </c>
      <c r="K48" s="18">
        <f t="shared" si="8"/>
        <v>4.0999999999999996</v>
      </c>
      <c r="L48" s="19">
        <v>12368.39</v>
      </c>
      <c r="M48" s="19">
        <v>11131.55</v>
      </c>
      <c r="N48" s="19">
        <v>8657.8700000000008</v>
      </c>
      <c r="O48" s="19">
        <v>6184.2</v>
      </c>
      <c r="P48" s="19">
        <v>3710.52</v>
      </c>
      <c r="Q48" s="19">
        <v>488.77</v>
      </c>
      <c r="R48" s="19">
        <v>2100</v>
      </c>
      <c r="S48" s="19">
        <v>200</v>
      </c>
      <c r="T48" s="23">
        <v>90</v>
      </c>
      <c r="U48" s="43">
        <f t="shared" si="2"/>
        <v>89.999999999999986</v>
      </c>
      <c r="V48" s="18">
        <f t="shared" si="3"/>
        <v>51636.9</v>
      </c>
      <c r="W48" s="18">
        <f t="shared" si="4"/>
        <v>46473.21</v>
      </c>
      <c r="X48" s="18">
        <f t="shared" si="5"/>
        <v>5163.6900000000023</v>
      </c>
      <c r="Y48" s="18">
        <f t="shared" si="6"/>
        <v>46473.21</v>
      </c>
      <c r="Z48" s="42">
        <f t="shared" si="7"/>
        <v>89.999999999999986</v>
      </c>
    </row>
    <row r="49" spans="1:26" x14ac:dyDescent="0.25">
      <c r="A49" s="2">
        <v>48</v>
      </c>
      <c r="B49" s="6" t="s">
        <v>192</v>
      </c>
      <c r="C49" s="6" t="s">
        <v>134</v>
      </c>
      <c r="D49" s="2">
        <v>2025</v>
      </c>
      <c r="E49" s="3">
        <f>'Итого отбор 2024-2026'!E237</f>
        <v>0</v>
      </c>
      <c r="F49" s="3">
        <f>'Итого отбор 2024-2026'!F237</f>
        <v>0</v>
      </c>
      <c r="G49" s="3">
        <f>'Итого отбор 2024-2026'!G237</f>
        <v>17.11</v>
      </c>
      <c r="H49" s="3">
        <f>'Итого отбор 2024-2026'!H237</f>
        <v>5</v>
      </c>
      <c r="I49" s="3">
        <f>'Итого отбор 2024-2026'!I237</f>
        <v>0</v>
      </c>
      <c r="J49" s="14">
        <f>'Итого отбор 2024-2026'!J237</f>
        <v>4</v>
      </c>
      <c r="K49" s="18">
        <f t="shared" si="8"/>
        <v>22.11</v>
      </c>
      <c r="L49" s="19">
        <v>12368.39</v>
      </c>
      <c r="M49" s="19">
        <v>11131.55</v>
      </c>
      <c r="N49" s="19">
        <v>8657.8700000000008</v>
      </c>
      <c r="O49" s="19">
        <v>6184.2</v>
      </c>
      <c r="P49" s="19">
        <v>3710.52</v>
      </c>
      <c r="Q49" s="19">
        <v>488.77</v>
      </c>
      <c r="R49" s="19">
        <v>2100</v>
      </c>
      <c r="S49" s="19">
        <v>200</v>
      </c>
      <c r="T49" s="23">
        <v>90</v>
      </c>
      <c r="U49" s="43">
        <f t="shared" si="2"/>
        <v>89.99999690457166</v>
      </c>
      <c r="V49" s="18">
        <f t="shared" si="3"/>
        <v>193834.23999999999</v>
      </c>
      <c r="W49" s="18">
        <f t="shared" si="4"/>
        <v>174450.81</v>
      </c>
      <c r="X49" s="18">
        <f t="shared" si="5"/>
        <v>19383.429999999993</v>
      </c>
      <c r="Y49" s="18">
        <f t="shared" si="6"/>
        <v>174450.82</v>
      </c>
      <c r="Z49" s="42">
        <f t="shared" si="7"/>
        <v>90.000002063618894</v>
      </c>
    </row>
    <row r="50" spans="1:26" x14ac:dyDescent="0.25">
      <c r="A50" s="2">
        <v>49</v>
      </c>
      <c r="B50" s="6" t="s">
        <v>194</v>
      </c>
      <c r="C50" s="6" t="s">
        <v>135</v>
      </c>
      <c r="D50" s="2">
        <v>2025</v>
      </c>
      <c r="E50" s="3">
        <f>'Итого отбор 2024-2026'!E238</f>
        <v>0</v>
      </c>
      <c r="F50" s="3">
        <f>'Итого отбор 2024-2026'!F238</f>
        <v>0</v>
      </c>
      <c r="G50" s="3">
        <f>'Итого отбор 2024-2026'!G238</f>
        <v>0</v>
      </c>
      <c r="H50" s="3">
        <f>'Итого отбор 2024-2026'!H238</f>
        <v>0</v>
      </c>
      <c r="I50" s="3">
        <f>'Итого отбор 2024-2026'!I238</f>
        <v>0</v>
      </c>
      <c r="J50" s="14">
        <f>'Итого отбор 2024-2026'!J238</f>
        <v>0</v>
      </c>
      <c r="K50" s="18">
        <f t="shared" si="8"/>
        <v>0</v>
      </c>
      <c r="L50" s="19">
        <v>12368.39</v>
      </c>
      <c r="M50" s="19">
        <v>11131.55</v>
      </c>
      <c r="N50" s="19">
        <v>8657.8700000000008</v>
      </c>
      <c r="O50" s="19">
        <v>6184.2</v>
      </c>
      <c r="P50" s="19">
        <v>3710.52</v>
      </c>
      <c r="Q50" s="19">
        <v>488.77</v>
      </c>
      <c r="R50" s="19">
        <v>2100</v>
      </c>
      <c r="S50" s="19">
        <v>200</v>
      </c>
      <c r="T50" s="24">
        <v>88</v>
      </c>
      <c r="U50" s="43">
        <f t="shared" si="2"/>
        <v>0</v>
      </c>
      <c r="V50" s="18">
        <f t="shared" si="3"/>
        <v>0</v>
      </c>
      <c r="W50" s="18">
        <f t="shared" si="4"/>
        <v>0</v>
      </c>
      <c r="X50" s="18">
        <f t="shared" si="5"/>
        <v>0</v>
      </c>
      <c r="Y50" s="18">
        <f t="shared" si="6"/>
        <v>0</v>
      </c>
      <c r="Z50" s="42">
        <f t="shared" si="7"/>
        <v>0</v>
      </c>
    </row>
    <row r="51" spans="1:26" x14ac:dyDescent="0.25">
      <c r="A51" s="2">
        <v>50</v>
      </c>
      <c r="B51" s="6" t="s">
        <v>194</v>
      </c>
      <c r="C51" s="6" t="s">
        <v>136</v>
      </c>
      <c r="D51" s="2">
        <v>2025</v>
      </c>
      <c r="E51" s="3">
        <f>'Итого отбор 2024-2026'!E239</f>
        <v>0</v>
      </c>
      <c r="F51" s="3">
        <f>'Итого отбор 2024-2026'!F239</f>
        <v>0</v>
      </c>
      <c r="G51" s="3">
        <f>'Итого отбор 2024-2026'!G239</f>
        <v>0</v>
      </c>
      <c r="H51" s="3">
        <f>'Итого отбор 2024-2026'!H239</f>
        <v>0</v>
      </c>
      <c r="I51" s="3">
        <f>'Итого отбор 2024-2026'!I239</f>
        <v>0</v>
      </c>
      <c r="J51" s="14">
        <f>'Итого отбор 2024-2026'!J239</f>
        <v>0</v>
      </c>
      <c r="K51" s="18">
        <f t="shared" si="8"/>
        <v>0</v>
      </c>
      <c r="L51" s="19">
        <v>12368.39</v>
      </c>
      <c r="M51" s="19">
        <v>11131.55</v>
      </c>
      <c r="N51" s="19">
        <v>8657.8700000000008</v>
      </c>
      <c r="O51" s="19">
        <v>6184.2</v>
      </c>
      <c r="P51" s="19">
        <v>3710.52</v>
      </c>
      <c r="Q51" s="19">
        <v>488.77</v>
      </c>
      <c r="R51" s="19">
        <v>2100</v>
      </c>
      <c r="S51" s="19">
        <v>200</v>
      </c>
      <c r="T51" s="24">
        <v>71</v>
      </c>
      <c r="U51" s="43">
        <f t="shared" si="2"/>
        <v>0</v>
      </c>
      <c r="V51" s="18">
        <f t="shared" si="3"/>
        <v>0</v>
      </c>
      <c r="W51" s="18">
        <f t="shared" si="4"/>
        <v>0</v>
      </c>
      <c r="X51" s="18">
        <f t="shared" si="5"/>
        <v>0</v>
      </c>
      <c r="Y51" s="18">
        <f t="shared" si="6"/>
        <v>0</v>
      </c>
      <c r="Z51" s="42">
        <f t="shared" si="7"/>
        <v>0</v>
      </c>
    </row>
    <row r="52" spans="1:26" x14ac:dyDescent="0.25">
      <c r="A52" s="2">
        <v>51</v>
      </c>
      <c r="B52" s="6" t="s">
        <v>194</v>
      </c>
      <c r="C52" s="6" t="s">
        <v>24</v>
      </c>
      <c r="D52" s="2">
        <v>2025</v>
      </c>
      <c r="E52" s="3">
        <f>'Итого отбор 2024-2026'!E240</f>
        <v>0</v>
      </c>
      <c r="F52" s="3">
        <f>'Итого отбор 2024-2026'!F240</f>
        <v>0</v>
      </c>
      <c r="G52" s="3">
        <f>'Итого отбор 2024-2026'!G240</f>
        <v>0</v>
      </c>
      <c r="H52" s="3">
        <f>'Итого отбор 2024-2026'!H240</f>
        <v>0</v>
      </c>
      <c r="I52" s="3">
        <f>'Итого отбор 2024-2026'!I240</f>
        <v>29.68</v>
      </c>
      <c r="J52" s="14">
        <f>'Итого отбор 2024-2026'!J240</f>
        <v>4</v>
      </c>
      <c r="K52" s="18">
        <f t="shared" si="8"/>
        <v>29.68</v>
      </c>
      <c r="L52" s="19">
        <v>12368.39</v>
      </c>
      <c r="M52" s="19">
        <v>11131.55</v>
      </c>
      <c r="N52" s="19">
        <v>8657.8700000000008</v>
      </c>
      <c r="O52" s="19">
        <v>6184.2</v>
      </c>
      <c r="P52" s="19">
        <v>3710.52</v>
      </c>
      <c r="Q52" s="19">
        <v>488.77</v>
      </c>
      <c r="R52" s="19">
        <v>2100</v>
      </c>
      <c r="S52" s="19">
        <v>200</v>
      </c>
      <c r="T52" s="24">
        <v>92</v>
      </c>
      <c r="U52" s="43">
        <f t="shared" si="2"/>
        <v>91.99999588670434</v>
      </c>
      <c r="V52" s="18">
        <f t="shared" si="3"/>
        <v>126419.31</v>
      </c>
      <c r="W52" s="18">
        <f t="shared" si="4"/>
        <v>116305.76000000001</v>
      </c>
      <c r="X52" s="18">
        <f t="shared" si="5"/>
        <v>10113.549999999988</v>
      </c>
      <c r="Y52" s="18">
        <f t="shared" si="6"/>
        <v>116305.77</v>
      </c>
      <c r="Z52" s="42">
        <f t="shared" si="7"/>
        <v>92.000003796888308</v>
      </c>
    </row>
    <row r="53" spans="1:26" x14ac:dyDescent="0.25">
      <c r="A53" s="2">
        <v>52</v>
      </c>
      <c r="B53" s="6" t="s">
        <v>194</v>
      </c>
      <c r="C53" s="6" t="s">
        <v>72</v>
      </c>
      <c r="D53" s="2">
        <v>2025</v>
      </c>
      <c r="E53" s="3">
        <f>'Итого отбор 2024-2026'!E241</f>
        <v>40</v>
      </c>
      <c r="F53" s="3">
        <f>'Итого отбор 2024-2026'!F241</f>
        <v>0</v>
      </c>
      <c r="G53" s="3">
        <f>'Итого отбор 2024-2026'!G241</f>
        <v>0</v>
      </c>
      <c r="H53" s="3">
        <f>'Итого отбор 2024-2026'!H241</f>
        <v>0</v>
      </c>
      <c r="I53" s="3">
        <f>'Итого отбор 2024-2026'!I241</f>
        <v>59.83</v>
      </c>
      <c r="J53" s="14">
        <f>'Итого отбор 2024-2026'!J241</f>
        <v>10</v>
      </c>
      <c r="K53" s="18">
        <f t="shared" si="8"/>
        <v>99.83</v>
      </c>
      <c r="L53" s="19">
        <v>12368.39</v>
      </c>
      <c r="M53" s="19">
        <v>11131.55</v>
      </c>
      <c r="N53" s="19">
        <v>8657.8700000000008</v>
      </c>
      <c r="O53" s="19">
        <v>6184.2</v>
      </c>
      <c r="P53" s="19">
        <v>3710.52</v>
      </c>
      <c r="Q53" s="19">
        <v>488.77</v>
      </c>
      <c r="R53" s="19">
        <v>2100</v>
      </c>
      <c r="S53" s="19">
        <v>200</v>
      </c>
      <c r="T53" s="24">
        <v>89</v>
      </c>
      <c r="U53" s="43">
        <f t="shared" si="2"/>
        <v>88.999999750848986</v>
      </c>
      <c r="V53" s="18">
        <f t="shared" si="3"/>
        <v>762589.71</v>
      </c>
      <c r="W53" s="18">
        <f t="shared" si="4"/>
        <v>678704.84</v>
      </c>
      <c r="X53" s="18">
        <f t="shared" si="5"/>
        <v>83884.87</v>
      </c>
      <c r="Y53" s="18">
        <f t="shared" si="6"/>
        <v>678704.84</v>
      </c>
      <c r="Z53" s="42">
        <f t="shared" si="7"/>
        <v>88.999999750848986</v>
      </c>
    </row>
    <row r="54" spans="1:26" x14ac:dyDescent="0.25">
      <c r="A54" s="2">
        <v>53</v>
      </c>
      <c r="B54" s="6" t="s">
        <v>194</v>
      </c>
      <c r="C54" s="6" t="s">
        <v>42</v>
      </c>
      <c r="D54" s="2">
        <v>2025</v>
      </c>
      <c r="E54" s="3">
        <f>'Итого отбор 2024-2026'!E242</f>
        <v>0</v>
      </c>
      <c r="F54" s="3">
        <f>'Итого отбор 2024-2026'!F242</f>
        <v>0</v>
      </c>
      <c r="G54" s="3">
        <f>'Итого отбор 2024-2026'!G242</f>
        <v>0</v>
      </c>
      <c r="H54" s="3">
        <f>'Итого отбор 2024-2026'!H242</f>
        <v>10</v>
      </c>
      <c r="I54" s="3">
        <f>'Итого отбор 2024-2026'!I242</f>
        <v>15</v>
      </c>
      <c r="J54" s="14">
        <f>'Итого отбор 2024-2026'!J242</f>
        <v>2</v>
      </c>
      <c r="K54" s="18">
        <f t="shared" si="8"/>
        <v>25</v>
      </c>
      <c r="L54" s="19">
        <v>12368.39</v>
      </c>
      <c r="M54" s="19">
        <v>11131.55</v>
      </c>
      <c r="N54" s="19">
        <v>8657.8700000000008</v>
      </c>
      <c r="O54" s="19">
        <v>6184.2</v>
      </c>
      <c r="P54" s="19">
        <v>3710.52</v>
      </c>
      <c r="Q54" s="19">
        <v>488.77</v>
      </c>
      <c r="R54" s="19">
        <v>2100</v>
      </c>
      <c r="S54" s="19">
        <v>200</v>
      </c>
      <c r="T54" s="24">
        <v>91</v>
      </c>
      <c r="U54" s="43">
        <f t="shared" si="2"/>
        <v>90.999992637691236</v>
      </c>
      <c r="V54" s="18">
        <f t="shared" si="3"/>
        <v>127677.34</v>
      </c>
      <c r="W54" s="18">
        <f t="shared" si="4"/>
        <v>116186.37000000001</v>
      </c>
      <c r="X54" s="18">
        <f t="shared" si="5"/>
        <v>11490.969999999987</v>
      </c>
      <c r="Y54" s="18">
        <f t="shared" si="6"/>
        <v>116186.38</v>
      </c>
      <c r="Z54" s="42">
        <f t="shared" si="7"/>
        <v>91.000000469934605</v>
      </c>
    </row>
    <row r="55" spans="1:26" x14ac:dyDescent="0.25">
      <c r="A55" s="2">
        <v>54</v>
      </c>
      <c r="B55" s="6" t="s">
        <v>194</v>
      </c>
      <c r="C55" s="6" t="s">
        <v>36</v>
      </c>
      <c r="D55" s="2">
        <v>2025</v>
      </c>
      <c r="E55" s="3">
        <f>'Итого отбор 2024-2026'!E243</f>
        <v>2</v>
      </c>
      <c r="F55" s="3">
        <f>'Итого отбор 2024-2026'!F243</f>
        <v>0</v>
      </c>
      <c r="G55" s="3">
        <f>'Итого отбор 2024-2026'!G243</f>
        <v>4</v>
      </c>
      <c r="H55" s="3">
        <f>'Итого отбор 2024-2026'!H243</f>
        <v>3.9</v>
      </c>
      <c r="I55" s="3">
        <f>'Итого отбор 2024-2026'!I243</f>
        <v>36.1</v>
      </c>
      <c r="J55" s="14">
        <f>'Итого отбор 2024-2026'!J243</f>
        <v>8</v>
      </c>
      <c r="K55" s="18">
        <f t="shared" si="8"/>
        <v>46</v>
      </c>
      <c r="L55" s="19">
        <v>12368.39</v>
      </c>
      <c r="M55" s="19">
        <v>11131.55</v>
      </c>
      <c r="N55" s="19">
        <v>8657.8700000000008</v>
      </c>
      <c r="O55" s="19">
        <v>6184.2</v>
      </c>
      <c r="P55" s="19">
        <v>3710.52</v>
      </c>
      <c r="Q55" s="19">
        <v>488.77</v>
      </c>
      <c r="R55" s="19">
        <v>2100</v>
      </c>
      <c r="S55" s="19">
        <v>200</v>
      </c>
      <c r="T55" s="24">
        <v>82</v>
      </c>
      <c r="U55" s="43">
        <f t="shared" si="2"/>
        <v>81.999997008246368</v>
      </c>
      <c r="V55" s="18">
        <f t="shared" si="3"/>
        <v>247346.57</v>
      </c>
      <c r="W55" s="18">
        <f t="shared" si="4"/>
        <v>202824.18</v>
      </c>
      <c r="X55" s="18">
        <f t="shared" si="5"/>
        <v>44522.390000000014</v>
      </c>
      <c r="Y55" s="18">
        <f t="shared" si="6"/>
        <v>202824.19</v>
      </c>
      <c r="Z55" s="42">
        <f t="shared" si="7"/>
        <v>82.000001051156673</v>
      </c>
    </row>
    <row r="56" spans="1:26" x14ac:dyDescent="0.25">
      <c r="A56" s="2">
        <v>55</v>
      </c>
      <c r="B56" s="6" t="s">
        <v>194</v>
      </c>
      <c r="C56" s="6" t="s">
        <v>39</v>
      </c>
      <c r="D56" s="2">
        <v>2025</v>
      </c>
      <c r="E56" s="3">
        <f>'Итого отбор 2024-2026'!E244</f>
        <v>0</v>
      </c>
      <c r="F56" s="3">
        <f>'Итого отбор 2024-2026'!F244</f>
        <v>0</v>
      </c>
      <c r="G56" s="3">
        <f>'Итого отбор 2024-2026'!G244</f>
        <v>6.0782999999999996</v>
      </c>
      <c r="H56" s="3">
        <f>'Итого отбор 2024-2026'!H244</f>
        <v>0</v>
      </c>
      <c r="I56" s="3">
        <f>'Итого отбор 2024-2026'!I244</f>
        <v>0.111</v>
      </c>
      <c r="J56" s="14">
        <f>'Итого отбор 2024-2026'!J244</f>
        <v>3</v>
      </c>
      <c r="K56" s="18">
        <f t="shared" si="8"/>
        <v>6.1892999999999994</v>
      </c>
      <c r="L56" s="19">
        <v>12368.39</v>
      </c>
      <c r="M56" s="19">
        <v>11131.55</v>
      </c>
      <c r="N56" s="19">
        <v>8657.8700000000008</v>
      </c>
      <c r="O56" s="19">
        <v>6184.2</v>
      </c>
      <c r="P56" s="19">
        <v>3710.52</v>
      </c>
      <c r="Q56" s="19">
        <v>488.77</v>
      </c>
      <c r="R56" s="19">
        <v>2100</v>
      </c>
      <c r="S56" s="19">
        <v>200</v>
      </c>
      <c r="T56" s="24">
        <v>89</v>
      </c>
      <c r="U56" s="43">
        <f t="shared" si="2"/>
        <v>88.999997904617217</v>
      </c>
      <c r="V56" s="18">
        <f t="shared" si="3"/>
        <v>62041.17</v>
      </c>
      <c r="W56" s="18">
        <f t="shared" si="4"/>
        <v>55216.639999999999</v>
      </c>
      <c r="X56" s="18">
        <f t="shared" si="5"/>
        <v>6824.5299999999988</v>
      </c>
      <c r="Y56" s="18">
        <f t="shared" si="6"/>
        <v>55216.639999999999</v>
      </c>
      <c r="Z56" s="42">
        <f t="shared" si="7"/>
        <v>88.999997904617217</v>
      </c>
    </row>
    <row r="57" spans="1:26" x14ac:dyDescent="0.25">
      <c r="A57" s="2">
        <v>56</v>
      </c>
      <c r="B57" s="6" t="s">
        <v>194</v>
      </c>
      <c r="C57" s="6" t="s">
        <v>52</v>
      </c>
      <c r="D57" s="2">
        <v>2025</v>
      </c>
      <c r="E57" s="3">
        <f>'Итого отбор 2024-2026'!E245</f>
        <v>0</v>
      </c>
      <c r="F57" s="3">
        <f>'Итого отбор 2024-2026'!F245</f>
        <v>13.7</v>
      </c>
      <c r="G57" s="3">
        <f>'Итого отбор 2024-2026'!G245</f>
        <v>7.6</v>
      </c>
      <c r="H57" s="3">
        <f>'Итого отбор 2024-2026'!H245</f>
        <v>0</v>
      </c>
      <c r="I57" s="3">
        <f>'Итого отбор 2024-2026'!I245</f>
        <v>0</v>
      </c>
      <c r="J57" s="14">
        <f>'Итого отбор 2024-2026'!J245</f>
        <v>10</v>
      </c>
      <c r="K57" s="18">
        <f t="shared" si="8"/>
        <v>21.299999999999997</v>
      </c>
      <c r="L57" s="19">
        <v>12368.39</v>
      </c>
      <c r="M57" s="19">
        <v>11131.55</v>
      </c>
      <c r="N57" s="19">
        <v>8657.8700000000008</v>
      </c>
      <c r="O57" s="19">
        <v>6184.2</v>
      </c>
      <c r="P57" s="19">
        <v>3710.52</v>
      </c>
      <c r="Q57" s="19">
        <v>488.77</v>
      </c>
      <c r="R57" s="19">
        <v>2100</v>
      </c>
      <c r="S57" s="19">
        <v>200</v>
      </c>
      <c r="T57" s="24">
        <v>88</v>
      </c>
      <c r="U57" s="43">
        <f t="shared" si="2"/>
        <v>88</v>
      </c>
      <c r="V57" s="18">
        <f t="shared" si="3"/>
        <v>248449.75</v>
      </c>
      <c r="W57" s="18">
        <f t="shared" si="4"/>
        <v>218635.78</v>
      </c>
      <c r="X57" s="18">
        <f t="shared" si="5"/>
        <v>29813.97</v>
      </c>
      <c r="Y57" s="18">
        <f t="shared" si="6"/>
        <v>218635.78</v>
      </c>
      <c r="Z57" s="42">
        <f t="shared" si="7"/>
        <v>88</v>
      </c>
    </row>
    <row r="58" spans="1:26" x14ac:dyDescent="0.25">
      <c r="A58" s="2">
        <v>57</v>
      </c>
      <c r="B58" s="6" t="s">
        <v>194</v>
      </c>
      <c r="C58" s="6" t="s">
        <v>70</v>
      </c>
      <c r="D58" s="2">
        <v>2025</v>
      </c>
      <c r="E58" s="3">
        <f>'Итого отбор 2024-2026'!E246</f>
        <v>0</v>
      </c>
      <c r="F58" s="3">
        <f>'Итого отбор 2024-2026'!F246</f>
        <v>0</v>
      </c>
      <c r="G58" s="3">
        <f>'Итого отбор 2024-2026'!G246</f>
        <v>10.199999999999999</v>
      </c>
      <c r="H58" s="3">
        <f>'Итого отбор 2024-2026'!H246</f>
        <v>7.9</v>
      </c>
      <c r="I58" s="3">
        <f>'Итого отбор 2024-2026'!I246</f>
        <v>0</v>
      </c>
      <c r="J58" s="14">
        <f>'Итого отбор 2024-2026'!J246</f>
        <v>5</v>
      </c>
      <c r="K58" s="18">
        <f t="shared" si="8"/>
        <v>18.100000000000001</v>
      </c>
      <c r="L58" s="19">
        <v>12368.39</v>
      </c>
      <c r="M58" s="19">
        <v>11131.55</v>
      </c>
      <c r="N58" s="19">
        <v>8657.8700000000008</v>
      </c>
      <c r="O58" s="19">
        <v>6184.2</v>
      </c>
      <c r="P58" s="19">
        <v>3710.52</v>
      </c>
      <c r="Q58" s="19">
        <v>488.77</v>
      </c>
      <c r="R58" s="19">
        <v>2100</v>
      </c>
      <c r="S58" s="19">
        <v>200</v>
      </c>
      <c r="T58" s="24">
        <v>90</v>
      </c>
      <c r="U58" s="43">
        <f t="shared" si="2"/>
        <v>90</v>
      </c>
      <c r="V58" s="18">
        <f t="shared" si="3"/>
        <v>153729.29999999999</v>
      </c>
      <c r="W58" s="18">
        <f t="shared" si="4"/>
        <v>138356.37</v>
      </c>
      <c r="X58" s="18">
        <f t="shared" si="5"/>
        <v>15372.929999999993</v>
      </c>
      <c r="Y58" s="18">
        <f t="shared" si="6"/>
        <v>138356.37</v>
      </c>
      <c r="Z58" s="42">
        <f t="shared" si="7"/>
        <v>90</v>
      </c>
    </row>
    <row r="59" spans="1:26" x14ac:dyDescent="0.25">
      <c r="A59" s="2">
        <v>58</v>
      </c>
      <c r="B59" s="6" t="s">
        <v>194</v>
      </c>
      <c r="C59" s="6" t="s">
        <v>117</v>
      </c>
      <c r="D59" s="2">
        <v>2025</v>
      </c>
      <c r="E59" s="3">
        <f>'Итого отбор 2024-2026'!E247</f>
        <v>0</v>
      </c>
      <c r="F59" s="3">
        <f>'Итого отбор 2024-2026'!F247</f>
        <v>0</v>
      </c>
      <c r="G59" s="3">
        <f>'Итого отбор 2024-2026'!G247</f>
        <v>0</v>
      </c>
      <c r="H59" s="3">
        <f>'Итого отбор 2024-2026'!H247</f>
        <v>0</v>
      </c>
      <c r="I59" s="3">
        <f>'Итого отбор 2024-2026'!I247</f>
        <v>0</v>
      </c>
      <c r="J59" s="14">
        <f>'Итого отбор 2024-2026'!J247</f>
        <v>0</v>
      </c>
      <c r="K59" s="18">
        <f t="shared" si="8"/>
        <v>0</v>
      </c>
      <c r="L59" s="19">
        <v>12368.39</v>
      </c>
      <c r="M59" s="19">
        <v>11131.55</v>
      </c>
      <c r="N59" s="19">
        <v>8657.8700000000008</v>
      </c>
      <c r="O59" s="19">
        <v>6184.2</v>
      </c>
      <c r="P59" s="19">
        <v>3710.52</v>
      </c>
      <c r="Q59" s="19">
        <v>488.77</v>
      </c>
      <c r="R59" s="19">
        <v>2100</v>
      </c>
      <c r="S59" s="19">
        <v>200</v>
      </c>
      <c r="T59" s="24">
        <v>91</v>
      </c>
      <c r="U59" s="43">
        <f t="shared" si="2"/>
        <v>0</v>
      </c>
      <c r="V59" s="18">
        <f t="shared" si="3"/>
        <v>0</v>
      </c>
      <c r="W59" s="18">
        <f t="shared" si="4"/>
        <v>0</v>
      </c>
      <c r="X59" s="18">
        <f t="shared" si="5"/>
        <v>0</v>
      </c>
      <c r="Y59" s="18">
        <f t="shared" si="6"/>
        <v>0</v>
      </c>
      <c r="Z59" s="42">
        <f t="shared" si="7"/>
        <v>0</v>
      </c>
    </row>
    <row r="60" spans="1:26" x14ac:dyDescent="0.25">
      <c r="A60" s="2">
        <v>59</v>
      </c>
      <c r="B60" s="6" t="s">
        <v>194</v>
      </c>
      <c r="C60" s="6" t="s">
        <v>137</v>
      </c>
      <c r="D60" s="2">
        <v>2025</v>
      </c>
      <c r="E60" s="3">
        <f>'Итого отбор 2024-2026'!E248</f>
        <v>0</v>
      </c>
      <c r="F60" s="3">
        <f>'Итого отбор 2024-2026'!F248</f>
        <v>0</v>
      </c>
      <c r="G60" s="3">
        <f>'Итого отбор 2024-2026'!G248</f>
        <v>0</v>
      </c>
      <c r="H60" s="3">
        <f>'Итого отбор 2024-2026'!H248</f>
        <v>0</v>
      </c>
      <c r="I60" s="3">
        <f>'Итого отбор 2024-2026'!I248</f>
        <v>0</v>
      </c>
      <c r="J60" s="14">
        <f>'Итого отбор 2024-2026'!J248</f>
        <v>0</v>
      </c>
      <c r="K60" s="18">
        <f t="shared" si="8"/>
        <v>0</v>
      </c>
      <c r="L60" s="19">
        <v>12368.39</v>
      </c>
      <c r="M60" s="19">
        <v>11131.55</v>
      </c>
      <c r="N60" s="19">
        <v>8657.8700000000008</v>
      </c>
      <c r="O60" s="19">
        <v>6184.2</v>
      </c>
      <c r="P60" s="19">
        <v>3710.52</v>
      </c>
      <c r="Q60" s="19">
        <v>488.77</v>
      </c>
      <c r="R60" s="19">
        <v>2100</v>
      </c>
      <c r="S60" s="19">
        <v>200</v>
      </c>
      <c r="T60" s="24">
        <v>92</v>
      </c>
      <c r="U60" s="43">
        <f t="shared" si="2"/>
        <v>0</v>
      </c>
      <c r="V60" s="18">
        <f t="shared" si="3"/>
        <v>0</v>
      </c>
      <c r="W60" s="18">
        <f t="shared" si="4"/>
        <v>0</v>
      </c>
      <c r="X60" s="18">
        <f t="shared" si="5"/>
        <v>0</v>
      </c>
      <c r="Y60" s="18">
        <f t="shared" si="6"/>
        <v>0</v>
      </c>
      <c r="Z60" s="42">
        <f t="shared" si="7"/>
        <v>0</v>
      </c>
    </row>
    <row r="61" spans="1:26" x14ac:dyDescent="0.25">
      <c r="A61" s="2">
        <v>60</v>
      </c>
      <c r="B61" s="6" t="s">
        <v>194</v>
      </c>
      <c r="C61" s="6" t="s">
        <v>57</v>
      </c>
      <c r="D61" s="2">
        <v>2025</v>
      </c>
      <c r="E61" s="3">
        <f>'Итого отбор 2024-2026'!E249</f>
        <v>0</v>
      </c>
      <c r="F61" s="3">
        <f>'Итого отбор 2024-2026'!F249</f>
        <v>0</v>
      </c>
      <c r="G61" s="3">
        <f>'Итого отбор 2024-2026'!G249</f>
        <v>11</v>
      </c>
      <c r="H61" s="3">
        <f>'Итого отбор 2024-2026'!H249</f>
        <v>0</v>
      </c>
      <c r="I61" s="3">
        <f>'Итого отбор 2024-2026'!I249</f>
        <v>30</v>
      </c>
      <c r="J61" s="14">
        <f>'Итого отбор 2024-2026'!J249</f>
        <v>2</v>
      </c>
      <c r="K61" s="18">
        <f t="shared" si="8"/>
        <v>41</v>
      </c>
      <c r="L61" s="19">
        <v>12368.39</v>
      </c>
      <c r="M61" s="19">
        <v>11131.55</v>
      </c>
      <c r="N61" s="19">
        <v>8657.8700000000008</v>
      </c>
      <c r="O61" s="19">
        <v>6184.2</v>
      </c>
      <c r="P61" s="19">
        <v>3710.52</v>
      </c>
      <c r="Q61" s="19">
        <v>488.77</v>
      </c>
      <c r="R61" s="19">
        <v>2100</v>
      </c>
      <c r="S61" s="19">
        <v>200</v>
      </c>
      <c r="T61" s="24">
        <v>93</v>
      </c>
      <c r="U61" s="43">
        <f t="shared" si="2"/>
        <v>92.999999863592791</v>
      </c>
      <c r="V61" s="18">
        <f t="shared" si="3"/>
        <v>219929.71</v>
      </c>
      <c r="W61" s="18">
        <f t="shared" si="4"/>
        <v>204534.63</v>
      </c>
      <c r="X61" s="18">
        <f t="shared" si="5"/>
        <v>15395.079999999987</v>
      </c>
      <c r="Y61" s="18">
        <f t="shared" si="6"/>
        <v>204534.63</v>
      </c>
      <c r="Z61" s="42">
        <f t="shared" si="7"/>
        <v>92.999999863592791</v>
      </c>
    </row>
    <row r="62" spans="1:26" x14ac:dyDescent="0.25">
      <c r="A62" s="47" t="s">
        <v>236</v>
      </c>
      <c r="B62" s="6" t="s">
        <v>195</v>
      </c>
      <c r="C62" s="6" t="s">
        <v>22</v>
      </c>
      <c r="D62" s="2">
        <v>2025</v>
      </c>
      <c r="E62" s="3">
        <f>'Итого отбор 2024-2026'!E250</f>
        <v>9.44</v>
      </c>
      <c r="F62" s="3">
        <f>'Итого отбор 2024-2026'!F250</f>
        <v>7.45</v>
      </c>
      <c r="G62" s="3">
        <f>'Итого отбор 2024-2026'!G250</f>
        <v>44.4</v>
      </c>
      <c r="H62" s="3">
        <f>'Итого отбор 2024-2026'!H250</f>
        <v>18.809999999999999</v>
      </c>
      <c r="I62" s="3">
        <f>'Итого отбор 2024-2026'!I250</f>
        <v>10.4</v>
      </c>
      <c r="J62" s="14">
        <f>'Итого отбор 2024-2026'!J250</f>
        <v>13</v>
      </c>
      <c r="K62" s="18">
        <f t="shared" si="8"/>
        <v>90.5</v>
      </c>
      <c r="L62" s="19">
        <v>12368.39</v>
      </c>
      <c r="M62" s="19">
        <v>11131.55</v>
      </c>
      <c r="N62" s="19">
        <v>8657.8700000000008</v>
      </c>
      <c r="O62" s="19">
        <v>6184.2</v>
      </c>
      <c r="P62" s="19">
        <v>3710.52</v>
      </c>
      <c r="Q62" s="19">
        <v>488.77</v>
      </c>
      <c r="R62" s="19">
        <v>2100</v>
      </c>
      <c r="S62" s="19">
        <v>200</v>
      </c>
      <c r="T62" s="25">
        <v>95</v>
      </c>
      <c r="U62" s="43">
        <f t="shared" si="2"/>
        <v>94.999999367701136</v>
      </c>
      <c r="V62" s="18">
        <f t="shared" si="3"/>
        <v>790765.3</v>
      </c>
      <c r="W62" s="18">
        <f t="shared" si="4"/>
        <v>751227.03</v>
      </c>
      <c r="X62" s="18">
        <f t="shared" si="5"/>
        <v>39538.270000000019</v>
      </c>
      <c r="Y62" s="18">
        <f t="shared" si="6"/>
        <v>751227.04</v>
      </c>
      <c r="Z62" s="42">
        <f t="shared" si="7"/>
        <v>95.000000632298864</v>
      </c>
    </row>
    <row r="63" spans="1:26" x14ac:dyDescent="0.25">
      <c r="A63" s="47" t="s">
        <v>237</v>
      </c>
      <c r="B63" s="6" t="s">
        <v>195</v>
      </c>
      <c r="C63" s="6" t="s">
        <v>114</v>
      </c>
      <c r="D63" s="2">
        <v>2025</v>
      </c>
      <c r="E63" s="3">
        <f>'Итого отбор 2024-2026'!E251</f>
        <v>0</v>
      </c>
      <c r="F63" s="3">
        <f>'Итого отбор 2024-2026'!F251</f>
        <v>0</v>
      </c>
      <c r="G63" s="3">
        <f>'Итого отбор 2024-2026'!G251</f>
        <v>0</v>
      </c>
      <c r="H63" s="3">
        <f>'Итого отбор 2024-2026'!H251</f>
        <v>0</v>
      </c>
      <c r="I63" s="3">
        <f>'Итого отбор 2024-2026'!I251</f>
        <v>0</v>
      </c>
      <c r="J63" s="14">
        <f>'Итого отбор 2024-2026'!J251</f>
        <v>0</v>
      </c>
      <c r="K63" s="18">
        <f t="shared" si="8"/>
        <v>0</v>
      </c>
      <c r="L63" s="19">
        <v>12368.39</v>
      </c>
      <c r="M63" s="19">
        <v>11131.55</v>
      </c>
      <c r="N63" s="19">
        <v>8657.8700000000008</v>
      </c>
      <c r="O63" s="19">
        <v>6184.2</v>
      </c>
      <c r="P63" s="19">
        <v>3710.52</v>
      </c>
      <c r="Q63" s="19">
        <v>488.77</v>
      </c>
      <c r="R63" s="19">
        <v>2100</v>
      </c>
      <c r="S63" s="19">
        <v>200</v>
      </c>
      <c r="T63" s="25">
        <v>95</v>
      </c>
      <c r="U63" s="43">
        <f t="shared" si="2"/>
        <v>0</v>
      </c>
      <c r="V63" s="18">
        <f t="shared" si="3"/>
        <v>0</v>
      </c>
      <c r="W63" s="18">
        <f t="shared" si="4"/>
        <v>0</v>
      </c>
      <c r="X63" s="18">
        <f t="shared" si="5"/>
        <v>0</v>
      </c>
      <c r="Y63" s="18">
        <f t="shared" si="6"/>
        <v>0</v>
      </c>
      <c r="Z63" s="42">
        <f t="shared" si="7"/>
        <v>0</v>
      </c>
    </row>
    <row r="64" spans="1:26" x14ac:dyDescent="0.25">
      <c r="A64" s="47" t="s">
        <v>238</v>
      </c>
      <c r="B64" s="6" t="s">
        <v>195</v>
      </c>
      <c r="C64" s="6" t="s">
        <v>71</v>
      </c>
      <c r="D64" s="2">
        <v>2025</v>
      </c>
      <c r="E64" s="3">
        <f>'Итого отбор 2024-2026'!E252</f>
        <v>18</v>
      </c>
      <c r="F64" s="3">
        <f>'Итого отбор 2024-2026'!F252</f>
        <v>10</v>
      </c>
      <c r="G64" s="3">
        <f>'Итого отбор 2024-2026'!G252</f>
        <v>37</v>
      </c>
      <c r="H64" s="3">
        <f>'Итого отбор 2024-2026'!H252</f>
        <v>66.099999999999994</v>
      </c>
      <c r="I64" s="3">
        <f>'Итого отбор 2024-2026'!I252</f>
        <v>18</v>
      </c>
      <c r="J64" s="14">
        <f>'Итого отбор 2024-2026'!J252</f>
        <v>5</v>
      </c>
      <c r="K64" s="18">
        <f t="shared" si="8"/>
        <v>149.1</v>
      </c>
      <c r="L64" s="19">
        <v>12368.39</v>
      </c>
      <c r="M64" s="19">
        <v>11131.55</v>
      </c>
      <c r="N64" s="19">
        <v>8657.8700000000008</v>
      </c>
      <c r="O64" s="19">
        <v>6184.2</v>
      </c>
      <c r="P64" s="19">
        <v>3710.52</v>
      </c>
      <c r="Q64" s="19">
        <v>488.77</v>
      </c>
      <c r="R64" s="19">
        <v>2100</v>
      </c>
      <c r="S64" s="19">
        <v>200</v>
      </c>
      <c r="T64" s="25">
        <v>95</v>
      </c>
      <c r="U64" s="43">
        <f t="shared" si="2"/>
        <v>94.999999744161883</v>
      </c>
      <c r="V64" s="18">
        <f t="shared" si="3"/>
        <v>1172616.54</v>
      </c>
      <c r="W64" s="18">
        <f t="shared" si="4"/>
        <v>1113985.71</v>
      </c>
      <c r="X64" s="18">
        <f t="shared" si="5"/>
        <v>58630.830000000075</v>
      </c>
      <c r="Y64" s="18">
        <f t="shared" si="6"/>
        <v>1113985.71</v>
      </c>
      <c r="Z64" s="42">
        <f t="shared" si="7"/>
        <v>94.999999744161883</v>
      </c>
    </row>
    <row r="65" spans="1:26" x14ac:dyDescent="0.25">
      <c r="A65" s="47" t="s">
        <v>239</v>
      </c>
      <c r="B65" s="6" t="s">
        <v>195</v>
      </c>
      <c r="C65" s="6" t="s">
        <v>56</v>
      </c>
      <c r="D65" s="2">
        <v>2025</v>
      </c>
      <c r="E65" s="3">
        <f>'Итого отбор 2024-2026'!E253</f>
        <v>0</v>
      </c>
      <c r="F65" s="3">
        <f>'Итого отбор 2024-2026'!F253</f>
        <v>1.34</v>
      </c>
      <c r="G65" s="3">
        <f>'Итого отбор 2024-2026'!G253</f>
        <v>0</v>
      </c>
      <c r="H65" s="3">
        <f>'Итого отбор 2024-2026'!H253</f>
        <v>0</v>
      </c>
      <c r="I65" s="3">
        <f>'Итого отбор 2024-2026'!I253</f>
        <v>0</v>
      </c>
      <c r="J65" s="14">
        <f>'Итого отбор 2024-2026'!J253</f>
        <v>4</v>
      </c>
      <c r="K65" s="18">
        <f t="shared" si="8"/>
        <v>1.34</v>
      </c>
      <c r="L65" s="19">
        <v>12368.39</v>
      </c>
      <c r="M65" s="19">
        <v>11131.55</v>
      </c>
      <c r="N65" s="19">
        <v>8657.8700000000008</v>
      </c>
      <c r="O65" s="19">
        <v>6184.2</v>
      </c>
      <c r="P65" s="19">
        <v>3710.52</v>
      </c>
      <c r="Q65" s="19">
        <v>488.77</v>
      </c>
      <c r="R65" s="19">
        <v>2100</v>
      </c>
      <c r="S65" s="19">
        <v>200</v>
      </c>
      <c r="T65" s="25">
        <v>95</v>
      </c>
      <c r="U65" s="43">
        <f t="shared" si="2"/>
        <v>94.9999921689502</v>
      </c>
      <c r="V65" s="18">
        <f t="shared" si="3"/>
        <v>25539.360000000001</v>
      </c>
      <c r="W65" s="18">
        <f t="shared" si="4"/>
        <v>24262.39</v>
      </c>
      <c r="X65" s="18">
        <f t="shared" si="5"/>
        <v>1276.9700000000012</v>
      </c>
      <c r="Y65" s="18">
        <f t="shared" si="6"/>
        <v>24262.39</v>
      </c>
      <c r="Z65" s="42">
        <f t="shared" si="7"/>
        <v>94.9999921689502</v>
      </c>
    </row>
    <row r="66" spans="1:26" x14ac:dyDescent="0.25">
      <c r="A66" s="47" t="s">
        <v>240</v>
      </c>
      <c r="B66" s="6" t="s">
        <v>195</v>
      </c>
      <c r="C66" s="6" t="s">
        <v>138</v>
      </c>
      <c r="D66" s="2">
        <v>2025</v>
      </c>
      <c r="E66" s="3">
        <f>'Итого отбор 2024-2026'!E254</f>
        <v>0</v>
      </c>
      <c r="F66" s="3">
        <f>'Итого отбор 2024-2026'!F254</f>
        <v>0</v>
      </c>
      <c r="G66" s="3">
        <f>'Итого отбор 2024-2026'!G254</f>
        <v>0</v>
      </c>
      <c r="H66" s="3">
        <f>'Итого отбор 2024-2026'!H254</f>
        <v>0</v>
      </c>
      <c r="I66" s="3">
        <f>'Итого отбор 2024-2026'!I254</f>
        <v>0</v>
      </c>
      <c r="J66" s="14">
        <f>'Итого отбор 2024-2026'!J254</f>
        <v>0</v>
      </c>
      <c r="K66" s="18">
        <f t="shared" si="8"/>
        <v>0</v>
      </c>
      <c r="L66" s="19">
        <v>12368.39</v>
      </c>
      <c r="M66" s="19">
        <v>11131.55</v>
      </c>
      <c r="N66" s="19">
        <v>8657.8700000000008</v>
      </c>
      <c r="O66" s="19">
        <v>6184.2</v>
      </c>
      <c r="P66" s="19">
        <v>3710.52</v>
      </c>
      <c r="Q66" s="19">
        <v>488.77</v>
      </c>
      <c r="R66" s="19">
        <v>2100</v>
      </c>
      <c r="S66" s="19">
        <v>200</v>
      </c>
      <c r="T66" s="25">
        <v>95</v>
      </c>
      <c r="U66" s="43">
        <f t="shared" si="2"/>
        <v>0</v>
      </c>
      <c r="V66" s="18">
        <f t="shared" si="3"/>
        <v>0</v>
      </c>
      <c r="W66" s="18">
        <f t="shared" si="4"/>
        <v>0</v>
      </c>
      <c r="X66" s="18">
        <f t="shared" si="5"/>
        <v>0</v>
      </c>
      <c r="Y66" s="18">
        <f t="shared" si="6"/>
        <v>0</v>
      </c>
      <c r="Z66" s="42">
        <f t="shared" si="7"/>
        <v>0</v>
      </c>
    </row>
    <row r="67" spans="1:26" x14ac:dyDescent="0.25">
      <c r="A67" s="47" t="s">
        <v>241</v>
      </c>
      <c r="B67" s="6" t="s">
        <v>195</v>
      </c>
      <c r="C67" s="6" t="s">
        <v>139</v>
      </c>
      <c r="D67" s="2">
        <v>2025</v>
      </c>
      <c r="E67" s="3">
        <f>'Итого отбор 2024-2026'!E255</f>
        <v>0</v>
      </c>
      <c r="F67" s="3">
        <f>'Итого отбор 2024-2026'!F255</f>
        <v>0</v>
      </c>
      <c r="G67" s="3">
        <f>'Итого отбор 2024-2026'!G255</f>
        <v>0</v>
      </c>
      <c r="H67" s="3">
        <f>'Итого отбор 2024-2026'!H255</f>
        <v>0</v>
      </c>
      <c r="I67" s="3">
        <f>'Итого отбор 2024-2026'!I255</f>
        <v>0</v>
      </c>
      <c r="J67" s="14">
        <f>'Итого отбор 2024-2026'!J255</f>
        <v>0</v>
      </c>
      <c r="K67" s="18">
        <f t="shared" si="8"/>
        <v>0</v>
      </c>
      <c r="L67" s="19">
        <v>12368.39</v>
      </c>
      <c r="M67" s="19">
        <v>11131.55</v>
      </c>
      <c r="N67" s="19">
        <v>8657.8700000000008</v>
      </c>
      <c r="O67" s="19">
        <v>6184.2</v>
      </c>
      <c r="P67" s="19">
        <v>3710.52</v>
      </c>
      <c r="Q67" s="19">
        <v>488.77</v>
      </c>
      <c r="R67" s="19">
        <v>2100</v>
      </c>
      <c r="S67" s="19">
        <v>200</v>
      </c>
      <c r="T67" s="25">
        <v>95</v>
      </c>
      <c r="U67" s="43">
        <f t="shared" ref="U67:U131" si="9">IF((V67=0),0,W67/V67*100)</f>
        <v>0</v>
      </c>
      <c r="V67" s="18">
        <f t="shared" ref="V67:V131" si="10">ROUND(((E67*L67+F67*M67+G67*N67+H67*O67+I67*P67)+Q67*J67+R67*J67+S67*(E67+F67+G67+H67+I67)),2)</f>
        <v>0</v>
      </c>
      <c r="W67" s="18">
        <f t="shared" ref="W67:W131" si="11">IF((Z67&gt;T67),Y67-0.01,Y67)</f>
        <v>0</v>
      </c>
      <c r="X67" s="18">
        <f t="shared" ref="X67:X131" si="12">V67-W67</f>
        <v>0</v>
      </c>
      <c r="Y67" s="18">
        <f t="shared" ref="Y67:Y131" si="13">ROUND((V67*T67/100),2)</f>
        <v>0</v>
      </c>
      <c r="Z67" s="42">
        <f t="shared" ref="Z67:Z131" si="14">IF((V67=0),0,Y67/V67*100)</f>
        <v>0</v>
      </c>
    </row>
    <row r="68" spans="1:26" x14ac:dyDescent="0.25">
      <c r="A68" s="47" t="s">
        <v>242</v>
      </c>
      <c r="B68" s="6" t="s">
        <v>195</v>
      </c>
      <c r="C68" s="6" t="s">
        <v>38</v>
      </c>
      <c r="D68" s="2">
        <v>2025</v>
      </c>
      <c r="E68" s="3">
        <f>'Итого отбор 2024-2026'!E256</f>
        <v>0</v>
      </c>
      <c r="F68" s="3">
        <f>'Итого отбор 2024-2026'!F256</f>
        <v>0</v>
      </c>
      <c r="G68" s="3">
        <f>'Итого отбор 2024-2026'!G256</f>
        <v>32.4</v>
      </c>
      <c r="H68" s="3">
        <f>'Итого отбор 2024-2026'!H256</f>
        <v>144.1</v>
      </c>
      <c r="I68" s="3">
        <f>'Итого отбор 2024-2026'!I256</f>
        <v>0</v>
      </c>
      <c r="J68" s="14">
        <f>'Итого отбор 2024-2026'!J256</f>
        <v>16</v>
      </c>
      <c r="K68" s="18">
        <f t="shared" si="8"/>
        <v>176.5</v>
      </c>
      <c r="L68" s="19">
        <v>12368.39</v>
      </c>
      <c r="M68" s="19">
        <v>11131.55</v>
      </c>
      <c r="N68" s="19">
        <v>8657.8700000000008</v>
      </c>
      <c r="O68" s="19">
        <v>6184.2</v>
      </c>
      <c r="P68" s="19">
        <v>3710.52</v>
      </c>
      <c r="Q68" s="19">
        <v>488.77</v>
      </c>
      <c r="R68" s="19">
        <v>2100</v>
      </c>
      <c r="S68" s="19">
        <v>200</v>
      </c>
      <c r="T68" s="25">
        <v>95</v>
      </c>
      <c r="U68" s="43">
        <f t="shared" si="9"/>
        <v>94.999999719636321</v>
      </c>
      <c r="V68" s="18">
        <f t="shared" si="10"/>
        <v>1248378.53</v>
      </c>
      <c r="W68" s="18">
        <f t="shared" si="11"/>
        <v>1185959.6000000001</v>
      </c>
      <c r="X68" s="18">
        <f t="shared" si="12"/>
        <v>62418.929999999935</v>
      </c>
      <c r="Y68" s="18">
        <f t="shared" si="13"/>
        <v>1185959.6000000001</v>
      </c>
      <c r="Z68" s="42">
        <f t="shared" si="14"/>
        <v>94.999999719636321</v>
      </c>
    </row>
    <row r="69" spans="1:26" x14ac:dyDescent="0.25">
      <c r="A69" s="47" t="s">
        <v>243</v>
      </c>
      <c r="B69" s="6" t="s">
        <v>195</v>
      </c>
      <c r="C69" s="6" t="s">
        <v>46</v>
      </c>
      <c r="D69" s="2">
        <v>2025</v>
      </c>
      <c r="E69" s="3">
        <f>'Итого отбор 2024-2026'!E257</f>
        <v>11.54</v>
      </c>
      <c r="F69" s="3">
        <f>'Итого отбор 2024-2026'!F257</f>
        <v>4.8099999999999996</v>
      </c>
      <c r="G69" s="3">
        <f>'Итого отбор 2024-2026'!G257</f>
        <v>2</v>
      </c>
      <c r="H69" s="3">
        <f>'Итого отбор 2024-2026'!H257</f>
        <v>11.33</v>
      </c>
      <c r="I69" s="3">
        <f>'Итого отбор 2024-2026'!I257</f>
        <v>20</v>
      </c>
      <c r="J69" s="14">
        <f>'Итого отбор 2024-2026'!J257</f>
        <v>5</v>
      </c>
      <c r="K69" s="18">
        <f t="shared" si="8"/>
        <v>49.68</v>
      </c>
      <c r="L69" s="19">
        <v>12368.39</v>
      </c>
      <c r="M69" s="19">
        <v>11131.55</v>
      </c>
      <c r="N69" s="19">
        <v>8657.8700000000008</v>
      </c>
      <c r="O69" s="19">
        <v>6184.2</v>
      </c>
      <c r="P69" s="19">
        <v>3710.52</v>
      </c>
      <c r="Q69" s="19">
        <v>488.77</v>
      </c>
      <c r="R69" s="19">
        <v>2100</v>
      </c>
      <c r="S69" s="19">
        <v>200</v>
      </c>
      <c r="T69" s="25">
        <v>95</v>
      </c>
      <c r="U69" s="43">
        <f t="shared" si="9"/>
        <v>94.999999343395913</v>
      </c>
      <c r="V69" s="18">
        <f t="shared" si="10"/>
        <v>380746.95</v>
      </c>
      <c r="W69" s="18">
        <f t="shared" si="11"/>
        <v>361709.6</v>
      </c>
      <c r="X69" s="18">
        <f t="shared" si="12"/>
        <v>19037.350000000035</v>
      </c>
      <c r="Y69" s="18">
        <f t="shared" si="13"/>
        <v>361709.6</v>
      </c>
      <c r="Z69" s="42">
        <f t="shared" si="14"/>
        <v>94.999999343395913</v>
      </c>
    </row>
    <row r="70" spans="1:26" x14ac:dyDescent="0.25">
      <c r="A70" s="47" t="s">
        <v>244</v>
      </c>
      <c r="B70" s="6" t="s">
        <v>195</v>
      </c>
      <c r="C70" s="6" t="s">
        <v>106</v>
      </c>
      <c r="D70" s="2">
        <v>2025</v>
      </c>
      <c r="E70" s="3">
        <f>'Итого отбор 2024-2026'!E258</f>
        <v>0</v>
      </c>
      <c r="F70" s="3">
        <f>'Итого отбор 2024-2026'!F258</f>
        <v>30</v>
      </c>
      <c r="G70" s="3">
        <f>'Итого отбор 2024-2026'!G258</f>
        <v>50</v>
      </c>
      <c r="H70" s="3">
        <f>'Итого отбор 2024-2026'!H258</f>
        <v>15</v>
      </c>
      <c r="I70" s="3">
        <f>'Итого отбор 2024-2026'!I258</f>
        <v>25</v>
      </c>
      <c r="J70" s="14">
        <f>'Итого отбор 2024-2026'!J258</f>
        <v>1</v>
      </c>
      <c r="K70" s="18">
        <f t="shared" si="8"/>
        <v>120</v>
      </c>
      <c r="L70" s="19">
        <v>12368.39</v>
      </c>
      <c r="M70" s="19">
        <v>11131.55</v>
      </c>
      <c r="N70" s="19">
        <v>8657.8700000000008</v>
      </c>
      <c r="O70" s="19">
        <v>6184.2</v>
      </c>
      <c r="P70" s="19">
        <v>3710.52</v>
      </c>
      <c r="Q70" s="19">
        <v>488.77</v>
      </c>
      <c r="R70" s="19">
        <v>2100</v>
      </c>
      <c r="S70" s="19">
        <v>200</v>
      </c>
      <c r="T70" s="25">
        <v>95</v>
      </c>
      <c r="U70" s="43">
        <f t="shared" si="9"/>
        <v>94.999999846775353</v>
      </c>
      <c r="V70" s="18">
        <f t="shared" si="10"/>
        <v>978954.77</v>
      </c>
      <c r="W70" s="18">
        <f t="shared" si="11"/>
        <v>930007.03</v>
      </c>
      <c r="X70" s="18">
        <f t="shared" si="12"/>
        <v>48947.739999999991</v>
      </c>
      <c r="Y70" s="18">
        <f t="shared" si="13"/>
        <v>930007.03</v>
      </c>
      <c r="Z70" s="42">
        <f t="shared" si="14"/>
        <v>94.999999846775353</v>
      </c>
    </row>
    <row r="71" spans="1:26" x14ac:dyDescent="0.25">
      <c r="A71" s="47" t="s">
        <v>245</v>
      </c>
      <c r="B71" s="6" t="s">
        <v>195</v>
      </c>
      <c r="C71" s="6" t="s">
        <v>43</v>
      </c>
      <c r="D71" s="2">
        <v>2025</v>
      </c>
      <c r="E71" s="3">
        <f>'Итого отбор 2024-2026'!E259</f>
        <v>15</v>
      </c>
      <c r="F71" s="3">
        <f>'Итого отбор 2024-2026'!F259</f>
        <v>15</v>
      </c>
      <c r="G71" s="3">
        <f>'Итого отбор 2024-2026'!G259</f>
        <v>25</v>
      </c>
      <c r="H71" s="3">
        <f>'Итого отбор 2024-2026'!H259</f>
        <v>17</v>
      </c>
      <c r="I71" s="3">
        <f>'Итого отбор 2024-2026'!I259</f>
        <v>23</v>
      </c>
      <c r="J71" s="14">
        <f>'Итого отбор 2024-2026'!J259</f>
        <v>7</v>
      </c>
      <c r="K71" s="18">
        <f t="shared" si="8"/>
        <v>95</v>
      </c>
      <c r="L71" s="19">
        <v>12368.39</v>
      </c>
      <c r="M71" s="19">
        <v>11131.55</v>
      </c>
      <c r="N71" s="19">
        <v>8657.8700000000008</v>
      </c>
      <c r="O71" s="19">
        <v>6184.2</v>
      </c>
      <c r="P71" s="19">
        <v>3710.52</v>
      </c>
      <c r="Q71" s="19">
        <v>488.77</v>
      </c>
      <c r="R71" s="19">
        <v>2100</v>
      </c>
      <c r="S71" s="19">
        <v>200</v>
      </c>
      <c r="T71" s="25">
        <v>95</v>
      </c>
      <c r="U71" s="43">
        <f t="shared" si="9"/>
        <v>95</v>
      </c>
      <c r="V71" s="18">
        <f t="shared" si="10"/>
        <v>796540.6</v>
      </c>
      <c r="W71" s="18">
        <f t="shared" si="11"/>
        <v>756713.57</v>
      </c>
      <c r="X71" s="18">
        <f t="shared" si="12"/>
        <v>39827.030000000028</v>
      </c>
      <c r="Y71" s="18">
        <f t="shared" si="13"/>
        <v>756713.57</v>
      </c>
      <c r="Z71" s="42">
        <f t="shared" si="14"/>
        <v>95</v>
      </c>
    </row>
    <row r="72" spans="1:26" x14ac:dyDescent="0.25">
      <c r="A72" s="47" t="s">
        <v>246</v>
      </c>
      <c r="B72" s="6" t="s">
        <v>195</v>
      </c>
      <c r="C72" s="6" t="s">
        <v>4</v>
      </c>
      <c r="D72" s="2">
        <v>2025</v>
      </c>
      <c r="E72" s="3">
        <f>'Итого отбор 2024-2026'!E260</f>
        <v>0</v>
      </c>
      <c r="F72" s="3">
        <f>'Итого отбор 2024-2026'!F260</f>
        <v>14</v>
      </c>
      <c r="G72" s="3">
        <f>'Итого отбор 2024-2026'!G260</f>
        <v>0</v>
      </c>
      <c r="H72" s="3">
        <f>'Итого отбор 2024-2026'!H260</f>
        <v>0</v>
      </c>
      <c r="I72" s="3">
        <f>'Итого отбор 2024-2026'!I260</f>
        <v>55</v>
      </c>
      <c r="J72" s="14">
        <f>'Итого отбор 2024-2026'!J260</f>
        <v>14</v>
      </c>
      <c r="K72" s="18">
        <f t="shared" si="8"/>
        <v>69</v>
      </c>
      <c r="L72" s="19">
        <v>12368.39</v>
      </c>
      <c r="M72" s="19">
        <v>11131.55</v>
      </c>
      <c r="N72" s="19">
        <v>8657.8700000000008</v>
      </c>
      <c r="O72" s="19">
        <v>6184.2</v>
      </c>
      <c r="P72" s="19">
        <v>3710.52</v>
      </c>
      <c r="Q72" s="19">
        <v>488.77</v>
      </c>
      <c r="R72" s="19">
        <v>2100</v>
      </c>
      <c r="S72" s="19">
        <v>200</v>
      </c>
      <c r="T72" s="25">
        <v>95</v>
      </c>
      <c r="U72" s="43">
        <f t="shared" si="9"/>
        <v>94.99999853645356</v>
      </c>
      <c r="V72" s="18">
        <f t="shared" si="10"/>
        <v>409963.08</v>
      </c>
      <c r="W72" s="18">
        <f t="shared" si="11"/>
        <v>389464.92</v>
      </c>
      <c r="X72" s="18">
        <f t="shared" si="12"/>
        <v>20498.160000000033</v>
      </c>
      <c r="Y72" s="18">
        <f t="shared" si="13"/>
        <v>389464.93</v>
      </c>
      <c r="Z72" s="42">
        <f t="shared" si="14"/>
        <v>95.000000975697603</v>
      </c>
    </row>
    <row r="73" spans="1:26" x14ac:dyDescent="0.25">
      <c r="A73" s="47" t="s">
        <v>247</v>
      </c>
      <c r="B73" s="6" t="s">
        <v>195</v>
      </c>
      <c r="C73" s="6" t="s">
        <v>29</v>
      </c>
      <c r="D73" s="2">
        <v>2025</v>
      </c>
      <c r="E73" s="3">
        <f>'Итого отбор 2024-2026'!E261</f>
        <v>0</v>
      </c>
      <c r="F73" s="3">
        <f>'Итого отбор 2024-2026'!F261</f>
        <v>4</v>
      </c>
      <c r="G73" s="3">
        <f>'Итого отбор 2024-2026'!G261</f>
        <v>15</v>
      </c>
      <c r="H73" s="3">
        <f>'Итого отбор 2024-2026'!H261</f>
        <v>0</v>
      </c>
      <c r="I73" s="3">
        <f>'Итого отбор 2024-2026'!I261</f>
        <v>23</v>
      </c>
      <c r="J73" s="14">
        <f>'Итого отбор 2024-2026'!J261</f>
        <v>12</v>
      </c>
      <c r="K73" s="18">
        <f t="shared" si="8"/>
        <v>42</v>
      </c>
      <c r="L73" s="19">
        <v>12368.39</v>
      </c>
      <c r="M73" s="19">
        <v>11131.55</v>
      </c>
      <c r="N73" s="19">
        <v>8657.8700000000008</v>
      </c>
      <c r="O73" s="19">
        <v>6184.2</v>
      </c>
      <c r="P73" s="19">
        <v>3710.52</v>
      </c>
      <c r="Q73" s="19">
        <v>488.77</v>
      </c>
      <c r="R73" s="19">
        <v>2100</v>
      </c>
      <c r="S73" s="19">
        <v>200</v>
      </c>
      <c r="T73" s="25">
        <v>95</v>
      </c>
      <c r="U73" s="43">
        <f t="shared" si="9"/>
        <v>94.999997493327655</v>
      </c>
      <c r="V73" s="18">
        <f t="shared" si="10"/>
        <v>299201.45</v>
      </c>
      <c r="W73" s="18">
        <f t="shared" si="11"/>
        <v>284241.37</v>
      </c>
      <c r="X73" s="18">
        <f t="shared" si="12"/>
        <v>14960.080000000016</v>
      </c>
      <c r="Y73" s="18">
        <f t="shared" si="13"/>
        <v>284241.38</v>
      </c>
      <c r="Z73" s="42">
        <f t="shared" si="14"/>
        <v>95.000000835557444</v>
      </c>
    </row>
    <row r="74" spans="1:26" x14ac:dyDescent="0.25">
      <c r="A74" s="47" t="s">
        <v>248</v>
      </c>
      <c r="B74" s="6" t="s">
        <v>195</v>
      </c>
      <c r="C74" s="6" t="s">
        <v>27</v>
      </c>
      <c r="D74" s="2">
        <v>2025</v>
      </c>
      <c r="E74" s="3">
        <f>'Итого отбор 2024-2026'!E262</f>
        <v>0</v>
      </c>
      <c r="F74" s="3">
        <f>'Итого отбор 2024-2026'!F262</f>
        <v>0.6</v>
      </c>
      <c r="G74" s="3">
        <f>'Итого отбор 2024-2026'!G262</f>
        <v>0</v>
      </c>
      <c r="H74" s="3">
        <f>'Итого отбор 2024-2026'!H262</f>
        <v>0</v>
      </c>
      <c r="I74" s="3">
        <f>'Итого отбор 2024-2026'!I262</f>
        <v>0</v>
      </c>
      <c r="J74" s="14">
        <f>'Итого отбор 2024-2026'!J262</f>
        <v>5</v>
      </c>
      <c r="K74" s="18">
        <f t="shared" si="8"/>
        <v>0.6</v>
      </c>
      <c r="L74" s="19">
        <v>12368.39</v>
      </c>
      <c r="M74" s="19">
        <v>11131.55</v>
      </c>
      <c r="N74" s="19">
        <v>8657.8700000000008</v>
      </c>
      <c r="O74" s="19">
        <v>6184.2</v>
      </c>
      <c r="P74" s="19">
        <v>3710.52</v>
      </c>
      <c r="Q74" s="19">
        <v>488.77</v>
      </c>
      <c r="R74" s="19">
        <v>2100</v>
      </c>
      <c r="S74" s="19">
        <v>200</v>
      </c>
      <c r="T74" s="25">
        <v>95</v>
      </c>
      <c r="U74" s="43">
        <f t="shared" si="9"/>
        <v>94.999994934857199</v>
      </c>
      <c r="V74" s="18">
        <f t="shared" si="10"/>
        <v>19742.78</v>
      </c>
      <c r="W74" s="18">
        <f t="shared" si="11"/>
        <v>18755.64</v>
      </c>
      <c r="X74" s="18">
        <f t="shared" si="12"/>
        <v>987.13999999999942</v>
      </c>
      <c r="Y74" s="18">
        <f t="shared" si="13"/>
        <v>18755.64</v>
      </c>
      <c r="Z74" s="42">
        <f t="shared" si="14"/>
        <v>94.999994934857199</v>
      </c>
    </row>
    <row r="75" spans="1:26" x14ac:dyDescent="0.25">
      <c r="A75" s="47" t="s">
        <v>249</v>
      </c>
      <c r="B75" s="6" t="s">
        <v>195</v>
      </c>
      <c r="C75" s="6" t="s">
        <v>45</v>
      </c>
      <c r="D75" s="2">
        <v>2025</v>
      </c>
      <c r="E75" s="3">
        <f>'Итого отбор 2024-2026'!E263</f>
        <v>0</v>
      </c>
      <c r="F75" s="3">
        <f>'Итого отбор 2024-2026'!F263</f>
        <v>0</v>
      </c>
      <c r="G75" s="3">
        <f>'Итого отбор 2024-2026'!G263</f>
        <v>0</v>
      </c>
      <c r="H75" s="3">
        <f>'Итого отбор 2024-2026'!H263</f>
        <v>23.65</v>
      </c>
      <c r="I75" s="3">
        <f>'Итого отбор 2024-2026'!I263</f>
        <v>0</v>
      </c>
      <c r="J75" s="14">
        <f>'Итого отбор 2024-2026'!J263</f>
        <v>5</v>
      </c>
      <c r="K75" s="18">
        <f t="shared" si="8"/>
        <v>23.65</v>
      </c>
      <c r="L75" s="19">
        <v>12368.39</v>
      </c>
      <c r="M75" s="19">
        <v>11131.55</v>
      </c>
      <c r="N75" s="19">
        <v>8657.8700000000008</v>
      </c>
      <c r="O75" s="19">
        <v>6184.2</v>
      </c>
      <c r="P75" s="19">
        <v>3710.52</v>
      </c>
      <c r="Q75" s="19">
        <v>488.77</v>
      </c>
      <c r="R75" s="19">
        <v>2100</v>
      </c>
      <c r="S75" s="19">
        <v>200</v>
      </c>
      <c r="T75" s="25">
        <v>95</v>
      </c>
      <c r="U75" s="43">
        <f t="shared" si="9"/>
        <v>94.999999389984211</v>
      </c>
      <c r="V75" s="18">
        <f t="shared" si="10"/>
        <v>163930.18</v>
      </c>
      <c r="W75" s="18">
        <f t="shared" si="11"/>
        <v>155733.67000000001</v>
      </c>
      <c r="X75" s="18">
        <f t="shared" si="12"/>
        <v>8196.5099999999802</v>
      </c>
      <c r="Y75" s="18">
        <f t="shared" si="13"/>
        <v>155733.67000000001</v>
      </c>
      <c r="Z75" s="42">
        <f t="shared" si="14"/>
        <v>94.999999389984211</v>
      </c>
    </row>
    <row r="76" spans="1:26" x14ac:dyDescent="0.25">
      <c r="A76" s="47" t="s">
        <v>250</v>
      </c>
      <c r="B76" s="6" t="s">
        <v>195</v>
      </c>
      <c r="C76" s="6" t="s">
        <v>28</v>
      </c>
      <c r="D76" s="2">
        <v>2025</v>
      </c>
      <c r="E76" s="3">
        <f>'Итого отбор 2024-2026'!E264</f>
        <v>0</v>
      </c>
      <c r="F76" s="3">
        <f>'Итого отбор 2024-2026'!F264</f>
        <v>1</v>
      </c>
      <c r="G76" s="3">
        <f>'Итого отбор 2024-2026'!G264</f>
        <v>2</v>
      </c>
      <c r="H76" s="3">
        <f>'Итого отбор 2024-2026'!H264</f>
        <v>13</v>
      </c>
      <c r="I76" s="3">
        <f>'Итого отбор 2024-2026'!I264</f>
        <v>10</v>
      </c>
      <c r="J76" s="14">
        <f>'Итого отбор 2024-2026'!J264</f>
        <v>5</v>
      </c>
      <c r="K76" s="18">
        <f t="shared" si="8"/>
        <v>26</v>
      </c>
      <c r="L76" s="19">
        <v>12368.39</v>
      </c>
      <c r="M76" s="19">
        <v>11131.55</v>
      </c>
      <c r="N76" s="19">
        <v>8657.8700000000008</v>
      </c>
      <c r="O76" s="19">
        <v>6184.2</v>
      </c>
      <c r="P76" s="19">
        <v>3710.52</v>
      </c>
      <c r="Q76" s="19">
        <v>488.77</v>
      </c>
      <c r="R76" s="19">
        <v>2100</v>
      </c>
      <c r="S76" s="19">
        <v>200</v>
      </c>
      <c r="T76" s="25">
        <v>95</v>
      </c>
      <c r="U76" s="43">
        <f t="shared" si="9"/>
        <v>94.999998171745503</v>
      </c>
      <c r="V76" s="18">
        <f t="shared" si="10"/>
        <v>164090.94</v>
      </c>
      <c r="W76" s="18">
        <f t="shared" si="11"/>
        <v>155886.39000000001</v>
      </c>
      <c r="X76" s="18">
        <f t="shared" si="12"/>
        <v>8204.5499999999884</v>
      </c>
      <c r="Y76" s="18">
        <f t="shared" si="13"/>
        <v>155886.39000000001</v>
      </c>
      <c r="Z76" s="42">
        <f t="shared" si="14"/>
        <v>94.999998171745503</v>
      </c>
    </row>
    <row r="77" spans="1:26" x14ac:dyDescent="0.25">
      <c r="A77" s="47" t="s">
        <v>251</v>
      </c>
      <c r="B77" s="6" t="s">
        <v>195</v>
      </c>
      <c r="C77" s="6" t="s">
        <v>21</v>
      </c>
      <c r="D77" s="2">
        <v>2025</v>
      </c>
      <c r="E77" s="3">
        <f>'Итого отбор 2024-2026'!E265</f>
        <v>2.7</v>
      </c>
      <c r="F77" s="3">
        <f>'Итого отбор 2024-2026'!F265</f>
        <v>2.5</v>
      </c>
      <c r="G77" s="3">
        <f>'Итого отбор 2024-2026'!G265</f>
        <v>4</v>
      </c>
      <c r="H77" s="3">
        <f>'Итого отбор 2024-2026'!H265</f>
        <v>8.4</v>
      </c>
      <c r="I77" s="3">
        <f>'Итого отбор 2024-2026'!I265</f>
        <v>14.1</v>
      </c>
      <c r="J77" s="14">
        <f>'Итого отбор 2024-2026'!J265</f>
        <v>7</v>
      </c>
      <c r="K77" s="18">
        <f t="shared" ref="K77:K141" si="15">E77+F77+G77+H77+I77</f>
        <v>31.700000000000003</v>
      </c>
      <c r="L77" s="19">
        <v>12368.39</v>
      </c>
      <c r="M77" s="19">
        <v>11131.55</v>
      </c>
      <c r="N77" s="19">
        <v>8657.8700000000008</v>
      </c>
      <c r="O77" s="19">
        <v>6184.2</v>
      </c>
      <c r="P77" s="19">
        <v>3710.52</v>
      </c>
      <c r="Q77" s="19">
        <v>488.77</v>
      </c>
      <c r="R77" s="19">
        <v>2100</v>
      </c>
      <c r="S77" s="19">
        <v>200</v>
      </c>
      <c r="T77" s="25">
        <v>95</v>
      </c>
      <c r="U77" s="43">
        <f t="shared" si="9"/>
        <v>94.999995769919408</v>
      </c>
      <c r="V77" s="18">
        <f t="shared" si="10"/>
        <v>224582.01</v>
      </c>
      <c r="W77" s="18">
        <f t="shared" si="11"/>
        <v>213352.9</v>
      </c>
      <c r="X77" s="18">
        <f t="shared" si="12"/>
        <v>11229.110000000015</v>
      </c>
      <c r="Y77" s="18">
        <f t="shared" si="13"/>
        <v>213352.91</v>
      </c>
      <c r="Z77" s="42">
        <f t="shared" si="14"/>
        <v>95.000000222635819</v>
      </c>
    </row>
    <row r="78" spans="1:26" x14ac:dyDescent="0.25">
      <c r="A78" s="47" t="s">
        <v>252</v>
      </c>
      <c r="B78" s="6" t="s">
        <v>195</v>
      </c>
      <c r="C78" s="6" t="s">
        <v>140</v>
      </c>
      <c r="D78" s="2">
        <v>2025</v>
      </c>
      <c r="E78" s="3">
        <f>'Итого отбор 2024-2026'!E266</f>
        <v>0</v>
      </c>
      <c r="F78" s="3">
        <f>'Итого отбор 2024-2026'!F266</f>
        <v>0</v>
      </c>
      <c r="G78" s="3">
        <f>'Итого отбор 2024-2026'!G266</f>
        <v>0</v>
      </c>
      <c r="H78" s="3">
        <f>'Итого отбор 2024-2026'!H266</f>
        <v>0</v>
      </c>
      <c r="I78" s="3">
        <f>'Итого отбор 2024-2026'!I266</f>
        <v>0</v>
      </c>
      <c r="J78" s="14">
        <f>'Итого отбор 2024-2026'!J266</f>
        <v>0</v>
      </c>
      <c r="K78" s="18">
        <f t="shared" si="15"/>
        <v>0</v>
      </c>
      <c r="L78" s="19">
        <v>12368.39</v>
      </c>
      <c r="M78" s="19">
        <v>11131.55</v>
      </c>
      <c r="N78" s="19">
        <v>8657.8700000000008</v>
      </c>
      <c r="O78" s="19">
        <v>6184.2</v>
      </c>
      <c r="P78" s="19">
        <v>3710.52</v>
      </c>
      <c r="Q78" s="19">
        <v>488.77</v>
      </c>
      <c r="R78" s="19">
        <v>2100</v>
      </c>
      <c r="S78" s="19">
        <v>200</v>
      </c>
      <c r="T78" s="25">
        <v>95</v>
      </c>
      <c r="U78" s="43">
        <f t="shared" si="9"/>
        <v>0</v>
      </c>
      <c r="V78" s="18">
        <f t="shared" si="10"/>
        <v>0</v>
      </c>
      <c r="W78" s="18">
        <f t="shared" si="11"/>
        <v>0</v>
      </c>
      <c r="X78" s="18">
        <f t="shared" si="12"/>
        <v>0</v>
      </c>
      <c r="Y78" s="18">
        <f t="shared" si="13"/>
        <v>0</v>
      </c>
      <c r="Z78" s="42">
        <f t="shared" si="14"/>
        <v>0</v>
      </c>
    </row>
    <row r="79" spans="1:26" ht="30" x14ac:dyDescent="0.25">
      <c r="A79" s="41">
        <v>61</v>
      </c>
      <c r="B79" s="45" t="s">
        <v>253</v>
      </c>
      <c r="C79" s="45" t="s">
        <v>253</v>
      </c>
      <c r="D79" s="41">
        <v>2025</v>
      </c>
      <c r="E79" s="15">
        <f>SUM(E62:E78)</f>
        <v>56.68</v>
      </c>
      <c r="F79" s="15">
        <f t="shared" ref="F79:J79" si="16">SUM(F62:F78)</f>
        <v>90.699999999999989</v>
      </c>
      <c r="G79" s="15">
        <f t="shared" si="16"/>
        <v>211.8</v>
      </c>
      <c r="H79" s="15">
        <f t="shared" si="16"/>
        <v>317.39</v>
      </c>
      <c r="I79" s="15">
        <f t="shared" si="16"/>
        <v>198.5</v>
      </c>
      <c r="J79" s="15">
        <f t="shared" si="16"/>
        <v>99</v>
      </c>
      <c r="K79" s="18">
        <f t="shared" ref="K79" si="17">E79+F79+G79+H79+I79</f>
        <v>875.06999999999994</v>
      </c>
      <c r="L79" s="19">
        <v>12368.39</v>
      </c>
      <c r="M79" s="19">
        <v>11131.55</v>
      </c>
      <c r="N79" s="19">
        <v>8657.8700000000008</v>
      </c>
      <c r="O79" s="19">
        <v>6184.2</v>
      </c>
      <c r="P79" s="19">
        <v>3710.52</v>
      </c>
      <c r="Q79" s="19">
        <v>488.77</v>
      </c>
      <c r="R79" s="19">
        <v>2100</v>
      </c>
      <c r="S79" s="19">
        <v>200</v>
      </c>
      <c r="T79" s="25">
        <v>95</v>
      </c>
      <c r="U79" s="43">
        <f t="shared" ref="U79" si="18">IF((V79=0),0,W79/V79*100)</f>
        <v>94.999999910113061</v>
      </c>
      <c r="V79" s="18">
        <f t="shared" ref="V79" si="19">ROUND(((E79*L79+F79*M79+G79*N79+H79*O79+I79*P79)+Q79*J79+R79*J79+S79*(E79+F79+G79+H79+I79)),2)</f>
        <v>6675052.4800000004</v>
      </c>
      <c r="W79" s="18">
        <f t="shared" ref="W79" si="20">IF((Z79&gt;T79),Y79-0.01,Y79)</f>
        <v>6341299.8500000006</v>
      </c>
      <c r="X79" s="18">
        <f t="shared" ref="X79" si="21">V79-W79</f>
        <v>333752.62999999989</v>
      </c>
      <c r="Y79" s="18">
        <f t="shared" ref="Y79" si="22">ROUND((V79*T79/100),2)</f>
        <v>6341299.8600000003</v>
      </c>
      <c r="Z79" s="42">
        <f t="shared" ref="Z79" si="23">IF((V79=0),0,Y79/V79*100)</f>
        <v>95.000000059924616</v>
      </c>
    </row>
    <row r="80" spans="1:26" x14ac:dyDescent="0.25">
      <c r="A80" s="2">
        <v>62</v>
      </c>
      <c r="B80" s="6" t="s">
        <v>196</v>
      </c>
      <c r="C80" s="6" t="s">
        <v>59</v>
      </c>
      <c r="D80" s="2">
        <v>2025</v>
      </c>
      <c r="E80" s="3">
        <f>'Итого отбор 2024-2026'!E267</f>
        <v>15.8</v>
      </c>
      <c r="F80" s="3">
        <f>'Итого отбор 2024-2026'!F267</f>
        <v>4.0999999999999996</v>
      </c>
      <c r="G80" s="3">
        <f>'Итого отбор 2024-2026'!G267</f>
        <v>7.7</v>
      </c>
      <c r="H80" s="3">
        <f>'Итого отбор 2024-2026'!H267</f>
        <v>2</v>
      </c>
      <c r="I80" s="3">
        <f>'Итого отбор 2024-2026'!I267</f>
        <v>2.2000000000000002</v>
      </c>
      <c r="J80" s="14">
        <f>'Итого отбор 2024-2026'!J267</f>
        <v>13</v>
      </c>
      <c r="K80" s="18">
        <f t="shared" si="15"/>
        <v>31.799999999999997</v>
      </c>
      <c r="L80" s="19">
        <v>12368.39</v>
      </c>
      <c r="M80" s="19">
        <v>11131.55</v>
      </c>
      <c r="N80" s="19">
        <v>8657.8700000000008</v>
      </c>
      <c r="O80" s="19">
        <v>6184.2</v>
      </c>
      <c r="P80" s="19">
        <v>3710.52</v>
      </c>
      <c r="Q80" s="19">
        <v>488.77</v>
      </c>
      <c r="R80" s="19">
        <v>2100</v>
      </c>
      <c r="S80" s="19">
        <v>200</v>
      </c>
      <c r="T80" s="26">
        <v>71</v>
      </c>
      <c r="U80" s="43">
        <f t="shared" si="9"/>
        <v>70.999997366070588</v>
      </c>
      <c r="V80" s="18">
        <f t="shared" si="10"/>
        <v>368271.07</v>
      </c>
      <c r="W80" s="18">
        <f t="shared" si="11"/>
        <v>261472.44999999998</v>
      </c>
      <c r="X80" s="18">
        <f t="shared" si="12"/>
        <v>106798.62000000002</v>
      </c>
      <c r="Y80" s="18">
        <f t="shared" si="13"/>
        <v>261472.46</v>
      </c>
      <c r="Z80" s="42">
        <f t="shared" si="14"/>
        <v>71.000000081461735</v>
      </c>
    </row>
    <row r="81" spans="1:26" x14ac:dyDescent="0.25">
      <c r="A81" s="2">
        <v>63</v>
      </c>
      <c r="B81" s="6" t="s">
        <v>196</v>
      </c>
      <c r="C81" s="6" t="s">
        <v>142</v>
      </c>
      <c r="D81" s="2">
        <v>2025</v>
      </c>
      <c r="E81" s="3">
        <f>'Итого отбор 2024-2026'!E268</f>
        <v>0</v>
      </c>
      <c r="F81" s="3">
        <f>'Итого отбор 2024-2026'!F268</f>
        <v>0</v>
      </c>
      <c r="G81" s="3">
        <f>'Итого отбор 2024-2026'!G268</f>
        <v>0</v>
      </c>
      <c r="H81" s="3">
        <f>'Итого отбор 2024-2026'!H268</f>
        <v>0</v>
      </c>
      <c r="I81" s="3">
        <f>'Итого отбор 2024-2026'!I268</f>
        <v>0</v>
      </c>
      <c r="J81" s="14">
        <f>'Итого отбор 2024-2026'!J268</f>
        <v>0</v>
      </c>
      <c r="K81" s="18">
        <f t="shared" si="15"/>
        <v>0</v>
      </c>
      <c r="L81" s="19">
        <v>12368.39</v>
      </c>
      <c r="M81" s="19">
        <v>11131.55</v>
      </c>
      <c r="N81" s="19">
        <v>8657.8700000000008</v>
      </c>
      <c r="O81" s="19">
        <v>6184.2</v>
      </c>
      <c r="P81" s="19">
        <v>3710.52</v>
      </c>
      <c r="Q81" s="19">
        <v>488.77</v>
      </c>
      <c r="R81" s="19">
        <v>2100</v>
      </c>
      <c r="S81" s="19">
        <v>200</v>
      </c>
      <c r="T81" s="26">
        <v>71</v>
      </c>
      <c r="U81" s="43">
        <f t="shared" si="9"/>
        <v>0</v>
      </c>
      <c r="V81" s="18">
        <f t="shared" si="10"/>
        <v>0</v>
      </c>
      <c r="W81" s="18">
        <f t="shared" si="11"/>
        <v>0</v>
      </c>
      <c r="X81" s="18">
        <f t="shared" si="12"/>
        <v>0</v>
      </c>
      <c r="Y81" s="18">
        <f t="shared" si="13"/>
        <v>0</v>
      </c>
      <c r="Z81" s="42">
        <f t="shared" si="14"/>
        <v>0</v>
      </c>
    </row>
    <row r="82" spans="1:26" x14ac:dyDescent="0.25">
      <c r="A82" s="2">
        <v>64</v>
      </c>
      <c r="B82" s="6" t="s">
        <v>196</v>
      </c>
      <c r="C82" s="6" t="s">
        <v>47</v>
      </c>
      <c r="D82" s="2">
        <v>2025</v>
      </c>
      <c r="E82" s="3">
        <f>'Итого отбор 2024-2026'!E269</f>
        <v>0</v>
      </c>
      <c r="F82" s="3">
        <f>'Итого отбор 2024-2026'!F269</f>
        <v>0</v>
      </c>
      <c r="G82" s="3">
        <f>'Итого отбор 2024-2026'!G269</f>
        <v>0</v>
      </c>
      <c r="H82" s="3">
        <f>'Итого отбор 2024-2026'!H269</f>
        <v>14.5</v>
      </c>
      <c r="I82" s="3">
        <f>'Итого отбор 2024-2026'!I269</f>
        <v>0</v>
      </c>
      <c r="J82" s="14">
        <f>'Итого отбор 2024-2026'!J269</f>
        <v>1</v>
      </c>
      <c r="K82" s="18">
        <f t="shared" si="15"/>
        <v>14.5</v>
      </c>
      <c r="L82" s="19">
        <v>12368.39</v>
      </c>
      <c r="M82" s="19">
        <v>11131.55</v>
      </c>
      <c r="N82" s="19">
        <v>8657.8700000000008</v>
      </c>
      <c r="O82" s="19">
        <v>6184.2</v>
      </c>
      <c r="P82" s="19">
        <v>3710.52</v>
      </c>
      <c r="Q82" s="19">
        <v>488.77</v>
      </c>
      <c r="R82" s="19">
        <v>2100</v>
      </c>
      <c r="S82" s="19">
        <v>200</v>
      </c>
      <c r="T82" s="26">
        <v>87</v>
      </c>
      <c r="U82" s="43">
        <f t="shared" si="9"/>
        <v>86.999996952490491</v>
      </c>
      <c r="V82" s="18">
        <f t="shared" si="10"/>
        <v>95159.67</v>
      </c>
      <c r="W82" s="18">
        <f t="shared" si="11"/>
        <v>82788.91</v>
      </c>
      <c r="X82" s="18">
        <f t="shared" si="12"/>
        <v>12370.759999999995</v>
      </c>
      <c r="Y82" s="18">
        <f t="shared" si="13"/>
        <v>82788.91</v>
      </c>
      <c r="Z82" s="42">
        <f t="shared" si="14"/>
        <v>86.999996952490491</v>
      </c>
    </row>
    <row r="83" spans="1:26" x14ac:dyDescent="0.25">
      <c r="A83" s="2">
        <v>65</v>
      </c>
      <c r="B83" s="6" t="s">
        <v>196</v>
      </c>
      <c r="C83" s="6" t="s">
        <v>141</v>
      </c>
      <c r="D83" s="2">
        <v>2025</v>
      </c>
      <c r="E83" s="3">
        <f>'Итого отбор 2024-2026'!E270</f>
        <v>0</v>
      </c>
      <c r="F83" s="3">
        <f>'Итого отбор 2024-2026'!F270</f>
        <v>0</v>
      </c>
      <c r="G83" s="3">
        <f>'Итого отбор 2024-2026'!G270</f>
        <v>0</v>
      </c>
      <c r="H83" s="3">
        <f>'Итого отбор 2024-2026'!H270</f>
        <v>0</v>
      </c>
      <c r="I83" s="3">
        <f>'Итого отбор 2024-2026'!I270</f>
        <v>0</v>
      </c>
      <c r="J83" s="14">
        <f>'Итого отбор 2024-2026'!J270</f>
        <v>0</v>
      </c>
      <c r="K83" s="18">
        <f t="shared" si="15"/>
        <v>0</v>
      </c>
      <c r="L83" s="19">
        <v>12368.39</v>
      </c>
      <c r="M83" s="19">
        <v>11131.55</v>
      </c>
      <c r="N83" s="19">
        <v>8657.8700000000008</v>
      </c>
      <c r="O83" s="19">
        <v>6184.2</v>
      </c>
      <c r="P83" s="19">
        <v>3710.52</v>
      </c>
      <c r="Q83" s="19">
        <v>488.77</v>
      </c>
      <c r="R83" s="19">
        <v>2100</v>
      </c>
      <c r="S83" s="19">
        <v>200</v>
      </c>
      <c r="T83" s="26">
        <v>93</v>
      </c>
      <c r="U83" s="43">
        <f t="shared" si="9"/>
        <v>0</v>
      </c>
      <c r="V83" s="18">
        <f t="shared" si="10"/>
        <v>0</v>
      </c>
      <c r="W83" s="18">
        <f t="shared" si="11"/>
        <v>0</v>
      </c>
      <c r="X83" s="18">
        <f t="shared" si="12"/>
        <v>0</v>
      </c>
      <c r="Y83" s="18">
        <f t="shared" si="13"/>
        <v>0</v>
      </c>
      <c r="Z83" s="42">
        <f t="shared" si="14"/>
        <v>0</v>
      </c>
    </row>
    <row r="84" spans="1:26" x14ac:dyDescent="0.25">
      <c r="A84" s="2">
        <v>66</v>
      </c>
      <c r="B84" s="6" t="s">
        <v>196</v>
      </c>
      <c r="C84" s="6" t="s">
        <v>143</v>
      </c>
      <c r="D84" s="2">
        <v>2025</v>
      </c>
      <c r="E84" s="3">
        <f>'Итого отбор 2024-2026'!E271</f>
        <v>0</v>
      </c>
      <c r="F84" s="3">
        <f>'Итого отбор 2024-2026'!F271</f>
        <v>0</v>
      </c>
      <c r="G84" s="3">
        <f>'Итого отбор 2024-2026'!G271</f>
        <v>0</v>
      </c>
      <c r="H84" s="3">
        <f>'Итого отбор 2024-2026'!H271</f>
        <v>0</v>
      </c>
      <c r="I84" s="3">
        <f>'Итого отбор 2024-2026'!I271</f>
        <v>0</v>
      </c>
      <c r="J84" s="14">
        <f>'Итого отбор 2024-2026'!J271</f>
        <v>0</v>
      </c>
      <c r="K84" s="18">
        <f t="shared" si="15"/>
        <v>0</v>
      </c>
      <c r="L84" s="19">
        <v>12368.39</v>
      </c>
      <c r="M84" s="19">
        <v>11131.55</v>
      </c>
      <c r="N84" s="19">
        <v>8657.8700000000008</v>
      </c>
      <c r="O84" s="19">
        <v>6184.2</v>
      </c>
      <c r="P84" s="19">
        <v>3710.52</v>
      </c>
      <c r="Q84" s="19">
        <v>488.77</v>
      </c>
      <c r="R84" s="19">
        <v>2100</v>
      </c>
      <c r="S84" s="19">
        <v>200</v>
      </c>
      <c r="T84" s="26">
        <v>88</v>
      </c>
      <c r="U84" s="43">
        <f t="shared" si="9"/>
        <v>0</v>
      </c>
      <c r="V84" s="18">
        <f t="shared" si="10"/>
        <v>0</v>
      </c>
      <c r="W84" s="18">
        <f t="shared" si="11"/>
        <v>0</v>
      </c>
      <c r="X84" s="18">
        <f t="shared" si="12"/>
        <v>0</v>
      </c>
      <c r="Y84" s="18">
        <f t="shared" si="13"/>
        <v>0</v>
      </c>
      <c r="Z84" s="42">
        <f t="shared" si="14"/>
        <v>0</v>
      </c>
    </row>
    <row r="85" spans="1:26" x14ac:dyDescent="0.25">
      <c r="A85" s="2">
        <v>67</v>
      </c>
      <c r="B85" s="6" t="s">
        <v>196</v>
      </c>
      <c r="C85" s="6" t="s">
        <v>105</v>
      </c>
      <c r="D85" s="2">
        <v>2025</v>
      </c>
      <c r="E85" s="3">
        <f>'Итого отбор 2024-2026'!E272</f>
        <v>0</v>
      </c>
      <c r="F85" s="3">
        <f>'Итого отбор 2024-2026'!F272</f>
        <v>0</v>
      </c>
      <c r="G85" s="3">
        <f>'Итого отбор 2024-2026'!G272</f>
        <v>0</v>
      </c>
      <c r="H85" s="3">
        <f>'Итого отбор 2024-2026'!H272</f>
        <v>0</v>
      </c>
      <c r="I85" s="3">
        <f>'Итого отбор 2024-2026'!I272</f>
        <v>39.19</v>
      </c>
      <c r="J85" s="14">
        <f>'Итого отбор 2024-2026'!J272</f>
        <v>7</v>
      </c>
      <c r="K85" s="18">
        <f t="shared" si="15"/>
        <v>39.19</v>
      </c>
      <c r="L85" s="19">
        <v>12368.39</v>
      </c>
      <c r="M85" s="19">
        <v>11131.55</v>
      </c>
      <c r="N85" s="19">
        <v>8657.8700000000008</v>
      </c>
      <c r="O85" s="19">
        <v>6184.2</v>
      </c>
      <c r="P85" s="19">
        <v>3710.52</v>
      </c>
      <c r="Q85" s="19">
        <v>488.77</v>
      </c>
      <c r="R85" s="19">
        <v>2100</v>
      </c>
      <c r="S85" s="19">
        <v>200</v>
      </c>
      <c r="T85" s="26">
        <v>85</v>
      </c>
      <c r="U85" s="43">
        <f t="shared" si="9"/>
        <v>84.999994456590329</v>
      </c>
      <c r="V85" s="18">
        <f t="shared" si="10"/>
        <v>171374.67</v>
      </c>
      <c r="W85" s="18">
        <f t="shared" si="11"/>
        <v>145668.46</v>
      </c>
      <c r="X85" s="18">
        <f t="shared" si="12"/>
        <v>25706.210000000021</v>
      </c>
      <c r="Y85" s="18">
        <f t="shared" si="13"/>
        <v>145668.47</v>
      </c>
      <c r="Z85" s="42">
        <f t="shared" si="14"/>
        <v>85.000000291758397</v>
      </c>
    </row>
    <row r="86" spans="1:26" x14ac:dyDescent="0.25">
      <c r="A86" s="2">
        <v>68</v>
      </c>
      <c r="B86" s="6" t="s">
        <v>196</v>
      </c>
      <c r="C86" s="6" t="s">
        <v>58</v>
      </c>
      <c r="D86" s="2">
        <v>2025</v>
      </c>
      <c r="E86" s="3">
        <f>'Итого отбор 2024-2026'!E273</f>
        <v>0</v>
      </c>
      <c r="F86" s="3">
        <f>'Итого отбор 2024-2026'!F273</f>
        <v>0</v>
      </c>
      <c r="G86" s="3">
        <f>'Итого отбор 2024-2026'!G273</f>
        <v>0</v>
      </c>
      <c r="H86" s="3">
        <f>'Итого отбор 2024-2026'!H273</f>
        <v>47.136000000000003</v>
      </c>
      <c r="I86" s="3">
        <f>'Итого отбор 2024-2026'!I273</f>
        <v>0</v>
      </c>
      <c r="J86" s="14">
        <f>'Итого отбор 2024-2026'!J273</f>
        <v>16</v>
      </c>
      <c r="K86" s="18">
        <f t="shared" si="15"/>
        <v>47.136000000000003</v>
      </c>
      <c r="L86" s="19">
        <v>12368.39</v>
      </c>
      <c r="M86" s="19">
        <v>11131.55</v>
      </c>
      <c r="N86" s="19">
        <v>8657.8700000000008</v>
      </c>
      <c r="O86" s="19">
        <v>6184.2</v>
      </c>
      <c r="P86" s="19">
        <v>3710.52</v>
      </c>
      <c r="Q86" s="19">
        <v>488.77</v>
      </c>
      <c r="R86" s="19">
        <v>2100</v>
      </c>
      <c r="S86" s="19">
        <v>200</v>
      </c>
      <c r="T86" s="26">
        <v>88</v>
      </c>
      <c r="U86" s="43">
        <f t="shared" si="9"/>
        <v>87.999998948432207</v>
      </c>
      <c r="V86" s="18">
        <f t="shared" si="10"/>
        <v>342345.97</v>
      </c>
      <c r="W86" s="18">
        <f t="shared" si="11"/>
        <v>301264.45</v>
      </c>
      <c r="X86" s="18">
        <f t="shared" si="12"/>
        <v>41081.51999999996</v>
      </c>
      <c r="Y86" s="18">
        <f t="shared" si="13"/>
        <v>301264.45</v>
      </c>
      <c r="Z86" s="42">
        <f t="shared" si="14"/>
        <v>87.999998948432207</v>
      </c>
    </row>
    <row r="87" spans="1:26" x14ac:dyDescent="0.25">
      <c r="A87" s="2">
        <v>69</v>
      </c>
      <c r="B87" s="6" t="s">
        <v>196</v>
      </c>
      <c r="C87" s="6" t="s">
        <v>94</v>
      </c>
      <c r="D87" s="2">
        <v>2025</v>
      </c>
      <c r="E87" s="3">
        <f>'Итого отбор 2024-2026'!E274</f>
        <v>0</v>
      </c>
      <c r="F87" s="3">
        <f>'Итого отбор 2024-2026'!F274</f>
        <v>0</v>
      </c>
      <c r="G87" s="3">
        <f>'Итого отбор 2024-2026'!G274</f>
        <v>0</v>
      </c>
      <c r="H87" s="3">
        <f>'Итого отбор 2024-2026'!H274</f>
        <v>0</v>
      </c>
      <c r="I87" s="3">
        <f>'Итого отбор 2024-2026'!I274</f>
        <v>0</v>
      </c>
      <c r="J87" s="14">
        <f>'Итого отбор 2024-2026'!J274</f>
        <v>0</v>
      </c>
      <c r="K87" s="18">
        <f t="shared" si="15"/>
        <v>0</v>
      </c>
      <c r="L87" s="19">
        <v>12368.39</v>
      </c>
      <c r="M87" s="19">
        <v>11131.55</v>
      </c>
      <c r="N87" s="19">
        <v>8657.8700000000008</v>
      </c>
      <c r="O87" s="19">
        <v>6184.2</v>
      </c>
      <c r="P87" s="19">
        <v>3710.52</v>
      </c>
      <c r="Q87" s="19">
        <v>488.77</v>
      </c>
      <c r="R87" s="19">
        <v>2100</v>
      </c>
      <c r="S87" s="19">
        <v>200</v>
      </c>
      <c r="T87" s="26">
        <v>88</v>
      </c>
      <c r="U87" s="43">
        <f t="shared" si="9"/>
        <v>0</v>
      </c>
      <c r="V87" s="18">
        <f t="shared" si="10"/>
        <v>0</v>
      </c>
      <c r="W87" s="18">
        <f t="shared" si="11"/>
        <v>0</v>
      </c>
      <c r="X87" s="18">
        <f t="shared" si="12"/>
        <v>0</v>
      </c>
      <c r="Y87" s="18">
        <f t="shared" si="13"/>
        <v>0</v>
      </c>
      <c r="Z87" s="42">
        <f t="shared" si="14"/>
        <v>0</v>
      </c>
    </row>
    <row r="88" spans="1:26" x14ac:dyDescent="0.25">
      <c r="A88" s="2">
        <v>70</v>
      </c>
      <c r="B88" s="6" t="s">
        <v>196</v>
      </c>
      <c r="C88" s="6" t="s">
        <v>2</v>
      </c>
      <c r="D88" s="2">
        <v>2025</v>
      </c>
      <c r="E88" s="3">
        <f>'Итого отбор 2024-2026'!E275</f>
        <v>0</v>
      </c>
      <c r="F88" s="3">
        <f>'Итого отбор 2024-2026'!F275</f>
        <v>0</v>
      </c>
      <c r="G88" s="3">
        <f>'Итого отбор 2024-2026'!G275</f>
        <v>0</v>
      </c>
      <c r="H88" s="3">
        <f>'Итого отбор 2024-2026'!H275</f>
        <v>0</v>
      </c>
      <c r="I88" s="3">
        <f>'Итого отбор 2024-2026'!I275</f>
        <v>0</v>
      </c>
      <c r="J88" s="14">
        <f>'Итого отбор 2024-2026'!J275</f>
        <v>0</v>
      </c>
      <c r="K88" s="18">
        <f t="shared" si="15"/>
        <v>0</v>
      </c>
      <c r="L88" s="19">
        <v>12368.39</v>
      </c>
      <c r="M88" s="19">
        <v>11131.55</v>
      </c>
      <c r="N88" s="19">
        <v>8657.8700000000008</v>
      </c>
      <c r="O88" s="19">
        <v>6184.2</v>
      </c>
      <c r="P88" s="19">
        <v>3710.52</v>
      </c>
      <c r="Q88" s="19">
        <v>488.77</v>
      </c>
      <c r="R88" s="19">
        <v>2100</v>
      </c>
      <c r="S88" s="19">
        <v>200</v>
      </c>
      <c r="T88" s="26">
        <v>89</v>
      </c>
      <c r="U88" s="43">
        <f t="shared" si="9"/>
        <v>0</v>
      </c>
      <c r="V88" s="18">
        <f t="shared" si="10"/>
        <v>0</v>
      </c>
      <c r="W88" s="18">
        <f t="shared" si="11"/>
        <v>0</v>
      </c>
      <c r="X88" s="18">
        <f t="shared" si="12"/>
        <v>0</v>
      </c>
      <c r="Y88" s="18">
        <f t="shared" si="13"/>
        <v>0</v>
      </c>
      <c r="Z88" s="42">
        <f t="shared" si="14"/>
        <v>0</v>
      </c>
    </row>
    <row r="89" spans="1:26" x14ac:dyDescent="0.25">
      <c r="A89" s="2">
        <v>71</v>
      </c>
      <c r="B89" s="6" t="s">
        <v>196</v>
      </c>
      <c r="C89" s="6" t="s">
        <v>144</v>
      </c>
      <c r="D89" s="2">
        <v>2025</v>
      </c>
      <c r="E89" s="3">
        <f>'Итого отбор 2024-2026'!E276</f>
        <v>0</v>
      </c>
      <c r="F89" s="3">
        <f>'Итого отбор 2024-2026'!F276</f>
        <v>0</v>
      </c>
      <c r="G89" s="3">
        <f>'Итого отбор 2024-2026'!G276</f>
        <v>0</v>
      </c>
      <c r="H89" s="3">
        <f>'Итого отбор 2024-2026'!H276</f>
        <v>0</v>
      </c>
      <c r="I89" s="3">
        <f>'Итого отбор 2024-2026'!I276</f>
        <v>0</v>
      </c>
      <c r="J89" s="14">
        <f>'Итого отбор 2024-2026'!J276</f>
        <v>0</v>
      </c>
      <c r="K89" s="18">
        <f t="shared" si="15"/>
        <v>0</v>
      </c>
      <c r="L89" s="19">
        <v>12368.39</v>
      </c>
      <c r="M89" s="19">
        <v>11131.55</v>
      </c>
      <c r="N89" s="19">
        <v>8657.8700000000008</v>
      </c>
      <c r="O89" s="19">
        <v>6184.2</v>
      </c>
      <c r="P89" s="19">
        <v>3710.52</v>
      </c>
      <c r="Q89" s="19">
        <v>488.77</v>
      </c>
      <c r="R89" s="19">
        <v>2100</v>
      </c>
      <c r="S89" s="19">
        <v>200</v>
      </c>
      <c r="T89" s="26">
        <v>82</v>
      </c>
      <c r="U89" s="43">
        <f t="shared" si="9"/>
        <v>0</v>
      </c>
      <c r="V89" s="18">
        <f t="shared" si="10"/>
        <v>0</v>
      </c>
      <c r="W89" s="18">
        <f t="shared" si="11"/>
        <v>0</v>
      </c>
      <c r="X89" s="18">
        <f t="shared" si="12"/>
        <v>0</v>
      </c>
      <c r="Y89" s="18">
        <f t="shared" si="13"/>
        <v>0</v>
      </c>
      <c r="Z89" s="42">
        <f t="shared" si="14"/>
        <v>0</v>
      </c>
    </row>
    <row r="90" spans="1:26" x14ac:dyDescent="0.25">
      <c r="A90" s="2">
        <v>72</v>
      </c>
      <c r="B90" s="6" t="s">
        <v>196</v>
      </c>
      <c r="C90" s="6" t="s">
        <v>5</v>
      </c>
      <c r="D90" s="2">
        <v>2025</v>
      </c>
      <c r="E90" s="3">
        <f>'Итого отбор 2024-2026'!E277</f>
        <v>0</v>
      </c>
      <c r="F90" s="3">
        <f>'Итого отбор 2024-2026'!F277</f>
        <v>0</v>
      </c>
      <c r="G90" s="3">
        <f>'Итого отбор 2024-2026'!G277</f>
        <v>0</v>
      </c>
      <c r="H90" s="3">
        <f>'Итого отбор 2024-2026'!H277</f>
        <v>69.72</v>
      </c>
      <c r="I90" s="3">
        <f>'Итого отбор 2024-2026'!I277</f>
        <v>0</v>
      </c>
      <c r="J90" s="14">
        <f>'Итого отбор 2024-2026'!J277</f>
        <v>27</v>
      </c>
      <c r="K90" s="18">
        <f t="shared" si="15"/>
        <v>69.72</v>
      </c>
      <c r="L90" s="19">
        <v>12368.39</v>
      </c>
      <c r="M90" s="19">
        <v>11131.55</v>
      </c>
      <c r="N90" s="19">
        <v>8657.8700000000008</v>
      </c>
      <c r="O90" s="19">
        <v>6184.2</v>
      </c>
      <c r="P90" s="19">
        <v>3710.52</v>
      </c>
      <c r="Q90" s="19">
        <v>488.77</v>
      </c>
      <c r="R90" s="19">
        <v>2100</v>
      </c>
      <c r="S90" s="19">
        <v>200</v>
      </c>
      <c r="T90" s="26">
        <v>89</v>
      </c>
      <c r="U90" s="43">
        <f t="shared" si="9"/>
        <v>88.999998660202522</v>
      </c>
      <c r="V90" s="18">
        <f t="shared" si="10"/>
        <v>515003.21</v>
      </c>
      <c r="W90" s="18">
        <f t="shared" si="11"/>
        <v>458352.85</v>
      </c>
      <c r="X90" s="18">
        <f t="shared" si="12"/>
        <v>56650.360000000044</v>
      </c>
      <c r="Y90" s="18">
        <f t="shared" si="13"/>
        <v>458352.86</v>
      </c>
      <c r="Z90" s="42">
        <f t="shared" si="14"/>
        <v>89.000000601937984</v>
      </c>
    </row>
    <row r="91" spans="1:26" x14ac:dyDescent="0.25">
      <c r="A91" s="2">
        <v>73</v>
      </c>
      <c r="B91" s="6" t="s">
        <v>197</v>
      </c>
      <c r="C91" s="6" t="s">
        <v>75</v>
      </c>
      <c r="D91" s="2">
        <v>2025</v>
      </c>
      <c r="E91" s="3">
        <f>'Итого отбор 2024-2026'!E278</f>
        <v>0</v>
      </c>
      <c r="F91" s="3">
        <f>'Итого отбор 2024-2026'!F278</f>
        <v>0</v>
      </c>
      <c r="G91" s="3">
        <f>'Итого отбор 2024-2026'!G278</f>
        <v>10.3</v>
      </c>
      <c r="H91" s="3">
        <f>'Итого отбор 2024-2026'!H278</f>
        <v>0</v>
      </c>
      <c r="I91" s="3">
        <f>'Итого отбор 2024-2026'!I278</f>
        <v>0</v>
      </c>
      <c r="J91" s="14">
        <f>'Итого отбор 2024-2026'!J278</f>
        <v>2</v>
      </c>
      <c r="K91" s="18">
        <f t="shared" si="15"/>
        <v>10.3</v>
      </c>
      <c r="L91" s="19">
        <v>12368.39</v>
      </c>
      <c r="M91" s="19">
        <v>11131.55</v>
      </c>
      <c r="N91" s="19">
        <v>8657.8700000000008</v>
      </c>
      <c r="O91" s="19">
        <v>6184.2</v>
      </c>
      <c r="P91" s="19">
        <v>3710.52</v>
      </c>
      <c r="Q91" s="19">
        <v>488.77</v>
      </c>
      <c r="R91" s="19">
        <v>2100</v>
      </c>
      <c r="S91" s="19">
        <v>200</v>
      </c>
      <c r="T91" s="27">
        <v>88</v>
      </c>
      <c r="U91" s="43">
        <f t="shared" si="9"/>
        <v>87.999991702415429</v>
      </c>
      <c r="V91" s="18">
        <f t="shared" si="10"/>
        <v>96413.6</v>
      </c>
      <c r="W91" s="18">
        <f t="shared" si="11"/>
        <v>84843.96</v>
      </c>
      <c r="X91" s="18">
        <f t="shared" si="12"/>
        <v>11569.64</v>
      </c>
      <c r="Y91" s="18">
        <f t="shared" si="13"/>
        <v>84843.97</v>
      </c>
      <c r="Z91" s="42">
        <f t="shared" si="14"/>
        <v>88.00000207439615</v>
      </c>
    </row>
    <row r="92" spans="1:26" x14ac:dyDescent="0.25">
      <c r="A92" s="2">
        <v>74</v>
      </c>
      <c r="B92" s="6" t="s">
        <v>197</v>
      </c>
      <c r="C92" s="6" t="s">
        <v>55</v>
      </c>
      <c r="D92" s="2">
        <v>2025</v>
      </c>
      <c r="E92" s="3">
        <f>'Итого отбор 2024-2026'!E279</f>
        <v>0</v>
      </c>
      <c r="F92" s="3">
        <f>'Итого отбор 2024-2026'!F279</f>
        <v>0</v>
      </c>
      <c r="G92" s="3">
        <f>'Итого отбор 2024-2026'!G279</f>
        <v>0</v>
      </c>
      <c r="H92" s="3">
        <f>'Итого отбор 2024-2026'!H279</f>
        <v>14.65</v>
      </c>
      <c r="I92" s="3">
        <f>'Итого отбор 2024-2026'!I279</f>
        <v>36.54</v>
      </c>
      <c r="J92" s="14">
        <f>'Итого отбор 2024-2026'!J279</f>
        <v>10</v>
      </c>
      <c r="K92" s="18">
        <f t="shared" si="15"/>
        <v>51.19</v>
      </c>
      <c r="L92" s="19">
        <v>12368.39</v>
      </c>
      <c r="M92" s="19">
        <v>11131.55</v>
      </c>
      <c r="N92" s="19">
        <v>8657.8700000000008</v>
      </c>
      <c r="O92" s="19">
        <v>6184.2</v>
      </c>
      <c r="P92" s="19">
        <v>3710.52</v>
      </c>
      <c r="Q92" s="19">
        <v>488.77</v>
      </c>
      <c r="R92" s="19">
        <v>2100</v>
      </c>
      <c r="S92" s="19">
        <v>200</v>
      </c>
      <c r="T92" s="27">
        <v>87</v>
      </c>
      <c r="U92" s="43">
        <f t="shared" si="9"/>
        <v>86.999996912010943</v>
      </c>
      <c r="V92" s="18">
        <f t="shared" si="10"/>
        <v>262306.63</v>
      </c>
      <c r="W92" s="18">
        <f t="shared" si="11"/>
        <v>228206.75999999998</v>
      </c>
      <c r="X92" s="18">
        <f t="shared" si="12"/>
        <v>34099.870000000024</v>
      </c>
      <c r="Y92" s="18">
        <f t="shared" si="13"/>
        <v>228206.77</v>
      </c>
      <c r="Z92" s="42">
        <f t="shared" si="14"/>
        <v>87.00000072434311</v>
      </c>
    </row>
    <row r="93" spans="1:26" x14ac:dyDescent="0.25">
      <c r="A93" s="2">
        <v>75</v>
      </c>
      <c r="B93" s="6" t="s">
        <v>197</v>
      </c>
      <c r="C93" s="6" t="s">
        <v>145</v>
      </c>
      <c r="D93" s="2">
        <v>2025</v>
      </c>
      <c r="E93" s="3">
        <f>'Итого отбор 2024-2026'!E280</f>
        <v>0</v>
      </c>
      <c r="F93" s="3">
        <f>'Итого отбор 2024-2026'!F280</f>
        <v>0</v>
      </c>
      <c r="G93" s="3">
        <f>'Итого отбор 2024-2026'!G280</f>
        <v>0</v>
      </c>
      <c r="H93" s="3">
        <f>'Итого отбор 2024-2026'!H280</f>
        <v>0</v>
      </c>
      <c r="I93" s="3">
        <f>'Итого отбор 2024-2026'!I280</f>
        <v>0</v>
      </c>
      <c r="J93" s="14">
        <f>'Итого отбор 2024-2026'!J280</f>
        <v>0</v>
      </c>
      <c r="K93" s="18">
        <f t="shared" si="15"/>
        <v>0</v>
      </c>
      <c r="L93" s="19">
        <v>12368.39</v>
      </c>
      <c r="M93" s="19">
        <v>11131.55</v>
      </c>
      <c r="N93" s="19">
        <v>8657.8700000000008</v>
      </c>
      <c r="O93" s="19">
        <v>6184.2</v>
      </c>
      <c r="P93" s="19">
        <v>3710.52</v>
      </c>
      <c r="Q93" s="19">
        <v>488.77</v>
      </c>
      <c r="R93" s="19">
        <v>2100</v>
      </c>
      <c r="S93" s="19">
        <v>200</v>
      </c>
      <c r="T93" s="27">
        <v>84</v>
      </c>
      <c r="U93" s="43">
        <f t="shared" si="9"/>
        <v>0</v>
      </c>
      <c r="V93" s="18">
        <f t="shared" si="10"/>
        <v>0</v>
      </c>
      <c r="W93" s="18">
        <f t="shared" si="11"/>
        <v>0</v>
      </c>
      <c r="X93" s="18">
        <f t="shared" si="12"/>
        <v>0</v>
      </c>
      <c r="Y93" s="18">
        <f t="shared" si="13"/>
        <v>0</v>
      </c>
      <c r="Z93" s="42">
        <f t="shared" si="14"/>
        <v>0</v>
      </c>
    </row>
    <row r="94" spans="1:26" x14ac:dyDescent="0.25">
      <c r="A94" s="2">
        <v>76</v>
      </c>
      <c r="B94" s="6" t="s">
        <v>197</v>
      </c>
      <c r="C94" s="6" t="s">
        <v>37</v>
      </c>
      <c r="D94" s="2">
        <v>2025</v>
      </c>
      <c r="E94" s="3">
        <f>'Итого отбор 2024-2026'!E281</f>
        <v>0</v>
      </c>
      <c r="F94" s="3">
        <f>'Итого отбор 2024-2026'!F281</f>
        <v>19.2</v>
      </c>
      <c r="G94" s="3">
        <f>'Итого отбор 2024-2026'!G281</f>
        <v>4</v>
      </c>
      <c r="H94" s="3">
        <f>'Итого отбор 2024-2026'!H281</f>
        <v>2.5</v>
      </c>
      <c r="I94" s="3">
        <f>'Итого отбор 2024-2026'!I281</f>
        <v>0</v>
      </c>
      <c r="J94" s="14">
        <f>'Итого отбор 2024-2026'!J281</f>
        <v>2</v>
      </c>
      <c r="K94" s="18">
        <f t="shared" si="15"/>
        <v>25.7</v>
      </c>
      <c r="L94" s="19">
        <v>12368.39</v>
      </c>
      <c r="M94" s="19">
        <v>11131.55</v>
      </c>
      <c r="N94" s="19">
        <v>8657.8700000000008</v>
      </c>
      <c r="O94" s="19">
        <v>6184.2</v>
      </c>
      <c r="P94" s="19">
        <v>3710.52</v>
      </c>
      <c r="Q94" s="19">
        <v>488.77</v>
      </c>
      <c r="R94" s="19">
        <v>2100</v>
      </c>
      <c r="S94" s="19">
        <v>200</v>
      </c>
      <c r="T94" s="27">
        <v>87</v>
      </c>
      <c r="U94" s="43">
        <f t="shared" si="9"/>
        <v>86.999998686779747</v>
      </c>
      <c r="V94" s="18">
        <f t="shared" si="10"/>
        <v>274135.28000000003</v>
      </c>
      <c r="W94" s="18">
        <f t="shared" si="11"/>
        <v>238497.69</v>
      </c>
      <c r="X94" s="18">
        <f t="shared" si="12"/>
        <v>35637.590000000026</v>
      </c>
      <c r="Y94" s="18">
        <f t="shared" si="13"/>
        <v>238497.69</v>
      </c>
      <c r="Z94" s="42">
        <f t="shared" si="14"/>
        <v>86.999998686779747</v>
      </c>
    </row>
    <row r="95" spans="1:26" x14ac:dyDescent="0.25">
      <c r="A95" s="2">
        <v>77</v>
      </c>
      <c r="B95" s="6" t="s">
        <v>197</v>
      </c>
      <c r="C95" s="6" t="s">
        <v>146</v>
      </c>
      <c r="D95" s="2">
        <v>2025</v>
      </c>
      <c r="E95" s="3">
        <f>'Итого отбор 2024-2026'!E282</f>
        <v>0</v>
      </c>
      <c r="F95" s="3">
        <f>'Итого отбор 2024-2026'!F282</f>
        <v>3.7</v>
      </c>
      <c r="G95" s="3">
        <f>'Итого отбор 2024-2026'!G282</f>
        <v>7</v>
      </c>
      <c r="H95" s="3">
        <f>'Итого отбор 2024-2026'!H282</f>
        <v>0</v>
      </c>
      <c r="I95" s="3">
        <f>'Итого отбор 2024-2026'!I282</f>
        <v>0</v>
      </c>
      <c r="J95" s="14">
        <f>'Итого отбор 2024-2026'!J282</f>
        <v>5</v>
      </c>
      <c r="K95" s="18">
        <f t="shared" si="15"/>
        <v>10.7</v>
      </c>
      <c r="L95" s="19">
        <v>12368.39</v>
      </c>
      <c r="M95" s="19">
        <v>11131.55</v>
      </c>
      <c r="N95" s="19">
        <v>8657.8700000000008</v>
      </c>
      <c r="O95" s="19">
        <v>6184.2</v>
      </c>
      <c r="P95" s="19">
        <v>3710.52</v>
      </c>
      <c r="Q95" s="19">
        <v>488.77</v>
      </c>
      <c r="R95" s="19">
        <v>2100</v>
      </c>
      <c r="S95" s="19">
        <v>200</v>
      </c>
      <c r="T95" s="27">
        <v>88</v>
      </c>
      <c r="U95" s="43">
        <f t="shared" si="9"/>
        <v>87.999992812876059</v>
      </c>
      <c r="V95" s="18">
        <f t="shared" si="10"/>
        <v>116875.68</v>
      </c>
      <c r="W95" s="18">
        <f t="shared" si="11"/>
        <v>102850.59000000001</v>
      </c>
      <c r="X95" s="18">
        <f t="shared" si="12"/>
        <v>14025.089999999982</v>
      </c>
      <c r="Y95" s="18">
        <f t="shared" si="13"/>
        <v>102850.6</v>
      </c>
      <c r="Z95" s="42">
        <f t="shared" si="14"/>
        <v>88.000001368976001</v>
      </c>
    </row>
    <row r="96" spans="1:26" x14ac:dyDescent="0.25">
      <c r="A96" s="2">
        <v>78</v>
      </c>
      <c r="B96" s="6" t="s">
        <v>197</v>
      </c>
      <c r="C96" s="6" t="s">
        <v>26</v>
      </c>
      <c r="D96" s="2">
        <v>2025</v>
      </c>
      <c r="E96" s="3">
        <f>'Итого отбор 2024-2026'!E283</f>
        <v>0</v>
      </c>
      <c r="F96" s="3">
        <f>'Итого отбор 2024-2026'!F283</f>
        <v>14.45</v>
      </c>
      <c r="G96" s="3">
        <f>'Итого отбор 2024-2026'!G283</f>
        <v>5</v>
      </c>
      <c r="H96" s="3">
        <f>'Итого отбор 2024-2026'!H283</f>
        <v>5</v>
      </c>
      <c r="I96" s="3">
        <f>'Итого отбор 2024-2026'!I283</f>
        <v>0</v>
      </c>
      <c r="J96" s="14">
        <f>'Итого отбор 2024-2026'!J283</f>
        <v>3</v>
      </c>
      <c r="K96" s="18">
        <f t="shared" si="15"/>
        <v>24.45</v>
      </c>
      <c r="L96" s="19">
        <v>12368.39</v>
      </c>
      <c r="M96" s="19">
        <v>11131.55</v>
      </c>
      <c r="N96" s="19">
        <v>8657.8700000000008</v>
      </c>
      <c r="O96" s="19">
        <v>6184.2</v>
      </c>
      <c r="P96" s="19">
        <v>3710.52</v>
      </c>
      <c r="Q96" s="19">
        <v>488.77</v>
      </c>
      <c r="R96" s="19">
        <v>2100</v>
      </c>
      <c r="S96" s="19">
        <v>200</v>
      </c>
      <c r="T96" s="27">
        <v>88</v>
      </c>
      <c r="U96" s="43">
        <f t="shared" si="9"/>
        <v>87.999998869680468</v>
      </c>
      <c r="V96" s="18">
        <f t="shared" si="10"/>
        <v>247717.56</v>
      </c>
      <c r="W96" s="18">
        <f t="shared" si="11"/>
        <v>217991.45</v>
      </c>
      <c r="X96" s="18">
        <f t="shared" si="12"/>
        <v>29726.109999999986</v>
      </c>
      <c r="Y96" s="18">
        <f t="shared" si="13"/>
        <v>217991.45</v>
      </c>
      <c r="Z96" s="42">
        <f t="shared" si="14"/>
        <v>87.999998869680468</v>
      </c>
    </row>
    <row r="97" spans="1:26" x14ac:dyDescent="0.25">
      <c r="A97" s="2">
        <v>79</v>
      </c>
      <c r="B97" s="6" t="s">
        <v>198</v>
      </c>
      <c r="C97" s="6" t="s">
        <v>78</v>
      </c>
      <c r="D97" s="2">
        <v>2025</v>
      </c>
      <c r="E97" s="3">
        <f>'Итого отбор 2024-2026'!E284</f>
        <v>0</v>
      </c>
      <c r="F97" s="3">
        <f>'Итого отбор 2024-2026'!F284</f>
        <v>0</v>
      </c>
      <c r="G97" s="3">
        <f>'Итого отбор 2024-2026'!G284</f>
        <v>0</v>
      </c>
      <c r="H97" s="3">
        <f>'Итого отбор 2024-2026'!H284</f>
        <v>0</v>
      </c>
      <c r="I97" s="3">
        <f>'Итого отбор 2024-2026'!I284</f>
        <v>0</v>
      </c>
      <c r="J97" s="14">
        <f>'Итого отбор 2024-2026'!J284</f>
        <v>0</v>
      </c>
      <c r="K97" s="18">
        <f t="shared" si="15"/>
        <v>0</v>
      </c>
      <c r="L97" s="19">
        <v>12368.39</v>
      </c>
      <c r="M97" s="19">
        <v>11131.55</v>
      </c>
      <c r="N97" s="19">
        <v>8657.8700000000008</v>
      </c>
      <c r="O97" s="19">
        <v>6184.2</v>
      </c>
      <c r="P97" s="19">
        <v>3710.52</v>
      </c>
      <c r="Q97" s="19">
        <v>488.77</v>
      </c>
      <c r="R97" s="19">
        <v>2100</v>
      </c>
      <c r="S97" s="19">
        <v>200</v>
      </c>
      <c r="T97" s="28">
        <v>91</v>
      </c>
      <c r="U97" s="43">
        <f t="shared" si="9"/>
        <v>0</v>
      </c>
      <c r="V97" s="18">
        <f t="shared" si="10"/>
        <v>0</v>
      </c>
      <c r="W97" s="18">
        <f t="shared" si="11"/>
        <v>0</v>
      </c>
      <c r="X97" s="18">
        <f t="shared" si="12"/>
        <v>0</v>
      </c>
      <c r="Y97" s="18">
        <f t="shared" si="13"/>
        <v>0</v>
      </c>
      <c r="Z97" s="42">
        <f t="shared" si="14"/>
        <v>0</v>
      </c>
    </row>
    <row r="98" spans="1:26" x14ac:dyDescent="0.25">
      <c r="A98" s="2">
        <v>80</v>
      </c>
      <c r="B98" s="6" t="s">
        <v>198</v>
      </c>
      <c r="C98" s="6" t="s">
        <v>91</v>
      </c>
      <c r="D98" s="2">
        <v>2025</v>
      </c>
      <c r="E98" s="3">
        <f>'Итого отбор 2024-2026'!E285</f>
        <v>0</v>
      </c>
      <c r="F98" s="3">
        <f>'Итого отбор 2024-2026'!F285</f>
        <v>0</v>
      </c>
      <c r="G98" s="3">
        <f>'Итого отбор 2024-2026'!G285</f>
        <v>0</v>
      </c>
      <c r="H98" s="3">
        <f>'Итого отбор 2024-2026'!H285</f>
        <v>0</v>
      </c>
      <c r="I98" s="3">
        <f>'Итого отбор 2024-2026'!I285</f>
        <v>0</v>
      </c>
      <c r="J98" s="14">
        <f>'Итого отбор 2024-2026'!J285</f>
        <v>0</v>
      </c>
      <c r="K98" s="18">
        <f t="shared" si="15"/>
        <v>0</v>
      </c>
      <c r="L98" s="19">
        <v>12368.39</v>
      </c>
      <c r="M98" s="19">
        <v>11131.55</v>
      </c>
      <c r="N98" s="19">
        <v>8657.8700000000008</v>
      </c>
      <c r="O98" s="19">
        <v>6184.2</v>
      </c>
      <c r="P98" s="19">
        <v>3710.52</v>
      </c>
      <c r="Q98" s="19">
        <v>488.77</v>
      </c>
      <c r="R98" s="19">
        <v>2100</v>
      </c>
      <c r="S98" s="19">
        <v>200</v>
      </c>
      <c r="T98" s="28">
        <v>90</v>
      </c>
      <c r="U98" s="43">
        <f t="shared" si="9"/>
        <v>0</v>
      </c>
      <c r="V98" s="18">
        <f t="shared" si="10"/>
        <v>0</v>
      </c>
      <c r="W98" s="18">
        <f t="shared" si="11"/>
        <v>0</v>
      </c>
      <c r="X98" s="18">
        <f t="shared" si="12"/>
        <v>0</v>
      </c>
      <c r="Y98" s="18">
        <f t="shared" si="13"/>
        <v>0</v>
      </c>
      <c r="Z98" s="42">
        <f t="shared" si="14"/>
        <v>0</v>
      </c>
    </row>
    <row r="99" spans="1:26" x14ac:dyDescent="0.25">
      <c r="A99" s="2">
        <v>81</v>
      </c>
      <c r="B99" s="6" t="s">
        <v>198</v>
      </c>
      <c r="C99" s="6" t="s">
        <v>147</v>
      </c>
      <c r="D99" s="2">
        <v>2025</v>
      </c>
      <c r="E99" s="3">
        <f>'Итого отбор 2024-2026'!E286</f>
        <v>0</v>
      </c>
      <c r="F99" s="3">
        <f>'Итого отбор 2024-2026'!F286</f>
        <v>0</v>
      </c>
      <c r="G99" s="3">
        <f>'Итого отбор 2024-2026'!G286</f>
        <v>0</v>
      </c>
      <c r="H99" s="3">
        <f>'Итого отбор 2024-2026'!H286</f>
        <v>0</v>
      </c>
      <c r="I99" s="3">
        <f>'Итого отбор 2024-2026'!I286</f>
        <v>0</v>
      </c>
      <c r="J99" s="14">
        <f>'Итого отбор 2024-2026'!J286</f>
        <v>0</v>
      </c>
      <c r="K99" s="18">
        <f t="shared" si="15"/>
        <v>0</v>
      </c>
      <c r="L99" s="19">
        <v>12368.39</v>
      </c>
      <c r="M99" s="19">
        <v>11131.55</v>
      </c>
      <c r="N99" s="19">
        <v>8657.8700000000008</v>
      </c>
      <c r="O99" s="19">
        <v>6184.2</v>
      </c>
      <c r="P99" s="19">
        <v>3710.52</v>
      </c>
      <c r="Q99" s="19">
        <v>488.77</v>
      </c>
      <c r="R99" s="19">
        <v>2100</v>
      </c>
      <c r="S99" s="19">
        <v>200</v>
      </c>
      <c r="T99" s="28">
        <v>89</v>
      </c>
      <c r="U99" s="43">
        <f t="shared" si="9"/>
        <v>0</v>
      </c>
      <c r="V99" s="18">
        <f t="shared" si="10"/>
        <v>0</v>
      </c>
      <c r="W99" s="18">
        <f t="shared" si="11"/>
        <v>0</v>
      </c>
      <c r="X99" s="18">
        <f t="shared" si="12"/>
        <v>0</v>
      </c>
      <c r="Y99" s="18">
        <f t="shared" si="13"/>
        <v>0</v>
      </c>
      <c r="Z99" s="42">
        <f t="shared" si="14"/>
        <v>0</v>
      </c>
    </row>
    <row r="100" spans="1:26" x14ac:dyDescent="0.25">
      <c r="A100" s="2">
        <v>82</v>
      </c>
      <c r="B100" s="6" t="s">
        <v>198</v>
      </c>
      <c r="C100" s="6" t="s">
        <v>148</v>
      </c>
      <c r="D100" s="2">
        <v>2025</v>
      </c>
      <c r="E100" s="3">
        <f>'Итого отбор 2024-2026'!E287</f>
        <v>0</v>
      </c>
      <c r="F100" s="3">
        <f>'Итого отбор 2024-2026'!F287</f>
        <v>0</v>
      </c>
      <c r="G100" s="3">
        <f>'Итого отбор 2024-2026'!G287</f>
        <v>0</v>
      </c>
      <c r="H100" s="3">
        <f>'Итого отбор 2024-2026'!H287</f>
        <v>0</v>
      </c>
      <c r="I100" s="3">
        <f>'Итого отбор 2024-2026'!I287</f>
        <v>0</v>
      </c>
      <c r="J100" s="14">
        <f>'Итого отбор 2024-2026'!J287</f>
        <v>0</v>
      </c>
      <c r="K100" s="18">
        <f t="shared" si="15"/>
        <v>0</v>
      </c>
      <c r="L100" s="19">
        <v>12368.39</v>
      </c>
      <c r="M100" s="19">
        <v>11131.55</v>
      </c>
      <c r="N100" s="19">
        <v>8657.8700000000008</v>
      </c>
      <c r="O100" s="19">
        <v>6184.2</v>
      </c>
      <c r="P100" s="19">
        <v>3710.52</v>
      </c>
      <c r="Q100" s="19">
        <v>488.77</v>
      </c>
      <c r="R100" s="19">
        <v>2100</v>
      </c>
      <c r="S100" s="19">
        <v>200</v>
      </c>
      <c r="T100" s="28">
        <v>92</v>
      </c>
      <c r="U100" s="43">
        <f t="shared" si="9"/>
        <v>0</v>
      </c>
      <c r="V100" s="18">
        <f t="shared" si="10"/>
        <v>0</v>
      </c>
      <c r="W100" s="18">
        <f t="shared" si="11"/>
        <v>0</v>
      </c>
      <c r="X100" s="18">
        <f t="shared" si="12"/>
        <v>0</v>
      </c>
      <c r="Y100" s="18">
        <f t="shared" si="13"/>
        <v>0</v>
      </c>
      <c r="Z100" s="42">
        <f t="shared" si="14"/>
        <v>0</v>
      </c>
    </row>
    <row r="101" spans="1:26" x14ac:dyDescent="0.25">
      <c r="A101" s="2">
        <v>83</v>
      </c>
      <c r="B101" s="6" t="s">
        <v>198</v>
      </c>
      <c r="C101" s="6" t="s">
        <v>149</v>
      </c>
      <c r="D101" s="2">
        <v>2025</v>
      </c>
      <c r="E101" s="3">
        <f>'Итого отбор 2024-2026'!E288</f>
        <v>0</v>
      </c>
      <c r="F101" s="3">
        <f>'Итого отбор 2024-2026'!F288</f>
        <v>0</v>
      </c>
      <c r="G101" s="3">
        <f>'Итого отбор 2024-2026'!G288</f>
        <v>0</v>
      </c>
      <c r="H101" s="3">
        <f>'Итого отбор 2024-2026'!H288</f>
        <v>0</v>
      </c>
      <c r="I101" s="3">
        <f>'Итого отбор 2024-2026'!I288</f>
        <v>0</v>
      </c>
      <c r="J101" s="14">
        <f>'Итого отбор 2024-2026'!J288</f>
        <v>0</v>
      </c>
      <c r="K101" s="18">
        <f t="shared" si="15"/>
        <v>0</v>
      </c>
      <c r="L101" s="19">
        <v>12368.39</v>
      </c>
      <c r="M101" s="19">
        <v>11131.55</v>
      </c>
      <c r="N101" s="19">
        <v>8657.8700000000008</v>
      </c>
      <c r="O101" s="19">
        <v>6184.2</v>
      </c>
      <c r="P101" s="19">
        <v>3710.52</v>
      </c>
      <c r="Q101" s="19">
        <v>488.77</v>
      </c>
      <c r="R101" s="19">
        <v>2100</v>
      </c>
      <c r="S101" s="19">
        <v>200</v>
      </c>
      <c r="T101" s="28">
        <v>90</v>
      </c>
      <c r="U101" s="43">
        <f t="shared" si="9"/>
        <v>0</v>
      </c>
      <c r="V101" s="18">
        <f t="shared" si="10"/>
        <v>0</v>
      </c>
      <c r="W101" s="18">
        <f t="shared" si="11"/>
        <v>0</v>
      </c>
      <c r="X101" s="18">
        <f t="shared" si="12"/>
        <v>0</v>
      </c>
      <c r="Y101" s="18">
        <f t="shared" si="13"/>
        <v>0</v>
      </c>
      <c r="Z101" s="42">
        <f t="shared" si="14"/>
        <v>0</v>
      </c>
    </row>
    <row r="102" spans="1:26" x14ac:dyDescent="0.25">
      <c r="A102" s="2">
        <v>84</v>
      </c>
      <c r="B102" s="6" t="s">
        <v>198</v>
      </c>
      <c r="C102" s="6" t="s">
        <v>150</v>
      </c>
      <c r="D102" s="2">
        <v>2025</v>
      </c>
      <c r="E102" s="3">
        <f>'Итого отбор 2024-2026'!E289</f>
        <v>0</v>
      </c>
      <c r="F102" s="3">
        <f>'Итого отбор 2024-2026'!F289</f>
        <v>0</v>
      </c>
      <c r="G102" s="3">
        <f>'Итого отбор 2024-2026'!G289</f>
        <v>0</v>
      </c>
      <c r="H102" s="3">
        <f>'Итого отбор 2024-2026'!H289</f>
        <v>0</v>
      </c>
      <c r="I102" s="3">
        <f>'Итого отбор 2024-2026'!I289</f>
        <v>0</v>
      </c>
      <c r="J102" s="14">
        <f>'Итого отбор 2024-2026'!J289</f>
        <v>0</v>
      </c>
      <c r="K102" s="18">
        <f t="shared" si="15"/>
        <v>0</v>
      </c>
      <c r="L102" s="19">
        <v>12368.39</v>
      </c>
      <c r="M102" s="19">
        <v>11131.55</v>
      </c>
      <c r="N102" s="19">
        <v>8657.8700000000008</v>
      </c>
      <c r="O102" s="19">
        <v>6184.2</v>
      </c>
      <c r="P102" s="19">
        <v>3710.52</v>
      </c>
      <c r="Q102" s="19">
        <v>488.77</v>
      </c>
      <c r="R102" s="19">
        <v>2100</v>
      </c>
      <c r="S102" s="19">
        <v>200</v>
      </c>
      <c r="T102" s="28">
        <v>93</v>
      </c>
      <c r="U102" s="43">
        <f t="shared" si="9"/>
        <v>0</v>
      </c>
      <c r="V102" s="18">
        <f t="shared" si="10"/>
        <v>0</v>
      </c>
      <c r="W102" s="18">
        <f t="shared" si="11"/>
        <v>0</v>
      </c>
      <c r="X102" s="18">
        <f t="shared" si="12"/>
        <v>0</v>
      </c>
      <c r="Y102" s="18">
        <f t="shared" si="13"/>
        <v>0</v>
      </c>
      <c r="Z102" s="42">
        <f t="shared" si="14"/>
        <v>0</v>
      </c>
    </row>
    <row r="103" spans="1:26" x14ac:dyDescent="0.25">
      <c r="A103" s="2">
        <v>85</v>
      </c>
      <c r="B103" s="6" t="s">
        <v>198</v>
      </c>
      <c r="C103" s="6" t="s">
        <v>153</v>
      </c>
      <c r="D103" s="2">
        <v>2025</v>
      </c>
      <c r="E103" s="3">
        <f>'Итого отбор 2024-2026'!E290</f>
        <v>0</v>
      </c>
      <c r="F103" s="3">
        <f>'Итого отбор 2024-2026'!F290</f>
        <v>0</v>
      </c>
      <c r="G103" s="3">
        <f>'Итого отбор 2024-2026'!G290</f>
        <v>0</v>
      </c>
      <c r="H103" s="3">
        <f>'Итого отбор 2024-2026'!H290</f>
        <v>0</v>
      </c>
      <c r="I103" s="3">
        <f>'Итого отбор 2024-2026'!I290</f>
        <v>0</v>
      </c>
      <c r="J103" s="14">
        <f>'Итого отбор 2024-2026'!J290</f>
        <v>0</v>
      </c>
      <c r="K103" s="18">
        <f t="shared" si="15"/>
        <v>0</v>
      </c>
      <c r="L103" s="19">
        <v>12368.39</v>
      </c>
      <c r="M103" s="19">
        <v>11131.55</v>
      </c>
      <c r="N103" s="19">
        <v>8657.8700000000008</v>
      </c>
      <c r="O103" s="19">
        <v>6184.2</v>
      </c>
      <c r="P103" s="19">
        <v>3710.52</v>
      </c>
      <c r="Q103" s="19">
        <v>488.77</v>
      </c>
      <c r="R103" s="19">
        <v>2100</v>
      </c>
      <c r="S103" s="19">
        <v>200</v>
      </c>
      <c r="T103" s="28">
        <v>89</v>
      </c>
      <c r="U103" s="43">
        <f t="shared" si="9"/>
        <v>0</v>
      </c>
      <c r="V103" s="18">
        <f t="shared" si="10"/>
        <v>0</v>
      </c>
      <c r="W103" s="18">
        <f t="shared" si="11"/>
        <v>0</v>
      </c>
      <c r="X103" s="18">
        <f t="shared" si="12"/>
        <v>0</v>
      </c>
      <c r="Y103" s="18">
        <f t="shared" si="13"/>
        <v>0</v>
      </c>
      <c r="Z103" s="42">
        <f t="shared" si="14"/>
        <v>0</v>
      </c>
    </row>
    <row r="104" spans="1:26" x14ac:dyDescent="0.25">
      <c r="A104" s="2">
        <v>86</v>
      </c>
      <c r="B104" s="6" t="s">
        <v>198</v>
      </c>
      <c r="C104" s="6" t="s">
        <v>151</v>
      </c>
      <c r="D104" s="2">
        <v>2025</v>
      </c>
      <c r="E104" s="3">
        <f>'Итого отбор 2024-2026'!E291</f>
        <v>0</v>
      </c>
      <c r="F104" s="3">
        <f>'Итого отбор 2024-2026'!F291</f>
        <v>0</v>
      </c>
      <c r="G104" s="3">
        <f>'Итого отбор 2024-2026'!G291</f>
        <v>0</v>
      </c>
      <c r="H104" s="3">
        <f>'Итого отбор 2024-2026'!H291</f>
        <v>0</v>
      </c>
      <c r="I104" s="3">
        <f>'Итого отбор 2024-2026'!I291</f>
        <v>0</v>
      </c>
      <c r="J104" s="14">
        <f>'Итого отбор 2024-2026'!J291</f>
        <v>0</v>
      </c>
      <c r="K104" s="18">
        <f t="shared" si="15"/>
        <v>0</v>
      </c>
      <c r="L104" s="19">
        <v>12368.39</v>
      </c>
      <c r="M104" s="19">
        <v>11131.55</v>
      </c>
      <c r="N104" s="19">
        <v>8657.8700000000008</v>
      </c>
      <c r="O104" s="19">
        <v>6184.2</v>
      </c>
      <c r="P104" s="19">
        <v>3710.52</v>
      </c>
      <c r="Q104" s="19">
        <v>488.77</v>
      </c>
      <c r="R104" s="19">
        <v>2100</v>
      </c>
      <c r="S104" s="19">
        <v>200</v>
      </c>
      <c r="T104" s="28">
        <v>78</v>
      </c>
      <c r="U104" s="43">
        <f t="shared" si="9"/>
        <v>0</v>
      </c>
      <c r="V104" s="18">
        <f t="shared" si="10"/>
        <v>0</v>
      </c>
      <c r="W104" s="18">
        <f t="shared" si="11"/>
        <v>0</v>
      </c>
      <c r="X104" s="18">
        <f t="shared" si="12"/>
        <v>0</v>
      </c>
      <c r="Y104" s="18">
        <f t="shared" si="13"/>
        <v>0</v>
      </c>
      <c r="Z104" s="42">
        <f t="shared" si="14"/>
        <v>0</v>
      </c>
    </row>
    <row r="105" spans="1:26" x14ac:dyDescent="0.25">
      <c r="A105" s="2">
        <v>87</v>
      </c>
      <c r="B105" s="6" t="s">
        <v>198</v>
      </c>
      <c r="C105" s="6" t="s">
        <v>84</v>
      </c>
      <c r="D105" s="2">
        <v>2025</v>
      </c>
      <c r="E105" s="3">
        <f>'Итого отбор 2024-2026'!E292</f>
        <v>0</v>
      </c>
      <c r="F105" s="3">
        <f>'Итого отбор 2024-2026'!F292</f>
        <v>0</v>
      </c>
      <c r="G105" s="3">
        <f>'Итого отбор 2024-2026'!G292</f>
        <v>0</v>
      </c>
      <c r="H105" s="3">
        <f>'Итого отбор 2024-2026'!H292</f>
        <v>0</v>
      </c>
      <c r="I105" s="3">
        <f>'Итого отбор 2024-2026'!I292</f>
        <v>0</v>
      </c>
      <c r="J105" s="14">
        <f>'Итого отбор 2024-2026'!J292</f>
        <v>0</v>
      </c>
      <c r="K105" s="18">
        <f t="shared" si="15"/>
        <v>0</v>
      </c>
      <c r="L105" s="19">
        <v>12368.39</v>
      </c>
      <c r="M105" s="19">
        <v>11131.55</v>
      </c>
      <c r="N105" s="19">
        <v>8657.8700000000008</v>
      </c>
      <c r="O105" s="19">
        <v>6184.2</v>
      </c>
      <c r="P105" s="19">
        <v>3710.52</v>
      </c>
      <c r="Q105" s="19">
        <v>488.77</v>
      </c>
      <c r="R105" s="19">
        <v>2100</v>
      </c>
      <c r="S105" s="19">
        <v>200</v>
      </c>
      <c r="T105" s="28">
        <v>89</v>
      </c>
      <c r="U105" s="43">
        <f t="shared" si="9"/>
        <v>0</v>
      </c>
      <c r="V105" s="18">
        <f t="shared" si="10"/>
        <v>0</v>
      </c>
      <c r="W105" s="18">
        <f t="shared" si="11"/>
        <v>0</v>
      </c>
      <c r="X105" s="18">
        <f t="shared" si="12"/>
        <v>0</v>
      </c>
      <c r="Y105" s="18">
        <f t="shared" si="13"/>
        <v>0</v>
      </c>
      <c r="Z105" s="42">
        <f t="shared" si="14"/>
        <v>0</v>
      </c>
    </row>
    <row r="106" spans="1:26" x14ac:dyDescent="0.25">
      <c r="A106" s="2">
        <v>88</v>
      </c>
      <c r="B106" s="6" t="s">
        <v>198</v>
      </c>
      <c r="C106" s="6" t="s">
        <v>152</v>
      </c>
      <c r="D106" s="2">
        <v>2025</v>
      </c>
      <c r="E106" s="3">
        <f>'Итого отбор 2024-2026'!E293</f>
        <v>0</v>
      </c>
      <c r="F106" s="3">
        <f>'Итого отбор 2024-2026'!F293</f>
        <v>0</v>
      </c>
      <c r="G106" s="3">
        <f>'Итого отбор 2024-2026'!G293</f>
        <v>0</v>
      </c>
      <c r="H106" s="3">
        <f>'Итого отбор 2024-2026'!H293</f>
        <v>0</v>
      </c>
      <c r="I106" s="3">
        <f>'Итого отбор 2024-2026'!I293</f>
        <v>0</v>
      </c>
      <c r="J106" s="14">
        <f>'Итого отбор 2024-2026'!J293</f>
        <v>0</v>
      </c>
      <c r="K106" s="18">
        <f t="shared" si="15"/>
        <v>0</v>
      </c>
      <c r="L106" s="19">
        <v>12368.39</v>
      </c>
      <c r="M106" s="19">
        <v>11131.55</v>
      </c>
      <c r="N106" s="19">
        <v>8657.8700000000008</v>
      </c>
      <c r="O106" s="19">
        <v>6184.2</v>
      </c>
      <c r="P106" s="19">
        <v>3710.52</v>
      </c>
      <c r="Q106" s="19">
        <v>488.77</v>
      </c>
      <c r="R106" s="19">
        <v>2100</v>
      </c>
      <c r="S106" s="19">
        <v>200</v>
      </c>
      <c r="T106" s="28">
        <v>91</v>
      </c>
      <c r="U106" s="43">
        <f t="shared" si="9"/>
        <v>0</v>
      </c>
      <c r="V106" s="18">
        <f t="shared" si="10"/>
        <v>0</v>
      </c>
      <c r="W106" s="18">
        <f t="shared" si="11"/>
        <v>0</v>
      </c>
      <c r="X106" s="18">
        <f t="shared" si="12"/>
        <v>0</v>
      </c>
      <c r="Y106" s="18">
        <f t="shared" si="13"/>
        <v>0</v>
      </c>
      <c r="Z106" s="42">
        <f t="shared" si="14"/>
        <v>0</v>
      </c>
    </row>
    <row r="107" spans="1:26" x14ac:dyDescent="0.25">
      <c r="A107" s="2">
        <v>89</v>
      </c>
      <c r="B107" s="6" t="s">
        <v>198</v>
      </c>
      <c r="C107" s="6" t="s">
        <v>95</v>
      </c>
      <c r="D107" s="2">
        <v>2025</v>
      </c>
      <c r="E107" s="3">
        <f>'Итого отбор 2024-2026'!E294</f>
        <v>0</v>
      </c>
      <c r="F107" s="3">
        <f>'Итого отбор 2024-2026'!F294</f>
        <v>0</v>
      </c>
      <c r="G107" s="3">
        <f>'Итого отбор 2024-2026'!G294</f>
        <v>0</v>
      </c>
      <c r="H107" s="3">
        <f>'Итого отбор 2024-2026'!H294</f>
        <v>0</v>
      </c>
      <c r="I107" s="3">
        <f>'Итого отбор 2024-2026'!I294</f>
        <v>0</v>
      </c>
      <c r="J107" s="14">
        <f>'Итого отбор 2024-2026'!J294</f>
        <v>0</v>
      </c>
      <c r="K107" s="18">
        <f t="shared" si="15"/>
        <v>0</v>
      </c>
      <c r="L107" s="19">
        <v>12368.39</v>
      </c>
      <c r="M107" s="19">
        <v>11131.55</v>
      </c>
      <c r="N107" s="19">
        <v>8657.8700000000008</v>
      </c>
      <c r="O107" s="19">
        <v>6184.2</v>
      </c>
      <c r="P107" s="19">
        <v>3710.52</v>
      </c>
      <c r="Q107" s="19">
        <v>488.77</v>
      </c>
      <c r="R107" s="19">
        <v>2100</v>
      </c>
      <c r="S107" s="19">
        <v>200</v>
      </c>
      <c r="T107" s="28">
        <v>90</v>
      </c>
      <c r="U107" s="43">
        <f t="shared" si="9"/>
        <v>0</v>
      </c>
      <c r="V107" s="18">
        <f t="shared" si="10"/>
        <v>0</v>
      </c>
      <c r="W107" s="18">
        <f t="shared" si="11"/>
        <v>0</v>
      </c>
      <c r="X107" s="18">
        <f t="shared" si="12"/>
        <v>0</v>
      </c>
      <c r="Y107" s="18">
        <f t="shared" si="13"/>
        <v>0</v>
      </c>
      <c r="Z107" s="42">
        <f t="shared" si="14"/>
        <v>0</v>
      </c>
    </row>
    <row r="108" spans="1:26" x14ac:dyDescent="0.25">
      <c r="A108" s="2">
        <v>90</v>
      </c>
      <c r="B108" s="6" t="s">
        <v>199</v>
      </c>
      <c r="C108" s="6" t="s">
        <v>156</v>
      </c>
      <c r="D108" s="2">
        <v>2025</v>
      </c>
      <c r="E108" s="3">
        <f>'Итого отбор 2024-2026'!E295</f>
        <v>0</v>
      </c>
      <c r="F108" s="3">
        <f>'Итого отбор 2024-2026'!F295</f>
        <v>23.5</v>
      </c>
      <c r="G108" s="3">
        <f>'Итого отбор 2024-2026'!G295</f>
        <v>18.87</v>
      </c>
      <c r="H108" s="3">
        <f>'Итого отбор 2024-2026'!H295</f>
        <v>1.03</v>
      </c>
      <c r="I108" s="3">
        <f>'Итого отбор 2024-2026'!I295</f>
        <v>8.6300000000000008</v>
      </c>
      <c r="J108" s="14">
        <f>'Итого отбор 2024-2026'!J295</f>
        <v>26</v>
      </c>
      <c r="K108" s="18">
        <f t="shared" si="15"/>
        <v>52.030000000000008</v>
      </c>
      <c r="L108" s="19">
        <v>12368.39</v>
      </c>
      <c r="M108" s="19">
        <v>11131.55</v>
      </c>
      <c r="N108" s="19">
        <v>8657.8700000000008</v>
      </c>
      <c r="O108" s="19">
        <v>6184.2</v>
      </c>
      <c r="P108" s="19">
        <v>3710.52</v>
      </c>
      <c r="Q108" s="19">
        <v>488.77</v>
      </c>
      <c r="R108" s="19">
        <v>2100</v>
      </c>
      <c r="S108" s="19">
        <v>200</v>
      </c>
      <c r="T108" s="22">
        <v>85</v>
      </c>
      <c r="U108" s="43">
        <f t="shared" si="9"/>
        <v>84.999999168316137</v>
      </c>
      <c r="V108" s="18">
        <f t="shared" si="10"/>
        <v>541070.97</v>
      </c>
      <c r="W108" s="18">
        <f t="shared" si="11"/>
        <v>459910.32</v>
      </c>
      <c r="X108" s="18">
        <f t="shared" si="12"/>
        <v>81160.649999999965</v>
      </c>
      <c r="Y108" s="18">
        <f t="shared" si="13"/>
        <v>459910.32</v>
      </c>
      <c r="Z108" s="42">
        <f t="shared" si="14"/>
        <v>84.999999168316137</v>
      </c>
    </row>
    <row r="109" spans="1:26" x14ac:dyDescent="0.25">
      <c r="A109" s="2">
        <v>91</v>
      </c>
      <c r="B109" s="6" t="s">
        <v>199</v>
      </c>
      <c r="C109" s="6" t="s">
        <v>19</v>
      </c>
      <c r="D109" s="2">
        <v>2025</v>
      </c>
      <c r="E109" s="3">
        <f>'Итого отбор 2024-2026'!E296</f>
        <v>0</v>
      </c>
      <c r="F109" s="3">
        <f>'Итого отбор 2024-2026'!F296</f>
        <v>2</v>
      </c>
      <c r="G109" s="3">
        <f>'Итого отбор 2024-2026'!G296</f>
        <v>3</v>
      </c>
      <c r="H109" s="3">
        <f>'Итого отбор 2024-2026'!H296</f>
        <v>4</v>
      </c>
      <c r="I109" s="3">
        <f>'Итого отбор 2024-2026'!I296</f>
        <v>6</v>
      </c>
      <c r="J109" s="14">
        <f>'Итого отбор 2024-2026'!J296</f>
        <v>3</v>
      </c>
      <c r="K109" s="18">
        <f t="shared" si="15"/>
        <v>15</v>
      </c>
      <c r="L109" s="19">
        <v>12368.39</v>
      </c>
      <c r="M109" s="19">
        <v>11131.55</v>
      </c>
      <c r="N109" s="19">
        <v>8657.8700000000008</v>
      </c>
      <c r="O109" s="19">
        <v>6184.2</v>
      </c>
      <c r="P109" s="19">
        <v>3710.52</v>
      </c>
      <c r="Q109" s="19">
        <v>488.77</v>
      </c>
      <c r="R109" s="19">
        <v>2100</v>
      </c>
      <c r="S109" s="19">
        <v>200</v>
      </c>
      <c r="T109" s="22">
        <v>87</v>
      </c>
      <c r="U109" s="43">
        <f t="shared" si="9"/>
        <v>86.999992641713519</v>
      </c>
      <c r="V109" s="18">
        <f t="shared" si="10"/>
        <v>106002.94</v>
      </c>
      <c r="W109" s="18">
        <f t="shared" si="11"/>
        <v>92222.55</v>
      </c>
      <c r="X109" s="18">
        <f t="shared" si="12"/>
        <v>13780.39</v>
      </c>
      <c r="Y109" s="18">
        <f t="shared" si="13"/>
        <v>92222.56</v>
      </c>
      <c r="Z109" s="42">
        <f t="shared" si="14"/>
        <v>87.00000207541413</v>
      </c>
    </row>
    <row r="110" spans="1:26" x14ac:dyDescent="0.25">
      <c r="A110" s="2">
        <v>92</v>
      </c>
      <c r="B110" s="6" t="s">
        <v>199</v>
      </c>
      <c r="C110" s="6" t="s">
        <v>154</v>
      </c>
      <c r="D110" s="2">
        <v>2025</v>
      </c>
      <c r="E110" s="3">
        <f>'Итого отбор 2024-2026'!E297</f>
        <v>0</v>
      </c>
      <c r="F110" s="3">
        <f>'Итого отбор 2024-2026'!F297</f>
        <v>0</v>
      </c>
      <c r="G110" s="3">
        <f>'Итого отбор 2024-2026'!G297</f>
        <v>0</v>
      </c>
      <c r="H110" s="3">
        <f>'Итого отбор 2024-2026'!H297</f>
        <v>0</v>
      </c>
      <c r="I110" s="3">
        <f>'Итого отбор 2024-2026'!I297</f>
        <v>0</v>
      </c>
      <c r="J110" s="14">
        <f>'Итого отбор 2024-2026'!J297</f>
        <v>0</v>
      </c>
      <c r="K110" s="18">
        <f t="shared" si="15"/>
        <v>0</v>
      </c>
      <c r="L110" s="19">
        <v>12368.39</v>
      </c>
      <c r="M110" s="19">
        <v>11131.55</v>
      </c>
      <c r="N110" s="19">
        <v>8657.8700000000008</v>
      </c>
      <c r="O110" s="19">
        <v>6184.2</v>
      </c>
      <c r="P110" s="19">
        <v>3710.52</v>
      </c>
      <c r="Q110" s="19">
        <v>488.77</v>
      </c>
      <c r="R110" s="19">
        <v>2100</v>
      </c>
      <c r="S110" s="19">
        <v>200</v>
      </c>
      <c r="T110" s="22">
        <v>91</v>
      </c>
      <c r="U110" s="43">
        <f t="shared" si="9"/>
        <v>0</v>
      </c>
      <c r="V110" s="18">
        <f t="shared" si="10"/>
        <v>0</v>
      </c>
      <c r="W110" s="18">
        <f t="shared" si="11"/>
        <v>0</v>
      </c>
      <c r="X110" s="18">
        <f t="shared" si="12"/>
        <v>0</v>
      </c>
      <c r="Y110" s="18">
        <f t="shared" si="13"/>
        <v>0</v>
      </c>
      <c r="Z110" s="42">
        <f t="shared" si="14"/>
        <v>0</v>
      </c>
    </row>
    <row r="111" spans="1:26" x14ac:dyDescent="0.25">
      <c r="A111" s="2">
        <v>93</v>
      </c>
      <c r="B111" s="6" t="s">
        <v>199</v>
      </c>
      <c r="C111" s="6" t="s">
        <v>155</v>
      </c>
      <c r="D111" s="2">
        <v>2025</v>
      </c>
      <c r="E111" s="3">
        <f>'Итого отбор 2024-2026'!E298</f>
        <v>0</v>
      </c>
      <c r="F111" s="3">
        <f>'Итого отбор 2024-2026'!F298</f>
        <v>0</v>
      </c>
      <c r="G111" s="3">
        <f>'Итого отбор 2024-2026'!G298</f>
        <v>0</v>
      </c>
      <c r="H111" s="3">
        <f>'Итого отбор 2024-2026'!H298</f>
        <v>0</v>
      </c>
      <c r="I111" s="3">
        <f>'Итого отбор 2024-2026'!I298</f>
        <v>0</v>
      </c>
      <c r="J111" s="14">
        <f>'Итого отбор 2024-2026'!J298</f>
        <v>0</v>
      </c>
      <c r="K111" s="18">
        <f t="shared" si="15"/>
        <v>0</v>
      </c>
      <c r="L111" s="19">
        <v>12368.39</v>
      </c>
      <c r="M111" s="19">
        <v>11131.55</v>
      </c>
      <c r="N111" s="19">
        <v>8657.8700000000008</v>
      </c>
      <c r="O111" s="19">
        <v>6184.2</v>
      </c>
      <c r="P111" s="19">
        <v>3710.52</v>
      </c>
      <c r="Q111" s="19">
        <v>488.77</v>
      </c>
      <c r="R111" s="19">
        <v>2100</v>
      </c>
      <c r="S111" s="19">
        <v>200</v>
      </c>
      <c r="T111" s="22">
        <v>86</v>
      </c>
      <c r="U111" s="43">
        <f t="shared" si="9"/>
        <v>0</v>
      </c>
      <c r="V111" s="18">
        <f t="shared" si="10"/>
        <v>0</v>
      </c>
      <c r="W111" s="18">
        <f t="shared" si="11"/>
        <v>0</v>
      </c>
      <c r="X111" s="18">
        <f t="shared" si="12"/>
        <v>0</v>
      </c>
      <c r="Y111" s="18">
        <f t="shared" si="13"/>
        <v>0</v>
      </c>
      <c r="Z111" s="42">
        <f t="shared" si="14"/>
        <v>0</v>
      </c>
    </row>
    <row r="112" spans="1:26" x14ac:dyDescent="0.25">
      <c r="A112" s="2">
        <v>94</v>
      </c>
      <c r="B112" s="6" t="s">
        <v>199</v>
      </c>
      <c r="C112" s="6" t="s">
        <v>88</v>
      </c>
      <c r="D112" s="2">
        <v>2025</v>
      </c>
      <c r="E112" s="3">
        <f>'Итого отбор 2024-2026'!E299</f>
        <v>0</v>
      </c>
      <c r="F112" s="3">
        <f>'Итого отбор 2024-2026'!F299</f>
        <v>0</v>
      </c>
      <c r="G112" s="3">
        <f>'Итого отбор 2024-2026'!G299</f>
        <v>0</v>
      </c>
      <c r="H112" s="3">
        <f>'Итого отбор 2024-2026'!H299</f>
        <v>0</v>
      </c>
      <c r="I112" s="3">
        <f>'Итого отбор 2024-2026'!I299</f>
        <v>0</v>
      </c>
      <c r="J112" s="14">
        <f>'Итого отбор 2024-2026'!J299</f>
        <v>0</v>
      </c>
      <c r="K112" s="18">
        <f t="shared" si="15"/>
        <v>0</v>
      </c>
      <c r="L112" s="19">
        <v>12368.39</v>
      </c>
      <c r="M112" s="19">
        <v>11131.55</v>
      </c>
      <c r="N112" s="19">
        <v>8657.8700000000008</v>
      </c>
      <c r="O112" s="19">
        <v>6184.2</v>
      </c>
      <c r="P112" s="19">
        <v>3710.52</v>
      </c>
      <c r="Q112" s="19">
        <v>488.77</v>
      </c>
      <c r="R112" s="19">
        <v>2100</v>
      </c>
      <c r="S112" s="19">
        <v>200</v>
      </c>
      <c r="T112" s="22">
        <v>86</v>
      </c>
      <c r="U112" s="43">
        <f t="shared" si="9"/>
        <v>0</v>
      </c>
      <c r="V112" s="18">
        <f t="shared" si="10"/>
        <v>0</v>
      </c>
      <c r="W112" s="18">
        <f t="shared" si="11"/>
        <v>0</v>
      </c>
      <c r="X112" s="18">
        <f t="shared" si="12"/>
        <v>0</v>
      </c>
      <c r="Y112" s="18">
        <f t="shared" si="13"/>
        <v>0</v>
      </c>
      <c r="Z112" s="42">
        <f t="shared" si="14"/>
        <v>0</v>
      </c>
    </row>
    <row r="113" spans="1:26" x14ac:dyDescent="0.25">
      <c r="A113" s="2">
        <v>95</v>
      </c>
      <c r="B113" s="6" t="s">
        <v>200</v>
      </c>
      <c r="C113" s="6" t="s">
        <v>157</v>
      </c>
      <c r="D113" s="2">
        <v>2025</v>
      </c>
      <c r="E113" s="3">
        <f>'Итого отбор 2024-2026'!E300</f>
        <v>0</v>
      </c>
      <c r="F113" s="3">
        <f>'Итого отбор 2024-2026'!F300</f>
        <v>0</v>
      </c>
      <c r="G113" s="3">
        <f>'Итого отбор 2024-2026'!G300</f>
        <v>0</v>
      </c>
      <c r="H113" s="3">
        <f>'Итого отбор 2024-2026'!H300</f>
        <v>0</v>
      </c>
      <c r="I113" s="3">
        <f>'Итого отбор 2024-2026'!I300</f>
        <v>0</v>
      </c>
      <c r="J113" s="14">
        <f>'Итого отбор 2024-2026'!J300</f>
        <v>0</v>
      </c>
      <c r="K113" s="18">
        <f t="shared" si="15"/>
        <v>0</v>
      </c>
      <c r="L113" s="19">
        <v>12368.39</v>
      </c>
      <c r="M113" s="19">
        <v>11131.55</v>
      </c>
      <c r="N113" s="19">
        <v>8657.8700000000008</v>
      </c>
      <c r="O113" s="19">
        <v>6184.2</v>
      </c>
      <c r="P113" s="19">
        <v>3710.52</v>
      </c>
      <c r="Q113" s="19">
        <v>488.77</v>
      </c>
      <c r="R113" s="19">
        <v>2100</v>
      </c>
      <c r="S113" s="19">
        <v>200</v>
      </c>
      <c r="T113" s="29">
        <v>84</v>
      </c>
      <c r="U113" s="43">
        <f t="shared" si="9"/>
        <v>0</v>
      </c>
      <c r="V113" s="18">
        <f t="shared" si="10"/>
        <v>0</v>
      </c>
      <c r="W113" s="18">
        <f t="shared" si="11"/>
        <v>0</v>
      </c>
      <c r="X113" s="18">
        <f t="shared" si="12"/>
        <v>0</v>
      </c>
      <c r="Y113" s="18">
        <f t="shared" si="13"/>
        <v>0</v>
      </c>
      <c r="Z113" s="42">
        <f t="shared" si="14"/>
        <v>0</v>
      </c>
    </row>
    <row r="114" spans="1:26" x14ac:dyDescent="0.25">
      <c r="A114" s="2">
        <v>96</v>
      </c>
      <c r="B114" s="6" t="s">
        <v>200</v>
      </c>
      <c r="C114" s="6" t="s">
        <v>158</v>
      </c>
      <c r="D114" s="2">
        <v>2025</v>
      </c>
      <c r="E114" s="3">
        <f>'Итого отбор 2024-2026'!E301</f>
        <v>0</v>
      </c>
      <c r="F114" s="3">
        <f>'Итого отбор 2024-2026'!F301</f>
        <v>0</v>
      </c>
      <c r="G114" s="3">
        <f>'Итого отбор 2024-2026'!G301</f>
        <v>0</v>
      </c>
      <c r="H114" s="3">
        <f>'Итого отбор 2024-2026'!H301</f>
        <v>0</v>
      </c>
      <c r="I114" s="3">
        <f>'Итого отбор 2024-2026'!I301</f>
        <v>0</v>
      </c>
      <c r="J114" s="14">
        <f>'Итого отбор 2024-2026'!J301</f>
        <v>0</v>
      </c>
      <c r="K114" s="18">
        <f t="shared" si="15"/>
        <v>0</v>
      </c>
      <c r="L114" s="19">
        <v>12368.39</v>
      </c>
      <c r="M114" s="19">
        <v>11131.55</v>
      </c>
      <c r="N114" s="19">
        <v>8657.8700000000008</v>
      </c>
      <c r="O114" s="19">
        <v>6184.2</v>
      </c>
      <c r="P114" s="19">
        <v>3710.52</v>
      </c>
      <c r="Q114" s="19">
        <v>488.77</v>
      </c>
      <c r="R114" s="19">
        <v>2100</v>
      </c>
      <c r="S114" s="19">
        <v>200</v>
      </c>
      <c r="T114" s="29">
        <v>87</v>
      </c>
      <c r="U114" s="43">
        <f t="shared" si="9"/>
        <v>0</v>
      </c>
      <c r="V114" s="18">
        <f t="shared" si="10"/>
        <v>0</v>
      </c>
      <c r="W114" s="18">
        <f t="shared" si="11"/>
        <v>0</v>
      </c>
      <c r="X114" s="18">
        <f t="shared" si="12"/>
        <v>0</v>
      </c>
      <c r="Y114" s="18">
        <f t="shared" si="13"/>
        <v>0</v>
      </c>
      <c r="Z114" s="42">
        <f t="shared" si="14"/>
        <v>0</v>
      </c>
    </row>
    <row r="115" spans="1:26" x14ac:dyDescent="0.25">
      <c r="A115" s="2">
        <v>97</v>
      </c>
      <c r="B115" s="6" t="s">
        <v>200</v>
      </c>
      <c r="C115" s="6" t="s">
        <v>7</v>
      </c>
      <c r="D115" s="2">
        <v>2025</v>
      </c>
      <c r="E115" s="3">
        <f>'Итого отбор 2024-2026'!E302</f>
        <v>0</v>
      </c>
      <c r="F115" s="3">
        <f>'Итого отбор 2024-2026'!F302</f>
        <v>0</v>
      </c>
      <c r="G115" s="3">
        <f>'Итого отбор 2024-2026'!G302</f>
        <v>18.96</v>
      </c>
      <c r="H115" s="3">
        <f>'Итого отбор 2024-2026'!H302</f>
        <v>16.87</v>
      </c>
      <c r="I115" s="3">
        <f>'Итого отбор 2024-2026'!I302</f>
        <v>1.19</v>
      </c>
      <c r="J115" s="14">
        <f>'Итого отбор 2024-2026'!J302</f>
        <v>3</v>
      </c>
      <c r="K115" s="18">
        <f t="shared" si="15"/>
        <v>37.019999999999996</v>
      </c>
      <c r="L115" s="19">
        <v>12368.39</v>
      </c>
      <c r="M115" s="19">
        <v>11131.55</v>
      </c>
      <c r="N115" s="19">
        <v>8657.8700000000008</v>
      </c>
      <c r="O115" s="19">
        <v>6184.2</v>
      </c>
      <c r="P115" s="19">
        <v>3710.52</v>
      </c>
      <c r="Q115" s="19">
        <v>488.77</v>
      </c>
      <c r="R115" s="19">
        <v>2100</v>
      </c>
      <c r="S115" s="19">
        <v>200</v>
      </c>
      <c r="T115" s="29">
        <v>71</v>
      </c>
      <c r="U115" s="43">
        <f t="shared" si="9"/>
        <v>70.999998264289673</v>
      </c>
      <c r="V115" s="18">
        <f t="shared" si="10"/>
        <v>288066.5</v>
      </c>
      <c r="W115" s="18">
        <f t="shared" si="11"/>
        <v>204527.21</v>
      </c>
      <c r="X115" s="18">
        <f t="shared" si="12"/>
        <v>83539.290000000008</v>
      </c>
      <c r="Y115" s="18">
        <f t="shared" si="13"/>
        <v>204527.22</v>
      </c>
      <c r="Z115" s="42">
        <f t="shared" si="14"/>
        <v>71.000001735710327</v>
      </c>
    </row>
    <row r="116" spans="1:26" x14ac:dyDescent="0.25">
      <c r="A116" s="2">
        <v>98</v>
      </c>
      <c r="B116" s="6" t="s">
        <v>200</v>
      </c>
      <c r="C116" s="6" t="s">
        <v>104</v>
      </c>
      <c r="D116" s="2">
        <v>2025</v>
      </c>
      <c r="E116" s="3">
        <f>'Итого отбор 2024-2026'!E303</f>
        <v>0</v>
      </c>
      <c r="F116" s="3">
        <f>'Итого отбор 2024-2026'!F303</f>
        <v>1</v>
      </c>
      <c r="G116" s="3">
        <f>'Итого отбор 2024-2026'!G303</f>
        <v>0</v>
      </c>
      <c r="H116" s="3">
        <f>'Итого отбор 2024-2026'!H303</f>
        <v>0</v>
      </c>
      <c r="I116" s="3">
        <f>'Итого отбор 2024-2026'!I303</f>
        <v>2</v>
      </c>
      <c r="J116" s="14">
        <f>'Итого отбор 2024-2026'!J303</f>
        <v>2</v>
      </c>
      <c r="K116" s="18">
        <f t="shared" si="15"/>
        <v>3</v>
      </c>
      <c r="L116" s="19">
        <v>12368.39</v>
      </c>
      <c r="M116" s="19">
        <v>11131.55</v>
      </c>
      <c r="N116" s="19">
        <v>8657.8700000000008</v>
      </c>
      <c r="O116" s="19">
        <v>6184.2</v>
      </c>
      <c r="P116" s="19">
        <v>3710.52</v>
      </c>
      <c r="Q116" s="19">
        <v>488.77</v>
      </c>
      <c r="R116" s="19">
        <v>2100</v>
      </c>
      <c r="S116" s="19">
        <v>200</v>
      </c>
      <c r="T116" s="29">
        <v>88</v>
      </c>
      <c r="U116" s="43">
        <f t="shared" si="9"/>
        <v>87.999981915427483</v>
      </c>
      <c r="V116" s="18">
        <f t="shared" si="10"/>
        <v>24330.13</v>
      </c>
      <c r="W116" s="18">
        <f t="shared" si="11"/>
        <v>21410.51</v>
      </c>
      <c r="X116" s="18">
        <f t="shared" si="12"/>
        <v>2919.6200000000026</v>
      </c>
      <c r="Y116" s="18">
        <f t="shared" si="13"/>
        <v>21410.51</v>
      </c>
      <c r="Z116" s="42">
        <f t="shared" si="14"/>
        <v>87.999981915427483</v>
      </c>
    </row>
    <row r="117" spans="1:26" x14ac:dyDescent="0.25">
      <c r="A117" s="2">
        <v>99</v>
      </c>
      <c r="B117" s="6" t="s">
        <v>200</v>
      </c>
      <c r="C117" s="6" t="s">
        <v>53</v>
      </c>
      <c r="D117" s="2">
        <v>2025</v>
      </c>
      <c r="E117" s="3">
        <f>'Итого отбор 2024-2026'!E304</f>
        <v>4.3</v>
      </c>
      <c r="F117" s="3">
        <f>'Итого отбор 2024-2026'!F304</f>
        <v>0</v>
      </c>
      <c r="G117" s="3">
        <f>'Итого отбор 2024-2026'!G304</f>
        <v>12.2</v>
      </c>
      <c r="H117" s="3">
        <f>'Итого отбор 2024-2026'!H304</f>
        <v>19.100000000000001</v>
      </c>
      <c r="I117" s="3">
        <f>'Итого отбор 2024-2026'!I304</f>
        <v>11.7</v>
      </c>
      <c r="J117" s="14">
        <f>'Итого отбор 2024-2026'!J304</f>
        <v>3</v>
      </c>
      <c r="K117" s="18">
        <f t="shared" si="15"/>
        <v>47.3</v>
      </c>
      <c r="L117" s="19">
        <v>12368.39</v>
      </c>
      <c r="M117" s="19">
        <v>11131.55</v>
      </c>
      <c r="N117" s="19">
        <v>8657.8700000000008</v>
      </c>
      <c r="O117" s="19">
        <v>6184.2</v>
      </c>
      <c r="P117" s="19">
        <v>3710.52</v>
      </c>
      <c r="Q117" s="19">
        <v>488.77</v>
      </c>
      <c r="R117" s="19">
        <v>2100</v>
      </c>
      <c r="S117" s="19">
        <v>200</v>
      </c>
      <c r="T117" s="29">
        <v>90</v>
      </c>
      <c r="U117" s="43">
        <f t="shared" si="9"/>
        <v>89.999997333868208</v>
      </c>
      <c r="V117" s="18">
        <f t="shared" si="10"/>
        <v>337567.71</v>
      </c>
      <c r="W117" s="18">
        <f t="shared" si="11"/>
        <v>303810.93</v>
      </c>
      <c r="X117" s="18">
        <f t="shared" si="12"/>
        <v>33756.780000000028</v>
      </c>
      <c r="Y117" s="18">
        <f t="shared" si="13"/>
        <v>303810.94</v>
      </c>
      <c r="Z117" s="42">
        <f t="shared" si="14"/>
        <v>90.000000296236863</v>
      </c>
    </row>
    <row r="118" spans="1:26" x14ac:dyDescent="0.25">
      <c r="A118" s="2">
        <v>100</v>
      </c>
      <c r="B118" s="6" t="s">
        <v>200</v>
      </c>
      <c r="C118" s="6" t="s">
        <v>23</v>
      </c>
      <c r="D118" s="2">
        <v>2025</v>
      </c>
      <c r="E118" s="3">
        <f>'Итого отбор 2024-2026'!E305</f>
        <v>0</v>
      </c>
      <c r="F118" s="3">
        <f>'Итого отбор 2024-2026'!F305</f>
        <v>2.8</v>
      </c>
      <c r="G118" s="3">
        <f>'Итого отбор 2024-2026'!G305</f>
        <v>17.71</v>
      </c>
      <c r="H118" s="3">
        <f>'Итого отбор 2024-2026'!H305</f>
        <v>0</v>
      </c>
      <c r="I118" s="3">
        <f>'Итого отбор 2024-2026'!I305</f>
        <v>1.2</v>
      </c>
      <c r="J118" s="14">
        <f>'Итого отбор 2024-2026'!J305</f>
        <v>5</v>
      </c>
      <c r="K118" s="18">
        <f t="shared" si="15"/>
        <v>21.71</v>
      </c>
      <c r="L118" s="19">
        <v>12368.39</v>
      </c>
      <c r="M118" s="19">
        <v>11131.55</v>
      </c>
      <c r="N118" s="19">
        <v>8657.8700000000008</v>
      </c>
      <c r="O118" s="19">
        <v>6184.2</v>
      </c>
      <c r="P118" s="19">
        <v>3710.52</v>
      </c>
      <c r="Q118" s="19">
        <v>488.77</v>
      </c>
      <c r="R118" s="19">
        <v>2100</v>
      </c>
      <c r="S118" s="19">
        <v>200</v>
      </c>
      <c r="T118" s="29">
        <v>90</v>
      </c>
      <c r="U118" s="43">
        <f t="shared" si="9"/>
        <v>89.999999515122582</v>
      </c>
      <c r="V118" s="18">
        <f t="shared" si="10"/>
        <v>206237.69</v>
      </c>
      <c r="W118" s="18">
        <f t="shared" si="11"/>
        <v>185613.92</v>
      </c>
      <c r="X118" s="18">
        <f t="shared" si="12"/>
        <v>20623.76999999999</v>
      </c>
      <c r="Y118" s="18">
        <f t="shared" si="13"/>
        <v>185613.92</v>
      </c>
      <c r="Z118" s="42">
        <f t="shared" si="14"/>
        <v>89.999999515122582</v>
      </c>
    </row>
    <row r="119" spans="1:26" x14ac:dyDescent="0.25">
      <c r="A119" s="2">
        <v>101</v>
      </c>
      <c r="B119" s="6" t="s">
        <v>200</v>
      </c>
      <c r="C119" s="6" t="s">
        <v>17</v>
      </c>
      <c r="D119" s="2">
        <v>2025</v>
      </c>
      <c r="E119" s="3">
        <f>'Итого отбор 2024-2026'!E306</f>
        <v>0</v>
      </c>
      <c r="F119" s="3">
        <f>'Итого отбор 2024-2026'!F306</f>
        <v>0</v>
      </c>
      <c r="G119" s="3">
        <f>'Итого отбор 2024-2026'!G306</f>
        <v>27.5</v>
      </c>
      <c r="H119" s="3">
        <f>'Итого отбор 2024-2026'!H306</f>
        <v>0</v>
      </c>
      <c r="I119" s="3">
        <f>'Итого отбор 2024-2026'!I306</f>
        <v>0</v>
      </c>
      <c r="J119" s="14">
        <f>'Итого отбор 2024-2026'!J306</f>
        <v>3</v>
      </c>
      <c r="K119" s="18">
        <f t="shared" si="15"/>
        <v>27.5</v>
      </c>
      <c r="L119" s="19">
        <v>12368.39</v>
      </c>
      <c r="M119" s="19">
        <v>11131.55</v>
      </c>
      <c r="N119" s="19">
        <v>8657.8700000000008</v>
      </c>
      <c r="O119" s="19">
        <v>6184.2</v>
      </c>
      <c r="P119" s="19">
        <v>3710.52</v>
      </c>
      <c r="Q119" s="19">
        <v>488.77</v>
      </c>
      <c r="R119" s="19">
        <v>2100</v>
      </c>
      <c r="S119" s="19">
        <v>200</v>
      </c>
      <c r="T119" s="29">
        <v>93</v>
      </c>
      <c r="U119" s="43">
        <f t="shared" si="9"/>
        <v>92.999996737717325</v>
      </c>
      <c r="V119" s="18">
        <f t="shared" si="10"/>
        <v>251357.74</v>
      </c>
      <c r="W119" s="18">
        <f t="shared" si="11"/>
        <v>233762.69</v>
      </c>
      <c r="X119" s="18">
        <f t="shared" si="12"/>
        <v>17595.049999999988</v>
      </c>
      <c r="Y119" s="18">
        <f t="shared" si="13"/>
        <v>233762.7</v>
      </c>
      <c r="Z119" s="42">
        <f t="shared" si="14"/>
        <v>93.000000716110847</v>
      </c>
    </row>
    <row r="120" spans="1:26" x14ac:dyDescent="0.25">
      <c r="A120" s="2">
        <v>102</v>
      </c>
      <c r="B120" s="6" t="s">
        <v>200</v>
      </c>
      <c r="C120" s="6" t="s">
        <v>110</v>
      </c>
      <c r="D120" s="2">
        <v>2025</v>
      </c>
      <c r="E120" s="3">
        <f>'Итого отбор 2024-2026'!E307</f>
        <v>0</v>
      </c>
      <c r="F120" s="3">
        <f>'Итого отбор 2024-2026'!F307</f>
        <v>0</v>
      </c>
      <c r="G120" s="3">
        <f>'Итого отбор 2024-2026'!G307</f>
        <v>0</v>
      </c>
      <c r="H120" s="3">
        <f>'Итого отбор 2024-2026'!H307</f>
        <v>0</v>
      </c>
      <c r="I120" s="3">
        <f>'Итого отбор 2024-2026'!I307</f>
        <v>0</v>
      </c>
      <c r="J120" s="14">
        <f>'Итого отбор 2024-2026'!J307</f>
        <v>0</v>
      </c>
      <c r="K120" s="18">
        <f t="shared" si="15"/>
        <v>0</v>
      </c>
      <c r="L120" s="19">
        <v>12368.39</v>
      </c>
      <c r="M120" s="19">
        <v>11131.55</v>
      </c>
      <c r="N120" s="19">
        <v>8657.8700000000008</v>
      </c>
      <c r="O120" s="19">
        <v>6184.2</v>
      </c>
      <c r="P120" s="19">
        <v>3710.52</v>
      </c>
      <c r="Q120" s="19">
        <v>488.77</v>
      </c>
      <c r="R120" s="19">
        <v>2100</v>
      </c>
      <c r="S120" s="19">
        <v>200</v>
      </c>
      <c r="T120" s="29">
        <v>86</v>
      </c>
      <c r="U120" s="43">
        <f t="shared" si="9"/>
        <v>0</v>
      </c>
      <c r="V120" s="18">
        <f t="shared" si="10"/>
        <v>0</v>
      </c>
      <c r="W120" s="18">
        <f t="shared" si="11"/>
        <v>0</v>
      </c>
      <c r="X120" s="18">
        <f t="shared" si="12"/>
        <v>0</v>
      </c>
      <c r="Y120" s="18">
        <f t="shared" si="13"/>
        <v>0</v>
      </c>
      <c r="Z120" s="42">
        <f t="shared" si="14"/>
        <v>0</v>
      </c>
    </row>
    <row r="121" spans="1:26" x14ac:dyDescent="0.25">
      <c r="A121" s="2">
        <v>103</v>
      </c>
      <c r="B121" s="6" t="s">
        <v>200</v>
      </c>
      <c r="C121" s="6" t="s">
        <v>103</v>
      </c>
      <c r="D121" s="2">
        <v>2025</v>
      </c>
      <c r="E121" s="3">
        <f>'Итого отбор 2024-2026'!E308</f>
        <v>0</v>
      </c>
      <c r="F121" s="3">
        <f>'Итого отбор 2024-2026'!F308</f>
        <v>0</v>
      </c>
      <c r="G121" s="3">
        <f>'Итого отбор 2024-2026'!G308</f>
        <v>0</v>
      </c>
      <c r="H121" s="3">
        <f>'Итого отбор 2024-2026'!H308</f>
        <v>0</v>
      </c>
      <c r="I121" s="3">
        <f>'Итого отбор 2024-2026'!I308</f>
        <v>0</v>
      </c>
      <c r="J121" s="14">
        <f>'Итого отбор 2024-2026'!J308</f>
        <v>0</v>
      </c>
      <c r="K121" s="18">
        <f t="shared" si="15"/>
        <v>0</v>
      </c>
      <c r="L121" s="19">
        <v>12368.39</v>
      </c>
      <c r="M121" s="19">
        <v>11131.55</v>
      </c>
      <c r="N121" s="19">
        <v>8657.8700000000008</v>
      </c>
      <c r="O121" s="19">
        <v>6184.2</v>
      </c>
      <c r="P121" s="19">
        <v>3710.52</v>
      </c>
      <c r="Q121" s="19">
        <v>488.77</v>
      </c>
      <c r="R121" s="19">
        <v>2100</v>
      </c>
      <c r="S121" s="19">
        <v>200</v>
      </c>
      <c r="T121" s="29">
        <v>86</v>
      </c>
      <c r="U121" s="43">
        <f t="shared" si="9"/>
        <v>0</v>
      </c>
      <c r="V121" s="18">
        <f t="shared" si="10"/>
        <v>0</v>
      </c>
      <c r="W121" s="18">
        <f t="shared" si="11"/>
        <v>0</v>
      </c>
      <c r="X121" s="18">
        <f t="shared" si="12"/>
        <v>0</v>
      </c>
      <c r="Y121" s="18">
        <f t="shared" si="13"/>
        <v>0</v>
      </c>
      <c r="Z121" s="42">
        <f t="shared" si="14"/>
        <v>0</v>
      </c>
    </row>
    <row r="122" spans="1:26" x14ac:dyDescent="0.25">
      <c r="A122" s="2">
        <v>104</v>
      </c>
      <c r="B122" s="6" t="s">
        <v>200</v>
      </c>
      <c r="C122" s="6" t="s">
        <v>109</v>
      </c>
      <c r="D122" s="2">
        <v>2025</v>
      </c>
      <c r="E122" s="3">
        <f>'Итого отбор 2024-2026'!E309</f>
        <v>0</v>
      </c>
      <c r="F122" s="3">
        <f>'Итого отбор 2024-2026'!F309</f>
        <v>0</v>
      </c>
      <c r="G122" s="3">
        <f>'Итого отбор 2024-2026'!G309</f>
        <v>0</v>
      </c>
      <c r="H122" s="3">
        <f>'Итого отбор 2024-2026'!H309</f>
        <v>0</v>
      </c>
      <c r="I122" s="3">
        <f>'Итого отбор 2024-2026'!I309</f>
        <v>0</v>
      </c>
      <c r="J122" s="14">
        <f>'Итого отбор 2024-2026'!J309</f>
        <v>0</v>
      </c>
      <c r="K122" s="18">
        <f t="shared" si="15"/>
        <v>0</v>
      </c>
      <c r="L122" s="19">
        <v>12368.39</v>
      </c>
      <c r="M122" s="19">
        <v>11131.55</v>
      </c>
      <c r="N122" s="19">
        <v>8657.8700000000008</v>
      </c>
      <c r="O122" s="19">
        <v>6184.2</v>
      </c>
      <c r="P122" s="19">
        <v>3710.52</v>
      </c>
      <c r="Q122" s="19">
        <v>488.77</v>
      </c>
      <c r="R122" s="19">
        <v>2100</v>
      </c>
      <c r="S122" s="19">
        <v>200</v>
      </c>
      <c r="T122" s="29">
        <v>85</v>
      </c>
      <c r="U122" s="43">
        <f t="shared" si="9"/>
        <v>0</v>
      </c>
      <c r="V122" s="18">
        <f t="shared" si="10"/>
        <v>0</v>
      </c>
      <c r="W122" s="18">
        <f t="shared" si="11"/>
        <v>0</v>
      </c>
      <c r="X122" s="18">
        <f t="shared" si="12"/>
        <v>0</v>
      </c>
      <c r="Y122" s="18">
        <f t="shared" si="13"/>
        <v>0</v>
      </c>
      <c r="Z122" s="42">
        <f t="shared" si="14"/>
        <v>0</v>
      </c>
    </row>
    <row r="123" spans="1:26" x14ac:dyDescent="0.25">
      <c r="A123" s="2">
        <v>105</v>
      </c>
      <c r="B123" s="6" t="s">
        <v>200</v>
      </c>
      <c r="C123" s="6" t="s">
        <v>159</v>
      </c>
      <c r="D123" s="2">
        <v>2025</v>
      </c>
      <c r="E123" s="3">
        <f>'Итого отбор 2024-2026'!E310</f>
        <v>0</v>
      </c>
      <c r="F123" s="3">
        <f>'Итого отбор 2024-2026'!F310</f>
        <v>0</v>
      </c>
      <c r="G123" s="3">
        <f>'Итого отбор 2024-2026'!G310</f>
        <v>0</v>
      </c>
      <c r="H123" s="3">
        <f>'Итого отбор 2024-2026'!H310</f>
        <v>0</v>
      </c>
      <c r="I123" s="3">
        <f>'Итого отбор 2024-2026'!I310</f>
        <v>0</v>
      </c>
      <c r="J123" s="14">
        <f>'Итого отбор 2024-2026'!J310</f>
        <v>0</v>
      </c>
      <c r="K123" s="18">
        <f t="shared" si="15"/>
        <v>0</v>
      </c>
      <c r="L123" s="19">
        <v>12368.39</v>
      </c>
      <c r="M123" s="19">
        <v>11131.55</v>
      </c>
      <c r="N123" s="19">
        <v>8657.8700000000008</v>
      </c>
      <c r="O123" s="19">
        <v>6184.2</v>
      </c>
      <c r="P123" s="19">
        <v>3710.52</v>
      </c>
      <c r="Q123" s="19">
        <v>488.77</v>
      </c>
      <c r="R123" s="19">
        <v>2100</v>
      </c>
      <c r="S123" s="19">
        <v>200</v>
      </c>
      <c r="T123" s="29">
        <v>75</v>
      </c>
      <c r="U123" s="43">
        <f t="shared" si="9"/>
        <v>0</v>
      </c>
      <c r="V123" s="18">
        <f t="shared" si="10"/>
        <v>0</v>
      </c>
      <c r="W123" s="18">
        <f t="shared" si="11"/>
        <v>0</v>
      </c>
      <c r="X123" s="18">
        <f t="shared" si="12"/>
        <v>0</v>
      </c>
      <c r="Y123" s="18">
        <f t="shared" si="13"/>
        <v>0</v>
      </c>
      <c r="Z123" s="42">
        <f t="shared" si="14"/>
        <v>0</v>
      </c>
    </row>
    <row r="124" spans="1:26" x14ac:dyDescent="0.25">
      <c r="A124" s="2">
        <v>106</v>
      </c>
      <c r="B124" s="6" t="s">
        <v>200</v>
      </c>
      <c r="C124" s="6" t="s">
        <v>112</v>
      </c>
      <c r="D124" s="2">
        <v>2025</v>
      </c>
      <c r="E124" s="3">
        <f>'Итого отбор 2024-2026'!E311</f>
        <v>0</v>
      </c>
      <c r="F124" s="3">
        <f>'Итого отбор 2024-2026'!F311</f>
        <v>0</v>
      </c>
      <c r="G124" s="3">
        <f>'Итого отбор 2024-2026'!G311</f>
        <v>0</v>
      </c>
      <c r="H124" s="3">
        <f>'Итого отбор 2024-2026'!H311</f>
        <v>0</v>
      </c>
      <c r="I124" s="3">
        <f>'Итого отбор 2024-2026'!I311</f>
        <v>0</v>
      </c>
      <c r="J124" s="14">
        <f>'Итого отбор 2024-2026'!J311</f>
        <v>0</v>
      </c>
      <c r="K124" s="18">
        <f t="shared" si="15"/>
        <v>0</v>
      </c>
      <c r="L124" s="19">
        <v>12368.39</v>
      </c>
      <c r="M124" s="19">
        <v>11131.55</v>
      </c>
      <c r="N124" s="19">
        <v>8657.8700000000008</v>
      </c>
      <c r="O124" s="19">
        <v>6184.2</v>
      </c>
      <c r="P124" s="19">
        <v>3710.52</v>
      </c>
      <c r="Q124" s="19">
        <v>488.77</v>
      </c>
      <c r="R124" s="19">
        <v>2100</v>
      </c>
      <c r="S124" s="19">
        <v>200</v>
      </c>
      <c r="T124" s="29">
        <v>91</v>
      </c>
      <c r="U124" s="43">
        <f t="shared" si="9"/>
        <v>0</v>
      </c>
      <c r="V124" s="18">
        <f t="shared" si="10"/>
        <v>0</v>
      </c>
      <c r="W124" s="18">
        <f t="shared" si="11"/>
        <v>0</v>
      </c>
      <c r="X124" s="18">
        <f t="shared" si="12"/>
        <v>0</v>
      </c>
      <c r="Y124" s="18">
        <f t="shared" si="13"/>
        <v>0</v>
      </c>
      <c r="Z124" s="42">
        <f t="shared" si="14"/>
        <v>0</v>
      </c>
    </row>
    <row r="125" spans="1:26" x14ac:dyDescent="0.25">
      <c r="A125" s="2">
        <v>107</v>
      </c>
      <c r="B125" s="6" t="s">
        <v>200</v>
      </c>
      <c r="C125" s="6" t="s">
        <v>160</v>
      </c>
      <c r="D125" s="2">
        <v>2025</v>
      </c>
      <c r="E125" s="3">
        <f>'Итого отбор 2024-2026'!E312</f>
        <v>0</v>
      </c>
      <c r="F125" s="3">
        <f>'Итого отбор 2024-2026'!F312</f>
        <v>0</v>
      </c>
      <c r="G125" s="3">
        <f>'Итого отбор 2024-2026'!G312</f>
        <v>0</v>
      </c>
      <c r="H125" s="3">
        <f>'Итого отбор 2024-2026'!H312</f>
        <v>0</v>
      </c>
      <c r="I125" s="3">
        <f>'Итого отбор 2024-2026'!I312</f>
        <v>0</v>
      </c>
      <c r="J125" s="14">
        <f>'Итого отбор 2024-2026'!J312</f>
        <v>0</v>
      </c>
      <c r="K125" s="18">
        <f t="shared" si="15"/>
        <v>0</v>
      </c>
      <c r="L125" s="19">
        <v>12368.39</v>
      </c>
      <c r="M125" s="19">
        <v>11131.55</v>
      </c>
      <c r="N125" s="19">
        <v>8657.8700000000008</v>
      </c>
      <c r="O125" s="19">
        <v>6184.2</v>
      </c>
      <c r="P125" s="19">
        <v>3710.52</v>
      </c>
      <c r="Q125" s="19">
        <v>488.77</v>
      </c>
      <c r="R125" s="19">
        <v>2100</v>
      </c>
      <c r="S125" s="19">
        <v>200</v>
      </c>
      <c r="T125" s="29">
        <v>85</v>
      </c>
      <c r="U125" s="43">
        <f t="shared" si="9"/>
        <v>0</v>
      </c>
      <c r="V125" s="18">
        <f t="shared" si="10"/>
        <v>0</v>
      </c>
      <c r="W125" s="18">
        <f t="shared" si="11"/>
        <v>0</v>
      </c>
      <c r="X125" s="18">
        <f t="shared" si="12"/>
        <v>0</v>
      </c>
      <c r="Y125" s="18">
        <f t="shared" si="13"/>
        <v>0</v>
      </c>
      <c r="Z125" s="42">
        <f t="shared" si="14"/>
        <v>0</v>
      </c>
    </row>
    <row r="126" spans="1:26" x14ac:dyDescent="0.25">
      <c r="A126" s="2">
        <v>108</v>
      </c>
      <c r="B126" s="6" t="s">
        <v>200</v>
      </c>
      <c r="C126" s="6" t="s">
        <v>8</v>
      </c>
      <c r="D126" s="2">
        <v>2025</v>
      </c>
      <c r="E126" s="3">
        <f>'Итого отбор 2024-2026'!E313</f>
        <v>0</v>
      </c>
      <c r="F126" s="3">
        <f>'Итого отбор 2024-2026'!F313</f>
        <v>42</v>
      </c>
      <c r="G126" s="3">
        <f>'Итого отбор 2024-2026'!G313</f>
        <v>0</v>
      </c>
      <c r="H126" s="3">
        <f>'Итого отбор 2024-2026'!H313</f>
        <v>0</v>
      </c>
      <c r="I126" s="3">
        <f>'Итого отбор 2024-2026'!I313</f>
        <v>0</v>
      </c>
      <c r="J126" s="14">
        <f>'Итого отбор 2024-2026'!J313</f>
        <v>8</v>
      </c>
      <c r="K126" s="18">
        <f t="shared" si="15"/>
        <v>42</v>
      </c>
      <c r="L126" s="19">
        <v>12368.39</v>
      </c>
      <c r="M126" s="19">
        <v>11131.55</v>
      </c>
      <c r="N126" s="19">
        <v>8657.8700000000008</v>
      </c>
      <c r="O126" s="19">
        <v>6184.2</v>
      </c>
      <c r="P126" s="19">
        <v>3710.52</v>
      </c>
      <c r="Q126" s="19">
        <v>488.77</v>
      </c>
      <c r="R126" s="19">
        <v>2100</v>
      </c>
      <c r="S126" s="19">
        <v>200</v>
      </c>
      <c r="T126" s="29">
        <v>87</v>
      </c>
      <c r="U126" s="43">
        <f t="shared" si="9"/>
        <v>86.999998751598909</v>
      </c>
      <c r="V126" s="18">
        <f t="shared" si="10"/>
        <v>496635.26</v>
      </c>
      <c r="W126" s="18">
        <f t="shared" si="11"/>
        <v>432072.67</v>
      </c>
      <c r="X126" s="18">
        <f t="shared" si="12"/>
        <v>64562.590000000026</v>
      </c>
      <c r="Y126" s="18">
        <f t="shared" si="13"/>
        <v>432072.68</v>
      </c>
      <c r="Z126" s="42">
        <f t="shared" si="14"/>
        <v>87.000000765149053</v>
      </c>
    </row>
    <row r="127" spans="1:26" x14ac:dyDescent="0.25">
      <c r="A127" s="2">
        <v>109</v>
      </c>
      <c r="B127" s="6" t="s">
        <v>200</v>
      </c>
      <c r="C127" s="6" t="s">
        <v>96</v>
      </c>
      <c r="D127" s="2">
        <v>2025</v>
      </c>
      <c r="E127" s="3">
        <f>'Итого отбор 2024-2026'!E314</f>
        <v>0</v>
      </c>
      <c r="F127" s="3">
        <f>'Итого отбор 2024-2026'!F314</f>
        <v>0</v>
      </c>
      <c r="G127" s="3">
        <f>'Итого отбор 2024-2026'!G314</f>
        <v>0</v>
      </c>
      <c r="H127" s="3">
        <f>'Итого отбор 2024-2026'!H314</f>
        <v>0</v>
      </c>
      <c r="I127" s="3">
        <f>'Итого отбор 2024-2026'!I314</f>
        <v>0</v>
      </c>
      <c r="J127" s="14">
        <f>'Итого отбор 2024-2026'!J314</f>
        <v>0</v>
      </c>
      <c r="K127" s="18">
        <f t="shared" si="15"/>
        <v>0</v>
      </c>
      <c r="L127" s="19">
        <v>12368.39</v>
      </c>
      <c r="M127" s="19">
        <v>11131.55</v>
      </c>
      <c r="N127" s="19">
        <v>8657.8700000000008</v>
      </c>
      <c r="O127" s="19">
        <v>6184.2</v>
      </c>
      <c r="P127" s="19">
        <v>3710.52</v>
      </c>
      <c r="Q127" s="19">
        <v>488.77</v>
      </c>
      <c r="R127" s="19">
        <v>2100</v>
      </c>
      <c r="S127" s="19">
        <v>200</v>
      </c>
      <c r="T127" s="29">
        <v>92</v>
      </c>
      <c r="U127" s="43">
        <f t="shared" si="9"/>
        <v>0</v>
      </c>
      <c r="V127" s="18">
        <f t="shared" si="10"/>
        <v>0</v>
      </c>
      <c r="W127" s="18">
        <f t="shared" si="11"/>
        <v>0</v>
      </c>
      <c r="X127" s="18">
        <f t="shared" si="12"/>
        <v>0</v>
      </c>
      <c r="Y127" s="18">
        <f t="shared" si="13"/>
        <v>0</v>
      </c>
      <c r="Z127" s="42">
        <f t="shared" si="14"/>
        <v>0</v>
      </c>
    </row>
    <row r="128" spans="1:26" x14ac:dyDescent="0.25">
      <c r="A128" s="2">
        <v>110</v>
      </c>
      <c r="B128" s="6" t="s">
        <v>201</v>
      </c>
      <c r="C128" s="6" t="s">
        <v>76</v>
      </c>
      <c r="D128" s="2">
        <v>2025</v>
      </c>
      <c r="E128" s="3">
        <f>'Итого отбор 2024-2026'!E315</f>
        <v>0</v>
      </c>
      <c r="F128" s="3">
        <f>'Итого отбор 2024-2026'!F315</f>
        <v>5</v>
      </c>
      <c r="G128" s="3">
        <f>'Итого отбор 2024-2026'!G315</f>
        <v>0</v>
      </c>
      <c r="H128" s="3">
        <f>'Итого отбор 2024-2026'!H315</f>
        <v>0</v>
      </c>
      <c r="I128" s="3">
        <f>'Итого отбор 2024-2026'!I315</f>
        <v>0</v>
      </c>
      <c r="J128" s="14">
        <f>'Итого отбор 2024-2026'!J315</f>
        <v>3</v>
      </c>
      <c r="K128" s="18">
        <f t="shared" si="15"/>
        <v>5</v>
      </c>
      <c r="L128" s="19">
        <v>12368.39</v>
      </c>
      <c r="M128" s="19">
        <v>11131.55</v>
      </c>
      <c r="N128" s="19">
        <v>8657.8700000000008</v>
      </c>
      <c r="O128" s="19">
        <v>6184.2</v>
      </c>
      <c r="P128" s="19">
        <v>3710.52</v>
      </c>
      <c r="Q128" s="19">
        <v>488.77</v>
      </c>
      <c r="R128" s="19">
        <v>2100</v>
      </c>
      <c r="S128" s="19">
        <v>200</v>
      </c>
      <c r="T128" s="30">
        <v>89</v>
      </c>
      <c r="U128" s="43">
        <f t="shared" si="9"/>
        <v>88.9999947224686</v>
      </c>
      <c r="V128" s="18">
        <f t="shared" si="10"/>
        <v>64424.06</v>
      </c>
      <c r="W128" s="18">
        <f t="shared" si="11"/>
        <v>57337.41</v>
      </c>
      <c r="X128" s="18">
        <f t="shared" si="12"/>
        <v>7086.6499999999942</v>
      </c>
      <c r="Y128" s="18">
        <f t="shared" si="13"/>
        <v>57337.41</v>
      </c>
      <c r="Z128" s="42">
        <f t="shared" si="14"/>
        <v>88.9999947224686</v>
      </c>
    </row>
    <row r="129" spans="1:26" x14ac:dyDescent="0.25">
      <c r="A129" s="2">
        <v>111</v>
      </c>
      <c r="B129" s="6" t="s">
        <v>201</v>
      </c>
      <c r="C129" s="6" t="s">
        <v>48</v>
      </c>
      <c r="D129" s="2">
        <v>2025</v>
      </c>
      <c r="E129" s="3">
        <f>'Итого отбор 2024-2026'!E316</f>
        <v>0</v>
      </c>
      <c r="F129" s="3">
        <f>'Итого отбор 2024-2026'!F316</f>
        <v>7.4</v>
      </c>
      <c r="G129" s="3">
        <f>'Итого отбор 2024-2026'!G316</f>
        <v>21</v>
      </c>
      <c r="H129" s="3">
        <f>'Итого отбор 2024-2026'!H316</f>
        <v>31</v>
      </c>
      <c r="I129" s="3">
        <f>'Итого отбор 2024-2026'!I316</f>
        <v>79.599999999999994</v>
      </c>
      <c r="J129" s="14">
        <f>'Итого отбор 2024-2026'!J316</f>
        <v>7</v>
      </c>
      <c r="K129" s="18">
        <f t="shared" si="15"/>
        <v>139</v>
      </c>
      <c r="L129" s="19">
        <v>12368.39</v>
      </c>
      <c r="M129" s="19">
        <v>11131.55</v>
      </c>
      <c r="N129" s="19">
        <v>8657.8700000000008</v>
      </c>
      <c r="O129" s="19">
        <v>6184.2</v>
      </c>
      <c r="P129" s="19">
        <v>3710.52</v>
      </c>
      <c r="Q129" s="19">
        <v>488.77</v>
      </c>
      <c r="R129" s="19">
        <v>2100</v>
      </c>
      <c r="S129" s="19">
        <v>200</v>
      </c>
      <c r="T129" s="30">
        <v>89</v>
      </c>
      <c r="U129" s="43">
        <f t="shared" si="9"/>
        <v>88.999999899645971</v>
      </c>
      <c r="V129" s="18">
        <f t="shared" si="10"/>
        <v>797177.72</v>
      </c>
      <c r="W129" s="18">
        <f t="shared" si="11"/>
        <v>709488.17</v>
      </c>
      <c r="X129" s="18">
        <f t="shared" si="12"/>
        <v>87689.54999999993</v>
      </c>
      <c r="Y129" s="18">
        <f t="shared" si="13"/>
        <v>709488.17</v>
      </c>
      <c r="Z129" s="42">
        <f t="shared" si="14"/>
        <v>88.999999899645971</v>
      </c>
    </row>
    <row r="130" spans="1:26" x14ac:dyDescent="0.25">
      <c r="A130" s="2">
        <v>112</v>
      </c>
      <c r="B130" s="6" t="s">
        <v>201</v>
      </c>
      <c r="C130" s="6" t="s">
        <v>51</v>
      </c>
      <c r="D130" s="2">
        <v>2025</v>
      </c>
      <c r="E130" s="3">
        <f>'Итого отбор 2024-2026'!E317</f>
        <v>4.5999999999999996</v>
      </c>
      <c r="F130" s="3">
        <f>'Итого отбор 2024-2026'!F317</f>
        <v>5.3</v>
      </c>
      <c r="G130" s="3">
        <f>'Итого отбор 2024-2026'!G317</f>
        <v>4.2</v>
      </c>
      <c r="H130" s="3">
        <f>'Итого отбор 2024-2026'!H317</f>
        <v>18.7</v>
      </c>
      <c r="I130" s="3">
        <f>'Итого отбор 2024-2026'!I317</f>
        <v>31.8</v>
      </c>
      <c r="J130" s="14">
        <f>'Итого отбор 2024-2026'!J317</f>
        <v>14</v>
      </c>
      <c r="K130" s="18">
        <f t="shared" si="15"/>
        <v>64.599999999999994</v>
      </c>
      <c r="L130" s="19">
        <v>12368.39</v>
      </c>
      <c r="M130" s="19">
        <v>11131.55</v>
      </c>
      <c r="N130" s="19">
        <v>8657.8700000000008</v>
      </c>
      <c r="O130" s="19">
        <v>6184.2</v>
      </c>
      <c r="P130" s="19">
        <v>3710.52</v>
      </c>
      <c r="Q130" s="19">
        <v>488.77</v>
      </c>
      <c r="R130" s="19">
        <v>2100</v>
      </c>
      <c r="S130" s="19">
        <v>200</v>
      </c>
      <c r="T130" s="30">
        <v>91</v>
      </c>
      <c r="U130" s="43">
        <f t="shared" si="9"/>
        <v>90.99999880475356</v>
      </c>
      <c r="V130" s="18">
        <f t="shared" si="10"/>
        <v>435056.72</v>
      </c>
      <c r="W130" s="18">
        <f t="shared" si="11"/>
        <v>395901.61</v>
      </c>
      <c r="X130" s="18">
        <f t="shared" si="12"/>
        <v>39155.109999999986</v>
      </c>
      <c r="Y130" s="18">
        <f t="shared" si="13"/>
        <v>395901.62</v>
      </c>
      <c r="Z130" s="42">
        <f t="shared" si="14"/>
        <v>91.000001103304413</v>
      </c>
    </row>
    <row r="131" spans="1:26" x14ac:dyDescent="0.25">
      <c r="A131" s="2">
        <v>113</v>
      </c>
      <c r="B131" s="6" t="s">
        <v>201</v>
      </c>
      <c r="C131" s="6" t="s">
        <v>64</v>
      </c>
      <c r="D131" s="2">
        <v>2025</v>
      </c>
      <c r="E131" s="3">
        <f>'Итого отбор 2024-2026'!E318</f>
        <v>0</v>
      </c>
      <c r="F131" s="3">
        <f>'Итого отбор 2024-2026'!F318</f>
        <v>9.5</v>
      </c>
      <c r="G131" s="3">
        <f>'Итого отбор 2024-2026'!G318</f>
        <v>14.6</v>
      </c>
      <c r="H131" s="3">
        <f>'Итого отбор 2024-2026'!H318</f>
        <v>25.1</v>
      </c>
      <c r="I131" s="3">
        <f>'Итого отбор 2024-2026'!I318</f>
        <v>30</v>
      </c>
      <c r="J131" s="14">
        <f>'Итого отбор 2024-2026'!J318</f>
        <v>21</v>
      </c>
      <c r="K131" s="18">
        <f t="shared" si="15"/>
        <v>79.2</v>
      </c>
      <c r="L131" s="19">
        <v>12368.39</v>
      </c>
      <c r="M131" s="19">
        <v>11131.55</v>
      </c>
      <c r="N131" s="19">
        <v>8657.8700000000008</v>
      </c>
      <c r="O131" s="19">
        <v>6184.2</v>
      </c>
      <c r="P131" s="19">
        <v>3710.52</v>
      </c>
      <c r="Q131" s="19">
        <v>488.77</v>
      </c>
      <c r="R131" s="19">
        <v>2100</v>
      </c>
      <c r="S131" s="19">
        <v>200</v>
      </c>
      <c r="T131" s="30">
        <v>90</v>
      </c>
      <c r="U131" s="43">
        <f t="shared" si="9"/>
        <v>89.999998593772077</v>
      </c>
      <c r="V131" s="18">
        <f t="shared" si="10"/>
        <v>568897.81999999995</v>
      </c>
      <c r="W131" s="18">
        <f t="shared" si="11"/>
        <v>512008.02999999997</v>
      </c>
      <c r="X131" s="18">
        <f t="shared" si="12"/>
        <v>56889.789999999979</v>
      </c>
      <c r="Y131" s="18">
        <f t="shared" si="13"/>
        <v>512008.04</v>
      </c>
      <c r="Z131" s="42">
        <f t="shared" si="14"/>
        <v>90.000000351556992</v>
      </c>
    </row>
    <row r="132" spans="1:26" x14ac:dyDescent="0.25">
      <c r="A132" s="2">
        <v>114</v>
      </c>
      <c r="B132" s="6" t="s">
        <v>201</v>
      </c>
      <c r="C132" s="6" t="s">
        <v>116</v>
      </c>
      <c r="D132" s="2">
        <v>2025</v>
      </c>
      <c r="E132" s="3">
        <f>'Итого отбор 2024-2026'!E319</f>
        <v>0</v>
      </c>
      <c r="F132" s="3">
        <f>'Итого отбор 2024-2026'!F319</f>
        <v>2</v>
      </c>
      <c r="G132" s="3">
        <f>'Итого отбор 2024-2026'!G319</f>
        <v>6.8</v>
      </c>
      <c r="H132" s="3">
        <f>'Итого отбор 2024-2026'!H319</f>
        <v>0</v>
      </c>
      <c r="I132" s="3">
        <f>'Итого отбор 2024-2026'!I319</f>
        <v>0</v>
      </c>
      <c r="J132" s="14">
        <f>'Итого отбор 2024-2026'!J319</f>
        <v>1</v>
      </c>
      <c r="K132" s="18">
        <f t="shared" si="15"/>
        <v>8.8000000000000007</v>
      </c>
      <c r="L132" s="19">
        <v>12368.39</v>
      </c>
      <c r="M132" s="19">
        <v>11131.55</v>
      </c>
      <c r="N132" s="19">
        <v>8657.8700000000008</v>
      </c>
      <c r="O132" s="19">
        <v>6184.2</v>
      </c>
      <c r="P132" s="19">
        <v>3710.52</v>
      </c>
      <c r="Q132" s="19">
        <v>488.77</v>
      </c>
      <c r="R132" s="19">
        <v>2100</v>
      </c>
      <c r="S132" s="19">
        <v>200</v>
      </c>
      <c r="T132" s="30">
        <v>88</v>
      </c>
      <c r="U132" s="43">
        <f t="shared" ref="U132:U195" si="24">IF((V132=0),0,W132/V132*100)</f>
        <v>87.999996256670286</v>
      </c>
      <c r="V132" s="18">
        <f t="shared" ref="V132:V195" si="25">ROUND(((E132*L132+F132*M132+G132*N132+H132*O132+I132*P132)+Q132*J132+R132*J132+S132*(E132+F132+G132+H132+I132)),2)</f>
        <v>85485.39</v>
      </c>
      <c r="W132" s="18">
        <f t="shared" ref="W132:W195" si="26">IF((Z132&gt;T132),Y132-0.01,Y132)</f>
        <v>75227.14</v>
      </c>
      <c r="X132" s="18">
        <f t="shared" ref="X132:X195" si="27">V132-W132</f>
        <v>10258.25</v>
      </c>
      <c r="Y132" s="18">
        <f t="shared" ref="Y132:Y195" si="28">ROUND((V132*T132/100),2)</f>
        <v>75227.14</v>
      </c>
      <c r="Z132" s="42">
        <f t="shared" ref="Z132:Z195" si="29">IF((V132=0),0,Y132/V132*100)</f>
        <v>87.999996256670286</v>
      </c>
    </row>
    <row r="133" spans="1:26" x14ac:dyDescent="0.25">
      <c r="A133" s="2">
        <v>115</v>
      </c>
      <c r="B133" s="6" t="s">
        <v>201</v>
      </c>
      <c r="C133" s="6" t="s">
        <v>50</v>
      </c>
      <c r="D133" s="2">
        <v>2025</v>
      </c>
      <c r="E133" s="3">
        <f>'Итого отбор 2024-2026'!E320</f>
        <v>0</v>
      </c>
      <c r="F133" s="3">
        <f>'Итого отбор 2024-2026'!F320</f>
        <v>10</v>
      </c>
      <c r="G133" s="3">
        <f>'Итого отбор 2024-2026'!G320</f>
        <v>0</v>
      </c>
      <c r="H133" s="3">
        <f>'Итого отбор 2024-2026'!H320</f>
        <v>20</v>
      </c>
      <c r="I133" s="3">
        <f>'Итого отбор 2024-2026'!I320</f>
        <v>30</v>
      </c>
      <c r="J133" s="14">
        <f>'Итого отбор 2024-2026'!J320</f>
        <v>8</v>
      </c>
      <c r="K133" s="18">
        <f t="shared" si="15"/>
        <v>60</v>
      </c>
      <c r="L133" s="19">
        <v>12368.39</v>
      </c>
      <c r="M133" s="19">
        <v>11131.55</v>
      </c>
      <c r="N133" s="19">
        <v>8657.8700000000008</v>
      </c>
      <c r="O133" s="19">
        <v>6184.2</v>
      </c>
      <c r="P133" s="19">
        <v>3710.52</v>
      </c>
      <c r="Q133" s="19">
        <v>488.77</v>
      </c>
      <c r="R133" s="19">
        <v>2100</v>
      </c>
      <c r="S133" s="19">
        <v>200</v>
      </c>
      <c r="T133" s="30">
        <v>89</v>
      </c>
      <c r="U133" s="43">
        <f t="shared" si="24"/>
        <v>88.999999630631478</v>
      </c>
      <c r="V133" s="18">
        <f t="shared" si="25"/>
        <v>379025.26</v>
      </c>
      <c r="W133" s="18">
        <f t="shared" si="26"/>
        <v>337332.47999999998</v>
      </c>
      <c r="X133" s="18">
        <f t="shared" si="27"/>
        <v>41692.780000000028</v>
      </c>
      <c r="Y133" s="18">
        <f t="shared" si="28"/>
        <v>337332.47999999998</v>
      </c>
      <c r="Z133" s="42">
        <f t="shared" si="29"/>
        <v>88.999999630631478</v>
      </c>
    </row>
    <row r="134" spans="1:26" x14ac:dyDescent="0.25">
      <c r="A134" s="2">
        <v>116</v>
      </c>
      <c r="B134" s="6" t="s">
        <v>201</v>
      </c>
      <c r="C134" s="6" t="s">
        <v>61</v>
      </c>
      <c r="D134" s="2">
        <v>2025</v>
      </c>
      <c r="E134" s="3">
        <f>'Итого отбор 2024-2026'!E321</f>
        <v>54.4</v>
      </c>
      <c r="F134" s="3">
        <f>'Итого отбор 2024-2026'!F321</f>
        <v>8.9</v>
      </c>
      <c r="G134" s="3">
        <f>'Итого отбор 2024-2026'!G321</f>
        <v>34</v>
      </c>
      <c r="H134" s="3">
        <f>'Итого отбор 2024-2026'!H321</f>
        <v>93.2</v>
      </c>
      <c r="I134" s="3">
        <f>'Итого отбор 2024-2026'!I321</f>
        <v>108.9</v>
      </c>
      <c r="J134" s="14">
        <f>'Итого отбор 2024-2026'!J321</f>
        <v>20</v>
      </c>
      <c r="K134" s="18">
        <f t="shared" si="15"/>
        <v>299.39999999999998</v>
      </c>
      <c r="L134" s="19">
        <v>12368.39</v>
      </c>
      <c r="M134" s="19">
        <v>11131.55</v>
      </c>
      <c r="N134" s="19">
        <v>8657.8700000000008</v>
      </c>
      <c r="O134" s="19">
        <v>6184.2</v>
      </c>
      <c r="P134" s="19">
        <v>3710.52</v>
      </c>
      <c r="Q134" s="19">
        <v>488.77</v>
      </c>
      <c r="R134" s="19">
        <v>2100</v>
      </c>
      <c r="S134" s="19">
        <v>200</v>
      </c>
      <c r="T134" s="30">
        <v>90</v>
      </c>
      <c r="U134" s="43">
        <f t="shared" si="24"/>
        <v>89.999999814675604</v>
      </c>
      <c r="V134" s="18">
        <f t="shared" si="25"/>
        <v>2158377.2599999998</v>
      </c>
      <c r="W134" s="18">
        <f t="shared" si="26"/>
        <v>1942539.53</v>
      </c>
      <c r="X134" s="18">
        <f t="shared" si="27"/>
        <v>215837.72999999975</v>
      </c>
      <c r="Y134" s="18">
        <f t="shared" si="28"/>
        <v>1942539.53</v>
      </c>
      <c r="Z134" s="42">
        <f t="shared" si="29"/>
        <v>89.999999814675604</v>
      </c>
    </row>
    <row r="135" spans="1:26" x14ac:dyDescent="0.25">
      <c r="A135" s="2">
        <v>117</v>
      </c>
      <c r="B135" s="6" t="s">
        <v>201</v>
      </c>
      <c r="C135" s="6" t="s">
        <v>40</v>
      </c>
      <c r="D135" s="2">
        <v>2025</v>
      </c>
      <c r="E135" s="3">
        <f>'Итого отбор 2024-2026'!E322</f>
        <v>5</v>
      </c>
      <c r="F135" s="3">
        <f>'Итого отбор 2024-2026'!F322</f>
        <v>5</v>
      </c>
      <c r="G135" s="3">
        <f>'Итого отбор 2024-2026'!G322</f>
        <v>10</v>
      </c>
      <c r="H135" s="3">
        <f>'Итого отбор 2024-2026'!H322</f>
        <v>31.3</v>
      </c>
      <c r="I135" s="3">
        <f>'Итого отбор 2024-2026'!I322</f>
        <v>4</v>
      </c>
      <c r="J135" s="14">
        <f>'Итого отбор 2024-2026'!J322</f>
        <v>6</v>
      </c>
      <c r="K135" s="18">
        <f t="shared" si="15"/>
        <v>55.3</v>
      </c>
      <c r="L135" s="19">
        <v>12368.39</v>
      </c>
      <c r="M135" s="19">
        <v>11131.55</v>
      </c>
      <c r="N135" s="19">
        <v>8657.8700000000008</v>
      </c>
      <c r="O135" s="19">
        <v>6184.2</v>
      </c>
      <c r="P135" s="19">
        <v>3710.52</v>
      </c>
      <c r="Q135" s="19">
        <v>488.77</v>
      </c>
      <c r="R135" s="19">
        <v>2100</v>
      </c>
      <c r="S135" s="19">
        <v>200</v>
      </c>
      <c r="T135" s="30">
        <v>88</v>
      </c>
      <c r="U135" s="43">
        <f t="shared" si="24"/>
        <v>87.999999362300912</v>
      </c>
      <c r="V135" s="18">
        <f t="shared" si="25"/>
        <v>439078.56</v>
      </c>
      <c r="W135" s="18">
        <f t="shared" si="26"/>
        <v>386389.13</v>
      </c>
      <c r="X135" s="18">
        <f t="shared" si="27"/>
        <v>52689.429999999993</v>
      </c>
      <c r="Y135" s="18">
        <f t="shared" si="28"/>
        <v>386389.13</v>
      </c>
      <c r="Z135" s="42">
        <f t="shared" si="29"/>
        <v>87.999999362300912</v>
      </c>
    </row>
    <row r="136" spans="1:26" x14ac:dyDescent="0.25">
      <c r="A136" s="2">
        <v>118</v>
      </c>
      <c r="B136" s="6" t="s">
        <v>201</v>
      </c>
      <c r="C136" s="6" t="s">
        <v>18</v>
      </c>
      <c r="D136" s="2">
        <v>2025</v>
      </c>
      <c r="E136" s="3">
        <f>'Итого отбор 2024-2026'!E323</f>
        <v>2</v>
      </c>
      <c r="F136" s="3">
        <f>'Итого отбор 2024-2026'!F323</f>
        <v>9.9</v>
      </c>
      <c r="G136" s="3">
        <f>'Итого отбор 2024-2026'!G323</f>
        <v>6</v>
      </c>
      <c r="H136" s="3">
        <f>'Итого отбор 2024-2026'!H323</f>
        <v>8</v>
      </c>
      <c r="I136" s="3">
        <f>'Итого отбор 2024-2026'!I323</f>
        <v>2</v>
      </c>
      <c r="J136" s="14">
        <f>'Итого отбор 2024-2026'!J323</f>
        <v>6</v>
      </c>
      <c r="K136" s="18">
        <f t="shared" si="15"/>
        <v>27.9</v>
      </c>
      <c r="L136" s="19">
        <v>12368.39</v>
      </c>
      <c r="M136" s="19">
        <v>11131.55</v>
      </c>
      <c r="N136" s="19">
        <v>8657.8700000000008</v>
      </c>
      <c r="O136" s="19">
        <v>6184.2</v>
      </c>
      <c r="P136" s="19">
        <v>3710.52</v>
      </c>
      <c r="Q136" s="19">
        <v>488.77</v>
      </c>
      <c r="R136" s="19">
        <v>2100</v>
      </c>
      <c r="S136" s="19">
        <v>200</v>
      </c>
      <c r="T136" s="30">
        <v>90</v>
      </c>
      <c r="U136" s="43">
        <f t="shared" si="24"/>
        <v>89.999996602409553</v>
      </c>
      <c r="V136" s="18">
        <f t="shared" si="25"/>
        <v>264893.61</v>
      </c>
      <c r="W136" s="18">
        <f t="shared" si="26"/>
        <v>238404.24</v>
      </c>
      <c r="X136" s="18">
        <f t="shared" si="27"/>
        <v>26489.369999999995</v>
      </c>
      <c r="Y136" s="18">
        <f t="shared" si="28"/>
        <v>238404.25</v>
      </c>
      <c r="Z136" s="42">
        <f t="shared" si="29"/>
        <v>90.000000377510062</v>
      </c>
    </row>
    <row r="137" spans="1:26" x14ac:dyDescent="0.25">
      <c r="A137" s="2">
        <v>119</v>
      </c>
      <c r="B137" s="6" t="s">
        <v>201</v>
      </c>
      <c r="C137" s="6" t="s">
        <v>49</v>
      </c>
      <c r="D137" s="2">
        <v>2025</v>
      </c>
      <c r="E137" s="3">
        <f>'Итого отбор 2024-2026'!E324</f>
        <v>5</v>
      </c>
      <c r="F137" s="3">
        <f>'Итого отбор 2024-2026'!F324</f>
        <v>32.5</v>
      </c>
      <c r="G137" s="3">
        <f>'Итого отбор 2024-2026'!G324</f>
        <v>25.02</v>
      </c>
      <c r="H137" s="3">
        <f>'Итого отбор 2024-2026'!H324</f>
        <v>22.68</v>
      </c>
      <c r="I137" s="3">
        <f>'Итого отбор 2024-2026'!I324</f>
        <v>36</v>
      </c>
      <c r="J137" s="14">
        <f>'Итого отбор 2024-2026'!J324</f>
        <v>12</v>
      </c>
      <c r="K137" s="18">
        <f t="shared" si="15"/>
        <v>121.19999999999999</v>
      </c>
      <c r="L137" s="19">
        <v>12368.39</v>
      </c>
      <c r="M137" s="19">
        <v>11131.55</v>
      </c>
      <c r="N137" s="19">
        <v>8657.8700000000008</v>
      </c>
      <c r="O137" s="19">
        <v>6184.2</v>
      </c>
      <c r="P137" s="19">
        <v>3710.52</v>
      </c>
      <c r="Q137" s="19">
        <v>488.77</v>
      </c>
      <c r="R137" s="19">
        <v>2100</v>
      </c>
      <c r="S137" s="19">
        <v>200</v>
      </c>
      <c r="T137" s="30">
        <v>89</v>
      </c>
      <c r="U137" s="43">
        <f t="shared" si="24"/>
        <v>88.999999329467528</v>
      </c>
      <c r="V137" s="18">
        <f t="shared" si="25"/>
        <v>969378.85</v>
      </c>
      <c r="W137" s="18">
        <f t="shared" si="26"/>
        <v>862747.17</v>
      </c>
      <c r="X137" s="18">
        <f t="shared" si="27"/>
        <v>106631.67999999993</v>
      </c>
      <c r="Y137" s="18">
        <f t="shared" si="28"/>
        <v>862747.18</v>
      </c>
      <c r="Z137" s="42">
        <f t="shared" si="29"/>
        <v>89.000000361055953</v>
      </c>
    </row>
    <row r="138" spans="1:26" x14ac:dyDescent="0.25">
      <c r="A138" s="2">
        <v>120</v>
      </c>
      <c r="B138" s="6" t="s">
        <v>201</v>
      </c>
      <c r="C138" s="6" t="s">
        <v>81</v>
      </c>
      <c r="D138" s="2">
        <v>2025</v>
      </c>
      <c r="E138" s="3">
        <f>'Итого отбор 2024-2026'!E325</f>
        <v>0</v>
      </c>
      <c r="F138" s="3">
        <f>'Итого отбор 2024-2026'!F325</f>
        <v>0</v>
      </c>
      <c r="G138" s="3">
        <f>'Итого отбор 2024-2026'!G325</f>
        <v>10</v>
      </c>
      <c r="H138" s="3">
        <f>'Итого отбор 2024-2026'!H325</f>
        <v>30</v>
      </c>
      <c r="I138" s="3">
        <f>'Итого отбор 2024-2026'!I325</f>
        <v>50</v>
      </c>
      <c r="J138" s="14">
        <f>'Итого отбор 2024-2026'!J325</f>
        <v>25</v>
      </c>
      <c r="K138" s="18">
        <f t="shared" si="15"/>
        <v>90</v>
      </c>
      <c r="L138" s="19">
        <v>12368.39</v>
      </c>
      <c r="M138" s="19">
        <v>11131.55</v>
      </c>
      <c r="N138" s="19">
        <v>8657.8700000000008</v>
      </c>
      <c r="O138" s="19">
        <v>6184.2</v>
      </c>
      <c r="P138" s="19">
        <v>3710.52</v>
      </c>
      <c r="Q138" s="19">
        <v>488.77</v>
      </c>
      <c r="R138" s="19">
        <v>2100</v>
      </c>
      <c r="S138" s="19">
        <v>200</v>
      </c>
      <c r="T138" s="30">
        <v>91</v>
      </c>
      <c r="U138" s="43">
        <f t="shared" si="24"/>
        <v>90.999999167206369</v>
      </c>
      <c r="V138" s="18">
        <f t="shared" si="25"/>
        <v>540349.94999999995</v>
      </c>
      <c r="W138" s="18">
        <f t="shared" si="26"/>
        <v>491718.45</v>
      </c>
      <c r="X138" s="18">
        <f t="shared" si="27"/>
        <v>48631.499999999942</v>
      </c>
      <c r="Y138" s="18">
        <f t="shared" si="28"/>
        <v>491718.45</v>
      </c>
      <c r="Z138" s="42">
        <f t="shared" si="29"/>
        <v>90.999999167206369</v>
      </c>
    </row>
    <row r="139" spans="1:26" x14ac:dyDescent="0.25">
      <c r="A139" s="2">
        <v>121</v>
      </c>
      <c r="B139" s="6" t="s">
        <v>201</v>
      </c>
      <c r="C139" s="6" t="s">
        <v>85</v>
      </c>
      <c r="D139" s="2">
        <v>2025</v>
      </c>
      <c r="E139" s="3">
        <f>'Итого отбор 2024-2026'!E326</f>
        <v>0</v>
      </c>
      <c r="F139" s="3">
        <f>'Итого отбор 2024-2026'!F326</f>
        <v>0</v>
      </c>
      <c r="G139" s="3">
        <f>'Итого отбор 2024-2026'!G326</f>
        <v>9</v>
      </c>
      <c r="H139" s="3">
        <f>'Итого отбор 2024-2026'!H326</f>
        <v>13.58</v>
      </c>
      <c r="I139" s="3">
        <f>'Итого отбор 2024-2026'!I326</f>
        <v>27.42</v>
      </c>
      <c r="J139" s="14">
        <f>'Итого отбор 2024-2026'!J326</f>
        <v>3</v>
      </c>
      <c r="K139" s="18">
        <f t="shared" si="15"/>
        <v>50</v>
      </c>
      <c r="L139" s="19">
        <v>12368.39</v>
      </c>
      <c r="M139" s="19">
        <v>11131.55</v>
      </c>
      <c r="N139" s="19">
        <v>8657.8700000000008</v>
      </c>
      <c r="O139" s="19">
        <v>6184.2</v>
      </c>
      <c r="P139" s="19">
        <v>3710.52</v>
      </c>
      <c r="Q139" s="19">
        <v>488.77</v>
      </c>
      <c r="R139" s="19">
        <v>2100</v>
      </c>
      <c r="S139" s="19">
        <v>200</v>
      </c>
      <c r="T139" s="30">
        <v>88</v>
      </c>
      <c r="U139" s="43">
        <f t="shared" si="24"/>
        <v>87.999997725746553</v>
      </c>
      <c r="V139" s="18">
        <f t="shared" si="25"/>
        <v>281411.03000000003</v>
      </c>
      <c r="W139" s="18">
        <f t="shared" si="26"/>
        <v>247641.69999999998</v>
      </c>
      <c r="X139" s="18">
        <f t="shared" si="27"/>
        <v>33769.330000000045</v>
      </c>
      <c r="Y139" s="18">
        <f t="shared" si="28"/>
        <v>247641.71</v>
      </c>
      <c r="Z139" s="42">
        <f t="shared" si="29"/>
        <v>88.000001279267536</v>
      </c>
    </row>
    <row r="140" spans="1:26" x14ac:dyDescent="0.25">
      <c r="A140" s="2">
        <v>122</v>
      </c>
      <c r="B140" s="6" t="s">
        <v>201</v>
      </c>
      <c r="C140" s="6" t="s">
        <v>161</v>
      </c>
      <c r="D140" s="2">
        <v>2025</v>
      </c>
      <c r="E140" s="3">
        <f>'Итого отбор 2024-2026'!E327</f>
        <v>0</v>
      </c>
      <c r="F140" s="3">
        <f>'Итого отбор 2024-2026'!F327</f>
        <v>0</v>
      </c>
      <c r="G140" s="3">
        <f>'Итого отбор 2024-2026'!G327</f>
        <v>0</v>
      </c>
      <c r="H140" s="3">
        <f>'Итого отбор 2024-2026'!H327</f>
        <v>0</v>
      </c>
      <c r="I140" s="3">
        <f>'Итого отбор 2024-2026'!I327</f>
        <v>0</v>
      </c>
      <c r="J140" s="14">
        <f>'Итого отбор 2024-2026'!J327</f>
        <v>0</v>
      </c>
      <c r="K140" s="18">
        <f t="shared" si="15"/>
        <v>0</v>
      </c>
      <c r="L140" s="19">
        <v>12368.39</v>
      </c>
      <c r="M140" s="19">
        <v>11131.55</v>
      </c>
      <c r="N140" s="19">
        <v>8657.8700000000008</v>
      </c>
      <c r="O140" s="19">
        <v>6184.2</v>
      </c>
      <c r="P140" s="19">
        <v>3710.52</v>
      </c>
      <c r="Q140" s="19">
        <v>488.77</v>
      </c>
      <c r="R140" s="19">
        <v>2100</v>
      </c>
      <c r="S140" s="19">
        <v>200</v>
      </c>
      <c r="T140" s="30">
        <v>90</v>
      </c>
      <c r="U140" s="43">
        <f t="shared" si="24"/>
        <v>0</v>
      </c>
      <c r="V140" s="18">
        <f t="shared" si="25"/>
        <v>0</v>
      </c>
      <c r="W140" s="18">
        <f t="shared" si="26"/>
        <v>0</v>
      </c>
      <c r="X140" s="18">
        <f t="shared" si="27"/>
        <v>0</v>
      </c>
      <c r="Y140" s="18">
        <f t="shared" si="28"/>
        <v>0</v>
      </c>
      <c r="Z140" s="42">
        <f t="shared" si="29"/>
        <v>0</v>
      </c>
    </row>
    <row r="141" spans="1:26" x14ac:dyDescent="0.25">
      <c r="A141" s="2">
        <v>123</v>
      </c>
      <c r="B141" s="6" t="s">
        <v>201</v>
      </c>
      <c r="C141" s="6" t="s">
        <v>162</v>
      </c>
      <c r="D141" s="2">
        <v>2025</v>
      </c>
      <c r="E141" s="3">
        <f>'Итого отбор 2024-2026'!E328</f>
        <v>0</v>
      </c>
      <c r="F141" s="3">
        <f>'Итого отбор 2024-2026'!F328</f>
        <v>28</v>
      </c>
      <c r="G141" s="3">
        <f>'Итого отбор 2024-2026'!G328</f>
        <v>19.399999999999999</v>
      </c>
      <c r="H141" s="3">
        <f>'Итого отбор 2024-2026'!H328</f>
        <v>49.1</v>
      </c>
      <c r="I141" s="3">
        <f>'Итого отбор 2024-2026'!I328</f>
        <v>73.5</v>
      </c>
      <c r="J141" s="14">
        <f>'Итого отбор 2024-2026'!J328</f>
        <v>23</v>
      </c>
      <c r="K141" s="18">
        <f t="shared" si="15"/>
        <v>170</v>
      </c>
      <c r="L141" s="19">
        <v>12368.39</v>
      </c>
      <c r="M141" s="19">
        <v>11131.55</v>
      </c>
      <c r="N141" s="19">
        <v>8657.8700000000008</v>
      </c>
      <c r="O141" s="19">
        <v>6184.2</v>
      </c>
      <c r="P141" s="19">
        <v>3710.52</v>
      </c>
      <c r="Q141" s="19">
        <v>488.77</v>
      </c>
      <c r="R141" s="19">
        <v>2100</v>
      </c>
      <c r="S141" s="19">
        <v>200</v>
      </c>
      <c r="T141" s="30">
        <v>89</v>
      </c>
      <c r="U141" s="43">
        <f t="shared" si="24"/>
        <v>88.999999591146235</v>
      </c>
      <c r="V141" s="18">
        <f t="shared" si="25"/>
        <v>1149555.23</v>
      </c>
      <c r="W141" s="18">
        <f t="shared" si="26"/>
        <v>1023104.15</v>
      </c>
      <c r="X141" s="18">
        <f t="shared" si="27"/>
        <v>126451.07999999996</v>
      </c>
      <c r="Y141" s="18">
        <f t="shared" si="28"/>
        <v>1023104.15</v>
      </c>
      <c r="Z141" s="42">
        <f t="shared" si="29"/>
        <v>88.999999591146235</v>
      </c>
    </row>
    <row r="142" spans="1:26" x14ac:dyDescent="0.25">
      <c r="A142" s="2">
        <v>124</v>
      </c>
      <c r="B142" s="6" t="s">
        <v>202</v>
      </c>
      <c r="C142" s="6" t="s">
        <v>170</v>
      </c>
      <c r="D142" s="2">
        <v>2025</v>
      </c>
      <c r="E142" s="3">
        <f>'Итого отбор 2024-2026'!E329</f>
        <v>0</v>
      </c>
      <c r="F142" s="3">
        <f>'Итого отбор 2024-2026'!F329</f>
        <v>6.8</v>
      </c>
      <c r="G142" s="3">
        <f>'Итого отбор 2024-2026'!G329</f>
        <v>0</v>
      </c>
      <c r="H142" s="3">
        <f>'Итого отбор 2024-2026'!H329</f>
        <v>0</v>
      </c>
      <c r="I142" s="3">
        <f>'Итого отбор 2024-2026'!I329</f>
        <v>0</v>
      </c>
      <c r="J142" s="14">
        <f>'Итого отбор 2024-2026'!J329</f>
        <v>5</v>
      </c>
      <c r="K142" s="18">
        <f t="shared" ref="K142:K205" si="30">E142+F142+G142+H142+I142</f>
        <v>6.8</v>
      </c>
      <c r="L142" s="19">
        <v>12368.39</v>
      </c>
      <c r="M142" s="19">
        <v>11131.55</v>
      </c>
      <c r="N142" s="19">
        <v>8657.8700000000008</v>
      </c>
      <c r="O142" s="19">
        <v>6184.2</v>
      </c>
      <c r="P142" s="19">
        <v>3710.52</v>
      </c>
      <c r="Q142" s="19">
        <v>488.77</v>
      </c>
      <c r="R142" s="19">
        <v>2100</v>
      </c>
      <c r="S142" s="19">
        <v>200</v>
      </c>
      <c r="T142" s="27">
        <v>86</v>
      </c>
      <c r="U142" s="43">
        <f t="shared" si="24"/>
        <v>85.999993999892666</v>
      </c>
      <c r="V142" s="18">
        <f t="shared" si="25"/>
        <v>89998.39</v>
      </c>
      <c r="W142" s="18">
        <f t="shared" si="26"/>
        <v>77398.61</v>
      </c>
      <c r="X142" s="18">
        <f t="shared" si="27"/>
        <v>12599.779999999999</v>
      </c>
      <c r="Y142" s="18">
        <f t="shared" si="28"/>
        <v>77398.62</v>
      </c>
      <c r="Z142" s="42">
        <f t="shared" si="29"/>
        <v>86.00000511120254</v>
      </c>
    </row>
    <row r="143" spans="1:26" x14ac:dyDescent="0.25">
      <c r="A143" s="2">
        <v>125</v>
      </c>
      <c r="B143" s="6" t="s">
        <v>202</v>
      </c>
      <c r="C143" s="6" t="s">
        <v>173</v>
      </c>
      <c r="D143" s="2">
        <v>2025</v>
      </c>
      <c r="E143" s="3">
        <f>'Итого отбор 2024-2026'!E330</f>
        <v>0</v>
      </c>
      <c r="F143" s="3">
        <f>'Итого отбор 2024-2026'!F330</f>
        <v>8.3000000000000007</v>
      </c>
      <c r="G143" s="3">
        <f>'Итого отбор 2024-2026'!G330</f>
        <v>0</v>
      </c>
      <c r="H143" s="3">
        <f>'Итого отбор 2024-2026'!H330</f>
        <v>0</v>
      </c>
      <c r="I143" s="3">
        <f>'Итого отбор 2024-2026'!I330</f>
        <v>0</v>
      </c>
      <c r="J143" s="14">
        <f>'Итого отбор 2024-2026'!J330</f>
        <v>3</v>
      </c>
      <c r="K143" s="18">
        <f t="shared" si="30"/>
        <v>8.3000000000000007</v>
      </c>
      <c r="L143" s="19">
        <v>12368.39</v>
      </c>
      <c r="M143" s="19">
        <v>11131.55</v>
      </c>
      <c r="N143" s="19">
        <v>8657.8700000000008</v>
      </c>
      <c r="O143" s="19">
        <v>6184.2</v>
      </c>
      <c r="P143" s="19">
        <v>3710.52</v>
      </c>
      <c r="Q143" s="19">
        <v>488.77</v>
      </c>
      <c r="R143" s="19">
        <v>2100</v>
      </c>
      <c r="S143" s="19">
        <v>200</v>
      </c>
      <c r="T143" s="27">
        <v>84</v>
      </c>
      <c r="U143" s="43">
        <f t="shared" si="24"/>
        <v>83.999998821428562</v>
      </c>
      <c r="V143" s="18">
        <f t="shared" si="25"/>
        <v>101818.18</v>
      </c>
      <c r="W143" s="18">
        <f t="shared" si="26"/>
        <v>85527.27</v>
      </c>
      <c r="X143" s="18">
        <f t="shared" si="27"/>
        <v>16290.909999999989</v>
      </c>
      <c r="Y143" s="18">
        <f t="shared" si="28"/>
        <v>85527.27</v>
      </c>
      <c r="Z143" s="42">
        <f t="shared" si="29"/>
        <v>83.999998821428562</v>
      </c>
    </row>
    <row r="144" spans="1:26" x14ac:dyDescent="0.25">
      <c r="A144" s="2">
        <v>126</v>
      </c>
      <c r="B144" s="6" t="s">
        <v>202</v>
      </c>
      <c r="C144" s="6" t="s">
        <v>171</v>
      </c>
      <c r="D144" s="2">
        <v>2025</v>
      </c>
      <c r="E144" s="3">
        <f>'Итого отбор 2024-2026'!E331</f>
        <v>0</v>
      </c>
      <c r="F144" s="3">
        <f>'Итого отбор 2024-2026'!F331</f>
        <v>46</v>
      </c>
      <c r="G144" s="3">
        <f>'Итого отбор 2024-2026'!G331</f>
        <v>0</v>
      </c>
      <c r="H144" s="3">
        <f>'Итого отбор 2024-2026'!H331</f>
        <v>0</v>
      </c>
      <c r="I144" s="3">
        <f>'Итого отбор 2024-2026'!I331</f>
        <v>0</v>
      </c>
      <c r="J144" s="14">
        <f>'Итого отбор 2024-2026'!J331</f>
        <v>1</v>
      </c>
      <c r="K144" s="18">
        <f t="shared" si="30"/>
        <v>46</v>
      </c>
      <c r="L144" s="19">
        <v>12368.39</v>
      </c>
      <c r="M144" s="19">
        <v>11131.55</v>
      </c>
      <c r="N144" s="19">
        <v>8657.8700000000008</v>
      </c>
      <c r="O144" s="19">
        <v>6184.2</v>
      </c>
      <c r="P144" s="19">
        <v>3710.52</v>
      </c>
      <c r="Q144" s="19">
        <v>488.77</v>
      </c>
      <c r="R144" s="19">
        <v>2100</v>
      </c>
      <c r="S144" s="19">
        <v>200</v>
      </c>
      <c r="T144" s="27">
        <v>85</v>
      </c>
      <c r="U144" s="43">
        <f t="shared" si="24"/>
        <v>84.999998186469398</v>
      </c>
      <c r="V144" s="18">
        <f t="shared" si="25"/>
        <v>523840.07</v>
      </c>
      <c r="W144" s="18">
        <f t="shared" si="26"/>
        <v>445264.05</v>
      </c>
      <c r="X144" s="18">
        <f t="shared" si="27"/>
        <v>78576.020000000019</v>
      </c>
      <c r="Y144" s="18">
        <f t="shared" si="28"/>
        <v>445264.06</v>
      </c>
      <c r="Z144" s="42">
        <f t="shared" si="29"/>
        <v>85.000000095448982</v>
      </c>
    </row>
    <row r="145" spans="1:26" x14ac:dyDescent="0.25">
      <c r="A145" s="2">
        <v>127</v>
      </c>
      <c r="B145" s="6" t="s">
        <v>202</v>
      </c>
      <c r="C145" s="6" t="s">
        <v>3</v>
      </c>
      <c r="D145" s="2">
        <v>2025</v>
      </c>
      <c r="E145" s="3">
        <f>'Итого отбор 2024-2026'!E332</f>
        <v>0</v>
      </c>
      <c r="F145" s="3">
        <f>'Итого отбор 2024-2026'!F332</f>
        <v>0</v>
      </c>
      <c r="G145" s="3">
        <f>'Итого отбор 2024-2026'!G332</f>
        <v>0</v>
      </c>
      <c r="H145" s="3">
        <f>'Итого отбор 2024-2026'!H332</f>
        <v>0</v>
      </c>
      <c r="I145" s="3">
        <f>'Итого отбор 2024-2026'!I332</f>
        <v>0</v>
      </c>
      <c r="J145" s="14">
        <f>'Итого отбор 2024-2026'!J332</f>
        <v>0</v>
      </c>
      <c r="K145" s="18">
        <f t="shared" si="30"/>
        <v>0</v>
      </c>
      <c r="L145" s="19">
        <v>12368.39</v>
      </c>
      <c r="M145" s="19">
        <v>11131.55</v>
      </c>
      <c r="N145" s="19">
        <v>8657.8700000000008</v>
      </c>
      <c r="O145" s="19">
        <v>6184.2</v>
      </c>
      <c r="P145" s="19">
        <v>3710.52</v>
      </c>
      <c r="Q145" s="19">
        <v>488.77</v>
      </c>
      <c r="R145" s="19">
        <v>2100</v>
      </c>
      <c r="S145" s="19">
        <v>200</v>
      </c>
      <c r="T145" s="27">
        <v>88</v>
      </c>
      <c r="U145" s="43">
        <f t="shared" si="24"/>
        <v>0</v>
      </c>
      <c r="V145" s="18">
        <f t="shared" si="25"/>
        <v>0</v>
      </c>
      <c r="W145" s="18">
        <f t="shared" si="26"/>
        <v>0</v>
      </c>
      <c r="X145" s="18">
        <f t="shared" si="27"/>
        <v>0</v>
      </c>
      <c r="Y145" s="18">
        <f t="shared" si="28"/>
        <v>0</v>
      </c>
      <c r="Z145" s="42">
        <f t="shared" si="29"/>
        <v>0</v>
      </c>
    </row>
    <row r="146" spans="1:26" x14ac:dyDescent="0.25">
      <c r="A146" s="2">
        <v>128</v>
      </c>
      <c r="B146" s="6" t="s">
        <v>202</v>
      </c>
      <c r="C146" s="6" t="s">
        <v>172</v>
      </c>
      <c r="D146" s="2">
        <v>2025</v>
      </c>
      <c r="E146" s="3">
        <f>'Итого отбор 2024-2026'!E333</f>
        <v>0</v>
      </c>
      <c r="F146" s="3">
        <f>'Итого отбор 2024-2026'!F333</f>
        <v>0</v>
      </c>
      <c r="G146" s="3">
        <f>'Итого отбор 2024-2026'!G333</f>
        <v>0</v>
      </c>
      <c r="H146" s="3">
        <f>'Итого отбор 2024-2026'!H333</f>
        <v>0</v>
      </c>
      <c r="I146" s="3">
        <f>'Итого отбор 2024-2026'!I333</f>
        <v>0</v>
      </c>
      <c r="J146" s="14">
        <f>'Итого отбор 2024-2026'!J333</f>
        <v>0</v>
      </c>
      <c r="K146" s="18">
        <f t="shared" si="30"/>
        <v>0</v>
      </c>
      <c r="L146" s="19">
        <v>12368.39</v>
      </c>
      <c r="M146" s="19">
        <v>11131.55</v>
      </c>
      <c r="N146" s="19">
        <v>8657.8700000000008</v>
      </c>
      <c r="O146" s="19">
        <v>6184.2</v>
      </c>
      <c r="P146" s="19">
        <v>3710.52</v>
      </c>
      <c r="Q146" s="19">
        <v>488.77</v>
      </c>
      <c r="R146" s="19">
        <v>2100</v>
      </c>
      <c r="S146" s="19">
        <v>200</v>
      </c>
      <c r="T146" s="27">
        <v>87</v>
      </c>
      <c r="U146" s="43">
        <f t="shared" si="24"/>
        <v>0</v>
      </c>
      <c r="V146" s="18">
        <f t="shared" si="25"/>
        <v>0</v>
      </c>
      <c r="W146" s="18">
        <f t="shared" si="26"/>
        <v>0</v>
      </c>
      <c r="X146" s="18">
        <f t="shared" si="27"/>
        <v>0</v>
      </c>
      <c r="Y146" s="18">
        <f t="shared" si="28"/>
        <v>0</v>
      </c>
      <c r="Z146" s="42">
        <f t="shared" si="29"/>
        <v>0</v>
      </c>
    </row>
    <row r="147" spans="1:26" x14ac:dyDescent="0.25">
      <c r="A147" s="2">
        <v>129</v>
      </c>
      <c r="B147" s="6" t="s">
        <v>203</v>
      </c>
      <c r="C147" s="6" t="s">
        <v>16</v>
      </c>
      <c r="D147" s="2">
        <v>2025</v>
      </c>
      <c r="E147" s="3">
        <f>'Итого отбор 2024-2026'!E334</f>
        <v>0</v>
      </c>
      <c r="F147" s="3">
        <f>'Итого отбор 2024-2026'!F334</f>
        <v>0</v>
      </c>
      <c r="G147" s="3">
        <f>'Итого отбор 2024-2026'!G334</f>
        <v>0</v>
      </c>
      <c r="H147" s="3">
        <f>'Итого отбор 2024-2026'!H334</f>
        <v>0</v>
      </c>
      <c r="I147" s="3">
        <f>'Итого отбор 2024-2026'!I334</f>
        <v>7.8</v>
      </c>
      <c r="J147" s="14">
        <f>'Итого отбор 2024-2026'!J334</f>
        <v>2</v>
      </c>
      <c r="K147" s="18">
        <f t="shared" si="30"/>
        <v>7.8</v>
      </c>
      <c r="L147" s="19">
        <v>12368.39</v>
      </c>
      <c r="M147" s="19">
        <v>11131.55</v>
      </c>
      <c r="N147" s="19">
        <v>8657.8700000000008</v>
      </c>
      <c r="O147" s="19">
        <v>6184.2</v>
      </c>
      <c r="P147" s="19">
        <v>3710.52</v>
      </c>
      <c r="Q147" s="19">
        <v>488.77</v>
      </c>
      <c r="R147" s="19">
        <v>2100</v>
      </c>
      <c r="S147" s="19">
        <v>200</v>
      </c>
      <c r="T147" s="25">
        <v>87</v>
      </c>
      <c r="U147" s="43">
        <f t="shared" si="24"/>
        <v>86.999994394555998</v>
      </c>
      <c r="V147" s="18">
        <f t="shared" si="25"/>
        <v>35679.599999999999</v>
      </c>
      <c r="W147" s="18">
        <f t="shared" si="26"/>
        <v>31041.25</v>
      </c>
      <c r="X147" s="18">
        <f t="shared" si="27"/>
        <v>4638.3499999999985</v>
      </c>
      <c r="Y147" s="18">
        <f t="shared" si="28"/>
        <v>31041.25</v>
      </c>
      <c r="Z147" s="42">
        <f t="shared" si="29"/>
        <v>86.999994394555998</v>
      </c>
    </row>
    <row r="148" spans="1:26" x14ac:dyDescent="0.25">
      <c r="A148" s="2">
        <v>130</v>
      </c>
      <c r="B148" s="6" t="s">
        <v>203</v>
      </c>
      <c r="C148" s="6" t="s">
        <v>165</v>
      </c>
      <c r="D148" s="2">
        <v>2025</v>
      </c>
      <c r="E148" s="3">
        <f>'Итого отбор 2024-2026'!E335</f>
        <v>0</v>
      </c>
      <c r="F148" s="3">
        <f>'Итого отбор 2024-2026'!F335</f>
        <v>0</v>
      </c>
      <c r="G148" s="3">
        <f>'Итого отбор 2024-2026'!G335</f>
        <v>0</v>
      </c>
      <c r="H148" s="3">
        <f>'Итого отбор 2024-2026'!H335</f>
        <v>0</v>
      </c>
      <c r="I148" s="3">
        <f>'Итого отбор 2024-2026'!I335</f>
        <v>0</v>
      </c>
      <c r="J148" s="14">
        <f>'Итого отбор 2024-2026'!J335</f>
        <v>0</v>
      </c>
      <c r="K148" s="18">
        <f t="shared" si="30"/>
        <v>0</v>
      </c>
      <c r="L148" s="19">
        <v>12368.39</v>
      </c>
      <c r="M148" s="19">
        <v>11131.55</v>
      </c>
      <c r="N148" s="19">
        <v>8657.8700000000008</v>
      </c>
      <c r="O148" s="19">
        <v>6184.2</v>
      </c>
      <c r="P148" s="19">
        <v>3710.52</v>
      </c>
      <c r="Q148" s="19">
        <v>488.77</v>
      </c>
      <c r="R148" s="19">
        <v>2100</v>
      </c>
      <c r="S148" s="19">
        <v>200</v>
      </c>
      <c r="T148" s="25">
        <v>89</v>
      </c>
      <c r="U148" s="43">
        <f t="shared" si="24"/>
        <v>0</v>
      </c>
      <c r="V148" s="18">
        <f t="shared" si="25"/>
        <v>0</v>
      </c>
      <c r="W148" s="18">
        <f t="shared" si="26"/>
        <v>0</v>
      </c>
      <c r="X148" s="18">
        <f t="shared" si="27"/>
        <v>0</v>
      </c>
      <c r="Y148" s="18">
        <f t="shared" si="28"/>
        <v>0</v>
      </c>
      <c r="Z148" s="42">
        <f t="shared" si="29"/>
        <v>0</v>
      </c>
    </row>
    <row r="149" spans="1:26" x14ac:dyDescent="0.25">
      <c r="A149" s="2">
        <v>131</v>
      </c>
      <c r="B149" s="6" t="s">
        <v>203</v>
      </c>
      <c r="C149" s="6" t="s">
        <v>166</v>
      </c>
      <c r="D149" s="2">
        <v>2025</v>
      </c>
      <c r="E149" s="3">
        <f>'Итого отбор 2024-2026'!E336</f>
        <v>0</v>
      </c>
      <c r="F149" s="3">
        <f>'Итого отбор 2024-2026'!F336</f>
        <v>0</v>
      </c>
      <c r="G149" s="3">
        <f>'Итого отбор 2024-2026'!G336</f>
        <v>0</v>
      </c>
      <c r="H149" s="3">
        <f>'Итого отбор 2024-2026'!H336</f>
        <v>0</v>
      </c>
      <c r="I149" s="3">
        <f>'Итого отбор 2024-2026'!I336</f>
        <v>0</v>
      </c>
      <c r="J149" s="14">
        <f>'Итого отбор 2024-2026'!J336</f>
        <v>0</v>
      </c>
      <c r="K149" s="18">
        <f t="shared" si="30"/>
        <v>0</v>
      </c>
      <c r="L149" s="19">
        <v>12368.39</v>
      </c>
      <c r="M149" s="19">
        <v>11131.55</v>
      </c>
      <c r="N149" s="19">
        <v>8657.8700000000008</v>
      </c>
      <c r="O149" s="19">
        <v>6184.2</v>
      </c>
      <c r="P149" s="19">
        <v>3710.52</v>
      </c>
      <c r="Q149" s="19">
        <v>488.77</v>
      </c>
      <c r="R149" s="19">
        <v>2100</v>
      </c>
      <c r="S149" s="19">
        <v>200</v>
      </c>
      <c r="T149" s="25">
        <v>86</v>
      </c>
      <c r="U149" s="43">
        <f t="shared" si="24"/>
        <v>0</v>
      </c>
      <c r="V149" s="18">
        <f t="shared" si="25"/>
        <v>0</v>
      </c>
      <c r="W149" s="18">
        <f t="shared" si="26"/>
        <v>0</v>
      </c>
      <c r="X149" s="18">
        <f t="shared" si="27"/>
        <v>0</v>
      </c>
      <c r="Y149" s="18">
        <f t="shared" si="28"/>
        <v>0</v>
      </c>
      <c r="Z149" s="42">
        <f t="shared" si="29"/>
        <v>0</v>
      </c>
    </row>
    <row r="150" spans="1:26" x14ac:dyDescent="0.25">
      <c r="A150" s="2">
        <v>132</v>
      </c>
      <c r="B150" s="6" t="s">
        <v>203</v>
      </c>
      <c r="C150" s="6" t="s">
        <v>163</v>
      </c>
      <c r="D150" s="2">
        <v>2025</v>
      </c>
      <c r="E150" s="3">
        <f>'Итого отбор 2024-2026'!E337</f>
        <v>0</v>
      </c>
      <c r="F150" s="3">
        <f>'Итого отбор 2024-2026'!F337</f>
        <v>0</v>
      </c>
      <c r="G150" s="3">
        <f>'Итого отбор 2024-2026'!G337</f>
        <v>0</v>
      </c>
      <c r="H150" s="3">
        <f>'Итого отбор 2024-2026'!H337</f>
        <v>0</v>
      </c>
      <c r="I150" s="3">
        <f>'Итого отбор 2024-2026'!I337</f>
        <v>0</v>
      </c>
      <c r="J150" s="14">
        <f>'Итого отбор 2024-2026'!J337</f>
        <v>0</v>
      </c>
      <c r="K150" s="18">
        <f t="shared" si="30"/>
        <v>0</v>
      </c>
      <c r="L150" s="19">
        <v>12368.39</v>
      </c>
      <c r="M150" s="19">
        <v>11131.55</v>
      </c>
      <c r="N150" s="19">
        <v>8657.8700000000008</v>
      </c>
      <c r="O150" s="19">
        <v>6184.2</v>
      </c>
      <c r="P150" s="19">
        <v>3710.52</v>
      </c>
      <c r="Q150" s="19">
        <v>488.77</v>
      </c>
      <c r="R150" s="19">
        <v>2100</v>
      </c>
      <c r="S150" s="19">
        <v>200</v>
      </c>
      <c r="T150" s="25">
        <v>82</v>
      </c>
      <c r="U150" s="43">
        <f t="shared" si="24"/>
        <v>0</v>
      </c>
      <c r="V150" s="18">
        <f t="shared" si="25"/>
        <v>0</v>
      </c>
      <c r="W150" s="18">
        <f t="shared" si="26"/>
        <v>0</v>
      </c>
      <c r="X150" s="18">
        <f t="shared" si="27"/>
        <v>0</v>
      </c>
      <c r="Y150" s="18">
        <f t="shared" si="28"/>
        <v>0</v>
      </c>
      <c r="Z150" s="42">
        <f t="shared" si="29"/>
        <v>0</v>
      </c>
    </row>
    <row r="151" spans="1:26" x14ac:dyDescent="0.25">
      <c r="A151" s="2">
        <v>133</v>
      </c>
      <c r="B151" s="6" t="s">
        <v>203</v>
      </c>
      <c r="C151" s="6" t="s">
        <v>89</v>
      </c>
      <c r="D151" s="2">
        <v>2025</v>
      </c>
      <c r="E151" s="3">
        <f>'Итого отбор 2024-2026'!E338</f>
        <v>0</v>
      </c>
      <c r="F151" s="3">
        <f>'Итого отбор 2024-2026'!F338</f>
        <v>55</v>
      </c>
      <c r="G151" s="3">
        <f>'Итого отбор 2024-2026'!G338</f>
        <v>0</v>
      </c>
      <c r="H151" s="3">
        <f>'Итого отбор 2024-2026'!H338</f>
        <v>0</v>
      </c>
      <c r="I151" s="3">
        <f>'Итого отбор 2024-2026'!I338</f>
        <v>0</v>
      </c>
      <c r="J151" s="14">
        <f>'Итого отбор 2024-2026'!J338</f>
        <v>6</v>
      </c>
      <c r="K151" s="18">
        <f t="shared" si="30"/>
        <v>55</v>
      </c>
      <c r="L151" s="19">
        <v>12368.39</v>
      </c>
      <c r="M151" s="19">
        <v>11131.55</v>
      </c>
      <c r="N151" s="19">
        <v>8657.8700000000008</v>
      </c>
      <c r="O151" s="19">
        <v>6184.2</v>
      </c>
      <c r="P151" s="19">
        <v>3710.52</v>
      </c>
      <c r="Q151" s="19">
        <v>488.77</v>
      </c>
      <c r="R151" s="19">
        <v>2100</v>
      </c>
      <c r="S151" s="19">
        <v>200</v>
      </c>
      <c r="T151" s="25">
        <v>87</v>
      </c>
      <c r="U151" s="43">
        <f t="shared" si="24"/>
        <v>86.999998919795402</v>
      </c>
      <c r="V151" s="18">
        <f t="shared" si="25"/>
        <v>638767.87</v>
      </c>
      <c r="W151" s="18">
        <f t="shared" si="26"/>
        <v>555728.04</v>
      </c>
      <c r="X151" s="18">
        <f t="shared" si="27"/>
        <v>83039.829999999958</v>
      </c>
      <c r="Y151" s="18">
        <f t="shared" si="28"/>
        <v>555728.05000000005</v>
      </c>
      <c r="Z151" s="42">
        <f t="shared" si="29"/>
        <v>87.000000485309329</v>
      </c>
    </row>
    <row r="152" spans="1:26" x14ac:dyDescent="0.25">
      <c r="A152" s="2">
        <v>134</v>
      </c>
      <c r="B152" s="6" t="s">
        <v>203</v>
      </c>
      <c r="C152" s="6" t="s">
        <v>102</v>
      </c>
      <c r="D152" s="2">
        <v>2025</v>
      </c>
      <c r="E152" s="3">
        <f>'Итого отбор 2024-2026'!E339</f>
        <v>0</v>
      </c>
      <c r="F152" s="3">
        <f>'Итого отбор 2024-2026'!F339</f>
        <v>0</v>
      </c>
      <c r="G152" s="3">
        <f>'Итого отбор 2024-2026'!G339</f>
        <v>15</v>
      </c>
      <c r="H152" s="3">
        <f>'Итого отбор 2024-2026'!H339</f>
        <v>0</v>
      </c>
      <c r="I152" s="3">
        <f>'Итого отбор 2024-2026'!I339</f>
        <v>0</v>
      </c>
      <c r="J152" s="14">
        <f>'Итого отбор 2024-2026'!J339</f>
        <v>2</v>
      </c>
      <c r="K152" s="18">
        <f t="shared" si="30"/>
        <v>15</v>
      </c>
      <c r="L152" s="19">
        <v>12368.39</v>
      </c>
      <c r="M152" s="19">
        <v>11131.55</v>
      </c>
      <c r="N152" s="19">
        <v>8657.8700000000008</v>
      </c>
      <c r="O152" s="19">
        <v>6184.2</v>
      </c>
      <c r="P152" s="19">
        <v>3710.52</v>
      </c>
      <c r="Q152" s="19">
        <v>488.77</v>
      </c>
      <c r="R152" s="19">
        <v>2100</v>
      </c>
      <c r="S152" s="19">
        <v>200</v>
      </c>
      <c r="T152" s="25">
        <v>87</v>
      </c>
      <c r="U152" s="43">
        <f t="shared" si="24"/>
        <v>86.999997609485391</v>
      </c>
      <c r="V152" s="18">
        <f t="shared" si="25"/>
        <v>138045.59</v>
      </c>
      <c r="W152" s="18">
        <f t="shared" si="26"/>
        <v>120099.66</v>
      </c>
      <c r="X152" s="18">
        <f t="shared" si="27"/>
        <v>17945.929999999993</v>
      </c>
      <c r="Y152" s="18">
        <f t="shared" si="28"/>
        <v>120099.66</v>
      </c>
      <c r="Z152" s="42">
        <f t="shared" si="29"/>
        <v>86.999997609485391</v>
      </c>
    </row>
    <row r="153" spans="1:26" x14ac:dyDescent="0.25">
      <c r="A153" s="2">
        <v>135</v>
      </c>
      <c r="B153" s="6" t="s">
        <v>203</v>
      </c>
      <c r="C153" s="6" t="s">
        <v>167</v>
      </c>
      <c r="D153" s="2">
        <v>2025</v>
      </c>
      <c r="E153" s="3">
        <f>'Итого отбор 2024-2026'!E340</f>
        <v>0</v>
      </c>
      <c r="F153" s="3">
        <f>'Итого отбор 2024-2026'!F340</f>
        <v>0</v>
      </c>
      <c r="G153" s="3">
        <f>'Итого отбор 2024-2026'!G340</f>
        <v>0</v>
      </c>
      <c r="H153" s="3">
        <f>'Итого отбор 2024-2026'!H340</f>
        <v>0</v>
      </c>
      <c r="I153" s="3">
        <f>'Итого отбор 2024-2026'!I340</f>
        <v>0</v>
      </c>
      <c r="J153" s="14">
        <f>'Итого отбор 2024-2026'!J340</f>
        <v>0</v>
      </c>
      <c r="K153" s="18">
        <f t="shared" si="30"/>
        <v>0</v>
      </c>
      <c r="L153" s="19">
        <v>12368.39</v>
      </c>
      <c r="M153" s="19">
        <v>11131.55</v>
      </c>
      <c r="N153" s="19">
        <v>8657.8700000000008</v>
      </c>
      <c r="O153" s="19">
        <v>6184.2</v>
      </c>
      <c r="P153" s="19">
        <v>3710.52</v>
      </c>
      <c r="Q153" s="19">
        <v>488.77</v>
      </c>
      <c r="R153" s="19">
        <v>2100</v>
      </c>
      <c r="S153" s="19">
        <v>200</v>
      </c>
      <c r="T153" s="25">
        <v>89</v>
      </c>
      <c r="U153" s="43">
        <f t="shared" si="24"/>
        <v>0</v>
      </c>
      <c r="V153" s="18">
        <f t="shared" si="25"/>
        <v>0</v>
      </c>
      <c r="W153" s="18">
        <f t="shared" si="26"/>
        <v>0</v>
      </c>
      <c r="X153" s="18">
        <f t="shared" si="27"/>
        <v>0</v>
      </c>
      <c r="Y153" s="18">
        <f t="shared" si="28"/>
        <v>0</v>
      </c>
      <c r="Z153" s="42">
        <f t="shared" si="29"/>
        <v>0</v>
      </c>
    </row>
    <row r="154" spans="1:26" x14ac:dyDescent="0.25">
      <c r="A154" s="2">
        <v>136</v>
      </c>
      <c r="B154" s="6" t="s">
        <v>203</v>
      </c>
      <c r="C154" s="6" t="s">
        <v>113</v>
      </c>
      <c r="D154" s="2">
        <v>2025</v>
      </c>
      <c r="E154" s="3">
        <f>'Итого отбор 2024-2026'!E341</f>
        <v>0</v>
      </c>
      <c r="F154" s="3">
        <f>'Итого отбор 2024-2026'!F341</f>
        <v>5.5</v>
      </c>
      <c r="G154" s="3">
        <f>'Итого отбор 2024-2026'!G341</f>
        <v>0</v>
      </c>
      <c r="H154" s="3">
        <f>'Итого отбор 2024-2026'!H341</f>
        <v>0</v>
      </c>
      <c r="I154" s="3">
        <f>'Итого отбор 2024-2026'!I341</f>
        <v>0</v>
      </c>
      <c r="J154" s="14">
        <f>'Итого отбор 2024-2026'!J341</f>
        <v>2</v>
      </c>
      <c r="K154" s="18">
        <f t="shared" si="30"/>
        <v>5.5</v>
      </c>
      <c r="L154" s="19">
        <v>12368.39</v>
      </c>
      <c r="M154" s="19">
        <v>11131.55</v>
      </c>
      <c r="N154" s="19">
        <v>8657.8700000000008</v>
      </c>
      <c r="O154" s="19">
        <v>6184.2</v>
      </c>
      <c r="P154" s="19">
        <v>3710.52</v>
      </c>
      <c r="Q154" s="19">
        <v>488.77</v>
      </c>
      <c r="R154" s="19">
        <v>2100</v>
      </c>
      <c r="S154" s="19">
        <v>200</v>
      </c>
      <c r="T154" s="25">
        <v>75</v>
      </c>
      <c r="U154" s="43">
        <f t="shared" si="24"/>
        <v>74.999996296354993</v>
      </c>
      <c r="V154" s="18">
        <f t="shared" si="25"/>
        <v>67501.070000000007</v>
      </c>
      <c r="W154" s="18">
        <f t="shared" si="26"/>
        <v>50625.8</v>
      </c>
      <c r="X154" s="18">
        <f t="shared" si="27"/>
        <v>16875.270000000004</v>
      </c>
      <c r="Y154" s="18">
        <f t="shared" si="28"/>
        <v>50625.8</v>
      </c>
      <c r="Z154" s="42">
        <f t="shared" si="29"/>
        <v>74.999996296354993</v>
      </c>
    </row>
    <row r="155" spans="1:26" x14ac:dyDescent="0.25">
      <c r="A155" s="2">
        <v>137</v>
      </c>
      <c r="B155" s="6" t="s">
        <v>203</v>
      </c>
      <c r="C155" s="6" t="s">
        <v>11</v>
      </c>
      <c r="D155" s="2">
        <v>2025</v>
      </c>
      <c r="E155" s="3">
        <f>'Итого отбор 2024-2026'!E342</f>
        <v>0</v>
      </c>
      <c r="F155" s="3">
        <f>'Итого отбор 2024-2026'!F342</f>
        <v>0</v>
      </c>
      <c r="G155" s="3">
        <f>'Итого отбор 2024-2026'!G342</f>
        <v>42</v>
      </c>
      <c r="H155" s="3">
        <f>'Итого отбор 2024-2026'!H342</f>
        <v>0</v>
      </c>
      <c r="I155" s="3">
        <f>'Итого отбор 2024-2026'!I342</f>
        <v>0</v>
      </c>
      <c r="J155" s="14">
        <f>'Итого отбор 2024-2026'!J342</f>
        <v>7</v>
      </c>
      <c r="K155" s="18">
        <f t="shared" si="30"/>
        <v>42</v>
      </c>
      <c r="L155" s="19">
        <v>12368.39</v>
      </c>
      <c r="M155" s="19">
        <v>11131.55</v>
      </c>
      <c r="N155" s="19">
        <v>8657.8700000000008</v>
      </c>
      <c r="O155" s="19">
        <v>6184.2</v>
      </c>
      <c r="P155" s="19">
        <v>3710.52</v>
      </c>
      <c r="Q155" s="19">
        <v>488.77</v>
      </c>
      <c r="R155" s="19">
        <v>2100</v>
      </c>
      <c r="S155" s="19">
        <v>200</v>
      </c>
      <c r="T155" s="25">
        <v>88</v>
      </c>
      <c r="U155" s="43">
        <f t="shared" si="24"/>
        <v>87.999997846992585</v>
      </c>
      <c r="V155" s="18">
        <f t="shared" si="25"/>
        <v>390151.93</v>
      </c>
      <c r="W155" s="18">
        <f t="shared" si="26"/>
        <v>343333.69</v>
      </c>
      <c r="X155" s="18">
        <f t="shared" si="27"/>
        <v>46818.239999999991</v>
      </c>
      <c r="Y155" s="18">
        <f t="shared" si="28"/>
        <v>343333.7</v>
      </c>
      <c r="Z155" s="42">
        <f t="shared" si="29"/>
        <v>88.000000410096661</v>
      </c>
    </row>
    <row r="156" spans="1:26" x14ac:dyDescent="0.25">
      <c r="A156" s="2">
        <v>138</v>
      </c>
      <c r="B156" s="6" t="s">
        <v>203</v>
      </c>
      <c r="C156" s="6" t="s">
        <v>164</v>
      </c>
      <c r="D156" s="2">
        <v>2025</v>
      </c>
      <c r="E156" s="3">
        <f>'Итого отбор 2024-2026'!E343</f>
        <v>0</v>
      </c>
      <c r="F156" s="3">
        <f>'Итого отбор 2024-2026'!F343</f>
        <v>0</v>
      </c>
      <c r="G156" s="3">
        <f>'Итого отбор 2024-2026'!G343</f>
        <v>0</v>
      </c>
      <c r="H156" s="3">
        <f>'Итого отбор 2024-2026'!H343</f>
        <v>0</v>
      </c>
      <c r="I156" s="3">
        <f>'Итого отбор 2024-2026'!I343</f>
        <v>0</v>
      </c>
      <c r="J156" s="14">
        <f>'Итого отбор 2024-2026'!J343</f>
        <v>0</v>
      </c>
      <c r="K156" s="18">
        <f t="shared" si="30"/>
        <v>0</v>
      </c>
      <c r="L156" s="19">
        <v>12368.39</v>
      </c>
      <c r="M156" s="19">
        <v>11131.55</v>
      </c>
      <c r="N156" s="19">
        <v>8657.8700000000008</v>
      </c>
      <c r="O156" s="19">
        <v>6184.2</v>
      </c>
      <c r="P156" s="19">
        <v>3710.52</v>
      </c>
      <c r="Q156" s="19">
        <v>488.77</v>
      </c>
      <c r="R156" s="19">
        <v>2100</v>
      </c>
      <c r="S156" s="19">
        <v>200</v>
      </c>
      <c r="T156" s="25">
        <v>92</v>
      </c>
      <c r="U156" s="43">
        <f t="shared" si="24"/>
        <v>0</v>
      </c>
      <c r="V156" s="18">
        <f t="shared" si="25"/>
        <v>0</v>
      </c>
      <c r="W156" s="18">
        <f t="shared" si="26"/>
        <v>0</v>
      </c>
      <c r="X156" s="18">
        <f t="shared" si="27"/>
        <v>0</v>
      </c>
      <c r="Y156" s="18">
        <f t="shared" si="28"/>
        <v>0</v>
      </c>
      <c r="Z156" s="42">
        <f t="shared" si="29"/>
        <v>0</v>
      </c>
    </row>
    <row r="157" spans="1:26" x14ac:dyDescent="0.25">
      <c r="A157" s="2">
        <v>139</v>
      </c>
      <c r="B157" s="6" t="s">
        <v>203</v>
      </c>
      <c r="C157" s="6" t="s">
        <v>66</v>
      </c>
      <c r="D157" s="2">
        <v>2025</v>
      </c>
      <c r="E157" s="3">
        <f>'Итого отбор 2024-2026'!E344</f>
        <v>0.2</v>
      </c>
      <c r="F157" s="3">
        <f>'Итого отбор 2024-2026'!F344</f>
        <v>3.8</v>
      </c>
      <c r="G157" s="3">
        <f>'Итого отбор 2024-2026'!G344</f>
        <v>0.2</v>
      </c>
      <c r="H157" s="3">
        <f>'Итого отбор 2024-2026'!H344</f>
        <v>0</v>
      </c>
      <c r="I157" s="3">
        <f>'Итого отбор 2024-2026'!I344</f>
        <v>0.4</v>
      </c>
      <c r="J157" s="14">
        <f>'Итого отбор 2024-2026'!J344</f>
        <v>2</v>
      </c>
      <c r="K157" s="18">
        <f t="shared" si="30"/>
        <v>4.6000000000000005</v>
      </c>
      <c r="L157" s="19">
        <v>12368.39</v>
      </c>
      <c r="M157" s="19">
        <v>11131.55</v>
      </c>
      <c r="N157" s="19">
        <v>8657.8700000000008</v>
      </c>
      <c r="O157" s="19">
        <v>6184.2</v>
      </c>
      <c r="P157" s="19">
        <v>3710.52</v>
      </c>
      <c r="Q157" s="19">
        <v>488.77</v>
      </c>
      <c r="R157" s="19">
        <v>2100</v>
      </c>
      <c r="S157" s="19">
        <v>200</v>
      </c>
      <c r="T157" s="25">
        <v>89</v>
      </c>
      <c r="U157" s="43">
        <f t="shared" si="24"/>
        <v>88.999996117358577</v>
      </c>
      <c r="V157" s="18">
        <f t="shared" si="25"/>
        <v>54086.89</v>
      </c>
      <c r="W157" s="18">
        <f t="shared" si="26"/>
        <v>48137.33</v>
      </c>
      <c r="X157" s="18">
        <f t="shared" si="27"/>
        <v>5949.5599999999977</v>
      </c>
      <c r="Y157" s="18">
        <f t="shared" si="28"/>
        <v>48137.33</v>
      </c>
      <c r="Z157" s="42">
        <f t="shared" si="29"/>
        <v>88.999996117358577</v>
      </c>
    </row>
    <row r="158" spans="1:26" x14ac:dyDescent="0.25">
      <c r="A158" s="2">
        <v>140</v>
      </c>
      <c r="B158" s="6" t="s">
        <v>203</v>
      </c>
      <c r="C158" s="6" t="s">
        <v>168</v>
      </c>
      <c r="D158" s="2">
        <v>2025</v>
      </c>
      <c r="E158" s="3">
        <f>'Итого отбор 2024-2026'!E345</f>
        <v>0</v>
      </c>
      <c r="F158" s="3">
        <f>'Итого отбор 2024-2026'!F345</f>
        <v>0</v>
      </c>
      <c r="G158" s="3">
        <f>'Итого отбор 2024-2026'!G345</f>
        <v>0</v>
      </c>
      <c r="H158" s="3">
        <f>'Итого отбор 2024-2026'!H345</f>
        <v>0</v>
      </c>
      <c r="I158" s="3">
        <f>'Итого отбор 2024-2026'!I345</f>
        <v>0</v>
      </c>
      <c r="J158" s="14">
        <f>'Итого отбор 2024-2026'!J345</f>
        <v>0</v>
      </c>
      <c r="K158" s="18">
        <f t="shared" si="30"/>
        <v>0</v>
      </c>
      <c r="L158" s="19">
        <v>12368.39</v>
      </c>
      <c r="M158" s="19">
        <v>11131.55</v>
      </c>
      <c r="N158" s="19">
        <v>8657.8700000000008</v>
      </c>
      <c r="O158" s="19">
        <v>6184.2</v>
      </c>
      <c r="P158" s="19">
        <v>3710.52</v>
      </c>
      <c r="Q158" s="19">
        <v>488.77</v>
      </c>
      <c r="R158" s="19">
        <v>2100</v>
      </c>
      <c r="S158" s="19">
        <v>200</v>
      </c>
      <c r="T158" s="25">
        <v>92</v>
      </c>
      <c r="U158" s="43">
        <f t="shared" si="24"/>
        <v>0</v>
      </c>
      <c r="V158" s="18">
        <f t="shared" si="25"/>
        <v>0</v>
      </c>
      <c r="W158" s="18">
        <f t="shared" si="26"/>
        <v>0</v>
      </c>
      <c r="X158" s="18">
        <f t="shared" si="27"/>
        <v>0</v>
      </c>
      <c r="Y158" s="18">
        <f t="shared" si="28"/>
        <v>0</v>
      </c>
      <c r="Z158" s="42">
        <f t="shared" si="29"/>
        <v>0</v>
      </c>
    </row>
    <row r="159" spans="1:26" x14ac:dyDescent="0.25">
      <c r="A159" s="2">
        <v>141</v>
      </c>
      <c r="B159" s="6" t="s">
        <v>203</v>
      </c>
      <c r="C159" s="6" t="s">
        <v>169</v>
      </c>
      <c r="D159" s="2">
        <v>2025</v>
      </c>
      <c r="E159" s="3">
        <f>'Итого отбор 2024-2026'!E346</f>
        <v>0</v>
      </c>
      <c r="F159" s="3">
        <f>'Итого отбор 2024-2026'!F346</f>
        <v>0</v>
      </c>
      <c r="G159" s="3">
        <f>'Итого отбор 2024-2026'!G346</f>
        <v>0</v>
      </c>
      <c r="H159" s="3">
        <f>'Итого отбор 2024-2026'!H346</f>
        <v>0</v>
      </c>
      <c r="I159" s="3">
        <f>'Итого отбор 2024-2026'!I346</f>
        <v>0</v>
      </c>
      <c r="J159" s="14">
        <f>'Итого отбор 2024-2026'!J346</f>
        <v>0</v>
      </c>
      <c r="K159" s="18">
        <f t="shared" si="30"/>
        <v>0</v>
      </c>
      <c r="L159" s="19">
        <v>12368.39</v>
      </c>
      <c r="M159" s="19">
        <v>11131.55</v>
      </c>
      <c r="N159" s="19">
        <v>8657.8700000000008</v>
      </c>
      <c r="O159" s="19">
        <v>6184.2</v>
      </c>
      <c r="P159" s="19">
        <v>3710.52</v>
      </c>
      <c r="Q159" s="19">
        <v>488.77</v>
      </c>
      <c r="R159" s="19">
        <v>2100</v>
      </c>
      <c r="S159" s="19">
        <v>200</v>
      </c>
      <c r="T159" s="25">
        <v>88</v>
      </c>
      <c r="U159" s="43">
        <f t="shared" si="24"/>
        <v>0</v>
      </c>
      <c r="V159" s="18">
        <f t="shared" si="25"/>
        <v>0</v>
      </c>
      <c r="W159" s="18">
        <f t="shared" si="26"/>
        <v>0</v>
      </c>
      <c r="X159" s="18">
        <f t="shared" si="27"/>
        <v>0</v>
      </c>
      <c r="Y159" s="18">
        <f t="shared" si="28"/>
        <v>0</v>
      </c>
      <c r="Z159" s="42">
        <f t="shared" si="29"/>
        <v>0</v>
      </c>
    </row>
    <row r="160" spans="1:26" x14ac:dyDescent="0.25">
      <c r="A160" s="2">
        <v>142</v>
      </c>
      <c r="B160" s="6" t="s">
        <v>203</v>
      </c>
      <c r="C160" s="6" t="s">
        <v>82</v>
      </c>
      <c r="D160" s="2">
        <v>2025</v>
      </c>
      <c r="E160" s="3">
        <f>'Итого отбор 2024-2026'!E347</f>
        <v>0</v>
      </c>
      <c r="F160" s="3">
        <f>'Итого отбор 2024-2026'!F347</f>
        <v>0</v>
      </c>
      <c r="G160" s="3">
        <f>'Итого отбор 2024-2026'!G347</f>
        <v>0</v>
      </c>
      <c r="H160" s="3">
        <f>'Итого отбор 2024-2026'!H347</f>
        <v>0</v>
      </c>
      <c r="I160" s="3">
        <f>'Итого отбор 2024-2026'!I347</f>
        <v>0</v>
      </c>
      <c r="J160" s="14">
        <f>'Итого отбор 2024-2026'!J347</f>
        <v>0</v>
      </c>
      <c r="K160" s="18">
        <f t="shared" si="30"/>
        <v>0</v>
      </c>
      <c r="L160" s="19">
        <v>12368.39</v>
      </c>
      <c r="M160" s="19">
        <v>11131.55</v>
      </c>
      <c r="N160" s="19">
        <v>8657.8700000000008</v>
      </c>
      <c r="O160" s="19">
        <v>6184.2</v>
      </c>
      <c r="P160" s="19">
        <v>3710.52</v>
      </c>
      <c r="Q160" s="19">
        <v>488.77</v>
      </c>
      <c r="R160" s="19">
        <v>2100</v>
      </c>
      <c r="S160" s="19">
        <v>200</v>
      </c>
      <c r="T160" s="25">
        <v>89</v>
      </c>
      <c r="U160" s="43">
        <f t="shared" si="24"/>
        <v>0</v>
      </c>
      <c r="V160" s="18">
        <f t="shared" si="25"/>
        <v>0</v>
      </c>
      <c r="W160" s="18">
        <f t="shared" si="26"/>
        <v>0</v>
      </c>
      <c r="X160" s="18">
        <f t="shared" si="27"/>
        <v>0</v>
      </c>
      <c r="Y160" s="18">
        <f t="shared" si="28"/>
        <v>0</v>
      </c>
      <c r="Z160" s="42">
        <f t="shared" si="29"/>
        <v>0</v>
      </c>
    </row>
    <row r="161" spans="1:26" x14ac:dyDescent="0.25">
      <c r="A161" s="2">
        <v>143</v>
      </c>
      <c r="B161" s="6" t="s">
        <v>204</v>
      </c>
      <c r="C161" s="6" t="s">
        <v>175</v>
      </c>
      <c r="D161" s="2">
        <v>2025</v>
      </c>
      <c r="E161" s="3">
        <f>'Итого отбор 2024-2026'!E348</f>
        <v>0</v>
      </c>
      <c r="F161" s="3">
        <f>'Итого отбор 2024-2026'!F348</f>
        <v>18.5</v>
      </c>
      <c r="G161" s="3">
        <f>'Итого отбор 2024-2026'!G348</f>
        <v>0</v>
      </c>
      <c r="H161" s="3">
        <f>'Итого отбор 2024-2026'!H348</f>
        <v>0</v>
      </c>
      <c r="I161" s="3">
        <f>'Итого отбор 2024-2026'!I348</f>
        <v>0</v>
      </c>
      <c r="J161" s="14">
        <f>'Итого отбор 2024-2026'!J348</f>
        <v>11</v>
      </c>
      <c r="K161" s="18">
        <f t="shared" si="30"/>
        <v>18.5</v>
      </c>
      <c r="L161" s="19">
        <v>12368.39</v>
      </c>
      <c r="M161" s="19">
        <v>11131.55</v>
      </c>
      <c r="N161" s="19">
        <v>8657.8700000000008</v>
      </c>
      <c r="O161" s="19">
        <v>6184.2</v>
      </c>
      <c r="P161" s="19">
        <v>3710.52</v>
      </c>
      <c r="Q161" s="19">
        <v>488.77</v>
      </c>
      <c r="R161" s="19">
        <v>2100</v>
      </c>
      <c r="S161" s="19">
        <v>200</v>
      </c>
      <c r="T161" s="31">
        <v>89</v>
      </c>
      <c r="U161" s="43">
        <f t="shared" si="24"/>
        <v>88.999998530092057</v>
      </c>
      <c r="V161" s="18">
        <f t="shared" si="25"/>
        <v>238110.15</v>
      </c>
      <c r="W161" s="18">
        <f t="shared" si="26"/>
        <v>211918.03</v>
      </c>
      <c r="X161" s="18">
        <f t="shared" si="27"/>
        <v>26192.119999999995</v>
      </c>
      <c r="Y161" s="18">
        <f t="shared" si="28"/>
        <v>211918.03</v>
      </c>
      <c r="Z161" s="42">
        <f t="shared" si="29"/>
        <v>88.999998530092057</v>
      </c>
    </row>
    <row r="162" spans="1:26" x14ac:dyDescent="0.25">
      <c r="A162" s="2">
        <v>144</v>
      </c>
      <c r="B162" s="6" t="s">
        <v>204</v>
      </c>
      <c r="C162" s="6" t="s">
        <v>176</v>
      </c>
      <c r="D162" s="2">
        <v>2025</v>
      </c>
      <c r="E162" s="3">
        <f>'Итого отбор 2024-2026'!E349</f>
        <v>0</v>
      </c>
      <c r="F162" s="3">
        <f>'Итого отбор 2024-2026'!F349</f>
        <v>0</v>
      </c>
      <c r="G162" s="3">
        <f>'Итого отбор 2024-2026'!G349</f>
        <v>0</v>
      </c>
      <c r="H162" s="3">
        <f>'Итого отбор 2024-2026'!H349</f>
        <v>0</v>
      </c>
      <c r="I162" s="3">
        <f>'Итого отбор 2024-2026'!I349</f>
        <v>0</v>
      </c>
      <c r="J162" s="14">
        <f>'Итого отбор 2024-2026'!J349</f>
        <v>0</v>
      </c>
      <c r="K162" s="18">
        <f t="shared" si="30"/>
        <v>0</v>
      </c>
      <c r="L162" s="19">
        <v>12368.39</v>
      </c>
      <c r="M162" s="19">
        <v>11131.55</v>
      </c>
      <c r="N162" s="19">
        <v>8657.8700000000008</v>
      </c>
      <c r="O162" s="19">
        <v>6184.2</v>
      </c>
      <c r="P162" s="19">
        <v>3710.52</v>
      </c>
      <c r="Q162" s="19">
        <v>488.77</v>
      </c>
      <c r="R162" s="19">
        <v>2100</v>
      </c>
      <c r="S162" s="19">
        <v>200</v>
      </c>
      <c r="T162" s="31">
        <v>89</v>
      </c>
      <c r="U162" s="43">
        <f t="shared" si="24"/>
        <v>0</v>
      </c>
      <c r="V162" s="18">
        <f t="shared" si="25"/>
        <v>0</v>
      </c>
      <c r="W162" s="18">
        <f t="shared" si="26"/>
        <v>0</v>
      </c>
      <c r="X162" s="18">
        <f t="shared" si="27"/>
        <v>0</v>
      </c>
      <c r="Y162" s="18">
        <f t="shared" si="28"/>
        <v>0</v>
      </c>
      <c r="Z162" s="42">
        <f t="shared" si="29"/>
        <v>0</v>
      </c>
    </row>
    <row r="163" spans="1:26" x14ac:dyDescent="0.25">
      <c r="A163" s="2">
        <v>145</v>
      </c>
      <c r="B163" s="6" t="s">
        <v>204</v>
      </c>
      <c r="C163" s="6" t="s">
        <v>65</v>
      </c>
      <c r="D163" s="2">
        <v>2025</v>
      </c>
      <c r="E163" s="3">
        <f>'Итого отбор 2024-2026'!E350</f>
        <v>0</v>
      </c>
      <c r="F163" s="3">
        <f>'Итого отбор 2024-2026'!F350</f>
        <v>6</v>
      </c>
      <c r="G163" s="3">
        <f>'Итого отбор 2024-2026'!G350</f>
        <v>0</v>
      </c>
      <c r="H163" s="3">
        <f>'Итого отбор 2024-2026'!H350</f>
        <v>0</v>
      </c>
      <c r="I163" s="3">
        <f>'Итого отбор 2024-2026'!I350</f>
        <v>7</v>
      </c>
      <c r="J163" s="14">
        <f>'Итого отбор 2024-2026'!J350</f>
        <v>9</v>
      </c>
      <c r="K163" s="18">
        <f t="shared" si="30"/>
        <v>13</v>
      </c>
      <c r="L163" s="19">
        <v>12368.39</v>
      </c>
      <c r="M163" s="19">
        <v>11131.55</v>
      </c>
      <c r="N163" s="19">
        <v>8657.8700000000008</v>
      </c>
      <c r="O163" s="19">
        <v>6184.2</v>
      </c>
      <c r="P163" s="19">
        <v>3710.52</v>
      </c>
      <c r="Q163" s="19">
        <v>488.77</v>
      </c>
      <c r="R163" s="19">
        <v>2100</v>
      </c>
      <c r="S163" s="19">
        <v>200</v>
      </c>
      <c r="T163" s="31">
        <v>87</v>
      </c>
      <c r="U163" s="43">
        <f t="shared" si="24"/>
        <v>86.999994185158229</v>
      </c>
      <c r="V163" s="18">
        <f t="shared" si="25"/>
        <v>118661.87</v>
      </c>
      <c r="W163" s="18">
        <f t="shared" si="26"/>
        <v>103235.82</v>
      </c>
      <c r="X163" s="18">
        <f t="shared" si="27"/>
        <v>15426.049999999988</v>
      </c>
      <c r="Y163" s="18">
        <f t="shared" si="28"/>
        <v>103235.83</v>
      </c>
      <c r="Z163" s="42">
        <f t="shared" si="29"/>
        <v>87.000002612465153</v>
      </c>
    </row>
    <row r="164" spans="1:26" x14ac:dyDescent="0.25">
      <c r="A164" s="2">
        <v>146</v>
      </c>
      <c r="B164" s="6" t="s">
        <v>204</v>
      </c>
      <c r="C164" s="6" t="s">
        <v>54</v>
      </c>
      <c r="D164" s="2">
        <v>2025</v>
      </c>
      <c r="E164" s="3">
        <f>'Итого отбор 2024-2026'!E351</f>
        <v>0</v>
      </c>
      <c r="F164" s="3">
        <f>'Итого отбор 2024-2026'!F351</f>
        <v>0</v>
      </c>
      <c r="G164" s="3">
        <f>'Итого отбор 2024-2026'!G351</f>
        <v>0</v>
      </c>
      <c r="H164" s="3">
        <f>'Итого отбор 2024-2026'!H351</f>
        <v>50</v>
      </c>
      <c r="I164" s="3">
        <f>'Итого отбор 2024-2026'!I351</f>
        <v>50</v>
      </c>
      <c r="J164" s="14">
        <f>'Итого отбор 2024-2026'!J351</f>
        <v>18</v>
      </c>
      <c r="K164" s="18">
        <f t="shared" si="30"/>
        <v>100</v>
      </c>
      <c r="L164" s="19">
        <v>12368.39</v>
      </c>
      <c r="M164" s="19">
        <v>11131.55</v>
      </c>
      <c r="N164" s="19">
        <v>8657.8700000000008</v>
      </c>
      <c r="O164" s="19">
        <v>6184.2</v>
      </c>
      <c r="P164" s="19">
        <v>3710.52</v>
      </c>
      <c r="Q164" s="19">
        <v>488.77</v>
      </c>
      <c r="R164" s="19">
        <v>2100</v>
      </c>
      <c r="S164" s="19">
        <v>200</v>
      </c>
      <c r="T164" s="31">
        <v>88</v>
      </c>
      <c r="U164" s="43">
        <f t="shared" si="24"/>
        <v>87.999998788599711</v>
      </c>
      <c r="V164" s="18">
        <f t="shared" si="25"/>
        <v>561333.86</v>
      </c>
      <c r="W164" s="18">
        <f t="shared" si="26"/>
        <v>493973.79</v>
      </c>
      <c r="X164" s="18">
        <f t="shared" si="27"/>
        <v>67360.070000000007</v>
      </c>
      <c r="Y164" s="18">
        <f t="shared" si="28"/>
        <v>493973.8</v>
      </c>
      <c r="Z164" s="42">
        <f t="shared" si="29"/>
        <v>88.000000570070725</v>
      </c>
    </row>
    <row r="165" spans="1:26" x14ac:dyDescent="0.25">
      <c r="A165" s="2">
        <v>147</v>
      </c>
      <c r="B165" s="6" t="s">
        <v>204</v>
      </c>
      <c r="C165" s="6" t="s">
        <v>174</v>
      </c>
      <c r="D165" s="2">
        <v>2025</v>
      </c>
      <c r="E165" s="3">
        <f>'Итого отбор 2024-2026'!E352</f>
        <v>0</v>
      </c>
      <c r="F165" s="3">
        <f>'Итого отбор 2024-2026'!F352</f>
        <v>0</v>
      </c>
      <c r="G165" s="3">
        <f>'Итого отбор 2024-2026'!G352</f>
        <v>0</v>
      </c>
      <c r="H165" s="3">
        <f>'Итого отбор 2024-2026'!H352</f>
        <v>0</v>
      </c>
      <c r="I165" s="3">
        <f>'Итого отбор 2024-2026'!I352</f>
        <v>0</v>
      </c>
      <c r="J165" s="14">
        <f>'Итого отбор 2024-2026'!J352</f>
        <v>0</v>
      </c>
      <c r="K165" s="18">
        <f t="shared" si="30"/>
        <v>0</v>
      </c>
      <c r="L165" s="19">
        <v>12368.39</v>
      </c>
      <c r="M165" s="19">
        <v>11131.55</v>
      </c>
      <c r="N165" s="19">
        <v>8657.8700000000008</v>
      </c>
      <c r="O165" s="19">
        <v>6184.2</v>
      </c>
      <c r="P165" s="19">
        <v>3710.52</v>
      </c>
      <c r="Q165" s="19">
        <v>488.77</v>
      </c>
      <c r="R165" s="19">
        <v>2100</v>
      </c>
      <c r="S165" s="19">
        <v>200</v>
      </c>
      <c r="T165" s="31">
        <v>90</v>
      </c>
      <c r="U165" s="43">
        <f t="shared" si="24"/>
        <v>0</v>
      </c>
      <c r="V165" s="18">
        <f t="shared" si="25"/>
        <v>0</v>
      </c>
      <c r="W165" s="18">
        <f t="shared" si="26"/>
        <v>0</v>
      </c>
      <c r="X165" s="18">
        <f t="shared" si="27"/>
        <v>0</v>
      </c>
      <c r="Y165" s="18">
        <f t="shared" si="28"/>
        <v>0</v>
      </c>
      <c r="Z165" s="42">
        <f t="shared" si="29"/>
        <v>0</v>
      </c>
    </row>
    <row r="166" spans="1:26" x14ac:dyDescent="0.25">
      <c r="A166" s="2">
        <v>148</v>
      </c>
      <c r="B166" s="6" t="s">
        <v>204</v>
      </c>
      <c r="C166" s="6" t="s">
        <v>83</v>
      </c>
      <c r="D166" s="2">
        <v>2025</v>
      </c>
      <c r="E166" s="3">
        <f>'Итого отбор 2024-2026'!E353</f>
        <v>0</v>
      </c>
      <c r="F166" s="3">
        <f>'Итого отбор 2024-2026'!F353</f>
        <v>0</v>
      </c>
      <c r="G166" s="3">
        <f>'Итого отбор 2024-2026'!G353</f>
        <v>14.99</v>
      </c>
      <c r="H166" s="3">
        <f>'Итого отбор 2024-2026'!H353</f>
        <v>4.6070000000000002</v>
      </c>
      <c r="I166" s="3">
        <f>'Итого отбор 2024-2026'!I353</f>
        <v>0</v>
      </c>
      <c r="J166" s="14">
        <f>'Итого отбор 2024-2026'!J353</f>
        <v>27</v>
      </c>
      <c r="K166" s="18">
        <f t="shared" si="30"/>
        <v>19.597000000000001</v>
      </c>
      <c r="L166" s="19">
        <v>12368.39</v>
      </c>
      <c r="M166" s="19">
        <v>11131.55</v>
      </c>
      <c r="N166" s="19">
        <v>8657.8700000000008</v>
      </c>
      <c r="O166" s="19">
        <v>6184.2</v>
      </c>
      <c r="P166" s="19">
        <v>3710.52</v>
      </c>
      <c r="Q166" s="19">
        <v>488.77</v>
      </c>
      <c r="R166" s="19">
        <v>2100</v>
      </c>
      <c r="S166" s="19">
        <v>200</v>
      </c>
      <c r="T166" s="31">
        <v>87</v>
      </c>
      <c r="U166" s="43">
        <f t="shared" si="24"/>
        <v>86.999997888734327</v>
      </c>
      <c r="V166" s="18">
        <f t="shared" si="25"/>
        <v>232088.27</v>
      </c>
      <c r="W166" s="18">
        <f t="shared" si="26"/>
        <v>201916.79</v>
      </c>
      <c r="X166" s="18">
        <f t="shared" si="27"/>
        <v>30171.479999999981</v>
      </c>
      <c r="Y166" s="18">
        <f t="shared" si="28"/>
        <v>201916.79</v>
      </c>
      <c r="Z166" s="42">
        <f t="shared" si="29"/>
        <v>86.999997888734327</v>
      </c>
    </row>
    <row r="167" spans="1:26" x14ac:dyDescent="0.25">
      <c r="A167" s="2">
        <v>149</v>
      </c>
      <c r="B167" s="6" t="s">
        <v>204</v>
      </c>
      <c r="C167" s="6" t="s">
        <v>177</v>
      </c>
      <c r="D167" s="2">
        <v>2025</v>
      </c>
      <c r="E167" s="3">
        <f>'Итого отбор 2024-2026'!E354</f>
        <v>0</v>
      </c>
      <c r="F167" s="3">
        <f>'Итого отбор 2024-2026'!F354</f>
        <v>0</v>
      </c>
      <c r="G167" s="3">
        <f>'Итого отбор 2024-2026'!G354</f>
        <v>0</v>
      </c>
      <c r="H167" s="3">
        <f>'Итого отбор 2024-2026'!H354</f>
        <v>0</v>
      </c>
      <c r="I167" s="3">
        <f>'Итого отбор 2024-2026'!I354</f>
        <v>0</v>
      </c>
      <c r="J167" s="14">
        <f>'Итого отбор 2024-2026'!J354</f>
        <v>0</v>
      </c>
      <c r="K167" s="18">
        <f t="shared" si="30"/>
        <v>0</v>
      </c>
      <c r="L167" s="19">
        <v>12368.39</v>
      </c>
      <c r="M167" s="19">
        <v>11131.55</v>
      </c>
      <c r="N167" s="19">
        <v>8657.8700000000008</v>
      </c>
      <c r="O167" s="19">
        <v>6184.2</v>
      </c>
      <c r="P167" s="19">
        <v>3710.52</v>
      </c>
      <c r="Q167" s="19">
        <v>488.77</v>
      </c>
      <c r="R167" s="19">
        <v>2100</v>
      </c>
      <c r="S167" s="19">
        <v>200</v>
      </c>
      <c r="T167" s="31">
        <v>88</v>
      </c>
      <c r="U167" s="43">
        <f t="shared" si="24"/>
        <v>0</v>
      </c>
      <c r="V167" s="18">
        <f t="shared" si="25"/>
        <v>0</v>
      </c>
      <c r="W167" s="18">
        <f t="shared" si="26"/>
        <v>0</v>
      </c>
      <c r="X167" s="18">
        <f t="shared" si="27"/>
        <v>0</v>
      </c>
      <c r="Y167" s="18">
        <f t="shared" si="28"/>
        <v>0</v>
      </c>
      <c r="Z167" s="42">
        <f t="shared" si="29"/>
        <v>0</v>
      </c>
    </row>
    <row r="168" spans="1:26" ht="30" x14ac:dyDescent="0.25">
      <c r="A168" s="2">
        <v>150</v>
      </c>
      <c r="B168" s="6" t="s">
        <v>100</v>
      </c>
      <c r="C168" s="6" t="s">
        <v>100</v>
      </c>
      <c r="D168" s="2">
        <v>2025</v>
      </c>
      <c r="E168" s="3">
        <f>'Итого отбор 2024-2026'!E355</f>
        <v>0</v>
      </c>
      <c r="F168" s="3">
        <f>'Итого отбор 2024-2026'!F355</f>
        <v>0</v>
      </c>
      <c r="G168" s="3">
        <f>'Итого отбор 2024-2026'!G355</f>
        <v>0</v>
      </c>
      <c r="H168" s="3">
        <f>'Итого отбор 2024-2026'!H355</f>
        <v>0</v>
      </c>
      <c r="I168" s="3">
        <f>'Итого отбор 2024-2026'!I355</f>
        <v>0</v>
      </c>
      <c r="J168" s="14">
        <f>'Итого отбор 2024-2026'!J355</f>
        <v>0</v>
      </c>
      <c r="K168" s="18">
        <f t="shared" si="30"/>
        <v>0</v>
      </c>
      <c r="L168" s="19">
        <v>12368.39</v>
      </c>
      <c r="M168" s="19">
        <v>11131.55</v>
      </c>
      <c r="N168" s="19">
        <v>8657.8700000000008</v>
      </c>
      <c r="O168" s="19">
        <v>6184.2</v>
      </c>
      <c r="P168" s="19">
        <v>3710.52</v>
      </c>
      <c r="Q168" s="19">
        <v>488.77</v>
      </c>
      <c r="R168" s="19">
        <v>2100</v>
      </c>
      <c r="S168" s="19">
        <v>200</v>
      </c>
      <c r="T168" s="32">
        <v>78</v>
      </c>
      <c r="U168" s="43">
        <f t="shared" si="24"/>
        <v>0</v>
      </c>
      <c r="V168" s="18">
        <f t="shared" si="25"/>
        <v>0</v>
      </c>
      <c r="W168" s="18">
        <f t="shared" si="26"/>
        <v>0</v>
      </c>
      <c r="X168" s="18">
        <f t="shared" si="27"/>
        <v>0</v>
      </c>
      <c r="Y168" s="18">
        <f t="shared" si="28"/>
        <v>0</v>
      </c>
      <c r="Z168" s="42">
        <f t="shared" si="29"/>
        <v>0</v>
      </c>
    </row>
    <row r="169" spans="1:26" x14ac:dyDescent="0.25">
      <c r="A169" s="2">
        <v>151</v>
      </c>
      <c r="B169" s="6" t="s">
        <v>205</v>
      </c>
      <c r="C169" s="6" t="s">
        <v>74</v>
      </c>
      <c r="D169" s="2">
        <v>2025</v>
      </c>
      <c r="E169" s="3">
        <f>'Итого отбор 2024-2026'!E356</f>
        <v>0</v>
      </c>
      <c r="F169" s="3">
        <f>'Итого отбор 2024-2026'!F356</f>
        <v>7.5</v>
      </c>
      <c r="G169" s="3">
        <f>'Итого отбор 2024-2026'!G356</f>
        <v>0</v>
      </c>
      <c r="H169" s="3">
        <f>'Итого отбор 2024-2026'!H356</f>
        <v>0</v>
      </c>
      <c r="I169" s="3">
        <f>'Итого отбор 2024-2026'!I356</f>
        <v>0</v>
      </c>
      <c r="J169" s="14">
        <f>'Итого отбор 2024-2026'!J356</f>
        <v>3</v>
      </c>
      <c r="K169" s="18">
        <f t="shared" si="30"/>
        <v>7.5</v>
      </c>
      <c r="L169" s="19">
        <v>12368.39</v>
      </c>
      <c r="M169" s="19">
        <v>11131.55</v>
      </c>
      <c r="N169" s="19">
        <v>8657.8700000000008</v>
      </c>
      <c r="O169" s="19">
        <v>6184.2</v>
      </c>
      <c r="P169" s="19">
        <v>3710.52</v>
      </c>
      <c r="Q169" s="19">
        <v>488.77</v>
      </c>
      <c r="R169" s="19">
        <v>2100</v>
      </c>
      <c r="S169" s="19">
        <v>200</v>
      </c>
      <c r="T169" s="30">
        <v>93</v>
      </c>
      <c r="U169" s="43">
        <f t="shared" si="24"/>
        <v>92.999995471841643</v>
      </c>
      <c r="V169" s="18">
        <f t="shared" si="25"/>
        <v>92752.94</v>
      </c>
      <c r="W169" s="18">
        <f t="shared" si="26"/>
        <v>86260.23</v>
      </c>
      <c r="X169" s="18">
        <f t="shared" si="27"/>
        <v>6492.7100000000064</v>
      </c>
      <c r="Y169" s="18">
        <f t="shared" si="28"/>
        <v>86260.23</v>
      </c>
      <c r="Z169" s="42">
        <f t="shared" si="29"/>
        <v>92.999995471841643</v>
      </c>
    </row>
    <row r="170" spans="1:26" x14ac:dyDescent="0.25">
      <c r="A170" s="2">
        <v>152</v>
      </c>
      <c r="B170" s="6" t="s">
        <v>205</v>
      </c>
      <c r="C170" s="6" t="s">
        <v>179</v>
      </c>
      <c r="D170" s="2">
        <v>2025</v>
      </c>
      <c r="E170" s="3">
        <f>'Итого отбор 2024-2026'!E357</f>
        <v>0</v>
      </c>
      <c r="F170" s="3">
        <f>'Итого отбор 2024-2026'!F357</f>
        <v>0</v>
      </c>
      <c r="G170" s="3">
        <f>'Итого отбор 2024-2026'!G357</f>
        <v>0</v>
      </c>
      <c r="H170" s="3">
        <f>'Итого отбор 2024-2026'!H357</f>
        <v>0</v>
      </c>
      <c r="I170" s="3">
        <f>'Итого отбор 2024-2026'!I357</f>
        <v>0</v>
      </c>
      <c r="J170" s="14">
        <f>'Итого отбор 2024-2026'!J357</f>
        <v>0</v>
      </c>
      <c r="K170" s="18">
        <f t="shared" si="30"/>
        <v>0</v>
      </c>
      <c r="L170" s="19">
        <v>12368.39</v>
      </c>
      <c r="M170" s="19">
        <v>11131.55</v>
      </c>
      <c r="N170" s="19">
        <v>8657.8700000000008</v>
      </c>
      <c r="O170" s="19">
        <v>6184.2</v>
      </c>
      <c r="P170" s="19">
        <v>3710.52</v>
      </c>
      <c r="Q170" s="19">
        <v>488.77</v>
      </c>
      <c r="R170" s="19">
        <v>2100</v>
      </c>
      <c r="S170" s="19">
        <v>200</v>
      </c>
      <c r="T170" s="30">
        <v>85</v>
      </c>
      <c r="U170" s="43">
        <f t="shared" si="24"/>
        <v>0</v>
      </c>
      <c r="V170" s="18">
        <f t="shared" si="25"/>
        <v>0</v>
      </c>
      <c r="W170" s="18">
        <f t="shared" si="26"/>
        <v>0</v>
      </c>
      <c r="X170" s="18">
        <f t="shared" si="27"/>
        <v>0</v>
      </c>
      <c r="Y170" s="18">
        <f t="shared" si="28"/>
        <v>0</v>
      </c>
      <c r="Z170" s="42">
        <f t="shared" si="29"/>
        <v>0</v>
      </c>
    </row>
    <row r="171" spans="1:26" x14ac:dyDescent="0.25">
      <c r="A171" s="2">
        <v>153</v>
      </c>
      <c r="B171" s="6" t="s">
        <v>205</v>
      </c>
      <c r="C171" s="6" t="s">
        <v>180</v>
      </c>
      <c r="D171" s="2">
        <v>2025</v>
      </c>
      <c r="E171" s="3">
        <f>'Итого отбор 2024-2026'!E358</f>
        <v>0</v>
      </c>
      <c r="F171" s="3">
        <f>'Итого отбор 2024-2026'!F358</f>
        <v>5</v>
      </c>
      <c r="G171" s="3">
        <f>'Итого отбор 2024-2026'!G358</f>
        <v>0</v>
      </c>
      <c r="H171" s="3">
        <f>'Итого отбор 2024-2026'!H358</f>
        <v>0</v>
      </c>
      <c r="I171" s="3">
        <f>'Итого отбор 2024-2026'!I358</f>
        <v>0</v>
      </c>
      <c r="J171" s="14">
        <f>'Итого отбор 2024-2026'!J358</f>
        <v>3</v>
      </c>
      <c r="K171" s="18">
        <f t="shared" si="30"/>
        <v>5</v>
      </c>
      <c r="L171" s="19">
        <v>12368.39</v>
      </c>
      <c r="M171" s="19">
        <v>11131.55</v>
      </c>
      <c r="N171" s="19">
        <v>8657.8700000000008</v>
      </c>
      <c r="O171" s="19">
        <v>6184.2</v>
      </c>
      <c r="P171" s="19">
        <v>3710.52</v>
      </c>
      <c r="Q171" s="19">
        <v>488.77</v>
      </c>
      <c r="R171" s="19">
        <v>2100</v>
      </c>
      <c r="S171" s="19">
        <v>200</v>
      </c>
      <c r="T171" s="30">
        <v>87</v>
      </c>
      <c r="U171" s="43">
        <f t="shared" si="24"/>
        <v>86.999996585126738</v>
      </c>
      <c r="V171" s="18">
        <f t="shared" si="25"/>
        <v>64424.06</v>
      </c>
      <c r="W171" s="18">
        <f t="shared" si="26"/>
        <v>56048.93</v>
      </c>
      <c r="X171" s="18">
        <f t="shared" si="27"/>
        <v>8375.1299999999974</v>
      </c>
      <c r="Y171" s="18">
        <f t="shared" si="28"/>
        <v>56048.93</v>
      </c>
      <c r="Z171" s="42">
        <f t="shared" si="29"/>
        <v>86.999996585126738</v>
      </c>
    </row>
    <row r="172" spans="1:26" x14ac:dyDescent="0.25">
      <c r="A172" s="2">
        <v>154</v>
      </c>
      <c r="B172" s="6" t="s">
        <v>205</v>
      </c>
      <c r="C172" s="6" t="s">
        <v>181</v>
      </c>
      <c r="D172" s="2">
        <v>2025</v>
      </c>
      <c r="E172" s="3">
        <f>'Итого отбор 2024-2026'!E359</f>
        <v>0</v>
      </c>
      <c r="F172" s="3">
        <f>'Итого отбор 2024-2026'!F359</f>
        <v>0</v>
      </c>
      <c r="G172" s="3">
        <f>'Итого отбор 2024-2026'!G359</f>
        <v>0</v>
      </c>
      <c r="H172" s="3">
        <f>'Итого отбор 2024-2026'!H359</f>
        <v>0</v>
      </c>
      <c r="I172" s="3">
        <f>'Итого отбор 2024-2026'!I359</f>
        <v>0</v>
      </c>
      <c r="J172" s="14">
        <f>'Итого отбор 2024-2026'!J359</f>
        <v>0</v>
      </c>
      <c r="K172" s="18">
        <f t="shared" si="30"/>
        <v>0</v>
      </c>
      <c r="L172" s="19">
        <v>12368.39</v>
      </c>
      <c r="M172" s="19">
        <v>11131.55</v>
      </c>
      <c r="N172" s="19">
        <v>8657.8700000000008</v>
      </c>
      <c r="O172" s="19">
        <v>6184.2</v>
      </c>
      <c r="P172" s="19">
        <v>3710.52</v>
      </c>
      <c r="Q172" s="19">
        <v>488.77</v>
      </c>
      <c r="R172" s="19">
        <v>2100</v>
      </c>
      <c r="S172" s="19">
        <v>200</v>
      </c>
      <c r="T172" s="30">
        <v>86</v>
      </c>
      <c r="U172" s="43">
        <f t="shared" si="24"/>
        <v>0</v>
      </c>
      <c r="V172" s="18">
        <f t="shared" si="25"/>
        <v>0</v>
      </c>
      <c r="W172" s="18">
        <f t="shared" si="26"/>
        <v>0</v>
      </c>
      <c r="X172" s="18">
        <f t="shared" si="27"/>
        <v>0</v>
      </c>
      <c r="Y172" s="18">
        <f t="shared" si="28"/>
        <v>0</v>
      </c>
      <c r="Z172" s="42">
        <f t="shared" si="29"/>
        <v>0</v>
      </c>
    </row>
    <row r="173" spans="1:26" x14ac:dyDescent="0.25">
      <c r="A173" s="2">
        <v>155</v>
      </c>
      <c r="B173" s="6" t="s">
        <v>205</v>
      </c>
      <c r="C173" s="6" t="s">
        <v>182</v>
      </c>
      <c r="D173" s="2">
        <v>2025</v>
      </c>
      <c r="E173" s="3">
        <f>'Итого отбор 2024-2026'!E360</f>
        <v>0</v>
      </c>
      <c r="F173" s="3">
        <f>'Итого отбор 2024-2026'!F360</f>
        <v>7</v>
      </c>
      <c r="G173" s="3">
        <f>'Итого отбор 2024-2026'!G360</f>
        <v>0</v>
      </c>
      <c r="H173" s="3">
        <f>'Итого отбор 2024-2026'!H360</f>
        <v>0</v>
      </c>
      <c r="I173" s="3">
        <f>'Итого отбор 2024-2026'!I360</f>
        <v>0</v>
      </c>
      <c r="J173" s="14">
        <f>'Итого отбор 2024-2026'!J360</f>
        <v>1</v>
      </c>
      <c r="K173" s="18">
        <f t="shared" si="30"/>
        <v>7</v>
      </c>
      <c r="L173" s="19">
        <v>12368.39</v>
      </c>
      <c r="M173" s="19">
        <v>11131.55</v>
      </c>
      <c r="N173" s="19">
        <v>8657.8700000000008</v>
      </c>
      <c r="O173" s="19">
        <v>6184.2</v>
      </c>
      <c r="P173" s="19">
        <v>3710.52</v>
      </c>
      <c r="Q173" s="19">
        <v>488.77</v>
      </c>
      <c r="R173" s="19">
        <v>2100</v>
      </c>
      <c r="S173" s="19">
        <v>200</v>
      </c>
      <c r="T173" s="30">
        <v>85</v>
      </c>
      <c r="U173" s="43">
        <f t="shared" si="24"/>
        <v>84.999991453995278</v>
      </c>
      <c r="V173" s="18">
        <f t="shared" si="25"/>
        <v>81909.62</v>
      </c>
      <c r="W173" s="18">
        <f t="shared" si="26"/>
        <v>69623.17</v>
      </c>
      <c r="X173" s="18">
        <f t="shared" si="27"/>
        <v>12286.449999999997</v>
      </c>
      <c r="Y173" s="18">
        <f t="shared" si="28"/>
        <v>69623.179999999993</v>
      </c>
      <c r="Z173" s="42">
        <f t="shared" si="29"/>
        <v>85.000003662573448</v>
      </c>
    </row>
    <row r="174" spans="1:26" x14ac:dyDescent="0.25">
      <c r="A174" s="2">
        <v>156</v>
      </c>
      <c r="B174" s="6" t="s">
        <v>205</v>
      </c>
      <c r="C174" s="6" t="s">
        <v>183</v>
      </c>
      <c r="D174" s="2">
        <v>2025</v>
      </c>
      <c r="E174" s="3">
        <f>'Итого отбор 2024-2026'!E361</f>
        <v>0</v>
      </c>
      <c r="F174" s="3">
        <f>'Итого отбор 2024-2026'!F361</f>
        <v>0</v>
      </c>
      <c r="G174" s="3">
        <f>'Итого отбор 2024-2026'!G361</f>
        <v>0</v>
      </c>
      <c r="H174" s="3">
        <f>'Итого отбор 2024-2026'!H361</f>
        <v>0</v>
      </c>
      <c r="I174" s="3">
        <f>'Итого отбор 2024-2026'!I361</f>
        <v>0</v>
      </c>
      <c r="J174" s="14">
        <f>'Итого отбор 2024-2026'!J361</f>
        <v>0</v>
      </c>
      <c r="K174" s="18">
        <f t="shared" si="30"/>
        <v>0</v>
      </c>
      <c r="L174" s="19">
        <v>12368.39</v>
      </c>
      <c r="M174" s="19">
        <v>11131.55</v>
      </c>
      <c r="N174" s="19">
        <v>8657.8700000000008</v>
      </c>
      <c r="O174" s="19">
        <v>6184.2</v>
      </c>
      <c r="P174" s="19">
        <v>3710.52</v>
      </c>
      <c r="Q174" s="19">
        <v>488.77</v>
      </c>
      <c r="R174" s="19">
        <v>2100</v>
      </c>
      <c r="S174" s="19">
        <v>200</v>
      </c>
      <c r="T174" s="30">
        <v>89</v>
      </c>
      <c r="U174" s="43">
        <f t="shared" si="24"/>
        <v>0</v>
      </c>
      <c r="V174" s="18">
        <f t="shared" si="25"/>
        <v>0</v>
      </c>
      <c r="W174" s="18">
        <f t="shared" si="26"/>
        <v>0</v>
      </c>
      <c r="X174" s="18">
        <f t="shared" si="27"/>
        <v>0</v>
      </c>
      <c r="Y174" s="18">
        <f t="shared" si="28"/>
        <v>0</v>
      </c>
      <c r="Z174" s="42">
        <f t="shared" si="29"/>
        <v>0</v>
      </c>
    </row>
    <row r="175" spans="1:26" x14ac:dyDescent="0.25">
      <c r="A175" s="2">
        <v>157</v>
      </c>
      <c r="B175" s="6" t="s">
        <v>205</v>
      </c>
      <c r="C175" s="6" t="s">
        <v>178</v>
      </c>
      <c r="D175" s="2">
        <v>2025</v>
      </c>
      <c r="E175" s="3">
        <f>'Итого отбор 2024-2026'!E362</f>
        <v>0</v>
      </c>
      <c r="F175" s="3">
        <f>'Итого отбор 2024-2026'!F362</f>
        <v>0</v>
      </c>
      <c r="G175" s="3">
        <f>'Итого отбор 2024-2026'!G362</f>
        <v>0</v>
      </c>
      <c r="H175" s="3">
        <f>'Итого отбор 2024-2026'!H362</f>
        <v>0</v>
      </c>
      <c r="I175" s="3">
        <f>'Итого отбор 2024-2026'!I362</f>
        <v>0</v>
      </c>
      <c r="J175" s="14">
        <f>'Итого отбор 2024-2026'!J362</f>
        <v>0</v>
      </c>
      <c r="K175" s="18">
        <f t="shared" si="30"/>
        <v>0</v>
      </c>
      <c r="L175" s="19">
        <v>12368.39</v>
      </c>
      <c r="M175" s="19">
        <v>11131.55</v>
      </c>
      <c r="N175" s="19">
        <v>8657.8700000000008</v>
      </c>
      <c r="O175" s="19">
        <v>6184.2</v>
      </c>
      <c r="P175" s="19">
        <v>3710.52</v>
      </c>
      <c r="Q175" s="19">
        <v>488.77</v>
      </c>
      <c r="R175" s="19">
        <v>2100</v>
      </c>
      <c r="S175" s="19">
        <v>200</v>
      </c>
      <c r="T175" s="30">
        <v>93</v>
      </c>
      <c r="U175" s="43">
        <f t="shared" si="24"/>
        <v>0</v>
      </c>
      <c r="V175" s="18">
        <f t="shared" si="25"/>
        <v>0</v>
      </c>
      <c r="W175" s="18">
        <f t="shared" si="26"/>
        <v>0</v>
      </c>
      <c r="X175" s="18">
        <f t="shared" si="27"/>
        <v>0</v>
      </c>
      <c r="Y175" s="18">
        <f t="shared" si="28"/>
        <v>0</v>
      </c>
      <c r="Z175" s="42">
        <f t="shared" si="29"/>
        <v>0</v>
      </c>
    </row>
    <row r="176" spans="1:26" x14ac:dyDescent="0.25">
      <c r="A176" s="2">
        <v>158</v>
      </c>
      <c r="B176" s="6" t="s">
        <v>205</v>
      </c>
      <c r="C176" s="6" t="s">
        <v>184</v>
      </c>
      <c r="D176" s="2">
        <v>2025</v>
      </c>
      <c r="E176" s="3">
        <f>'Итого отбор 2024-2026'!E363</f>
        <v>0</v>
      </c>
      <c r="F176" s="3">
        <f>'Итого отбор 2024-2026'!F363</f>
        <v>40</v>
      </c>
      <c r="G176" s="3">
        <f>'Итого отбор 2024-2026'!G363</f>
        <v>0</v>
      </c>
      <c r="H176" s="3">
        <f>'Итого отбор 2024-2026'!H363</f>
        <v>20</v>
      </c>
      <c r="I176" s="3">
        <f>'Итого отбор 2024-2026'!I363</f>
        <v>0</v>
      </c>
      <c r="J176" s="14">
        <f>'Итого отбор 2024-2026'!J363</f>
        <v>16</v>
      </c>
      <c r="K176" s="18">
        <f t="shared" si="30"/>
        <v>60</v>
      </c>
      <c r="L176" s="19">
        <v>12368.39</v>
      </c>
      <c r="M176" s="19">
        <v>11131.55</v>
      </c>
      <c r="N176" s="19">
        <v>8657.8700000000008</v>
      </c>
      <c r="O176" s="19">
        <v>6184.2</v>
      </c>
      <c r="P176" s="19">
        <v>3710.52</v>
      </c>
      <c r="Q176" s="19">
        <v>488.77</v>
      </c>
      <c r="R176" s="19">
        <v>2100</v>
      </c>
      <c r="S176" s="19">
        <v>200</v>
      </c>
      <c r="T176" s="30">
        <v>86</v>
      </c>
      <c r="U176" s="43">
        <f t="shared" si="24"/>
        <v>85.99999916447922</v>
      </c>
      <c r="V176" s="18">
        <f t="shared" si="25"/>
        <v>622366.31999999995</v>
      </c>
      <c r="W176" s="18">
        <f t="shared" si="26"/>
        <v>535235.03</v>
      </c>
      <c r="X176" s="18">
        <f t="shared" si="27"/>
        <v>87131.289999999921</v>
      </c>
      <c r="Y176" s="18">
        <f t="shared" si="28"/>
        <v>535235.04</v>
      </c>
      <c r="Z176" s="42">
        <f t="shared" si="29"/>
        <v>86.000000771249972</v>
      </c>
    </row>
    <row r="177" spans="1:26" x14ac:dyDescent="0.25">
      <c r="A177" s="2">
        <v>159</v>
      </c>
      <c r="B177" s="6" t="s">
        <v>205</v>
      </c>
      <c r="C177" s="6" t="s">
        <v>185</v>
      </c>
      <c r="D177" s="2">
        <v>2025</v>
      </c>
      <c r="E177" s="3">
        <f>'Итого отбор 2024-2026'!E364</f>
        <v>21.94</v>
      </c>
      <c r="F177" s="3">
        <f>'Итого отбор 2024-2026'!F364</f>
        <v>35.33</v>
      </c>
      <c r="G177" s="3">
        <f>'Итого отбор 2024-2026'!G364</f>
        <v>13.42</v>
      </c>
      <c r="H177" s="3">
        <f>'Итого отбор 2024-2026'!H364</f>
        <v>16.329999999999998</v>
      </c>
      <c r="I177" s="3">
        <f>'Итого отбор 2024-2026'!I364</f>
        <v>0</v>
      </c>
      <c r="J177" s="14">
        <f>'Итого отбор 2024-2026'!J364</f>
        <v>5</v>
      </c>
      <c r="K177" s="18">
        <f t="shared" si="30"/>
        <v>87.02</v>
      </c>
      <c r="L177" s="19">
        <v>12368.39</v>
      </c>
      <c r="M177" s="19">
        <v>11131.55</v>
      </c>
      <c r="N177" s="19">
        <v>8657.8700000000008</v>
      </c>
      <c r="O177" s="19">
        <v>6184.2</v>
      </c>
      <c r="P177" s="19">
        <v>3710.52</v>
      </c>
      <c r="Q177" s="19">
        <v>488.77</v>
      </c>
      <c r="R177" s="19">
        <v>2100</v>
      </c>
      <c r="S177" s="19">
        <v>200</v>
      </c>
      <c r="T177" s="30">
        <v>85</v>
      </c>
      <c r="U177" s="43">
        <f t="shared" si="24"/>
        <v>84.999999835555997</v>
      </c>
      <c r="V177" s="18">
        <f t="shared" si="25"/>
        <v>912164.59</v>
      </c>
      <c r="W177" s="18">
        <f t="shared" si="26"/>
        <v>775339.9</v>
      </c>
      <c r="X177" s="18">
        <f t="shared" si="27"/>
        <v>136824.68999999994</v>
      </c>
      <c r="Y177" s="18">
        <f t="shared" si="28"/>
        <v>775339.9</v>
      </c>
      <c r="Z177" s="42">
        <f t="shared" si="29"/>
        <v>84.999999835555997</v>
      </c>
    </row>
    <row r="178" spans="1:26" x14ac:dyDescent="0.25">
      <c r="A178" s="2">
        <v>160</v>
      </c>
      <c r="B178" s="6" t="s">
        <v>188</v>
      </c>
      <c r="C178" s="6" t="s">
        <v>98</v>
      </c>
      <c r="D178" s="2">
        <v>2025</v>
      </c>
      <c r="E178" s="3">
        <f>'Итого отбор 2024-2026'!E365</f>
        <v>0.5</v>
      </c>
      <c r="F178" s="3">
        <f>'Итого отбор 2024-2026'!F365</f>
        <v>0</v>
      </c>
      <c r="G178" s="3">
        <f>'Итого отбор 2024-2026'!G365</f>
        <v>2.5</v>
      </c>
      <c r="H178" s="3">
        <f>'Итого отбор 2024-2026'!H365</f>
        <v>0.5</v>
      </c>
      <c r="I178" s="3">
        <f>'Итого отбор 2024-2026'!I365</f>
        <v>1</v>
      </c>
      <c r="J178" s="14">
        <f>'Итого отбор 2024-2026'!J365</f>
        <v>1</v>
      </c>
      <c r="K178" s="18">
        <f t="shared" si="30"/>
        <v>4.5</v>
      </c>
      <c r="L178" s="19">
        <v>12368.39</v>
      </c>
      <c r="M178" s="19">
        <v>11131.55</v>
      </c>
      <c r="N178" s="19">
        <v>8657.8700000000008</v>
      </c>
      <c r="O178" s="19">
        <v>6184.2</v>
      </c>
      <c r="P178" s="19">
        <v>3710.52</v>
      </c>
      <c r="Q178" s="19">
        <v>488.77</v>
      </c>
      <c r="R178" s="19">
        <v>2100</v>
      </c>
      <c r="S178" s="19">
        <v>200</v>
      </c>
      <c r="T178" s="25">
        <v>86</v>
      </c>
      <c r="U178" s="43">
        <f t="shared" si="24"/>
        <v>85.999990556202903</v>
      </c>
      <c r="V178" s="18">
        <f t="shared" si="25"/>
        <v>38120.26</v>
      </c>
      <c r="W178" s="18">
        <f t="shared" si="26"/>
        <v>32783.42</v>
      </c>
      <c r="X178" s="18">
        <f t="shared" si="27"/>
        <v>5336.8400000000038</v>
      </c>
      <c r="Y178" s="18">
        <f t="shared" si="28"/>
        <v>32783.42</v>
      </c>
      <c r="Z178" s="42">
        <f t="shared" si="29"/>
        <v>85.999990556202903</v>
      </c>
    </row>
    <row r="179" spans="1:26" x14ac:dyDescent="0.25">
      <c r="A179" s="2">
        <v>161</v>
      </c>
      <c r="B179" s="6" t="s">
        <v>188</v>
      </c>
      <c r="C179" s="6" t="s">
        <v>186</v>
      </c>
      <c r="D179" s="2">
        <v>2025</v>
      </c>
      <c r="E179" s="3">
        <f>'Итого отбор 2024-2026'!E366</f>
        <v>0</v>
      </c>
      <c r="F179" s="3">
        <f>'Итого отбор 2024-2026'!F366</f>
        <v>0</v>
      </c>
      <c r="G179" s="3">
        <f>'Итого отбор 2024-2026'!G366</f>
        <v>0</v>
      </c>
      <c r="H179" s="3">
        <f>'Итого отбор 2024-2026'!H366</f>
        <v>0</v>
      </c>
      <c r="I179" s="3">
        <f>'Итого отбор 2024-2026'!I366</f>
        <v>0</v>
      </c>
      <c r="J179" s="14">
        <f>'Итого отбор 2024-2026'!J366</f>
        <v>0</v>
      </c>
      <c r="K179" s="18">
        <f t="shared" si="30"/>
        <v>0</v>
      </c>
      <c r="L179" s="19">
        <v>12368.39</v>
      </c>
      <c r="M179" s="19">
        <v>11131.55</v>
      </c>
      <c r="N179" s="19">
        <v>8657.8700000000008</v>
      </c>
      <c r="O179" s="19">
        <v>6184.2</v>
      </c>
      <c r="P179" s="19">
        <v>3710.52</v>
      </c>
      <c r="Q179" s="19">
        <v>488.77</v>
      </c>
      <c r="R179" s="19">
        <v>2100</v>
      </c>
      <c r="S179" s="19">
        <v>200</v>
      </c>
      <c r="T179" s="25">
        <v>90</v>
      </c>
      <c r="U179" s="43">
        <f t="shared" si="24"/>
        <v>0</v>
      </c>
      <c r="V179" s="18">
        <f t="shared" si="25"/>
        <v>0</v>
      </c>
      <c r="W179" s="18">
        <f t="shared" si="26"/>
        <v>0</v>
      </c>
      <c r="X179" s="18">
        <f t="shared" si="27"/>
        <v>0</v>
      </c>
      <c r="Y179" s="18">
        <f t="shared" si="28"/>
        <v>0</v>
      </c>
      <c r="Z179" s="42">
        <f t="shared" si="29"/>
        <v>0</v>
      </c>
    </row>
    <row r="180" spans="1:26" x14ac:dyDescent="0.25">
      <c r="A180" s="2">
        <v>162</v>
      </c>
      <c r="B180" s="6" t="s">
        <v>188</v>
      </c>
      <c r="C180" s="6" t="s">
        <v>12</v>
      </c>
      <c r="D180" s="2">
        <v>2025</v>
      </c>
      <c r="E180" s="3">
        <f>'Итого отбор 2024-2026'!E367</f>
        <v>0</v>
      </c>
      <c r="F180" s="3">
        <f>'Итого отбор 2024-2026'!F367</f>
        <v>0</v>
      </c>
      <c r="G180" s="3">
        <f>'Итого отбор 2024-2026'!G367</f>
        <v>67.83</v>
      </c>
      <c r="H180" s="3">
        <f>'Итого отбор 2024-2026'!H367</f>
        <v>29.96</v>
      </c>
      <c r="I180" s="3">
        <f>'Итого отбор 2024-2026'!I367</f>
        <v>31.57</v>
      </c>
      <c r="J180" s="14">
        <f>'Итого отбор 2024-2026'!J367</f>
        <v>21</v>
      </c>
      <c r="K180" s="18">
        <f t="shared" si="30"/>
        <v>129.35999999999999</v>
      </c>
      <c r="L180" s="19">
        <v>12368.39</v>
      </c>
      <c r="M180" s="19">
        <v>11131.55</v>
      </c>
      <c r="N180" s="19">
        <v>8657.8700000000008</v>
      </c>
      <c r="O180" s="19">
        <v>6184.2</v>
      </c>
      <c r="P180" s="19">
        <v>3710.52</v>
      </c>
      <c r="Q180" s="19">
        <v>488.77</v>
      </c>
      <c r="R180" s="19">
        <v>2100</v>
      </c>
      <c r="S180" s="19">
        <v>200</v>
      </c>
      <c r="T180" s="25">
        <v>92</v>
      </c>
      <c r="U180" s="43">
        <f t="shared" si="24"/>
        <v>91.999999917518906</v>
      </c>
      <c r="V180" s="18">
        <f t="shared" si="25"/>
        <v>969919.24</v>
      </c>
      <c r="W180" s="18">
        <f t="shared" si="26"/>
        <v>892325.7</v>
      </c>
      <c r="X180" s="18">
        <f t="shared" si="27"/>
        <v>77593.540000000037</v>
      </c>
      <c r="Y180" s="18">
        <f t="shared" si="28"/>
        <v>892325.7</v>
      </c>
      <c r="Z180" s="42">
        <f t="shared" si="29"/>
        <v>91.999999917518906</v>
      </c>
    </row>
    <row r="181" spans="1:26" x14ac:dyDescent="0.25">
      <c r="A181" s="2">
        <v>163</v>
      </c>
      <c r="B181" s="6" t="s">
        <v>188</v>
      </c>
      <c r="C181" s="6" t="s">
        <v>3</v>
      </c>
      <c r="D181" s="2">
        <v>2025</v>
      </c>
      <c r="E181" s="3">
        <f>'Итого отбор 2024-2026'!E368</f>
        <v>0</v>
      </c>
      <c r="F181" s="3">
        <f>'Итого отбор 2024-2026'!F368</f>
        <v>0</v>
      </c>
      <c r="G181" s="3">
        <f>'Итого отбор 2024-2026'!G368</f>
        <v>0</v>
      </c>
      <c r="H181" s="3">
        <f>'Итого отбор 2024-2026'!H368</f>
        <v>0</v>
      </c>
      <c r="I181" s="3">
        <f>'Итого отбор 2024-2026'!I368</f>
        <v>5</v>
      </c>
      <c r="J181" s="14">
        <f>'Итого отбор 2024-2026'!J368</f>
        <v>1</v>
      </c>
      <c r="K181" s="18">
        <f t="shared" si="30"/>
        <v>5</v>
      </c>
      <c r="L181" s="19">
        <v>12368.39</v>
      </c>
      <c r="M181" s="19">
        <v>11131.55</v>
      </c>
      <c r="N181" s="19">
        <v>8657.8700000000008</v>
      </c>
      <c r="O181" s="19">
        <v>6184.2</v>
      </c>
      <c r="P181" s="19">
        <v>3710.52</v>
      </c>
      <c r="Q181" s="19">
        <v>488.77</v>
      </c>
      <c r="R181" s="19">
        <v>2100</v>
      </c>
      <c r="S181" s="19">
        <v>200</v>
      </c>
      <c r="T181" s="25">
        <v>93</v>
      </c>
      <c r="U181" s="43">
        <f t="shared" si="24"/>
        <v>92.999981482627319</v>
      </c>
      <c r="V181" s="18">
        <f t="shared" si="25"/>
        <v>22141.37</v>
      </c>
      <c r="W181" s="18">
        <f t="shared" si="26"/>
        <v>20591.47</v>
      </c>
      <c r="X181" s="18">
        <f t="shared" si="27"/>
        <v>1549.8999999999978</v>
      </c>
      <c r="Y181" s="18">
        <f t="shared" si="28"/>
        <v>20591.47</v>
      </c>
      <c r="Z181" s="42">
        <f t="shared" si="29"/>
        <v>92.999981482627319</v>
      </c>
    </row>
    <row r="182" spans="1:26" x14ac:dyDescent="0.25">
      <c r="A182" s="2">
        <v>164</v>
      </c>
      <c r="B182" s="6" t="s">
        <v>188</v>
      </c>
      <c r="C182" s="6" t="s">
        <v>187</v>
      </c>
      <c r="D182" s="2">
        <v>2025</v>
      </c>
      <c r="E182" s="3">
        <f>'Итого отбор 2024-2026'!E369</f>
        <v>0</v>
      </c>
      <c r="F182" s="3">
        <f>'Итого отбор 2024-2026'!F369</f>
        <v>0</v>
      </c>
      <c r="G182" s="3">
        <f>'Итого отбор 2024-2026'!G369</f>
        <v>0</v>
      </c>
      <c r="H182" s="3">
        <f>'Итого отбор 2024-2026'!H369</f>
        <v>0</v>
      </c>
      <c r="I182" s="3">
        <f>'Итого отбор 2024-2026'!I369</f>
        <v>0</v>
      </c>
      <c r="J182" s="14">
        <f>'Итого отбор 2024-2026'!J369</f>
        <v>0</v>
      </c>
      <c r="K182" s="18">
        <f t="shared" si="30"/>
        <v>0</v>
      </c>
      <c r="L182" s="19">
        <v>12368.39</v>
      </c>
      <c r="M182" s="19">
        <v>11131.55</v>
      </c>
      <c r="N182" s="19">
        <v>8657.8700000000008</v>
      </c>
      <c r="O182" s="19">
        <v>6184.2</v>
      </c>
      <c r="P182" s="19">
        <v>3710.52</v>
      </c>
      <c r="Q182" s="19">
        <v>488.77</v>
      </c>
      <c r="R182" s="19">
        <v>2100</v>
      </c>
      <c r="S182" s="19">
        <v>200</v>
      </c>
      <c r="T182" s="25">
        <v>91</v>
      </c>
      <c r="U182" s="43">
        <f t="shared" si="24"/>
        <v>0</v>
      </c>
      <c r="V182" s="18">
        <f t="shared" si="25"/>
        <v>0</v>
      </c>
      <c r="W182" s="18">
        <f t="shared" si="26"/>
        <v>0</v>
      </c>
      <c r="X182" s="18">
        <f t="shared" si="27"/>
        <v>0</v>
      </c>
      <c r="Y182" s="18">
        <f t="shared" si="28"/>
        <v>0</v>
      </c>
      <c r="Z182" s="42">
        <f t="shared" si="29"/>
        <v>0</v>
      </c>
    </row>
    <row r="183" spans="1:26" x14ac:dyDescent="0.25">
      <c r="A183" s="2">
        <v>165</v>
      </c>
      <c r="B183" s="6" t="s">
        <v>188</v>
      </c>
      <c r="C183" s="6" t="s">
        <v>63</v>
      </c>
      <c r="D183" s="2">
        <v>2025</v>
      </c>
      <c r="E183" s="3">
        <f>'Итого отбор 2024-2026'!E370</f>
        <v>0</v>
      </c>
      <c r="F183" s="3">
        <f>'Итого отбор 2024-2026'!F370</f>
        <v>0</v>
      </c>
      <c r="G183" s="3">
        <f>'Итого отбор 2024-2026'!G370</f>
        <v>0</v>
      </c>
      <c r="H183" s="3">
        <f>'Итого отбор 2024-2026'!H370</f>
        <v>0</v>
      </c>
      <c r="I183" s="3">
        <f>'Итого отбор 2024-2026'!I370</f>
        <v>0</v>
      </c>
      <c r="J183" s="14">
        <f>'Итого отбор 2024-2026'!J370</f>
        <v>0</v>
      </c>
      <c r="K183" s="18">
        <f t="shared" si="30"/>
        <v>0</v>
      </c>
      <c r="L183" s="19">
        <v>12368.39</v>
      </c>
      <c r="M183" s="19">
        <v>11131.55</v>
      </c>
      <c r="N183" s="19">
        <v>8657.8700000000008</v>
      </c>
      <c r="O183" s="19">
        <v>6184.2</v>
      </c>
      <c r="P183" s="19">
        <v>3710.52</v>
      </c>
      <c r="Q183" s="19">
        <v>488.77</v>
      </c>
      <c r="R183" s="19">
        <v>2100</v>
      </c>
      <c r="S183" s="19">
        <v>200</v>
      </c>
      <c r="T183" s="25">
        <v>91</v>
      </c>
      <c r="U183" s="43">
        <f t="shared" si="24"/>
        <v>0</v>
      </c>
      <c r="V183" s="18">
        <f t="shared" si="25"/>
        <v>0</v>
      </c>
      <c r="W183" s="18">
        <f t="shared" si="26"/>
        <v>0</v>
      </c>
      <c r="X183" s="18">
        <f t="shared" si="27"/>
        <v>0</v>
      </c>
      <c r="Y183" s="18">
        <f t="shared" si="28"/>
        <v>0</v>
      </c>
      <c r="Z183" s="42">
        <f t="shared" si="29"/>
        <v>0</v>
      </c>
    </row>
    <row r="184" spans="1:26" x14ac:dyDescent="0.25">
      <c r="A184" s="2">
        <v>166</v>
      </c>
      <c r="B184" s="6" t="s">
        <v>188</v>
      </c>
      <c r="C184" s="6" t="s">
        <v>20</v>
      </c>
      <c r="D184" s="2">
        <v>2025</v>
      </c>
      <c r="E184" s="3">
        <f>'Итого отбор 2024-2026'!E371</f>
        <v>0</v>
      </c>
      <c r="F184" s="3">
        <f>'Итого отбор 2024-2026'!F371</f>
        <v>0</v>
      </c>
      <c r="G184" s="3">
        <f>'Итого отбор 2024-2026'!G371</f>
        <v>3.7</v>
      </c>
      <c r="H184" s="3">
        <f>'Итого отбор 2024-2026'!H371</f>
        <v>0</v>
      </c>
      <c r="I184" s="3">
        <f>'Итого отбор 2024-2026'!I371</f>
        <v>35</v>
      </c>
      <c r="J184" s="14">
        <f>'Итого отбор 2024-2026'!J371</f>
        <v>2</v>
      </c>
      <c r="K184" s="18">
        <f t="shared" si="30"/>
        <v>38.700000000000003</v>
      </c>
      <c r="L184" s="19">
        <v>12368.39</v>
      </c>
      <c r="M184" s="19">
        <v>11131.55</v>
      </c>
      <c r="N184" s="19">
        <v>8657.8700000000008</v>
      </c>
      <c r="O184" s="19">
        <v>6184.2</v>
      </c>
      <c r="P184" s="19">
        <v>3710.52</v>
      </c>
      <c r="Q184" s="19">
        <v>488.77</v>
      </c>
      <c r="R184" s="19">
        <v>2100</v>
      </c>
      <c r="S184" s="19">
        <v>200</v>
      </c>
      <c r="T184" s="25">
        <v>90</v>
      </c>
      <c r="U184" s="43">
        <f t="shared" si="24"/>
        <v>89.999997711930448</v>
      </c>
      <c r="V184" s="18">
        <f t="shared" si="25"/>
        <v>174819.86</v>
      </c>
      <c r="W184" s="18">
        <f t="shared" si="26"/>
        <v>157337.87</v>
      </c>
      <c r="X184" s="18">
        <f t="shared" si="27"/>
        <v>17481.989999999991</v>
      </c>
      <c r="Y184" s="18">
        <f t="shared" si="28"/>
        <v>157337.87</v>
      </c>
      <c r="Z184" s="42">
        <f t="shared" si="29"/>
        <v>89.999997711930448</v>
      </c>
    </row>
    <row r="185" spans="1:26" x14ac:dyDescent="0.25">
      <c r="A185" s="2">
        <v>167</v>
      </c>
      <c r="B185" s="6" t="s">
        <v>188</v>
      </c>
      <c r="C185" s="6" t="s">
        <v>9</v>
      </c>
      <c r="D185" s="2">
        <v>2025</v>
      </c>
      <c r="E185" s="3">
        <f>'Итого отбор 2024-2026'!E372</f>
        <v>0</v>
      </c>
      <c r="F185" s="3">
        <f>'Итого отбор 2024-2026'!F372</f>
        <v>16.7</v>
      </c>
      <c r="G185" s="3">
        <f>'Итого отбор 2024-2026'!G372</f>
        <v>0</v>
      </c>
      <c r="H185" s="3">
        <f>'Итого отбор 2024-2026'!H372</f>
        <v>0</v>
      </c>
      <c r="I185" s="3">
        <f>'Итого отбор 2024-2026'!I372</f>
        <v>14.3</v>
      </c>
      <c r="J185" s="14">
        <f>'Итого отбор 2024-2026'!J372</f>
        <v>6</v>
      </c>
      <c r="K185" s="18">
        <f t="shared" si="30"/>
        <v>31</v>
      </c>
      <c r="L185" s="19">
        <v>12368.39</v>
      </c>
      <c r="M185" s="19">
        <v>11131.55</v>
      </c>
      <c r="N185" s="19">
        <v>8657.8700000000008</v>
      </c>
      <c r="O185" s="19">
        <v>6184.2</v>
      </c>
      <c r="P185" s="19">
        <v>3710.52</v>
      </c>
      <c r="Q185" s="19">
        <v>488.77</v>
      </c>
      <c r="R185" s="19">
        <v>2100</v>
      </c>
      <c r="S185" s="19">
        <v>200</v>
      </c>
      <c r="T185" s="25">
        <v>90</v>
      </c>
      <c r="U185" s="43">
        <f t="shared" si="24"/>
        <v>89.999997698415214</v>
      </c>
      <c r="V185" s="18">
        <f t="shared" si="25"/>
        <v>260689.94</v>
      </c>
      <c r="W185" s="18">
        <f t="shared" si="26"/>
        <v>234620.94</v>
      </c>
      <c r="X185" s="18">
        <f t="shared" si="27"/>
        <v>26069</v>
      </c>
      <c r="Y185" s="18">
        <f t="shared" si="28"/>
        <v>234620.95</v>
      </c>
      <c r="Z185" s="42">
        <f t="shared" si="29"/>
        <v>90.000001534389867</v>
      </c>
    </row>
    <row r="186" spans="1:26" x14ac:dyDescent="0.25">
      <c r="A186" s="2">
        <v>168</v>
      </c>
      <c r="B186" s="6" t="s">
        <v>188</v>
      </c>
      <c r="C186" s="6" t="s">
        <v>13</v>
      </c>
      <c r="D186" s="2">
        <v>2025</v>
      </c>
      <c r="E186" s="3">
        <f>'Итого отбор 2024-2026'!E373</f>
        <v>0</v>
      </c>
      <c r="F186" s="3">
        <f>'Итого отбор 2024-2026'!F373</f>
        <v>0</v>
      </c>
      <c r="G186" s="3">
        <f>'Итого отбор 2024-2026'!G373</f>
        <v>1.65</v>
      </c>
      <c r="H186" s="3">
        <f>'Итого отбор 2024-2026'!H373</f>
        <v>0</v>
      </c>
      <c r="I186" s="3">
        <f>'Итого отбор 2024-2026'!I373</f>
        <v>0</v>
      </c>
      <c r="J186" s="14">
        <f>'Итого отбор 2024-2026'!J373</f>
        <v>2</v>
      </c>
      <c r="K186" s="18">
        <f t="shared" si="30"/>
        <v>1.65</v>
      </c>
      <c r="L186" s="19">
        <v>12368.39</v>
      </c>
      <c r="M186" s="19">
        <v>11131.55</v>
      </c>
      <c r="N186" s="19">
        <v>8657.8700000000008</v>
      </c>
      <c r="O186" s="19">
        <v>6184.2</v>
      </c>
      <c r="P186" s="19">
        <v>3710.52</v>
      </c>
      <c r="Q186" s="19">
        <v>488.77</v>
      </c>
      <c r="R186" s="19">
        <v>2100</v>
      </c>
      <c r="S186" s="19">
        <v>200</v>
      </c>
      <c r="T186" s="25">
        <v>87</v>
      </c>
      <c r="U186" s="43">
        <f t="shared" si="24"/>
        <v>86.999969181070313</v>
      </c>
      <c r="V186" s="18">
        <f t="shared" si="25"/>
        <v>19793.03</v>
      </c>
      <c r="W186" s="18">
        <f t="shared" si="26"/>
        <v>17219.93</v>
      </c>
      <c r="X186" s="18">
        <f t="shared" si="27"/>
        <v>2573.0999999999985</v>
      </c>
      <c r="Y186" s="18">
        <f t="shared" si="28"/>
        <v>17219.939999999999</v>
      </c>
      <c r="Z186" s="42">
        <f t="shared" si="29"/>
        <v>87.000019703905878</v>
      </c>
    </row>
    <row r="187" spans="1:26" x14ac:dyDescent="0.25">
      <c r="A187" s="2">
        <v>169</v>
      </c>
      <c r="B187" s="6" t="s">
        <v>188</v>
      </c>
      <c r="C187" s="6" t="s">
        <v>101</v>
      </c>
      <c r="D187" s="2">
        <v>2025</v>
      </c>
      <c r="E187" s="3">
        <f>'Итого отбор 2024-2026'!E374</f>
        <v>0</v>
      </c>
      <c r="F187" s="3">
        <f>'Итого отбор 2024-2026'!F374</f>
        <v>0</v>
      </c>
      <c r="G187" s="3">
        <f>'Итого отбор 2024-2026'!G374</f>
        <v>0</v>
      </c>
      <c r="H187" s="3">
        <f>'Итого отбор 2024-2026'!H374</f>
        <v>0</v>
      </c>
      <c r="I187" s="3">
        <f>'Итого отбор 2024-2026'!I374</f>
        <v>0</v>
      </c>
      <c r="J187" s="14">
        <f>'Итого отбор 2024-2026'!J374</f>
        <v>0</v>
      </c>
      <c r="K187" s="18">
        <f t="shared" si="30"/>
        <v>0</v>
      </c>
      <c r="L187" s="19">
        <v>12368.39</v>
      </c>
      <c r="M187" s="19">
        <v>11131.55</v>
      </c>
      <c r="N187" s="19">
        <v>8657.8700000000008</v>
      </c>
      <c r="O187" s="19">
        <v>6184.2</v>
      </c>
      <c r="P187" s="19">
        <v>3710.52</v>
      </c>
      <c r="Q187" s="19">
        <v>488.77</v>
      </c>
      <c r="R187" s="19">
        <v>2100</v>
      </c>
      <c r="S187" s="19">
        <v>200</v>
      </c>
      <c r="T187" s="25">
        <v>88</v>
      </c>
      <c r="U187" s="43">
        <f t="shared" si="24"/>
        <v>0</v>
      </c>
      <c r="V187" s="18">
        <f t="shared" si="25"/>
        <v>0</v>
      </c>
      <c r="W187" s="18">
        <f t="shared" si="26"/>
        <v>0</v>
      </c>
      <c r="X187" s="18">
        <f t="shared" si="27"/>
        <v>0</v>
      </c>
      <c r="Y187" s="18">
        <f t="shared" si="28"/>
        <v>0</v>
      </c>
      <c r="Z187" s="42">
        <f t="shared" si="29"/>
        <v>0</v>
      </c>
    </row>
    <row r="188" spans="1:26" x14ac:dyDescent="0.25">
      <c r="A188" s="2">
        <v>170</v>
      </c>
      <c r="B188" s="6" t="s">
        <v>188</v>
      </c>
      <c r="C188" s="6" t="s">
        <v>87</v>
      </c>
      <c r="D188" s="2">
        <v>2025</v>
      </c>
      <c r="E188" s="3">
        <f>'Итого отбор 2024-2026'!E375</f>
        <v>0</v>
      </c>
      <c r="F188" s="3">
        <f>'Итого отбор 2024-2026'!F375</f>
        <v>4</v>
      </c>
      <c r="G188" s="3">
        <f>'Итого отбор 2024-2026'!G375</f>
        <v>9.35</v>
      </c>
      <c r="H188" s="3">
        <f>'Итого отбор 2024-2026'!H375</f>
        <v>5.9</v>
      </c>
      <c r="I188" s="3">
        <f>'Итого отбор 2024-2026'!I375</f>
        <v>27.1</v>
      </c>
      <c r="J188" s="14">
        <f>'Итого отбор 2024-2026'!J375</f>
        <v>3</v>
      </c>
      <c r="K188" s="18">
        <f t="shared" si="30"/>
        <v>46.35</v>
      </c>
      <c r="L188" s="19">
        <v>12368.39</v>
      </c>
      <c r="M188" s="19">
        <v>11131.55</v>
      </c>
      <c r="N188" s="19">
        <v>8657.8700000000008</v>
      </c>
      <c r="O188" s="19">
        <v>6184.2</v>
      </c>
      <c r="P188" s="19">
        <v>3710.52</v>
      </c>
      <c r="Q188" s="19">
        <v>488.77</v>
      </c>
      <c r="R188" s="19">
        <v>2100</v>
      </c>
      <c r="S188" s="19">
        <v>200</v>
      </c>
      <c r="T188" s="25">
        <v>71</v>
      </c>
      <c r="U188" s="43">
        <f t="shared" si="24"/>
        <v>70.999998676470184</v>
      </c>
      <c r="V188" s="18">
        <f t="shared" si="25"/>
        <v>279555.46999999997</v>
      </c>
      <c r="W188" s="18">
        <f t="shared" si="26"/>
        <v>198484.38</v>
      </c>
      <c r="X188" s="18">
        <f t="shared" si="27"/>
        <v>81071.089999999967</v>
      </c>
      <c r="Y188" s="18">
        <f t="shared" si="28"/>
        <v>198484.38</v>
      </c>
      <c r="Z188" s="42">
        <f t="shared" si="29"/>
        <v>70.999998676470184</v>
      </c>
    </row>
    <row r="189" spans="1:26" x14ac:dyDescent="0.25">
      <c r="A189" s="2">
        <v>171</v>
      </c>
      <c r="B189" s="6" t="s">
        <v>188</v>
      </c>
      <c r="C189" s="6" t="s">
        <v>86</v>
      </c>
      <c r="D189" s="2">
        <v>2025</v>
      </c>
      <c r="E189" s="3">
        <f>'Итого отбор 2024-2026'!E376</f>
        <v>20</v>
      </c>
      <c r="F189" s="3">
        <f>'Итого отбор 2024-2026'!F376</f>
        <v>10</v>
      </c>
      <c r="G189" s="3">
        <f>'Итого отбор 2024-2026'!G376</f>
        <v>5</v>
      </c>
      <c r="H189" s="3">
        <f>'Итого отбор 2024-2026'!H376</f>
        <v>5</v>
      </c>
      <c r="I189" s="3">
        <f>'Итого отбор 2024-2026'!I376</f>
        <v>0</v>
      </c>
      <c r="J189" s="14">
        <f>'Итого отбор 2024-2026'!J376</f>
        <v>6</v>
      </c>
      <c r="K189" s="18">
        <f t="shared" si="30"/>
        <v>40</v>
      </c>
      <c r="L189" s="19">
        <v>12368.39</v>
      </c>
      <c r="M189" s="19">
        <v>11131.55</v>
      </c>
      <c r="N189" s="19">
        <v>8657.8700000000008</v>
      </c>
      <c r="O189" s="19">
        <v>6184.2</v>
      </c>
      <c r="P189" s="19">
        <v>3710.52</v>
      </c>
      <c r="Q189" s="19">
        <v>488.77</v>
      </c>
      <c r="R189" s="19">
        <v>2100</v>
      </c>
      <c r="S189" s="19">
        <v>200</v>
      </c>
      <c r="T189" s="25">
        <v>91</v>
      </c>
      <c r="U189" s="43">
        <f t="shared" si="24"/>
        <v>90.999998751167396</v>
      </c>
      <c r="V189" s="18">
        <f t="shared" si="25"/>
        <v>456426.27</v>
      </c>
      <c r="W189" s="18">
        <f t="shared" si="26"/>
        <v>415347.89999999997</v>
      </c>
      <c r="X189" s="18">
        <f t="shared" si="27"/>
        <v>41078.370000000054</v>
      </c>
      <c r="Y189" s="18">
        <f t="shared" si="28"/>
        <v>415347.91</v>
      </c>
      <c r="Z189" s="42">
        <f t="shared" si="29"/>
        <v>91.000000942101764</v>
      </c>
    </row>
    <row r="190" spans="1:26" x14ac:dyDescent="0.25">
      <c r="A190" s="2">
        <v>172</v>
      </c>
      <c r="B190" s="6" t="s">
        <v>188</v>
      </c>
      <c r="C190" s="6" t="s">
        <v>10</v>
      </c>
      <c r="D190" s="2">
        <v>2025</v>
      </c>
      <c r="E190" s="3">
        <f>'Итого отбор 2024-2026'!E377</f>
        <v>0</v>
      </c>
      <c r="F190" s="3">
        <f>'Итого отбор 2024-2026'!F377</f>
        <v>0</v>
      </c>
      <c r="G190" s="3">
        <f>'Итого отбор 2024-2026'!G377</f>
        <v>0</v>
      </c>
      <c r="H190" s="3">
        <f>'Итого отбор 2024-2026'!H377</f>
        <v>0.6</v>
      </c>
      <c r="I190" s="3">
        <f>'Итого отбор 2024-2026'!I377</f>
        <v>0</v>
      </c>
      <c r="J190" s="14">
        <f>'Итого отбор 2024-2026'!J377</f>
        <v>1</v>
      </c>
      <c r="K190" s="18">
        <f t="shared" si="30"/>
        <v>0.6</v>
      </c>
      <c r="L190" s="19">
        <v>12368.39</v>
      </c>
      <c r="M190" s="19">
        <v>11131.55</v>
      </c>
      <c r="N190" s="19">
        <v>8657.8700000000008</v>
      </c>
      <c r="O190" s="19">
        <v>6184.2</v>
      </c>
      <c r="P190" s="19">
        <v>3710.52</v>
      </c>
      <c r="Q190" s="19">
        <v>488.77</v>
      </c>
      <c r="R190" s="19">
        <v>2100</v>
      </c>
      <c r="S190" s="19">
        <v>200</v>
      </c>
      <c r="T190" s="25">
        <v>81</v>
      </c>
      <c r="U190" s="43">
        <f t="shared" si="24"/>
        <v>80.999923667570712</v>
      </c>
      <c r="V190" s="18">
        <f t="shared" si="25"/>
        <v>6419.29</v>
      </c>
      <c r="W190" s="18">
        <f t="shared" si="26"/>
        <v>5199.62</v>
      </c>
      <c r="X190" s="18">
        <f t="shared" si="27"/>
        <v>1219.67</v>
      </c>
      <c r="Y190" s="18">
        <f t="shared" si="28"/>
        <v>5199.62</v>
      </c>
      <c r="Z190" s="42">
        <f t="shared" si="29"/>
        <v>80.999923667570712</v>
      </c>
    </row>
    <row r="191" spans="1:26" x14ac:dyDescent="0.25">
      <c r="A191" s="2">
        <v>1</v>
      </c>
      <c r="B191" s="6" t="s">
        <v>189</v>
      </c>
      <c r="C191" s="6" t="s">
        <v>97</v>
      </c>
      <c r="D191" s="2">
        <v>2026</v>
      </c>
      <c r="E191" s="3">
        <f>'Итого отбор 2024-2026'!E378</f>
        <v>0</v>
      </c>
      <c r="F191" s="3">
        <f>'Итого отбор 2024-2026'!F378</f>
        <v>0</v>
      </c>
      <c r="G191" s="3">
        <f>'Итого отбор 2024-2026'!G378</f>
        <v>0</v>
      </c>
      <c r="H191" s="3">
        <f>'Итого отбор 2024-2026'!H378</f>
        <v>2.42</v>
      </c>
      <c r="I191" s="3">
        <f>'Итого отбор 2024-2026'!I378</f>
        <v>3.19</v>
      </c>
      <c r="J191" s="14">
        <f>'Итого отбор 2024-2026'!J378</f>
        <v>2</v>
      </c>
      <c r="K191" s="18">
        <f t="shared" si="30"/>
        <v>5.6099999999999994</v>
      </c>
      <c r="L191" s="19">
        <v>12368.39</v>
      </c>
      <c r="M191" s="19">
        <v>11131.55</v>
      </c>
      <c r="N191" s="19">
        <v>8657.8700000000008</v>
      </c>
      <c r="O191" s="19">
        <v>6184.2</v>
      </c>
      <c r="P191" s="19">
        <v>3710.52</v>
      </c>
      <c r="Q191" s="19">
        <v>488.77</v>
      </c>
      <c r="R191" s="19">
        <v>2100</v>
      </c>
      <c r="S191" s="19">
        <v>200</v>
      </c>
      <c r="T191" s="20">
        <v>92</v>
      </c>
      <c r="U191" s="43">
        <f t="shared" si="24"/>
        <v>91.999996374826068</v>
      </c>
      <c r="V191" s="18">
        <f t="shared" si="25"/>
        <v>33101.86</v>
      </c>
      <c r="W191" s="18">
        <f t="shared" si="26"/>
        <v>30453.71</v>
      </c>
      <c r="X191" s="18">
        <f t="shared" si="27"/>
        <v>2648.1500000000015</v>
      </c>
      <c r="Y191" s="18">
        <f t="shared" si="28"/>
        <v>30453.71</v>
      </c>
      <c r="Z191" s="42">
        <f t="shared" si="29"/>
        <v>91.999996374826068</v>
      </c>
    </row>
    <row r="192" spans="1:26" x14ac:dyDescent="0.25">
      <c r="A192" s="2">
        <v>2</v>
      </c>
      <c r="B192" s="6" t="s">
        <v>189</v>
      </c>
      <c r="C192" s="6" t="s">
        <v>15</v>
      </c>
      <c r="D192" s="2">
        <v>2026</v>
      </c>
      <c r="E192" s="3">
        <f>'Итого отбор 2024-2026'!E379</f>
        <v>20</v>
      </c>
      <c r="F192" s="3">
        <f>'Итого отбор 2024-2026'!F379</f>
        <v>0</v>
      </c>
      <c r="G192" s="3">
        <f>'Итого отбор 2024-2026'!G379</f>
        <v>0</v>
      </c>
      <c r="H192" s="3">
        <f>'Итого отбор 2024-2026'!H379</f>
        <v>17.5</v>
      </c>
      <c r="I192" s="3">
        <f>'Итого отбор 2024-2026'!I379</f>
        <v>18.7</v>
      </c>
      <c r="J192" s="14">
        <f>'Итого отбор 2024-2026'!J379</f>
        <v>7</v>
      </c>
      <c r="K192" s="18">
        <f t="shared" si="30"/>
        <v>56.2</v>
      </c>
      <c r="L192" s="19">
        <v>12368.39</v>
      </c>
      <c r="M192" s="19">
        <v>11131.55</v>
      </c>
      <c r="N192" s="19">
        <v>8657.8700000000008</v>
      </c>
      <c r="O192" s="19">
        <v>6184.2</v>
      </c>
      <c r="P192" s="19">
        <v>3710.52</v>
      </c>
      <c r="Q192" s="19">
        <v>488.77</v>
      </c>
      <c r="R192" s="19">
        <v>2100</v>
      </c>
      <c r="S192" s="19">
        <v>200</v>
      </c>
      <c r="T192" s="20">
        <v>90</v>
      </c>
      <c r="U192" s="43">
        <f t="shared" si="24"/>
        <v>89.999998019102051</v>
      </c>
      <c r="V192" s="18">
        <f t="shared" si="25"/>
        <v>454339.41</v>
      </c>
      <c r="W192" s="18">
        <f t="shared" si="26"/>
        <v>408905.45999999996</v>
      </c>
      <c r="X192" s="18">
        <f t="shared" si="27"/>
        <v>45433.950000000012</v>
      </c>
      <c r="Y192" s="18">
        <f t="shared" si="28"/>
        <v>408905.47</v>
      </c>
      <c r="Z192" s="42">
        <f t="shared" si="29"/>
        <v>90.000000220099778</v>
      </c>
    </row>
    <row r="193" spans="1:26" x14ac:dyDescent="0.25">
      <c r="A193" s="2">
        <v>3</v>
      </c>
      <c r="B193" s="6" t="s">
        <v>189</v>
      </c>
      <c r="C193" s="6" t="s">
        <v>74</v>
      </c>
      <c r="D193" s="2">
        <v>2026</v>
      </c>
      <c r="E193" s="3">
        <f>'Итого отбор 2024-2026'!E380</f>
        <v>0</v>
      </c>
      <c r="F193" s="3">
        <f>'Итого отбор 2024-2026'!F380</f>
        <v>0</v>
      </c>
      <c r="G193" s="3">
        <f>'Итого отбор 2024-2026'!G380</f>
        <v>6</v>
      </c>
      <c r="H193" s="3">
        <f>'Итого отбор 2024-2026'!H380</f>
        <v>5.0023179999999998</v>
      </c>
      <c r="I193" s="3">
        <f>'Итого отбор 2024-2026'!I380</f>
        <v>32.997681999999998</v>
      </c>
      <c r="J193" s="14">
        <f>'Итого отбор 2024-2026'!J380</f>
        <v>8</v>
      </c>
      <c r="K193" s="18">
        <f t="shared" si="30"/>
        <v>44</v>
      </c>
      <c r="L193" s="19">
        <v>12368.39</v>
      </c>
      <c r="M193" s="19">
        <v>11131.55</v>
      </c>
      <c r="N193" s="19">
        <v>8657.8700000000008</v>
      </c>
      <c r="O193" s="19">
        <v>6184.2</v>
      </c>
      <c r="P193" s="19">
        <v>3710.52</v>
      </c>
      <c r="Q193" s="19">
        <v>488.77</v>
      </c>
      <c r="R193" s="19">
        <v>2100</v>
      </c>
      <c r="S193" s="19">
        <v>200</v>
      </c>
      <c r="T193" s="20">
        <v>89</v>
      </c>
      <c r="U193" s="43">
        <f t="shared" si="24"/>
        <v>88.999999872248708</v>
      </c>
      <c r="V193" s="18">
        <f t="shared" si="25"/>
        <v>234831.27</v>
      </c>
      <c r="W193" s="18">
        <f t="shared" si="26"/>
        <v>208999.83</v>
      </c>
      <c r="X193" s="18">
        <f t="shared" si="27"/>
        <v>25831.440000000002</v>
      </c>
      <c r="Y193" s="18">
        <f t="shared" si="28"/>
        <v>208999.83</v>
      </c>
      <c r="Z193" s="42">
        <f t="shared" si="29"/>
        <v>88.999999872248708</v>
      </c>
    </row>
    <row r="194" spans="1:26" x14ac:dyDescent="0.25">
      <c r="A194" s="2">
        <v>4</v>
      </c>
      <c r="B194" s="6" t="s">
        <v>189</v>
      </c>
      <c r="C194" s="6" t="s">
        <v>77</v>
      </c>
      <c r="D194" s="2">
        <v>2026</v>
      </c>
      <c r="E194" s="3">
        <f>'Итого отбор 2024-2026'!E381</f>
        <v>0</v>
      </c>
      <c r="F194" s="3">
        <f>'Итого отбор 2024-2026'!F381</f>
        <v>0</v>
      </c>
      <c r="G194" s="3">
        <f>'Итого отбор 2024-2026'!G381</f>
        <v>3.5</v>
      </c>
      <c r="H194" s="3">
        <f>'Итого отбор 2024-2026'!H381</f>
        <v>0</v>
      </c>
      <c r="I194" s="3">
        <f>'Итого отбор 2024-2026'!I381</f>
        <v>0</v>
      </c>
      <c r="J194" s="14">
        <f>'Итого отбор 2024-2026'!J381</f>
        <v>2</v>
      </c>
      <c r="K194" s="18">
        <f t="shared" si="30"/>
        <v>3.5</v>
      </c>
      <c r="L194" s="19">
        <v>12368.39</v>
      </c>
      <c r="M194" s="19">
        <v>11131.55</v>
      </c>
      <c r="N194" s="19">
        <v>8657.8700000000008</v>
      </c>
      <c r="O194" s="19">
        <v>6184.2</v>
      </c>
      <c r="P194" s="19">
        <v>3710.52</v>
      </c>
      <c r="Q194" s="19">
        <v>488.77</v>
      </c>
      <c r="R194" s="19">
        <v>2100</v>
      </c>
      <c r="S194" s="19">
        <v>200</v>
      </c>
      <c r="T194" s="20">
        <v>92</v>
      </c>
      <c r="U194" s="43">
        <f t="shared" si="24"/>
        <v>91.999992260936892</v>
      </c>
      <c r="V194" s="18">
        <f t="shared" si="25"/>
        <v>36180.089999999997</v>
      </c>
      <c r="W194" s="18">
        <f t="shared" si="26"/>
        <v>33285.68</v>
      </c>
      <c r="X194" s="18">
        <f t="shared" si="27"/>
        <v>2894.4099999999962</v>
      </c>
      <c r="Y194" s="18">
        <f t="shared" si="28"/>
        <v>33285.68</v>
      </c>
      <c r="Z194" s="42">
        <f t="shared" si="29"/>
        <v>91.999992260936892</v>
      </c>
    </row>
    <row r="195" spans="1:26" x14ac:dyDescent="0.25">
      <c r="A195" s="2">
        <v>5</v>
      </c>
      <c r="B195" s="6" t="s">
        <v>189</v>
      </c>
      <c r="C195" s="6" t="s">
        <v>118</v>
      </c>
      <c r="D195" s="2">
        <v>2026</v>
      </c>
      <c r="E195" s="3">
        <f>'Итого отбор 2024-2026'!E382</f>
        <v>0</v>
      </c>
      <c r="F195" s="3">
        <f>'Итого отбор 2024-2026'!F382</f>
        <v>0</v>
      </c>
      <c r="G195" s="3">
        <f>'Итого отбор 2024-2026'!G382</f>
        <v>0</v>
      </c>
      <c r="H195" s="3">
        <f>'Итого отбор 2024-2026'!H382</f>
        <v>0</v>
      </c>
      <c r="I195" s="3">
        <f>'Итого отбор 2024-2026'!I382</f>
        <v>0</v>
      </c>
      <c r="J195" s="14">
        <f>'Итого отбор 2024-2026'!J382</f>
        <v>0</v>
      </c>
      <c r="K195" s="18">
        <f t="shared" si="30"/>
        <v>0</v>
      </c>
      <c r="L195" s="19">
        <v>12368.39</v>
      </c>
      <c r="M195" s="19">
        <v>11131.55</v>
      </c>
      <c r="N195" s="19">
        <v>8657.8700000000008</v>
      </c>
      <c r="O195" s="19">
        <v>6184.2</v>
      </c>
      <c r="P195" s="19">
        <v>3710.52</v>
      </c>
      <c r="Q195" s="19">
        <v>488.77</v>
      </c>
      <c r="R195" s="19">
        <v>2100</v>
      </c>
      <c r="S195" s="19">
        <v>200</v>
      </c>
      <c r="T195" s="20">
        <v>87</v>
      </c>
      <c r="U195" s="43">
        <f t="shared" si="24"/>
        <v>0</v>
      </c>
      <c r="V195" s="18">
        <f t="shared" si="25"/>
        <v>0</v>
      </c>
      <c r="W195" s="18">
        <f t="shared" si="26"/>
        <v>0</v>
      </c>
      <c r="X195" s="18">
        <f t="shared" si="27"/>
        <v>0</v>
      </c>
      <c r="Y195" s="18">
        <f t="shared" si="28"/>
        <v>0</v>
      </c>
      <c r="Z195" s="42">
        <f t="shared" si="29"/>
        <v>0</v>
      </c>
    </row>
    <row r="196" spans="1:26" x14ac:dyDescent="0.25">
      <c r="A196" s="2">
        <v>6</v>
      </c>
      <c r="B196" s="6" t="s">
        <v>189</v>
      </c>
      <c r="C196" s="6" t="s">
        <v>119</v>
      </c>
      <c r="D196" s="2">
        <v>2026</v>
      </c>
      <c r="E196" s="3">
        <f>'Итого отбор 2024-2026'!E383</f>
        <v>0</v>
      </c>
      <c r="F196" s="3">
        <f>'Итого отбор 2024-2026'!F383</f>
        <v>0</v>
      </c>
      <c r="G196" s="3">
        <f>'Итого отбор 2024-2026'!G383</f>
        <v>0</v>
      </c>
      <c r="H196" s="3">
        <f>'Итого отбор 2024-2026'!H383</f>
        <v>0</v>
      </c>
      <c r="I196" s="3">
        <f>'Итого отбор 2024-2026'!I383</f>
        <v>0</v>
      </c>
      <c r="J196" s="14">
        <f>'Итого отбор 2024-2026'!J383</f>
        <v>0</v>
      </c>
      <c r="K196" s="18">
        <f t="shared" si="30"/>
        <v>0</v>
      </c>
      <c r="L196" s="19">
        <v>12368.39</v>
      </c>
      <c r="M196" s="19">
        <v>11131.55</v>
      </c>
      <c r="N196" s="19">
        <v>8657.8700000000008</v>
      </c>
      <c r="O196" s="19">
        <v>6184.2</v>
      </c>
      <c r="P196" s="19">
        <v>3710.52</v>
      </c>
      <c r="Q196" s="19">
        <v>488.77</v>
      </c>
      <c r="R196" s="19">
        <v>2100</v>
      </c>
      <c r="S196" s="19">
        <v>200</v>
      </c>
      <c r="T196" s="20">
        <v>90</v>
      </c>
      <c r="U196" s="43">
        <f t="shared" ref="U196:U259" si="31">IF((V196=0),0,W196/V196*100)</f>
        <v>0</v>
      </c>
      <c r="V196" s="18">
        <f t="shared" ref="V196:V259" si="32">ROUND(((E196*L196+F196*M196+G196*N196+H196*O196+I196*P196)+Q196*J196+R196*J196+S196*(E196+F196+G196+H196+I196)),2)</f>
        <v>0</v>
      </c>
      <c r="W196" s="18">
        <f t="shared" ref="W196:W259" si="33">IF((Z196&gt;T196),Y196-0.01,Y196)</f>
        <v>0</v>
      </c>
      <c r="X196" s="18">
        <f t="shared" ref="X196:X259" si="34">V196-W196</f>
        <v>0</v>
      </c>
      <c r="Y196" s="18">
        <f t="shared" ref="Y196:Y259" si="35">ROUND((V196*T196/100),2)</f>
        <v>0</v>
      </c>
      <c r="Z196" s="42">
        <f t="shared" ref="Z196:Z259" si="36">IF((V196=0),0,Y196/V196*100)</f>
        <v>0</v>
      </c>
    </row>
    <row r="197" spans="1:26" x14ac:dyDescent="0.25">
      <c r="A197" s="2">
        <v>7</v>
      </c>
      <c r="B197" s="6" t="s">
        <v>189</v>
      </c>
      <c r="C197" s="6" t="s">
        <v>80</v>
      </c>
      <c r="D197" s="2">
        <v>2026</v>
      </c>
      <c r="E197" s="3">
        <f>'Итого отбор 2024-2026'!E384</f>
        <v>0</v>
      </c>
      <c r="F197" s="3">
        <f>'Итого отбор 2024-2026'!F384</f>
        <v>0</v>
      </c>
      <c r="G197" s="3">
        <f>'Итого отбор 2024-2026'!G384</f>
        <v>0</v>
      </c>
      <c r="H197" s="3">
        <f>'Итого отбор 2024-2026'!H384</f>
        <v>45.52</v>
      </c>
      <c r="I197" s="3">
        <f>'Итого отбор 2024-2026'!I384</f>
        <v>29.3</v>
      </c>
      <c r="J197" s="14">
        <f>'Итого отбор 2024-2026'!J384</f>
        <v>10</v>
      </c>
      <c r="K197" s="18">
        <f t="shared" si="30"/>
        <v>74.820000000000007</v>
      </c>
      <c r="L197" s="19">
        <v>12368.39</v>
      </c>
      <c r="M197" s="19">
        <v>11131.55</v>
      </c>
      <c r="N197" s="19">
        <v>8657.8700000000008</v>
      </c>
      <c r="O197" s="19">
        <v>6184.2</v>
      </c>
      <c r="P197" s="19">
        <v>3710.52</v>
      </c>
      <c r="Q197" s="19">
        <v>488.77</v>
      </c>
      <c r="R197" s="19">
        <v>2100</v>
      </c>
      <c r="S197" s="19">
        <v>200</v>
      </c>
      <c r="T197" s="20">
        <v>89</v>
      </c>
      <c r="U197" s="43">
        <f t="shared" si="31"/>
        <v>88.999999814417336</v>
      </c>
      <c r="V197" s="18">
        <f t="shared" si="32"/>
        <v>431074.72</v>
      </c>
      <c r="W197" s="18">
        <f t="shared" si="33"/>
        <v>383656.5</v>
      </c>
      <c r="X197" s="18">
        <f t="shared" si="34"/>
        <v>47418.219999999972</v>
      </c>
      <c r="Y197" s="18">
        <f t="shared" si="35"/>
        <v>383656.5</v>
      </c>
      <c r="Z197" s="42">
        <f t="shared" si="36"/>
        <v>88.999999814417336</v>
      </c>
    </row>
    <row r="198" spans="1:26" x14ac:dyDescent="0.25">
      <c r="A198" s="2">
        <v>8</v>
      </c>
      <c r="B198" s="6" t="s">
        <v>190</v>
      </c>
      <c r="C198" s="6" t="s">
        <v>73</v>
      </c>
      <c r="D198" s="2">
        <v>2026</v>
      </c>
      <c r="E198" s="3">
        <f>'Итого отбор 2024-2026'!E385</f>
        <v>0</v>
      </c>
      <c r="F198" s="3">
        <f>'Итого отбор 2024-2026'!F385</f>
        <v>0</v>
      </c>
      <c r="G198" s="3">
        <f>'Итого отбор 2024-2026'!G385</f>
        <v>0</v>
      </c>
      <c r="H198" s="3">
        <f>'Итого отбор 2024-2026'!H385</f>
        <v>0</v>
      </c>
      <c r="I198" s="3">
        <f>'Итого отбор 2024-2026'!I385</f>
        <v>0</v>
      </c>
      <c r="J198" s="14">
        <f>'Итого отбор 2024-2026'!J385</f>
        <v>0</v>
      </c>
      <c r="K198" s="18">
        <f t="shared" si="30"/>
        <v>0</v>
      </c>
      <c r="L198" s="19">
        <v>12368.39</v>
      </c>
      <c r="M198" s="19">
        <v>11131.55</v>
      </c>
      <c r="N198" s="19">
        <v>8657.8700000000008</v>
      </c>
      <c r="O198" s="19">
        <v>6184.2</v>
      </c>
      <c r="P198" s="19">
        <v>3710.52</v>
      </c>
      <c r="Q198" s="19">
        <v>488.77</v>
      </c>
      <c r="R198" s="19">
        <v>2100</v>
      </c>
      <c r="S198" s="19">
        <v>200</v>
      </c>
      <c r="T198" s="21">
        <v>89</v>
      </c>
      <c r="U198" s="43">
        <f t="shared" si="31"/>
        <v>0</v>
      </c>
      <c r="V198" s="18">
        <f t="shared" si="32"/>
        <v>0</v>
      </c>
      <c r="W198" s="18">
        <f t="shared" si="33"/>
        <v>0</v>
      </c>
      <c r="X198" s="18">
        <f t="shared" si="34"/>
        <v>0</v>
      </c>
      <c r="Y198" s="18">
        <f t="shared" si="35"/>
        <v>0</v>
      </c>
      <c r="Z198" s="42">
        <f t="shared" si="36"/>
        <v>0</v>
      </c>
    </row>
    <row r="199" spans="1:26" x14ac:dyDescent="0.25">
      <c r="A199" s="2">
        <v>9</v>
      </c>
      <c r="B199" s="6" t="s">
        <v>190</v>
      </c>
      <c r="C199" s="6" t="s">
        <v>62</v>
      </c>
      <c r="D199" s="2">
        <v>2026</v>
      </c>
      <c r="E199" s="3">
        <f>'Итого отбор 2024-2026'!E386</f>
        <v>70</v>
      </c>
      <c r="F199" s="3">
        <f>'Итого отбор 2024-2026'!F386</f>
        <v>50</v>
      </c>
      <c r="G199" s="3">
        <f>'Итого отбор 2024-2026'!G386</f>
        <v>20</v>
      </c>
      <c r="H199" s="3">
        <f>'Итого отбор 2024-2026'!H386</f>
        <v>57.5</v>
      </c>
      <c r="I199" s="3">
        <f>'Итого отбор 2024-2026'!I386</f>
        <v>21.5</v>
      </c>
      <c r="J199" s="14">
        <f>'Итого отбор 2024-2026'!J386</f>
        <v>36</v>
      </c>
      <c r="K199" s="18">
        <f t="shared" si="30"/>
        <v>219</v>
      </c>
      <c r="L199" s="19">
        <v>12368.39</v>
      </c>
      <c r="M199" s="19">
        <v>11131.55</v>
      </c>
      <c r="N199" s="19">
        <v>8657.8700000000008</v>
      </c>
      <c r="O199" s="19">
        <v>6184.2</v>
      </c>
      <c r="P199" s="19">
        <v>3710.52</v>
      </c>
      <c r="Q199" s="19">
        <v>488.77</v>
      </c>
      <c r="R199" s="19">
        <v>2100</v>
      </c>
      <c r="S199" s="19">
        <v>200</v>
      </c>
      <c r="T199" s="21">
        <v>90</v>
      </c>
      <c r="U199" s="43">
        <f t="shared" si="31"/>
        <v>90</v>
      </c>
      <c r="V199" s="18">
        <f t="shared" si="32"/>
        <v>2167885.6</v>
      </c>
      <c r="W199" s="18">
        <f t="shared" si="33"/>
        <v>1951097.04</v>
      </c>
      <c r="X199" s="18">
        <f t="shared" si="34"/>
        <v>216788.56000000006</v>
      </c>
      <c r="Y199" s="18">
        <f t="shared" si="35"/>
        <v>1951097.04</v>
      </c>
      <c r="Z199" s="42">
        <f t="shared" si="36"/>
        <v>90</v>
      </c>
    </row>
    <row r="200" spans="1:26" x14ac:dyDescent="0.25">
      <c r="A200" s="2">
        <v>10</v>
      </c>
      <c r="B200" s="6" t="s">
        <v>190</v>
      </c>
      <c r="C200" s="6" t="s">
        <v>120</v>
      </c>
      <c r="D200" s="2">
        <v>2026</v>
      </c>
      <c r="E200" s="3">
        <f>'Итого отбор 2024-2026'!E387</f>
        <v>0</v>
      </c>
      <c r="F200" s="3">
        <f>'Итого отбор 2024-2026'!F387</f>
        <v>0</v>
      </c>
      <c r="G200" s="3">
        <f>'Итого отбор 2024-2026'!G387</f>
        <v>0</v>
      </c>
      <c r="H200" s="3">
        <f>'Итого отбор 2024-2026'!H387</f>
        <v>170</v>
      </c>
      <c r="I200" s="3">
        <f>'Итого отбор 2024-2026'!I387</f>
        <v>64.69</v>
      </c>
      <c r="J200" s="14">
        <f>'Итого отбор 2024-2026'!J387</f>
        <v>2</v>
      </c>
      <c r="K200" s="18">
        <f t="shared" si="30"/>
        <v>234.69</v>
      </c>
      <c r="L200" s="19">
        <v>12368.39</v>
      </c>
      <c r="M200" s="19">
        <v>11131.55</v>
      </c>
      <c r="N200" s="19">
        <v>8657.8700000000008</v>
      </c>
      <c r="O200" s="19">
        <v>6184.2</v>
      </c>
      <c r="P200" s="19">
        <v>3710.52</v>
      </c>
      <c r="Q200" s="19">
        <v>488.77</v>
      </c>
      <c r="R200" s="19">
        <v>2100</v>
      </c>
      <c r="S200" s="19">
        <v>200</v>
      </c>
      <c r="T200" s="21">
        <v>91</v>
      </c>
      <c r="U200" s="43">
        <f t="shared" si="31"/>
        <v>90.999999791583392</v>
      </c>
      <c r="V200" s="18">
        <f t="shared" si="32"/>
        <v>1343463.08</v>
      </c>
      <c r="W200" s="18">
        <f t="shared" si="33"/>
        <v>1222551.3999999999</v>
      </c>
      <c r="X200" s="18">
        <f t="shared" si="34"/>
        <v>120911.68000000017</v>
      </c>
      <c r="Y200" s="18">
        <f t="shared" si="35"/>
        <v>1222551.3999999999</v>
      </c>
      <c r="Z200" s="42">
        <f t="shared" si="36"/>
        <v>90.999999791583392</v>
      </c>
    </row>
    <row r="201" spans="1:26" x14ac:dyDescent="0.25">
      <c r="A201" s="2">
        <v>11</v>
      </c>
      <c r="B201" s="6" t="s">
        <v>190</v>
      </c>
      <c r="C201" s="6" t="s">
        <v>35</v>
      </c>
      <c r="D201" s="2">
        <v>2026</v>
      </c>
      <c r="E201" s="3">
        <f>'Итого отбор 2024-2026'!E388</f>
        <v>0</v>
      </c>
      <c r="F201" s="3">
        <f>'Итого отбор 2024-2026'!F388</f>
        <v>0</v>
      </c>
      <c r="G201" s="3">
        <f>'Итого отбор 2024-2026'!G388</f>
        <v>0</v>
      </c>
      <c r="H201" s="3">
        <f>'Итого отбор 2024-2026'!H388</f>
        <v>0</v>
      </c>
      <c r="I201" s="3">
        <f>'Итого отбор 2024-2026'!I388</f>
        <v>0</v>
      </c>
      <c r="J201" s="14">
        <f>'Итого отбор 2024-2026'!J388</f>
        <v>0</v>
      </c>
      <c r="K201" s="18">
        <f t="shared" si="30"/>
        <v>0</v>
      </c>
      <c r="L201" s="19">
        <v>12368.39</v>
      </c>
      <c r="M201" s="19">
        <v>11131.55</v>
      </c>
      <c r="N201" s="19">
        <v>8657.8700000000008</v>
      </c>
      <c r="O201" s="19">
        <v>6184.2</v>
      </c>
      <c r="P201" s="19">
        <v>3710.52</v>
      </c>
      <c r="Q201" s="19">
        <v>488.77</v>
      </c>
      <c r="R201" s="19">
        <v>2100</v>
      </c>
      <c r="S201" s="19">
        <v>200</v>
      </c>
      <c r="T201" s="21">
        <v>90</v>
      </c>
      <c r="U201" s="43">
        <f t="shared" si="31"/>
        <v>0</v>
      </c>
      <c r="V201" s="18">
        <f t="shared" si="32"/>
        <v>0</v>
      </c>
      <c r="W201" s="18">
        <f t="shared" si="33"/>
        <v>0</v>
      </c>
      <c r="X201" s="18">
        <f t="shared" si="34"/>
        <v>0</v>
      </c>
      <c r="Y201" s="18">
        <f t="shared" si="35"/>
        <v>0</v>
      </c>
      <c r="Z201" s="42">
        <f t="shared" si="36"/>
        <v>0</v>
      </c>
    </row>
    <row r="202" spans="1:26" x14ac:dyDescent="0.25">
      <c r="A202" s="2">
        <v>12</v>
      </c>
      <c r="B202" s="6" t="s">
        <v>190</v>
      </c>
      <c r="C202" s="6" t="s">
        <v>69</v>
      </c>
      <c r="D202" s="2">
        <v>2026</v>
      </c>
      <c r="E202" s="3">
        <f>'Итого отбор 2024-2026'!E389</f>
        <v>0</v>
      </c>
      <c r="F202" s="3">
        <f>'Итого отбор 2024-2026'!F389</f>
        <v>0</v>
      </c>
      <c r="G202" s="3">
        <f>'Итого отбор 2024-2026'!G389</f>
        <v>10.199999999999999</v>
      </c>
      <c r="H202" s="3">
        <f>'Итого отбор 2024-2026'!H389</f>
        <v>0</v>
      </c>
      <c r="I202" s="3">
        <f>'Итого отбор 2024-2026'!I389</f>
        <v>0</v>
      </c>
      <c r="J202" s="14">
        <f>'Итого отбор 2024-2026'!J389</f>
        <v>3</v>
      </c>
      <c r="K202" s="18">
        <f t="shared" si="30"/>
        <v>10.199999999999999</v>
      </c>
      <c r="L202" s="19">
        <v>12368.39</v>
      </c>
      <c r="M202" s="19">
        <v>11131.55</v>
      </c>
      <c r="N202" s="19">
        <v>8657.8700000000008</v>
      </c>
      <c r="O202" s="19">
        <v>6184.2</v>
      </c>
      <c r="P202" s="19">
        <v>3710.52</v>
      </c>
      <c r="Q202" s="19">
        <v>488.77</v>
      </c>
      <c r="R202" s="19">
        <v>2100</v>
      </c>
      <c r="S202" s="19">
        <v>200</v>
      </c>
      <c r="T202" s="21">
        <v>91</v>
      </c>
      <c r="U202" s="43">
        <f t="shared" si="31"/>
        <v>90.999992050273264</v>
      </c>
      <c r="V202" s="18">
        <f t="shared" si="32"/>
        <v>98116.58</v>
      </c>
      <c r="W202" s="18">
        <f t="shared" si="33"/>
        <v>89286.080000000002</v>
      </c>
      <c r="X202" s="18">
        <f t="shared" si="34"/>
        <v>8830.5</v>
      </c>
      <c r="Y202" s="18">
        <f t="shared" si="35"/>
        <v>89286.09</v>
      </c>
      <c r="Z202" s="42">
        <f t="shared" si="36"/>
        <v>91.000002242230622</v>
      </c>
    </row>
    <row r="203" spans="1:26" x14ac:dyDescent="0.25">
      <c r="A203" s="2">
        <v>13</v>
      </c>
      <c r="B203" s="6" t="s">
        <v>190</v>
      </c>
      <c r="C203" s="6" t="s">
        <v>32</v>
      </c>
      <c r="D203" s="2">
        <v>2026</v>
      </c>
      <c r="E203" s="3">
        <f>'Итого отбор 2024-2026'!E390</f>
        <v>10</v>
      </c>
      <c r="F203" s="3">
        <f>'Итого отбор 2024-2026'!F390</f>
        <v>20</v>
      </c>
      <c r="G203" s="3">
        <f>'Итого отбор 2024-2026'!G390</f>
        <v>10</v>
      </c>
      <c r="H203" s="3">
        <f>'Итого отбор 2024-2026'!H390</f>
        <v>10</v>
      </c>
      <c r="I203" s="3">
        <f>'Итого отбор 2024-2026'!I390</f>
        <v>15</v>
      </c>
      <c r="J203" s="14">
        <f>'Итого отбор 2024-2026'!J390</f>
        <v>8</v>
      </c>
      <c r="K203" s="18">
        <f t="shared" si="30"/>
        <v>65</v>
      </c>
      <c r="L203" s="19">
        <v>12368.39</v>
      </c>
      <c r="M203" s="19">
        <v>11131.55</v>
      </c>
      <c r="N203" s="19">
        <v>8657.8700000000008</v>
      </c>
      <c r="O203" s="19">
        <v>6184.2</v>
      </c>
      <c r="P203" s="19">
        <v>3710.52</v>
      </c>
      <c r="Q203" s="19">
        <v>488.77</v>
      </c>
      <c r="R203" s="19">
        <v>2100</v>
      </c>
      <c r="S203" s="19">
        <v>200</v>
      </c>
      <c r="T203" s="21">
        <v>91</v>
      </c>
      <c r="U203" s="43">
        <f t="shared" si="31"/>
        <v>90.999998356455819</v>
      </c>
      <c r="V203" s="18">
        <f t="shared" si="32"/>
        <v>584103.56000000006</v>
      </c>
      <c r="W203" s="18">
        <f t="shared" si="33"/>
        <v>531534.23</v>
      </c>
      <c r="X203" s="18">
        <f t="shared" si="34"/>
        <v>52569.330000000075</v>
      </c>
      <c r="Y203" s="18">
        <f t="shared" si="35"/>
        <v>531534.24</v>
      </c>
      <c r="Z203" s="42">
        <f t="shared" si="36"/>
        <v>91.000000068481</v>
      </c>
    </row>
    <row r="204" spans="1:26" x14ac:dyDescent="0.25">
      <c r="A204" s="2">
        <v>14</v>
      </c>
      <c r="B204" s="6" t="s">
        <v>190</v>
      </c>
      <c r="C204" s="6" t="s">
        <v>92</v>
      </c>
      <c r="D204" s="2">
        <v>2026</v>
      </c>
      <c r="E204" s="3">
        <f>'Итого отбор 2024-2026'!E391</f>
        <v>0</v>
      </c>
      <c r="F204" s="3">
        <f>'Итого отбор 2024-2026'!F391</f>
        <v>0</v>
      </c>
      <c r="G204" s="3">
        <f>'Итого отбор 2024-2026'!G391</f>
        <v>0</v>
      </c>
      <c r="H204" s="3">
        <f>'Итого отбор 2024-2026'!H391</f>
        <v>0</v>
      </c>
      <c r="I204" s="3">
        <f>'Итого отбор 2024-2026'!I391</f>
        <v>0</v>
      </c>
      <c r="J204" s="14">
        <f>'Итого отбор 2024-2026'!J391</f>
        <v>0</v>
      </c>
      <c r="K204" s="18">
        <f t="shared" si="30"/>
        <v>0</v>
      </c>
      <c r="L204" s="19">
        <v>12368.39</v>
      </c>
      <c r="M204" s="19">
        <v>11131.55</v>
      </c>
      <c r="N204" s="19">
        <v>8657.8700000000008</v>
      </c>
      <c r="O204" s="19">
        <v>6184.2</v>
      </c>
      <c r="P204" s="19">
        <v>3710.52</v>
      </c>
      <c r="Q204" s="19">
        <v>488.77</v>
      </c>
      <c r="R204" s="19">
        <v>2100</v>
      </c>
      <c r="S204" s="19">
        <v>200</v>
      </c>
      <c r="T204" s="21">
        <v>89</v>
      </c>
      <c r="U204" s="43">
        <f t="shared" si="31"/>
        <v>0</v>
      </c>
      <c r="V204" s="18">
        <f t="shared" si="32"/>
        <v>0</v>
      </c>
      <c r="W204" s="18">
        <f t="shared" si="33"/>
        <v>0</v>
      </c>
      <c r="X204" s="18">
        <f t="shared" si="34"/>
        <v>0</v>
      </c>
      <c r="Y204" s="18">
        <f t="shared" si="35"/>
        <v>0</v>
      </c>
      <c r="Z204" s="42">
        <f t="shared" si="36"/>
        <v>0</v>
      </c>
    </row>
    <row r="205" spans="1:26" x14ac:dyDescent="0.25">
      <c r="A205" s="2">
        <v>15</v>
      </c>
      <c r="B205" s="6" t="s">
        <v>191</v>
      </c>
      <c r="C205" s="6" t="s">
        <v>79</v>
      </c>
      <c r="D205" s="2">
        <v>2026</v>
      </c>
      <c r="E205" s="3">
        <f>'Итого отбор 2024-2026'!E392</f>
        <v>25.5</v>
      </c>
      <c r="F205" s="3">
        <f>'Итого отбор 2024-2026'!F392</f>
        <v>0.5</v>
      </c>
      <c r="G205" s="3">
        <f>'Итого отбор 2024-2026'!G392</f>
        <v>18.100000000000001</v>
      </c>
      <c r="H205" s="3">
        <f>'Итого отбор 2024-2026'!H392</f>
        <v>6</v>
      </c>
      <c r="I205" s="3">
        <f>'Итого отбор 2024-2026'!I392</f>
        <v>0</v>
      </c>
      <c r="J205" s="14">
        <f>'Итого отбор 2024-2026'!J392</f>
        <v>8</v>
      </c>
      <c r="K205" s="18">
        <f t="shared" si="30"/>
        <v>50.1</v>
      </c>
      <c r="L205" s="19">
        <v>12368.39</v>
      </c>
      <c r="M205" s="19">
        <v>11131.55</v>
      </c>
      <c r="N205" s="19">
        <v>8657.8700000000008</v>
      </c>
      <c r="O205" s="19">
        <v>6184.2</v>
      </c>
      <c r="P205" s="19">
        <v>3710.52</v>
      </c>
      <c r="Q205" s="19">
        <v>488.77</v>
      </c>
      <c r="R205" s="19">
        <v>2100</v>
      </c>
      <c r="S205" s="19">
        <v>200</v>
      </c>
      <c r="T205" s="22">
        <v>83</v>
      </c>
      <c r="U205" s="43">
        <f t="shared" si="31"/>
        <v>82.99999818515964</v>
      </c>
      <c r="V205" s="18">
        <f t="shared" si="32"/>
        <v>545502.53</v>
      </c>
      <c r="W205" s="18">
        <f t="shared" si="33"/>
        <v>452767.08999999997</v>
      </c>
      <c r="X205" s="18">
        <f t="shared" si="34"/>
        <v>92735.440000000061</v>
      </c>
      <c r="Y205" s="18">
        <f t="shared" si="35"/>
        <v>452767.1</v>
      </c>
      <c r="Z205" s="42">
        <f t="shared" si="36"/>
        <v>83.000000018331704</v>
      </c>
    </row>
    <row r="206" spans="1:26" x14ac:dyDescent="0.25">
      <c r="A206" s="2">
        <v>16</v>
      </c>
      <c r="B206" s="6" t="s">
        <v>191</v>
      </c>
      <c r="C206" s="6" t="s">
        <v>121</v>
      </c>
      <c r="D206" s="2">
        <v>2026</v>
      </c>
      <c r="E206" s="3">
        <f>'Итого отбор 2024-2026'!E393</f>
        <v>0</v>
      </c>
      <c r="F206" s="3">
        <f>'Итого отбор 2024-2026'!F393</f>
        <v>0</v>
      </c>
      <c r="G206" s="3">
        <f>'Итого отбор 2024-2026'!G393</f>
        <v>10</v>
      </c>
      <c r="H206" s="3">
        <f>'Итого отбор 2024-2026'!H393</f>
        <v>30</v>
      </c>
      <c r="I206" s="3">
        <f>'Итого отбор 2024-2026'!I393</f>
        <v>0</v>
      </c>
      <c r="J206" s="14">
        <f>'Итого отбор 2024-2026'!J393</f>
        <v>1</v>
      </c>
      <c r="K206" s="18">
        <f t="shared" ref="K206:K270" si="37">E206+F206+G206+H206+I206</f>
        <v>40</v>
      </c>
      <c r="L206" s="19">
        <v>12368.39</v>
      </c>
      <c r="M206" s="19">
        <v>11131.55</v>
      </c>
      <c r="N206" s="19">
        <v>8657.8700000000008</v>
      </c>
      <c r="O206" s="19">
        <v>6184.2</v>
      </c>
      <c r="P206" s="19">
        <v>3710.52</v>
      </c>
      <c r="Q206" s="19">
        <v>488.77</v>
      </c>
      <c r="R206" s="19">
        <v>2100</v>
      </c>
      <c r="S206" s="19">
        <v>200</v>
      </c>
      <c r="T206" s="22">
        <v>88</v>
      </c>
      <c r="U206" s="43">
        <f t="shared" si="31"/>
        <v>87.99999872653585</v>
      </c>
      <c r="V206" s="18">
        <f t="shared" si="32"/>
        <v>282693.46999999997</v>
      </c>
      <c r="W206" s="18">
        <f t="shared" si="33"/>
        <v>248770.25</v>
      </c>
      <c r="X206" s="18">
        <f t="shared" si="34"/>
        <v>33923.219999999972</v>
      </c>
      <c r="Y206" s="18">
        <f t="shared" si="35"/>
        <v>248770.25</v>
      </c>
      <c r="Z206" s="42">
        <f t="shared" si="36"/>
        <v>87.99999872653585</v>
      </c>
    </row>
    <row r="207" spans="1:26" x14ac:dyDescent="0.25">
      <c r="A207" s="2">
        <v>17</v>
      </c>
      <c r="B207" s="6" t="s">
        <v>191</v>
      </c>
      <c r="C207" s="6" t="s">
        <v>34</v>
      </c>
      <c r="D207" s="2">
        <v>2026</v>
      </c>
      <c r="E207" s="3">
        <f>'Итого отбор 2024-2026'!E394</f>
        <v>20</v>
      </c>
      <c r="F207" s="3">
        <f>'Итого отбор 2024-2026'!F394</f>
        <v>2</v>
      </c>
      <c r="G207" s="3">
        <f>'Итого отбор 2024-2026'!G394</f>
        <v>6</v>
      </c>
      <c r="H207" s="3">
        <f>'Итого отбор 2024-2026'!H394</f>
        <v>2</v>
      </c>
      <c r="I207" s="3">
        <f>'Итого отбор 2024-2026'!I394</f>
        <v>2</v>
      </c>
      <c r="J207" s="14">
        <f>'Итого отбор 2024-2026'!J394</f>
        <v>4</v>
      </c>
      <c r="K207" s="18">
        <f t="shared" si="37"/>
        <v>32</v>
      </c>
      <c r="L207" s="19">
        <v>12368.39</v>
      </c>
      <c r="M207" s="19">
        <v>11131.55</v>
      </c>
      <c r="N207" s="19">
        <v>8657.8700000000008</v>
      </c>
      <c r="O207" s="19">
        <v>6184.2</v>
      </c>
      <c r="P207" s="19">
        <v>3710.52</v>
      </c>
      <c r="Q207" s="19">
        <v>488.77</v>
      </c>
      <c r="R207" s="19">
        <v>2100</v>
      </c>
      <c r="S207" s="19">
        <v>200</v>
      </c>
      <c r="T207" s="22">
        <v>90</v>
      </c>
      <c r="U207" s="43">
        <f t="shared" si="31"/>
        <v>89.999998324596291</v>
      </c>
      <c r="V207" s="18">
        <f t="shared" si="32"/>
        <v>358122.64</v>
      </c>
      <c r="W207" s="18">
        <f t="shared" si="33"/>
        <v>322310.37</v>
      </c>
      <c r="X207" s="18">
        <f t="shared" si="34"/>
        <v>35812.270000000019</v>
      </c>
      <c r="Y207" s="18">
        <f t="shared" si="35"/>
        <v>322310.38</v>
      </c>
      <c r="Z207" s="42">
        <f t="shared" si="36"/>
        <v>90.000001116935806</v>
      </c>
    </row>
    <row r="208" spans="1:26" x14ac:dyDescent="0.25">
      <c r="A208" s="2">
        <v>18</v>
      </c>
      <c r="B208" s="6" t="s">
        <v>191</v>
      </c>
      <c r="C208" s="6" t="s">
        <v>123</v>
      </c>
      <c r="D208" s="2">
        <v>2026</v>
      </c>
      <c r="E208" s="3">
        <f>'Итого отбор 2024-2026'!E395</f>
        <v>0</v>
      </c>
      <c r="F208" s="3">
        <f>'Итого отбор 2024-2026'!F395</f>
        <v>0</v>
      </c>
      <c r="G208" s="3">
        <f>'Итого отбор 2024-2026'!G395</f>
        <v>0</v>
      </c>
      <c r="H208" s="3">
        <f>'Итого отбор 2024-2026'!H395</f>
        <v>0</v>
      </c>
      <c r="I208" s="3">
        <f>'Итого отбор 2024-2026'!I395</f>
        <v>0</v>
      </c>
      <c r="J208" s="14">
        <f>'Итого отбор 2024-2026'!J395</f>
        <v>0</v>
      </c>
      <c r="K208" s="18">
        <f t="shared" si="37"/>
        <v>0</v>
      </c>
      <c r="L208" s="19">
        <v>12368.39</v>
      </c>
      <c r="M208" s="19">
        <v>11131.55</v>
      </c>
      <c r="N208" s="19">
        <v>8657.8700000000008</v>
      </c>
      <c r="O208" s="19">
        <v>6184.2</v>
      </c>
      <c r="P208" s="19">
        <v>3710.52</v>
      </c>
      <c r="Q208" s="19">
        <v>488.77</v>
      </c>
      <c r="R208" s="19">
        <v>2100</v>
      </c>
      <c r="S208" s="19">
        <v>200</v>
      </c>
      <c r="T208" s="22">
        <v>85</v>
      </c>
      <c r="U208" s="43">
        <f t="shared" si="31"/>
        <v>0</v>
      </c>
      <c r="V208" s="18">
        <f t="shared" si="32"/>
        <v>0</v>
      </c>
      <c r="W208" s="18">
        <f t="shared" si="33"/>
        <v>0</v>
      </c>
      <c r="X208" s="18">
        <f t="shared" si="34"/>
        <v>0</v>
      </c>
      <c r="Y208" s="18">
        <f t="shared" si="35"/>
        <v>0</v>
      </c>
      <c r="Z208" s="42">
        <f t="shared" si="36"/>
        <v>0</v>
      </c>
    </row>
    <row r="209" spans="1:26" x14ac:dyDescent="0.25">
      <c r="A209" s="2">
        <v>19</v>
      </c>
      <c r="B209" s="6" t="s">
        <v>191</v>
      </c>
      <c r="C209" s="6" t="s">
        <v>6</v>
      </c>
      <c r="D209" s="2">
        <v>2026</v>
      </c>
      <c r="E209" s="3">
        <f>'Итого отбор 2024-2026'!E396</f>
        <v>5.0999999999999996</v>
      </c>
      <c r="F209" s="3">
        <f>'Итого отбор 2024-2026'!F396</f>
        <v>5</v>
      </c>
      <c r="G209" s="3">
        <f>'Итого отбор 2024-2026'!G396</f>
        <v>10.9</v>
      </c>
      <c r="H209" s="3">
        <f>'Итого отбор 2024-2026'!H396</f>
        <v>21</v>
      </c>
      <c r="I209" s="3">
        <f>'Итого отбор 2024-2026'!I396</f>
        <v>5</v>
      </c>
      <c r="J209" s="14">
        <f>'Итого отбор 2024-2026'!J396</f>
        <v>2</v>
      </c>
      <c r="K209" s="18">
        <f t="shared" si="37"/>
        <v>47</v>
      </c>
      <c r="L209" s="19">
        <v>12368.39</v>
      </c>
      <c r="M209" s="19">
        <v>11131.55</v>
      </c>
      <c r="N209" s="19">
        <v>8657.8700000000008</v>
      </c>
      <c r="O209" s="19">
        <v>6184.2</v>
      </c>
      <c r="P209" s="19">
        <v>3710.52</v>
      </c>
      <c r="Q209" s="19">
        <v>488.77</v>
      </c>
      <c r="R209" s="19">
        <v>2100</v>
      </c>
      <c r="S209" s="19">
        <v>200</v>
      </c>
      <c r="T209" s="22">
        <v>83</v>
      </c>
      <c r="U209" s="43">
        <f t="shared" si="31"/>
        <v>82.999997926114716</v>
      </c>
      <c r="V209" s="18">
        <f t="shared" si="32"/>
        <v>376105.66</v>
      </c>
      <c r="W209" s="18">
        <f t="shared" si="33"/>
        <v>312167.69</v>
      </c>
      <c r="X209" s="18">
        <f t="shared" si="34"/>
        <v>63937.969999999972</v>
      </c>
      <c r="Y209" s="18">
        <f t="shared" si="35"/>
        <v>312167.7</v>
      </c>
      <c r="Z209" s="42">
        <f t="shared" si="36"/>
        <v>83.000000584942015</v>
      </c>
    </row>
    <row r="210" spans="1:26" x14ac:dyDescent="0.25">
      <c r="A210" s="2">
        <v>20</v>
      </c>
      <c r="B210" s="6" t="s">
        <v>191</v>
      </c>
      <c r="C210" s="6" t="s">
        <v>124</v>
      </c>
      <c r="D210" s="2">
        <v>2026</v>
      </c>
      <c r="E210" s="3">
        <f>'Итого отбор 2024-2026'!E397</f>
        <v>0</v>
      </c>
      <c r="F210" s="3">
        <f>'Итого отбор 2024-2026'!F397</f>
        <v>0</v>
      </c>
      <c r="G210" s="3">
        <f>'Итого отбор 2024-2026'!G397</f>
        <v>0</v>
      </c>
      <c r="H210" s="3">
        <f>'Итого отбор 2024-2026'!H397</f>
        <v>0</v>
      </c>
      <c r="I210" s="3">
        <f>'Итого отбор 2024-2026'!I397</f>
        <v>0</v>
      </c>
      <c r="J210" s="14">
        <f>'Итого отбор 2024-2026'!J397</f>
        <v>0</v>
      </c>
      <c r="K210" s="18">
        <f t="shared" si="37"/>
        <v>0</v>
      </c>
      <c r="L210" s="19">
        <v>12368.39</v>
      </c>
      <c r="M210" s="19">
        <v>11131.55</v>
      </c>
      <c r="N210" s="19">
        <v>8657.8700000000008</v>
      </c>
      <c r="O210" s="19">
        <v>6184.2</v>
      </c>
      <c r="P210" s="19">
        <v>3710.52</v>
      </c>
      <c r="Q210" s="19">
        <v>488.77</v>
      </c>
      <c r="R210" s="19">
        <v>2100</v>
      </c>
      <c r="S210" s="19">
        <v>200</v>
      </c>
      <c r="T210" s="22">
        <v>90</v>
      </c>
      <c r="U210" s="43">
        <f t="shared" si="31"/>
        <v>0</v>
      </c>
      <c r="V210" s="18">
        <f t="shared" si="32"/>
        <v>0</v>
      </c>
      <c r="W210" s="18">
        <f t="shared" si="33"/>
        <v>0</v>
      </c>
      <c r="X210" s="18">
        <f t="shared" si="34"/>
        <v>0</v>
      </c>
      <c r="Y210" s="18">
        <f t="shared" si="35"/>
        <v>0</v>
      </c>
      <c r="Z210" s="42">
        <f t="shared" si="36"/>
        <v>0</v>
      </c>
    </row>
    <row r="211" spans="1:26" x14ac:dyDescent="0.25">
      <c r="A211" s="2">
        <v>21</v>
      </c>
      <c r="B211" s="6" t="s">
        <v>191</v>
      </c>
      <c r="C211" s="6" t="s">
        <v>122</v>
      </c>
      <c r="D211" s="2">
        <v>2026</v>
      </c>
      <c r="E211" s="3">
        <f>'Итого отбор 2024-2026'!E398</f>
        <v>0</v>
      </c>
      <c r="F211" s="3">
        <f>'Итого отбор 2024-2026'!F398</f>
        <v>0</v>
      </c>
      <c r="G211" s="3">
        <f>'Итого отбор 2024-2026'!G398</f>
        <v>0</v>
      </c>
      <c r="H211" s="3">
        <f>'Итого отбор 2024-2026'!H398</f>
        <v>0</v>
      </c>
      <c r="I211" s="3">
        <f>'Итого отбор 2024-2026'!I398</f>
        <v>0</v>
      </c>
      <c r="J211" s="14">
        <f>'Итого отбор 2024-2026'!J398</f>
        <v>0</v>
      </c>
      <c r="K211" s="18">
        <f t="shared" si="37"/>
        <v>0</v>
      </c>
      <c r="L211" s="19">
        <v>12368.39</v>
      </c>
      <c r="M211" s="19">
        <v>11131.55</v>
      </c>
      <c r="N211" s="19">
        <v>8657.8700000000008</v>
      </c>
      <c r="O211" s="19">
        <v>6184.2</v>
      </c>
      <c r="P211" s="19">
        <v>3710.52</v>
      </c>
      <c r="Q211" s="19">
        <v>488.77</v>
      </c>
      <c r="R211" s="19">
        <v>2100</v>
      </c>
      <c r="S211" s="19">
        <v>200</v>
      </c>
      <c r="T211" s="22">
        <v>88</v>
      </c>
      <c r="U211" s="43">
        <f t="shared" si="31"/>
        <v>0</v>
      </c>
      <c r="V211" s="18">
        <f t="shared" si="32"/>
        <v>0</v>
      </c>
      <c r="W211" s="18">
        <f t="shared" si="33"/>
        <v>0</v>
      </c>
      <c r="X211" s="18">
        <f t="shared" si="34"/>
        <v>0</v>
      </c>
      <c r="Y211" s="18">
        <f t="shared" si="35"/>
        <v>0</v>
      </c>
      <c r="Z211" s="42">
        <f t="shared" si="36"/>
        <v>0</v>
      </c>
    </row>
    <row r="212" spans="1:26" x14ac:dyDescent="0.25">
      <c r="A212" s="2">
        <v>22</v>
      </c>
      <c r="B212" s="6" t="s">
        <v>191</v>
      </c>
      <c r="C212" s="6" t="s">
        <v>30</v>
      </c>
      <c r="D212" s="2">
        <v>2026</v>
      </c>
      <c r="E212" s="3">
        <f>'Итого отбор 2024-2026'!E399</f>
        <v>0</v>
      </c>
      <c r="F212" s="3">
        <f>'Итого отбор 2024-2026'!F399</f>
        <v>0</v>
      </c>
      <c r="G212" s="3">
        <f>'Итого отбор 2024-2026'!G399</f>
        <v>0</v>
      </c>
      <c r="H212" s="3">
        <f>'Итого отбор 2024-2026'!H399</f>
        <v>20</v>
      </c>
      <c r="I212" s="3">
        <f>'Итого отбор 2024-2026'!I399</f>
        <v>0</v>
      </c>
      <c r="J212" s="14">
        <f>'Итого отбор 2024-2026'!J399</f>
        <v>8</v>
      </c>
      <c r="K212" s="18">
        <f t="shared" si="37"/>
        <v>20</v>
      </c>
      <c r="L212" s="19">
        <v>12368.39</v>
      </c>
      <c r="M212" s="19">
        <v>11131.55</v>
      </c>
      <c r="N212" s="19">
        <v>8657.8700000000008</v>
      </c>
      <c r="O212" s="19">
        <v>6184.2</v>
      </c>
      <c r="P212" s="19">
        <v>3710.52</v>
      </c>
      <c r="Q212" s="19">
        <v>488.77</v>
      </c>
      <c r="R212" s="19">
        <v>2100</v>
      </c>
      <c r="S212" s="19">
        <v>200</v>
      </c>
      <c r="T212" s="22">
        <v>89</v>
      </c>
      <c r="U212" s="43">
        <f t="shared" si="31"/>
        <v>88.999998382685675</v>
      </c>
      <c r="V212" s="18">
        <f t="shared" si="32"/>
        <v>148394.16</v>
      </c>
      <c r="W212" s="18">
        <f t="shared" si="33"/>
        <v>132070.79999999999</v>
      </c>
      <c r="X212" s="18">
        <f t="shared" si="34"/>
        <v>16323.360000000015</v>
      </c>
      <c r="Y212" s="18">
        <f t="shared" si="35"/>
        <v>132070.79999999999</v>
      </c>
      <c r="Z212" s="42">
        <f t="shared" si="36"/>
        <v>88.999998382685675</v>
      </c>
    </row>
    <row r="213" spans="1:26" x14ac:dyDescent="0.25">
      <c r="A213" s="2">
        <v>23</v>
      </c>
      <c r="B213" s="6" t="s">
        <v>191</v>
      </c>
      <c r="C213" s="6" t="s">
        <v>60</v>
      </c>
      <c r="D213" s="2">
        <v>2026</v>
      </c>
      <c r="E213" s="3">
        <f>'Итого отбор 2024-2026'!E400</f>
        <v>0</v>
      </c>
      <c r="F213" s="3">
        <f>'Итого отбор 2024-2026'!F400</f>
        <v>0</v>
      </c>
      <c r="G213" s="3">
        <f>'Итого отбор 2024-2026'!G400</f>
        <v>0</v>
      </c>
      <c r="H213" s="3">
        <f>'Итого отбор 2024-2026'!H400</f>
        <v>0</v>
      </c>
      <c r="I213" s="3">
        <f>'Итого отбор 2024-2026'!I400</f>
        <v>0</v>
      </c>
      <c r="J213" s="14">
        <f>'Итого отбор 2024-2026'!J400</f>
        <v>0</v>
      </c>
      <c r="K213" s="18">
        <f t="shared" si="37"/>
        <v>0</v>
      </c>
      <c r="L213" s="19">
        <v>12368.39</v>
      </c>
      <c r="M213" s="19">
        <v>11131.55</v>
      </c>
      <c r="N213" s="19">
        <v>8657.8700000000008</v>
      </c>
      <c r="O213" s="19">
        <v>6184.2</v>
      </c>
      <c r="P213" s="19">
        <v>3710.52</v>
      </c>
      <c r="Q213" s="19">
        <v>488.77</v>
      </c>
      <c r="R213" s="19">
        <v>2100</v>
      </c>
      <c r="S213" s="19">
        <v>200</v>
      </c>
      <c r="T213" s="22">
        <v>88</v>
      </c>
      <c r="U213" s="43">
        <f t="shared" si="31"/>
        <v>0</v>
      </c>
      <c r="V213" s="18">
        <f t="shared" si="32"/>
        <v>0</v>
      </c>
      <c r="W213" s="18">
        <f t="shared" si="33"/>
        <v>0</v>
      </c>
      <c r="X213" s="18">
        <f t="shared" si="34"/>
        <v>0</v>
      </c>
      <c r="Y213" s="18">
        <f t="shared" si="35"/>
        <v>0</v>
      </c>
      <c r="Z213" s="42">
        <f t="shared" si="36"/>
        <v>0</v>
      </c>
    </row>
    <row r="214" spans="1:26" x14ac:dyDescent="0.25">
      <c r="A214" s="2">
        <v>24</v>
      </c>
      <c r="B214" s="6" t="s">
        <v>191</v>
      </c>
      <c r="C214" s="6" t="s">
        <v>125</v>
      </c>
      <c r="D214" s="2">
        <v>2026</v>
      </c>
      <c r="E214" s="3">
        <f>'Итого отбор 2024-2026'!E401</f>
        <v>0</v>
      </c>
      <c r="F214" s="3">
        <f>'Итого отбор 2024-2026'!F401</f>
        <v>0</v>
      </c>
      <c r="G214" s="3">
        <f>'Итого отбор 2024-2026'!G401</f>
        <v>0</v>
      </c>
      <c r="H214" s="3">
        <f>'Итого отбор 2024-2026'!H401</f>
        <v>0</v>
      </c>
      <c r="I214" s="3">
        <f>'Итого отбор 2024-2026'!I401</f>
        <v>0</v>
      </c>
      <c r="J214" s="14">
        <f>'Итого отбор 2024-2026'!J401</f>
        <v>0</v>
      </c>
      <c r="K214" s="18">
        <f t="shared" si="37"/>
        <v>0</v>
      </c>
      <c r="L214" s="19">
        <v>12368.39</v>
      </c>
      <c r="M214" s="19">
        <v>11131.55</v>
      </c>
      <c r="N214" s="19">
        <v>8657.8700000000008</v>
      </c>
      <c r="O214" s="19">
        <v>6184.2</v>
      </c>
      <c r="P214" s="19">
        <v>3710.52</v>
      </c>
      <c r="Q214" s="19">
        <v>488.77</v>
      </c>
      <c r="R214" s="19">
        <v>2100</v>
      </c>
      <c r="S214" s="19">
        <v>200</v>
      </c>
      <c r="T214" s="22">
        <v>88</v>
      </c>
      <c r="U214" s="43">
        <f t="shared" si="31"/>
        <v>0</v>
      </c>
      <c r="V214" s="18">
        <f t="shared" si="32"/>
        <v>0</v>
      </c>
      <c r="W214" s="18">
        <f t="shared" si="33"/>
        <v>0</v>
      </c>
      <c r="X214" s="18">
        <f t="shared" si="34"/>
        <v>0</v>
      </c>
      <c r="Y214" s="18">
        <f t="shared" si="35"/>
        <v>0</v>
      </c>
      <c r="Z214" s="42">
        <f t="shared" si="36"/>
        <v>0</v>
      </c>
    </row>
    <row r="215" spans="1:26" x14ac:dyDescent="0.25">
      <c r="A215" s="2">
        <v>25</v>
      </c>
      <c r="B215" s="6" t="s">
        <v>191</v>
      </c>
      <c r="C215" s="6" t="s">
        <v>126</v>
      </c>
      <c r="D215" s="2">
        <v>2026</v>
      </c>
      <c r="E215" s="3">
        <f>'Итого отбор 2024-2026'!E402</f>
        <v>0</v>
      </c>
      <c r="F215" s="3">
        <f>'Итого отбор 2024-2026'!F402</f>
        <v>0</v>
      </c>
      <c r="G215" s="3">
        <f>'Итого отбор 2024-2026'!G402</f>
        <v>0</v>
      </c>
      <c r="H215" s="3">
        <f>'Итого отбор 2024-2026'!H402</f>
        <v>0</v>
      </c>
      <c r="I215" s="3">
        <f>'Итого отбор 2024-2026'!I402</f>
        <v>0</v>
      </c>
      <c r="J215" s="14">
        <f>'Итого отбор 2024-2026'!J402</f>
        <v>0</v>
      </c>
      <c r="K215" s="18">
        <f t="shared" si="37"/>
        <v>0</v>
      </c>
      <c r="L215" s="19">
        <v>12368.39</v>
      </c>
      <c r="M215" s="19">
        <v>11131.55</v>
      </c>
      <c r="N215" s="19">
        <v>8657.8700000000008</v>
      </c>
      <c r="O215" s="19">
        <v>6184.2</v>
      </c>
      <c r="P215" s="19">
        <v>3710.52</v>
      </c>
      <c r="Q215" s="19">
        <v>488.77</v>
      </c>
      <c r="R215" s="19">
        <v>2100</v>
      </c>
      <c r="S215" s="19">
        <v>200</v>
      </c>
      <c r="T215" s="22">
        <v>90</v>
      </c>
      <c r="U215" s="43">
        <f t="shared" si="31"/>
        <v>0</v>
      </c>
      <c r="V215" s="18">
        <f t="shared" si="32"/>
        <v>0</v>
      </c>
      <c r="W215" s="18">
        <f t="shared" si="33"/>
        <v>0</v>
      </c>
      <c r="X215" s="18">
        <f t="shared" si="34"/>
        <v>0</v>
      </c>
      <c r="Y215" s="18">
        <f t="shared" si="35"/>
        <v>0</v>
      </c>
      <c r="Z215" s="42">
        <f t="shared" si="36"/>
        <v>0</v>
      </c>
    </row>
    <row r="216" spans="1:26" x14ac:dyDescent="0.25">
      <c r="A216" s="2">
        <v>26</v>
      </c>
      <c r="B216" s="6" t="s">
        <v>191</v>
      </c>
      <c r="C216" s="6" t="s">
        <v>44</v>
      </c>
      <c r="D216" s="2">
        <v>2026</v>
      </c>
      <c r="E216" s="3">
        <f>'Итого отбор 2024-2026'!E403</f>
        <v>0</v>
      </c>
      <c r="F216" s="3">
        <f>'Итого отбор 2024-2026'!F403</f>
        <v>0</v>
      </c>
      <c r="G216" s="3">
        <f>'Итого отбор 2024-2026'!G403</f>
        <v>2</v>
      </c>
      <c r="H216" s="3">
        <f>'Итого отбор 2024-2026'!H403</f>
        <v>0</v>
      </c>
      <c r="I216" s="3">
        <f>'Итого отбор 2024-2026'!I403</f>
        <v>0</v>
      </c>
      <c r="J216" s="14">
        <f>'Итого отбор 2024-2026'!J403</f>
        <v>1</v>
      </c>
      <c r="K216" s="18">
        <f t="shared" si="37"/>
        <v>2</v>
      </c>
      <c r="L216" s="19">
        <v>12368.39</v>
      </c>
      <c r="M216" s="19">
        <v>11131.55</v>
      </c>
      <c r="N216" s="19">
        <v>8657.8700000000008</v>
      </c>
      <c r="O216" s="19">
        <v>6184.2</v>
      </c>
      <c r="P216" s="19">
        <v>3710.52</v>
      </c>
      <c r="Q216" s="19">
        <v>488.77</v>
      </c>
      <c r="R216" s="19">
        <v>2100</v>
      </c>
      <c r="S216" s="19">
        <v>200</v>
      </c>
      <c r="T216" s="22">
        <v>90</v>
      </c>
      <c r="U216" s="43">
        <f t="shared" si="31"/>
        <v>89.999955674872254</v>
      </c>
      <c r="V216" s="18">
        <f t="shared" si="32"/>
        <v>20304.509999999998</v>
      </c>
      <c r="W216" s="18">
        <f t="shared" si="33"/>
        <v>18274.050000000003</v>
      </c>
      <c r="X216" s="18">
        <f t="shared" si="34"/>
        <v>2030.4599999999955</v>
      </c>
      <c r="Y216" s="18">
        <f t="shared" si="35"/>
        <v>18274.060000000001</v>
      </c>
      <c r="Z216" s="42">
        <f t="shared" si="36"/>
        <v>90.00000492501421</v>
      </c>
    </row>
    <row r="217" spans="1:26" x14ac:dyDescent="0.25">
      <c r="A217" s="2">
        <v>27</v>
      </c>
      <c r="B217" s="6" t="s">
        <v>191</v>
      </c>
      <c r="C217" s="6" t="s">
        <v>99</v>
      </c>
      <c r="D217" s="2">
        <v>2026</v>
      </c>
      <c r="E217" s="3">
        <f>'Итого отбор 2024-2026'!E404</f>
        <v>0</v>
      </c>
      <c r="F217" s="3">
        <f>'Итого отбор 2024-2026'!F404</f>
        <v>0</v>
      </c>
      <c r="G217" s="3">
        <f>'Итого отбор 2024-2026'!G404</f>
        <v>0</v>
      </c>
      <c r="H217" s="3">
        <f>'Итого отбор 2024-2026'!H404</f>
        <v>0</v>
      </c>
      <c r="I217" s="3">
        <f>'Итого отбор 2024-2026'!I404</f>
        <v>1.87</v>
      </c>
      <c r="J217" s="14">
        <f>'Итого отбор 2024-2026'!J404</f>
        <v>1</v>
      </c>
      <c r="K217" s="18">
        <f t="shared" si="37"/>
        <v>1.87</v>
      </c>
      <c r="L217" s="19">
        <v>12368.39</v>
      </c>
      <c r="M217" s="19">
        <v>11131.55</v>
      </c>
      <c r="N217" s="19">
        <v>8657.8700000000008</v>
      </c>
      <c r="O217" s="19">
        <v>6184.2</v>
      </c>
      <c r="P217" s="19">
        <v>3710.52</v>
      </c>
      <c r="Q217" s="19">
        <v>488.77</v>
      </c>
      <c r="R217" s="19">
        <v>2100</v>
      </c>
      <c r="S217" s="19">
        <v>200</v>
      </c>
      <c r="T217" s="22">
        <v>91</v>
      </c>
      <c r="U217" s="43">
        <f t="shared" si="31"/>
        <v>90.999995960183554</v>
      </c>
      <c r="V217" s="18">
        <f t="shared" si="32"/>
        <v>9901.44</v>
      </c>
      <c r="W217" s="18">
        <f t="shared" si="33"/>
        <v>9010.31</v>
      </c>
      <c r="X217" s="18">
        <f t="shared" si="34"/>
        <v>891.13000000000102</v>
      </c>
      <c r="Y217" s="18">
        <f t="shared" si="35"/>
        <v>9010.31</v>
      </c>
      <c r="Z217" s="42">
        <f t="shared" si="36"/>
        <v>90.999995960183554</v>
      </c>
    </row>
    <row r="218" spans="1:26" x14ac:dyDescent="0.25">
      <c r="A218" s="2">
        <v>28</v>
      </c>
      <c r="B218" s="6" t="s">
        <v>191</v>
      </c>
      <c r="C218" s="6" t="s">
        <v>127</v>
      </c>
      <c r="D218" s="2">
        <v>2026</v>
      </c>
      <c r="E218" s="3">
        <f>'Итого отбор 2024-2026'!E405</f>
        <v>0</v>
      </c>
      <c r="F218" s="3">
        <f>'Итого отбор 2024-2026'!F405</f>
        <v>0</v>
      </c>
      <c r="G218" s="3">
        <f>'Итого отбор 2024-2026'!G405</f>
        <v>0</v>
      </c>
      <c r="H218" s="3">
        <f>'Итого отбор 2024-2026'!H405</f>
        <v>0</v>
      </c>
      <c r="I218" s="3">
        <f>'Итого отбор 2024-2026'!I405</f>
        <v>0</v>
      </c>
      <c r="J218" s="14">
        <f>'Итого отбор 2024-2026'!J405</f>
        <v>0</v>
      </c>
      <c r="K218" s="18">
        <f t="shared" si="37"/>
        <v>0</v>
      </c>
      <c r="L218" s="19">
        <v>12368.39</v>
      </c>
      <c r="M218" s="19">
        <v>11131.55</v>
      </c>
      <c r="N218" s="19">
        <v>8657.8700000000008</v>
      </c>
      <c r="O218" s="19">
        <v>6184.2</v>
      </c>
      <c r="P218" s="19">
        <v>3710.52</v>
      </c>
      <c r="Q218" s="19">
        <v>488.77</v>
      </c>
      <c r="R218" s="19">
        <v>2100</v>
      </c>
      <c r="S218" s="19">
        <v>200</v>
      </c>
      <c r="T218" s="22">
        <v>90</v>
      </c>
      <c r="U218" s="43">
        <f t="shared" si="31"/>
        <v>0</v>
      </c>
      <c r="V218" s="18">
        <f t="shared" si="32"/>
        <v>0</v>
      </c>
      <c r="W218" s="18">
        <f t="shared" si="33"/>
        <v>0</v>
      </c>
      <c r="X218" s="18">
        <f t="shared" si="34"/>
        <v>0</v>
      </c>
      <c r="Y218" s="18">
        <f t="shared" si="35"/>
        <v>0</v>
      </c>
      <c r="Z218" s="42">
        <f t="shared" si="36"/>
        <v>0</v>
      </c>
    </row>
    <row r="219" spans="1:26" x14ac:dyDescent="0.25">
      <c r="A219" s="2">
        <v>29</v>
      </c>
      <c r="B219" s="6" t="s">
        <v>191</v>
      </c>
      <c r="C219" s="6" t="s">
        <v>90</v>
      </c>
      <c r="D219" s="2">
        <v>2026</v>
      </c>
      <c r="E219" s="3">
        <f>'Итого отбор 2024-2026'!E406</f>
        <v>3</v>
      </c>
      <c r="F219" s="3">
        <f>'Итого отбор 2024-2026'!F406</f>
        <v>4</v>
      </c>
      <c r="G219" s="3">
        <f>'Итого отбор 2024-2026'!G406</f>
        <v>6</v>
      </c>
      <c r="H219" s="3">
        <f>'Итого отбор 2024-2026'!H406</f>
        <v>4</v>
      </c>
      <c r="I219" s="3">
        <f>'Итого отбор 2024-2026'!I406</f>
        <v>4</v>
      </c>
      <c r="J219" s="14">
        <f>'Итого отбор 2024-2026'!J406</f>
        <v>14</v>
      </c>
      <c r="K219" s="18">
        <f t="shared" si="37"/>
        <v>21</v>
      </c>
      <c r="L219" s="19">
        <v>12368.39</v>
      </c>
      <c r="M219" s="19">
        <v>11131.55</v>
      </c>
      <c r="N219" s="19">
        <v>8657.8700000000008</v>
      </c>
      <c r="O219" s="19">
        <v>6184.2</v>
      </c>
      <c r="P219" s="19">
        <v>3710.52</v>
      </c>
      <c r="Q219" s="19">
        <v>488.77</v>
      </c>
      <c r="R219" s="19">
        <v>2100</v>
      </c>
      <c r="S219" s="19">
        <v>200</v>
      </c>
      <c r="T219" s="22">
        <v>87</v>
      </c>
      <c r="U219" s="43">
        <f t="shared" si="31"/>
        <v>86.999996488768147</v>
      </c>
      <c r="V219" s="18">
        <f t="shared" si="32"/>
        <v>213600.25</v>
      </c>
      <c r="W219" s="18">
        <f t="shared" si="33"/>
        <v>185832.21</v>
      </c>
      <c r="X219" s="18">
        <f t="shared" si="34"/>
        <v>27768.040000000008</v>
      </c>
      <c r="Y219" s="18">
        <f t="shared" si="35"/>
        <v>185832.22</v>
      </c>
      <c r="Z219" s="42">
        <f t="shared" si="36"/>
        <v>87.000001170410613</v>
      </c>
    </row>
    <row r="220" spans="1:26" x14ac:dyDescent="0.25">
      <c r="A220" s="2">
        <v>30</v>
      </c>
      <c r="B220" s="6" t="s">
        <v>192</v>
      </c>
      <c r="C220" s="6" t="s">
        <v>132</v>
      </c>
      <c r="D220" s="2">
        <v>2026</v>
      </c>
      <c r="E220" s="3">
        <f>'Итого отбор 2024-2026'!E407</f>
        <v>0</v>
      </c>
      <c r="F220" s="3">
        <f>'Итого отбор 2024-2026'!F407</f>
        <v>0</v>
      </c>
      <c r="G220" s="3">
        <f>'Итого отбор 2024-2026'!G407</f>
        <v>0</v>
      </c>
      <c r="H220" s="3">
        <f>'Итого отбор 2024-2026'!H407</f>
        <v>0</v>
      </c>
      <c r="I220" s="3">
        <f>'Итого отбор 2024-2026'!I407</f>
        <v>0</v>
      </c>
      <c r="J220" s="14">
        <f>'Итого отбор 2024-2026'!J407</f>
        <v>0</v>
      </c>
      <c r="K220" s="18">
        <f t="shared" si="37"/>
        <v>0</v>
      </c>
      <c r="L220" s="19">
        <v>12368.39</v>
      </c>
      <c r="M220" s="19">
        <v>11131.55</v>
      </c>
      <c r="N220" s="19">
        <v>8657.8700000000008</v>
      </c>
      <c r="O220" s="19">
        <v>6184.2</v>
      </c>
      <c r="P220" s="19">
        <v>3710.52</v>
      </c>
      <c r="Q220" s="19">
        <v>488.77</v>
      </c>
      <c r="R220" s="19">
        <v>2100</v>
      </c>
      <c r="S220" s="19">
        <v>200</v>
      </c>
      <c r="T220" s="23">
        <v>89</v>
      </c>
      <c r="U220" s="43">
        <f t="shared" si="31"/>
        <v>0</v>
      </c>
      <c r="V220" s="18">
        <f t="shared" si="32"/>
        <v>0</v>
      </c>
      <c r="W220" s="18">
        <f t="shared" si="33"/>
        <v>0</v>
      </c>
      <c r="X220" s="18">
        <f t="shared" si="34"/>
        <v>0</v>
      </c>
      <c r="Y220" s="18">
        <f t="shared" si="35"/>
        <v>0</v>
      </c>
      <c r="Z220" s="42">
        <f t="shared" si="36"/>
        <v>0</v>
      </c>
    </row>
    <row r="221" spans="1:26" x14ac:dyDescent="0.25">
      <c r="A221" s="2">
        <v>31</v>
      </c>
      <c r="B221" s="6" t="s">
        <v>192</v>
      </c>
      <c r="C221" s="6" t="s">
        <v>41</v>
      </c>
      <c r="D221" s="2">
        <v>2026</v>
      </c>
      <c r="E221" s="3">
        <f>'Итого отбор 2024-2026'!E408</f>
        <v>0</v>
      </c>
      <c r="F221" s="3">
        <f>'Итого отбор 2024-2026'!F408</f>
        <v>0</v>
      </c>
      <c r="G221" s="3">
        <f>'Итого отбор 2024-2026'!G408</f>
        <v>21</v>
      </c>
      <c r="H221" s="3">
        <f>'Итого отбор 2024-2026'!H408</f>
        <v>0</v>
      </c>
      <c r="I221" s="3">
        <f>'Итого отбор 2024-2026'!I408</f>
        <v>0</v>
      </c>
      <c r="J221" s="14">
        <f>'Итого отбор 2024-2026'!J408</f>
        <v>7</v>
      </c>
      <c r="K221" s="18">
        <f t="shared" si="37"/>
        <v>21</v>
      </c>
      <c r="L221" s="19">
        <v>12368.39</v>
      </c>
      <c r="M221" s="19">
        <v>11131.55</v>
      </c>
      <c r="N221" s="19">
        <v>8657.8700000000008</v>
      </c>
      <c r="O221" s="19">
        <v>6184.2</v>
      </c>
      <c r="P221" s="19">
        <v>3710.52</v>
      </c>
      <c r="Q221" s="19">
        <v>488.77</v>
      </c>
      <c r="R221" s="19">
        <v>2100</v>
      </c>
      <c r="S221" s="19">
        <v>200</v>
      </c>
      <c r="T221" s="23">
        <v>87</v>
      </c>
      <c r="U221" s="43">
        <f t="shared" si="31"/>
        <v>86.999997942554756</v>
      </c>
      <c r="V221" s="18">
        <f t="shared" si="32"/>
        <v>204136.66</v>
      </c>
      <c r="W221" s="18">
        <f t="shared" si="33"/>
        <v>177598.89</v>
      </c>
      <c r="X221" s="18">
        <f t="shared" si="34"/>
        <v>26537.76999999999</v>
      </c>
      <c r="Y221" s="18">
        <f t="shared" si="35"/>
        <v>177598.89</v>
      </c>
      <c r="Z221" s="42">
        <f t="shared" si="36"/>
        <v>86.999997942554756</v>
      </c>
    </row>
    <row r="222" spans="1:26" x14ac:dyDescent="0.25">
      <c r="A222" s="2">
        <v>32</v>
      </c>
      <c r="B222" s="6" t="s">
        <v>192</v>
      </c>
      <c r="C222" s="6" t="s">
        <v>108</v>
      </c>
      <c r="D222" s="2">
        <v>2026</v>
      </c>
      <c r="E222" s="3">
        <f>'Итого отбор 2024-2026'!E409</f>
        <v>0</v>
      </c>
      <c r="F222" s="3">
        <f>'Итого отбор 2024-2026'!F409</f>
        <v>0</v>
      </c>
      <c r="G222" s="3">
        <f>'Итого отбор 2024-2026'!G409</f>
        <v>0</v>
      </c>
      <c r="H222" s="3">
        <f>'Итого отбор 2024-2026'!H409</f>
        <v>0</v>
      </c>
      <c r="I222" s="3">
        <f>'Итого отбор 2024-2026'!I409</f>
        <v>0</v>
      </c>
      <c r="J222" s="14">
        <f>'Итого отбор 2024-2026'!J409</f>
        <v>0</v>
      </c>
      <c r="K222" s="18">
        <f t="shared" si="37"/>
        <v>0</v>
      </c>
      <c r="L222" s="19">
        <v>12368.39</v>
      </c>
      <c r="M222" s="19">
        <v>11131.55</v>
      </c>
      <c r="N222" s="19">
        <v>8657.8700000000008</v>
      </c>
      <c r="O222" s="19">
        <v>6184.2</v>
      </c>
      <c r="P222" s="19">
        <v>3710.52</v>
      </c>
      <c r="Q222" s="19">
        <v>488.77</v>
      </c>
      <c r="R222" s="19">
        <v>2100</v>
      </c>
      <c r="S222" s="19">
        <v>200</v>
      </c>
      <c r="T222" s="23">
        <v>85</v>
      </c>
      <c r="U222" s="43">
        <f t="shared" si="31"/>
        <v>0</v>
      </c>
      <c r="V222" s="18">
        <f t="shared" si="32"/>
        <v>0</v>
      </c>
      <c r="W222" s="18">
        <f t="shared" si="33"/>
        <v>0</v>
      </c>
      <c r="X222" s="18">
        <f t="shared" si="34"/>
        <v>0</v>
      </c>
      <c r="Y222" s="18">
        <f t="shared" si="35"/>
        <v>0</v>
      </c>
      <c r="Z222" s="42">
        <f t="shared" si="36"/>
        <v>0</v>
      </c>
    </row>
    <row r="223" spans="1:26" x14ac:dyDescent="0.25">
      <c r="A223" s="2">
        <v>33</v>
      </c>
      <c r="B223" s="6" t="s">
        <v>192</v>
      </c>
      <c r="C223" s="6" t="s">
        <v>93</v>
      </c>
      <c r="D223" s="2">
        <v>2026</v>
      </c>
      <c r="E223" s="3">
        <f>'Итого отбор 2024-2026'!E410</f>
        <v>0</v>
      </c>
      <c r="F223" s="3">
        <f>'Итого отбор 2024-2026'!F410</f>
        <v>0</v>
      </c>
      <c r="G223" s="3">
        <f>'Итого отбор 2024-2026'!G410</f>
        <v>0</v>
      </c>
      <c r="H223" s="3">
        <f>'Итого отбор 2024-2026'!H410</f>
        <v>0</v>
      </c>
      <c r="I223" s="3">
        <f>'Итого отбор 2024-2026'!I410</f>
        <v>0</v>
      </c>
      <c r="J223" s="14">
        <f>'Итого отбор 2024-2026'!J410</f>
        <v>0</v>
      </c>
      <c r="K223" s="18">
        <f t="shared" si="37"/>
        <v>0</v>
      </c>
      <c r="L223" s="19">
        <v>12368.39</v>
      </c>
      <c r="M223" s="19">
        <v>11131.55</v>
      </c>
      <c r="N223" s="19">
        <v>8657.8700000000008</v>
      </c>
      <c r="O223" s="19">
        <v>6184.2</v>
      </c>
      <c r="P223" s="19">
        <v>3710.52</v>
      </c>
      <c r="Q223" s="19">
        <v>488.77</v>
      </c>
      <c r="R223" s="19">
        <v>2100</v>
      </c>
      <c r="S223" s="19">
        <v>200</v>
      </c>
      <c r="T223" s="23">
        <v>90</v>
      </c>
      <c r="U223" s="43">
        <f t="shared" si="31"/>
        <v>0</v>
      </c>
      <c r="V223" s="18">
        <f t="shared" si="32"/>
        <v>0</v>
      </c>
      <c r="W223" s="18">
        <f t="shared" si="33"/>
        <v>0</v>
      </c>
      <c r="X223" s="18">
        <f t="shared" si="34"/>
        <v>0</v>
      </c>
      <c r="Y223" s="18">
        <f t="shared" si="35"/>
        <v>0</v>
      </c>
      <c r="Z223" s="42">
        <f t="shared" si="36"/>
        <v>0</v>
      </c>
    </row>
    <row r="224" spans="1:26" x14ac:dyDescent="0.25">
      <c r="A224" s="2">
        <v>34</v>
      </c>
      <c r="B224" s="6" t="s">
        <v>192</v>
      </c>
      <c r="C224" s="6" t="s">
        <v>128</v>
      </c>
      <c r="D224" s="2">
        <v>2026</v>
      </c>
      <c r="E224" s="3">
        <f>'Итого отбор 2024-2026'!E411</f>
        <v>0</v>
      </c>
      <c r="F224" s="3">
        <f>'Итого отбор 2024-2026'!F411</f>
        <v>0</v>
      </c>
      <c r="G224" s="3">
        <f>'Итого отбор 2024-2026'!G411</f>
        <v>0</v>
      </c>
      <c r="H224" s="3">
        <f>'Итого отбор 2024-2026'!H411</f>
        <v>0</v>
      </c>
      <c r="I224" s="3">
        <f>'Итого отбор 2024-2026'!I411</f>
        <v>0</v>
      </c>
      <c r="J224" s="14">
        <f>'Итого отбор 2024-2026'!J411</f>
        <v>0</v>
      </c>
      <c r="K224" s="18">
        <f t="shared" si="37"/>
        <v>0</v>
      </c>
      <c r="L224" s="19">
        <v>12368.39</v>
      </c>
      <c r="M224" s="19">
        <v>11131.55</v>
      </c>
      <c r="N224" s="19">
        <v>8657.8700000000008</v>
      </c>
      <c r="O224" s="19">
        <v>6184.2</v>
      </c>
      <c r="P224" s="19">
        <v>3710.52</v>
      </c>
      <c r="Q224" s="19">
        <v>488.77</v>
      </c>
      <c r="R224" s="19">
        <v>2100</v>
      </c>
      <c r="S224" s="19">
        <v>200</v>
      </c>
      <c r="T224" s="23">
        <v>92</v>
      </c>
      <c r="U224" s="43">
        <f t="shared" si="31"/>
        <v>0</v>
      </c>
      <c r="V224" s="18">
        <f t="shared" si="32"/>
        <v>0</v>
      </c>
      <c r="W224" s="18">
        <f t="shared" si="33"/>
        <v>0</v>
      </c>
      <c r="X224" s="18">
        <f t="shared" si="34"/>
        <v>0</v>
      </c>
      <c r="Y224" s="18">
        <f t="shared" si="35"/>
        <v>0</v>
      </c>
      <c r="Z224" s="42">
        <f t="shared" si="36"/>
        <v>0</v>
      </c>
    </row>
    <row r="225" spans="1:26" x14ac:dyDescent="0.25">
      <c r="A225" s="2">
        <v>35</v>
      </c>
      <c r="B225" s="6" t="s">
        <v>192</v>
      </c>
      <c r="C225" s="6" t="s">
        <v>67</v>
      </c>
      <c r="D225" s="2">
        <v>2026</v>
      </c>
      <c r="E225" s="3">
        <f>'Итого отбор 2024-2026'!E412</f>
        <v>0</v>
      </c>
      <c r="F225" s="3">
        <f>'Итого отбор 2024-2026'!F412</f>
        <v>0</v>
      </c>
      <c r="G225" s="3">
        <f>'Итого отбор 2024-2026'!G412</f>
        <v>0</v>
      </c>
      <c r="H225" s="3">
        <f>'Итого отбор 2024-2026'!H412</f>
        <v>0</v>
      </c>
      <c r="I225" s="3">
        <f>'Итого отбор 2024-2026'!I412</f>
        <v>0</v>
      </c>
      <c r="J225" s="14">
        <f>'Итого отбор 2024-2026'!J412</f>
        <v>0</v>
      </c>
      <c r="K225" s="18">
        <f t="shared" si="37"/>
        <v>0</v>
      </c>
      <c r="L225" s="19">
        <v>12368.39</v>
      </c>
      <c r="M225" s="19">
        <v>11131.55</v>
      </c>
      <c r="N225" s="19">
        <v>8657.8700000000008</v>
      </c>
      <c r="O225" s="19">
        <v>6184.2</v>
      </c>
      <c r="P225" s="19">
        <v>3710.52</v>
      </c>
      <c r="Q225" s="19">
        <v>488.77</v>
      </c>
      <c r="R225" s="19">
        <v>2100</v>
      </c>
      <c r="S225" s="19">
        <v>200</v>
      </c>
      <c r="T225" s="23">
        <v>88</v>
      </c>
      <c r="U225" s="43">
        <f t="shared" si="31"/>
        <v>0</v>
      </c>
      <c r="V225" s="18">
        <f t="shared" si="32"/>
        <v>0</v>
      </c>
      <c r="W225" s="18">
        <f t="shared" si="33"/>
        <v>0</v>
      </c>
      <c r="X225" s="18">
        <f t="shared" si="34"/>
        <v>0</v>
      </c>
      <c r="Y225" s="18">
        <f t="shared" si="35"/>
        <v>0</v>
      </c>
      <c r="Z225" s="42">
        <f t="shared" si="36"/>
        <v>0</v>
      </c>
    </row>
    <row r="226" spans="1:26" x14ac:dyDescent="0.25">
      <c r="A226" s="2">
        <v>36</v>
      </c>
      <c r="B226" s="6" t="s">
        <v>192</v>
      </c>
      <c r="C226" s="6" t="s">
        <v>129</v>
      </c>
      <c r="D226" s="2">
        <v>2026</v>
      </c>
      <c r="E226" s="3">
        <f>'Итого отбор 2024-2026'!E413</f>
        <v>0</v>
      </c>
      <c r="F226" s="3">
        <f>'Итого отбор 2024-2026'!F413</f>
        <v>0</v>
      </c>
      <c r="G226" s="3">
        <f>'Итого отбор 2024-2026'!G413</f>
        <v>0</v>
      </c>
      <c r="H226" s="3">
        <f>'Итого отбор 2024-2026'!H413</f>
        <v>0</v>
      </c>
      <c r="I226" s="3">
        <f>'Итого отбор 2024-2026'!I413</f>
        <v>0</v>
      </c>
      <c r="J226" s="14">
        <f>'Итого отбор 2024-2026'!J413</f>
        <v>0</v>
      </c>
      <c r="K226" s="18">
        <f t="shared" si="37"/>
        <v>0</v>
      </c>
      <c r="L226" s="19">
        <v>12368.39</v>
      </c>
      <c r="M226" s="19">
        <v>11131.55</v>
      </c>
      <c r="N226" s="19">
        <v>8657.8700000000008</v>
      </c>
      <c r="O226" s="19">
        <v>6184.2</v>
      </c>
      <c r="P226" s="19">
        <v>3710.52</v>
      </c>
      <c r="Q226" s="19">
        <v>488.77</v>
      </c>
      <c r="R226" s="19">
        <v>2100</v>
      </c>
      <c r="S226" s="19">
        <v>200</v>
      </c>
      <c r="T226" s="23">
        <v>86</v>
      </c>
      <c r="U226" s="43">
        <f t="shared" si="31"/>
        <v>0</v>
      </c>
      <c r="V226" s="18">
        <f t="shared" si="32"/>
        <v>0</v>
      </c>
      <c r="W226" s="18">
        <f t="shared" si="33"/>
        <v>0</v>
      </c>
      <c r="X226" s="18">
        <f t="shared" si="34"/>
        <v>0</v>
      </c>
      <c r="Y226" s="18">
        <f t="shared" si="35"/>
        <v>0</v>
      </c>
      <c r="Z226" s="42">
        <f t="shared" si="36"/>
        <v>0</v>
      </c>
    </row>
    <row r="227" spans="1:26" x14ac:dyDescent="0.25">
      <c r="A227" s="2">
        <v>37</v>
      </c>
      <c r="B227" s="6" t="s">
        <v>192</v>
      </c>
      <c r="C227" s="6" t="s">
        <v>31</v>
      </c>
      <c r="D227" s="2">
        <v>2026</v>
      </c>
      <c r="E227" s="3">
        <f>'Итого отбор 2024-2026'!E414</f>
        <v>0</v>
      </c>
      <c r="F227" s="3">
        <f>'Итого отбор 2024-2026'!F414</f>
        <v>0</v>
      </c>
      <c r="G227" s="3">
        <f>'Итого отбор 2024-2026'!G414</f>
        <v>0</v>
      </c>
      <c r="H227" s="3">
        <f>'Итого отбор 2024-2026'!H414</f>
        <v>0</v>
      </c>
      <c r="I227" s="3">
        <f>'Итого отбор 2024-2026'!I414</f>
        <v>0</v>
      </c>
      <c r="J227" s="14">
        <f>'Итого отбор 2024-2026'!J414</f>
        <v>0</v>
      </c>
      <c r="K227" s="18">
        <f t="shared" si="37"/>
        <v>0</v>
      </c>
      <c r="L227" s="19">
        <v>12368.39</v>
      </c>
      <c r="M227" s="19">
        <v>11131.55</v>
      </c>
      <c r="N227" s="19">
        <v>8657.8700000000008</v>
      </c>
      <c r="O227" s="19">
        <v>6184.2</v>
      </c>
      <c r="P227" s="19">
        <v>3710.52</v>
      </c>
      <c r="Q227" s="19">
        <v>488.77</v>
      </c>
      <c r="R227" s="19">
        <v>2100</v>
      </c>
      <c r="S227" s="19">
        <v>200</v>
      </c>
      <c r="T227" s="23">
        <v>89</v>
      </c>
      <c r="U227" s="43">
        <f t="shared" si="31"/>
        <v>0</v>
      </c>
      <c r="V227" s="18">
        <f t="shared" si="32"/>
        <v>0</v>
      </c>
      <c r="W227" s="18">
        <f t="shared" si="33"/>
        <v>0</v>
      </c>
      <c r="X227" s="18">
        <f t="shared" si="34"/>
        <v>0</v>
      </c>
      <c r="Y227" s="18">
        <f t="shared" si="35"/>
        <v>0</v>
      </c>
      <c r="Z227" s="42">
        <f t="shared" si="36"/>
        <v>0</v>
      </c>
    </row>
    <row r="228" spans="1:26" x14ac:dyDescent="0.25">
      <c r="A228" s="2">
        <v>38</v>
      </c>
      <c r="B228" s="6" t="s">
        <v>192</v>
      </c>
      <c r="C228" s="6" t="s">
        <v>1</v>
      </c>
      <c r="D228" s="2">
        <v>2026</v>
      </c>
      <c r="E228" s="3">
        <f>'Итого отбор 2024-2026'!E415</f>
        <v>0</v>
      </c>
      <c r="F228" s="3">
        <f>'Итого отбор 2024-2026'!F415</f>
        <v>0</v>
      </c>
      <c r="G228" s="3">
        <f>'Итого отбор 2024-2026'!G415</f>
        <v>0</v>
      </c>
      <c r="H228" s="3">
        <f>'Итого отбор 2024-2026'!H415</f>
        <v>0</v>
      </c>
      <c r="I228" s="3">
        <f>'Итого отбор 2024-2026'!I415</f>
        <v>0</v>
      </c>
      <c r="J228" s="14">
        <f>'Итого отбор 2024-2026'!J415</f>
        <v>0</v>
      </c>
      <c r="K228" s="18">
        <f t="shared" si="37"/>
        <v>0</v>
      </c>
      <c r="L228" s="19">
        <v>12368.39</v>
      </c>
      <c r="M228" s="19">
        <v>11131.55</v>
      </c>
      <c r="N228" s="19">
        <v>8657.8700000000008</v>
      </c>
      <c r="O228" s="19">
        <v>6184.2</v>
      </c>
      <c r="P228" s="19">
        <v>3710.52</v>
      </c>
      <c r="Q228" s="19">
        <v>488.77</v>
      </c>
      <c r="R228" s="19">
        <v>2100</v>
      </c>
      <c r="S228" s="19">
        <v>200</v>
      </c>
      <c r="T228" s="23">
        <v>87</v>
      </c>
      <c r="U228" s="43">
        <f t="shared" si="31"/>
        <v>0</v>
      </c>
      <c r="V228" s="18">
        <f t="shared" si="32"/>
        <v>0</v>
      </c>
      <c r="W228" s="18">
        <f t="shared" si="33"/>
        <v>0</v>
      </c>
      <c r="X228" s="18">
        <f t="shared" si="34"/>
        <v>0</v>
      </c>
      <c r="Y228" s="18">
        <f t="shared" si="35"/>
        <v>0</v>
      </c>
      <c r="Z228" s="42">
        <f t="shared" si="36"/>
        <v>0</v>
      </c>
    </row>
    <row r="229" spans="1:26" x14ac:dyDescent="0.25">
      <c r="A229" s="2">
        <v>39</v>
      </c>
      <c r="B229" s="6" t="s">
        <v>192</v>
      </c>
      <c r="C229" s="6" t="s">
        <v>111</v>
      </c>
      <c r="D229" s="2">
        <v>2026</v>
      </c>
      <c r="E229" s="3">
        <f>'Итого отбор 2024-2026'!E416</f>
        <v>0</v>
      </c>
      <c r="F229" s="3">
        <f>'Итого отбор 2024-2026'!F416</f>
        <v>0</v>
      </c>
      <c r="G229" s="3">
        <f>'Итого отбор 2024-2026'!G416</f>
        <v>0</v>
      </c>
      <c r="H229" s="3">
        <f>'Итого отбор 2024-2026'!H416</f>
        <v>0</v>
      </c>
      <c r="I229" s="3">
        <f>'Итого отбор 2024-2026'!I416</f>
        <v>0</v>
      </c>
      <c r="J229" s="14">
        <f>'Итого отбор 2024-2026'!J416</f>
        <v>0</v>
      </c>
      <c r="K229" s="18">
        <f t="shared" si="37"/>
        <v>0</v>
      </c>
      <c r="L229" s="19">
        <v>12368.39</v>
      </c>
      <c r="M229" s="19">
        <v>11131.55</v>
      </c>
      <c r="N229" s="19">
        <v>8657.8700000000008</v>
      </c>
      <c r="O229" s="19">
        <v>6184.2</v>
      </c>
      <c r="P229" s="19">
        <v>3710.52</v>
      </c>
      <c r="Q229" s="19">
        <v>488.77</v>
      </c>
      <c r="R229" s="19">
        <v>2100</v>
      </c>
      <c r="S229" s="19">
        <v>200</v>
      </c>
      <c r="T229" s="23">
        <v>88</v>
      </c>
      <c r="U229" s="43">
        <f t="shared" si="31"/>
        <v>0</v>
      </c>
      <c r="V229" s="18">
        <f t="shared" si="32"/>
        <v>0</v>
      </c>
      <c r="W229" s="18">
        <f t="shared" si="33"/>
        <v>0</v>
      </c>
      <c r="X229" s="18">
        <f t="shared" si="34"/>
        <v>0</v>
      </c>
      <c r="Y229" s="18">
        <f t="shared" si="35"/>
        <v>0</v>
      </c>
      <c r="Z229" s="42">
        <f t="shared" si="36"/>
        <v>0</v>
      </c>
    </row>
    <row r="230" spans="1:26" x14ac:dyDescent="0.25">
      <c r="A230" s="2">
        <v>40</v>
      </c>
      <c r="B230" s="6" t="s">
        <v>192</v>
      </c>
      <c r="C230" s="6" t="s">
        <v>14</v>
      </c>
      <c r="D230" s="2">
        <v>2026</v>
      </c>
      <c r="E230" s="3">
        <f>'Итого отбор 2024-2026'!E417</f>
        <v>0</v>
      </c>
      <c r="F230" s="3">
        <f>'Итого отбор 2024-2026'!F417</f>
        <v>24</v>
      </c>
      <c r="G230" s="3">
        <f>'Итого отбор 2024-2026'!G417</f>
        <v>19</v>
      </c>
      <c r="H230" s="3">
        <f>'Итого отбор 2024-2026'!H417</f>
        <v>0</v>
      </c>
      <c r="I230" s="3">
        <f>'Итого отбор 2024-2026'!I417</f>
        <v>0</v>
      </c>
      <c r="J230" s="14">
        <f>'Итого отбор 2024-2026'!J417</f>
        <v>2</v>
      </c>
      <c r="K230" s="18">
        <f t="shared" si="37"/>
        <v>43</v>
      </c>
      <c r="L230" s="19">
        <v>12368.39</v>
      </c>
      <c r="M230" s="19">
        <v>11131.55</v>
      </c>
      <c r="N230" s="19">
        <v>8657.8700000000008</v>
      </c>
      <c r="O230" s="19">
        <v>6184.2</v>
      </c>
      <c r="P230" s="19">
        <v>3710.52</v>
      </c>
      <c r="Q230" s="19">
        <v>488.77</v>
      </c>
      <c r="R230" s="19">
        <v>2100</v>
      </c>
      <c r="S230" s="19">
        <v>200</v>
      </c>
      <c r="T230" s="23">
        <v>93</v>
      </c>
      <c r="U230" s="43">
        <f t="shared" si="31"/>
        <v>92.999999753049977</v>
      </c>
      <c r="V230" s="18">
        <f t="shared" si="32"/>
        <v>445434.27</v>
      </c>
      <c r="W230" s="18">
        <f t="shared" si="33"/>
        <v>414253.87</v>
      </c>
      <c r="X230" s="18">
        <f t="shared" si="34"/>
        <v>31180.400000000023</v>
      </c>
      <c r="Y230" s="18">
        <f t="shared" si="35"/>
        <v>414253.87</v>
      </c>
      <c r="Z230" s="42">
        <f t="shared" si="36"/>
        <v>92.999999753049977</v>
      </c>
    </row>
    <row r="231" spans="1:26" x14ac:dyDescent="0.25">
      <c r="A231" s="2">
        <v>41</v>
      </c>
      <c r="B231" s="6" t="s">
        <v>192</v>
      </c>
      <c r="C231" s="6" t="s">
        <v>33</v>
      </c>
      <c r="D231" s="2">
        <v>2026</v>
      </c>
      <c r="E231" s="3">
        <f>'Итого отбор 2024-2026'!E418</f>
        <v>0</v>
      </c>
      <c r="F231" s="3">
        <f>'Итого отбор 2024-2026'!F418</f>
        <v>0</v>
      </c>
      <c r="G231" s="3">
        <f>'Итого отбор 2024-2026'!G418</f>
        <v>0</v>
      </c>
      <c r="H231" s="3">
        <f>'Итого отбор 2024-2026'!H418</f>
        <v>0</v>
      </c>
      <c r="I231" s="3">
        <f>'Итого отбор 2024-2026'!I418</f>
        <v>7.1029999999999998</v>
      </c>
      <c r="J231" s="14">
        <f>'Итого отбор 2024-2026'!J418</f>
        <v>5</v>
      </c>
      <c r="K231" s="18">
        <f t="shared" si="37"/>
        <v>7.1029999999999998</v>
      </c>
      <c r="L231" s="19">
        <v>12368.39</v>
      </c>
      <c r="M231" s="19">
        <v>11131.55</v>
      </c>
      <c r="N231" s="19">
        <v>8657.8700000000008</v>
      </c>
      <c r="O231" s="19">
        <v>6184.2</v>
      </c>
      <c r="P231" s="19">
        <v>3710.52</v>
      </c>
      <c r="Q231" s="19">
        <v>488.77</v>
      </c>
      <c r="R231" s="19">
        <v>2100</v>
      </c>
      <c r="S231" s="19">
        <v>200</v>
      </c>
      <c r="T231" s="23">
        <v>93</v>
      </c>
      <c r="U231" s="43">
        <f t="shared" si="31"/>
        <v>92.999997298642668</v>
      </c>
      <c r="V231" s="18">
        <f t="shared" si="32"/>
        <v>40720.269999999997</v>
      </c>
      <c r="W231" s="18">
        <f t="shared" si="33"/>
        <v>37869.85</v>
      </c>
      <c r="X231" s="18">
        <f t="shared" si="34"/>
        <v>2850.4199999999983</v>
      </c>
      <c r="Y231" s="18">
        <f t="shared" si="35"/>
        <v>37869.85</v>
      </c>
      <c r="Z231" s="42">
        <f t="shared" si="36"/>
        <v>92.999997298642668</v>
      </c>
    </row>
    <row r="232" spans="1:26" x14ac:dyDescent="0.25">
      <c r="A232" s="2">
        <v>42</v>
      </c>
      <c r="B232" s="6" t="s">
        <v>192</v>
      </c>
      <c r="C232" s="6" t="s">
        <v>130</v>
      </c>
      <c r="D232" s="2">
        <v>2026</v>
      </c>
      <c r="E232" s="3">
        <f>'Итого отбор 2024-2026'!E419</f>
        <v>0</v>
      </c>
      <c r="F232" s="3">
        <f>'Итого отбор 2024-2026'!F419</f>
        <v>0</v>
      </c>
      <c r="G232" s="3">
        <f>'Итого отбор 2024-2026'!G419</f>
        <v>0</v>
      </c>
      <c r="H232" s="3">
        <f>'Итого отбор 2024-2026'!H419</f>
        <v>0</v>
      </c>
      <c r="I232" s="3">
        <f>'Итого отбор 2024-2026'!I419</f>
        <v>0</v>
      </c>
      <c r="J232" s="14">
        <f>'Итого отбор 2024-2026'!J419</f>
        <v>0</v>
      </c>
      <c r="K232" s="18">
        <f t="shared" si="37"/>
        <v>0</v>
      </c>
      <c r="L232" s="19">
        <v>12368.39</v>
      </c>
      <c r="M232" s="19">
        <v>11131.55</v>
      </c>
      <c r="N232" s="19">
        <v>8657.8700000000008</v>
      </c>
      <c r="O232" s="19">
        <v>6184.2</v>
      </c>
      <c r="P232" s="19">
        <v>3710.52</v>
      </c>
      <c r="Q232" s="19">
        <v>488.77</v>
      </c>
      <c r="R232" s="19">
        <v>2100</v>
      </c>
      <c r="S232" s="19">
        <v>200</v>
      </c>
      <c r="T232" s="23">
        <v>89</v>
      </c>
      <c r="U232" s="43">
        <f t="shared" si="31"/>
        <v>0</v>
      </c>
      <c r="V232" s="18">
        <f t="shared" si="32"/>
        <v>0</v>
      </c>
      <c r="W232" s="18">
        <f t="shared" si="33"/>
        <v>0</v>
      </c>
      <c r="X232" s="18">
        <f t="shared" si="34"/>
        <v>0</v>
      </c>
      <c r="Y232" s="18">
        <f t="shared" si="35"/>
        <v>0</v>
      </c>
      <c r="Z232" s="42">
        <f t="shared" si="36"/>
        <v>0</v>
      </c>
    </row>
    <row r="233" spans="1:26" x14ac:dyDescent="0.25">
      <c r="A233" s="2">
        <v>43</v>
      </c>
      <c r="B233" s="6" t="s">
        <v>192</v>
      </c>
      <c r="C233" s="6" t="s">
        <v>133</v>
      </c>
      <c r="D233" s="2">
        <v>2026</v>
      </c>
      <c r="E233" s="3">
        <f>'Итого отбор 2024-2026'!E420</f>
        <v>0</v>
      </c>
      <c r="F233" s="3">
        <f>'Итого отбор 2024-2026'!F420</f>
        <v>0</v>
      </c>
      <c r="G233" s="3">
        <f>'Итого отбор 2024-2026'!G420</f>
        <v>0</v>
      </c>
      <c r="H233" s="3">
        <f>'Итого отбор 2024-2026'!H420</f>
        <v>0</v>
      </c>
      <c r="I233" s="3">
        <f>'Итого отбор 2024-2026'!I420</f>
        <v>0</v>
      </c>
      <c r="J233" s="14">
        <f>'Итого отбор 2024-2026'!J420</f>
        <v>0</v>
      </c>
      <c r="K233" s="18">
        <f t="shared" si="37"/>
        <v>0</v>
      </c>
      <c r="L233" s="19">
        <v>12368.39</v>
      </c>
      <c r="M233" s="19">
        <v>11131.55</v>
      </c>
      <c r="N233" s="19">
        <v>8657.8700000000008</v>
      </c>
      <c r="O233" s="19">
        <v>6184.2</v>
      </c>
      <c r="P233" s="19">
        <v>3710.52</v>
      </c>
      <c r="Q233" s="19">
        <v>488.77</v>
      </c>
      <c r="R233" s="19">
        <v>2100</v>
      </c>
      <c r="S233" s="19">
        <v>200</v>
      </c>
      <c r="T233" s="23">
        <v>91</v>
      </c>
      <c r="U233" s="43">
        <f t="shared" si="31"/>
        <v>0</v>
      </c>
      <c r="V233" s="18">
        <f t="shared" si="32"/>
        <v>0</v>
      </c>
      <c r="W233" s="18">
        <f t="shared" si="33"/>
        <v>0</v>
      </c>
      <c r="X233" s="18">
        <f t="shared" si="34"/>
        <v>0</v>
      </c>
      <c r="Y233" s="18">
        <f t="shared" si="35"/>
        <v>0</v>
      </c>
      <c r="Z233" s="42">
        <f t="shared" si="36"/>
        <v>0</v>
      </c>
    </row>
    <row r="234" spans="1:26" x14ac:dyDescent="0.25">
      <c r="A234" s="2">
        <v>44</v>
      </c>
      <c r="B234" s="6" t="s">
        <v>192</v>
      </c>
      <c r="C234" s="6" t="s">
        <v>107</v>
      </c>
      <c r="D234" s="2">
        <v>2026</v>
      </c>
      <c r="E234" s="3">
        <f>'Итого отбор 2024-2026'!E421</f>
        <v>0</v>
      </c>
      <c r="F234" s="3">
        <f>'Итого отбор 2024-2026'!F421</f>
        <v>0</v>
      </c>
      <c r="G234" s="3">
        <f>'Итого отбор 2024-2026'!G421</f>
        <v>0</v>
      </c>
      <c r="H234" s="3">
        <f>'Итого отбор 2024-2026'!H421</f>
        <v>0</v>
      </c>
      <c r="I234" s="3">
        <f>'Итого отбор 2024-2026'!I421</f>
        <v>0</v>
      </c>
      <c r="J234" s="14">
        <f>'Итого отбор 2024-2026'!J421</f>
        <v>0</v>
      </c>
      <c r="K234" s="18">
        <f t="shared" si="37"/>
        <v>0</v>
      </c>
      <c r="L234" s="19">
        <v>12368.39</v>
      </c>
      <c r="M234" s="19">
        <v>11131.55</v>
      </c>
      <c r="N234" s="19">
        <v>8657.8700000000008</v>
      </c>
      <c r="O234" s="19">
        <v>6184.2</v>
      </c>
      <c r="P234" s="19">
        <v>3710.52</v>
      </c>
      <c r="Q234" s="19">
        <v>488.77</v>
      </c>
      <c r="R234" s="19">
        <v>2100</v>
      </c>
      <c r="S234" s="19">
        <v>200</v>
      </c>
      <c r="T234" s="23">
        <v>71</v>
      </c>
      <c r="U234" s="43">
        <f t="shared" si="31"/>
        <v>0</v>
      </c>
      <c r="V234" s="18">
        <f t="shared" si="32"/>
        <v>0</v>
      </c>
      <c r="W234" s="18">
        <f t="shared" si="33"/>
        <v>0</v>
      </c>
      <c r="X234" s="18">
        <f t="shared" si="34"/>
        <v>0</v>
      </c>
      <c r="Y234" s="18">
        <f t="shared" si="35"/>
        <v>0</v>
      </c>
      <c r="Z234" s="42">
        <f t="shared" si="36"/>
        <v>0</v>
      </c>
    </row>
    <row r="235" spans="1:26" x14ac:dyDescent="0.25">
      <c r="A235" s="2">
        <v>45</v>
      </c>
      <c r="B235" s="6" t="s">
        <v>192</v>
      </c>
      <c r="C235" s="6" t="s">
        <v>131</v>
      </c>
      <c r="D235" s="2">
        <v>2026</v>
      </c>
      <c r="E235" s="3">
        <f>'Итого отбор 2024-2026'!E422</f>
        <v>0</v>
      </c>
      <c r="F235" s="3">
        <f>'Итого отбор 2024-2026'!F422</f>
        <v>0</v>
      </c>
      <c r="G235" s="3">
        <f>'Итого отбор 2024-2026'!G422</f>
        <v>0</v>
      </c>
      <c r="H235" s="3">
        <f>'Итого отбор 2024-2026'!H422</f>
        <v>0</v>
      </c>
      <c r="I235" s="3">
        <f>'Итого отбор 2024-2026'!I422</f>
        <v>0</v>
      </c>
      <c r="J235" s="14">
        <f>'Итого отбор 2024-2026'!J422</f>
        <v>0</v>
      </c>
      <c r="K235" s="18">
        <f t="shared" si="37"/>
        <v>0</v>
      </c>
      <c r="L235" s="19">
        <v>12368.39</v>
      </c>
      <c r="M235" s="19">
        <v>11131.55</v>
      </c>
      <c r="N235" s="19">
        <v>8657.8700000000008</v>
      </c>
      <c r="O235" s="19">
        <v>6184.2</v>
      </c>
      <c r="P235" s="19">
        <v>3710.52</v>
      </c>
      <c r="Q235" s="19">
        <v>488.77</v>
      </c>
      <c r="R235" s="19">
        <v>2100</v>
      </c>
      <c r="S235" s="19">
        <v>200</v>
      </c>
      <c r="T235" s="23">
        <v>94</v>
      </c>
      <c r="U235" s="43">
        <f t="shared" si="31"/>
        <v>0</v>
      </c>
      <c r="V235" s="18">
        <f t="shared" si="32"/>
        <v>0</v>
      </c>
      <c r="W235" s="18">
        <f t="shared" si="33"/>
        <v>0</v>
      </c>
      <c r="X235" s="18">
        <f t="shared" si="34"/>
        <v>0</v>
      </c>
      <c r="Y235" s="18">
        <f t="shared" si="35"/>
        <v>0</v>
      </c>
      <c r="Z235" s="42">
        <f t="shared" si="36"/>
        <v>0</v>
      </c>
    </row>
    <row r="236" spans="1:26" x14ac:dyDescent="0.25">
      <c r="A236" s="2">
        <v>46</v>
      </c>
      <c r="B236" s="6" t="s">
        <v>192</v>
      </c>
      <c r="C236" s="6" t="s">
        <v>68</v>
      </c>
      <c r="D236" s="2">
        <v>2026</v>
      </c>
      <c r="E236" s="3">
        <f>'Итого отбор 2024-2026'!E423</f>
        <v>0</v>
      </c>
      <c r="F236" s="3">
        <f>'Итого отбор 2024-2026'!F423</f>
        <v>0</v>
      </c>
      <c r="G236" s="3">
        <f>'Итого отбор 2024-2026'!G423</f>
        <v>0</v>
      </c>
      <c r="H236" s="3">
        <f>'Итого отбор 2024-2026'!H423</f>
        <v>0</v>
      </c>
      <c r="I236" s="3">
        <f>'Итого отбор 2024-2026'!I423</f>
        <v>31</v>
      </c>
      <c r="J236" s="14">
        <f>'Итого отбор 2024-2026'!J423</f>
        <v>4</v>
      </c>
      <c r="K236" s="18">
        <f t="shared" si="37"/>
        <v>31</v>
      </c>
      <c r="L236" s="19">
        <v>12368.39</v>
      </c>
      <c r="M236" s="19">
        <v>11131.55</v>
      </c>
      <c r="N236" s="19">
        <v>8657.8700000000008</v>
      </c>
      <c r="O236" s="19">
        <v>6184.2</v>
      </c>
      <c r="P236" s="19">
        <v>3710.52</v>
      </c>
      <c r="Q236" s="19">
        <v>488.77</v>
      </c>
      <c r="R236" s="19">
        <v>2100</v>
      </c>
      <c r="S236" s="19">
        <v>200</v>
      </c>
      <c r="T236" s="23">
        <v>81</v>
      </c>
      <c r="U236" s="43">
        <f t="shared" si="31"/>
        <v>80.999998480026008</v>
      </c>
      <c r="V236" s="18">
        <f t="shared" si="32"/>
        <v>131581.20000000001</v>
      </c>
      <c r="W236" s="18">
        <f t="shared" si="33"/>
        <v>106580.77</v>
      </c>
      <c r="X236" s="18">
        <f t="shared" si="34"/>
        <v>25000.430000000008</v>
      </c>
      <c r="Y236" s="18">
        <f t="shared" si="35"/>
        <v>106580.77</v>
      </c>
      <c r="Z236" s="42">
        <f t="shared" si="36"/>
        <v>80.999998480026008</v>
      </c>
    </row>
    <row r="237" spans="1:26" x14ac:dyDescent="0.25">
      <c r="A237" s="2">
        <v>47</v>
      </c>
      <c r="B237" s="6" t="s">
        <v>192</v>
      </c>
      <c r="C237" s="6" t="s">
        <v>25</v>
      </c>
      <c r="D237" s="2">
        <v>2026</v>
      </c>
      <c r="E237" s="3">
        <f>'Итого отбор 2024-2026'!E424</f>
        <v>0</v>
      </c>
      <c r="F237" s="3">
        <f>'Итого отбор 2024-2026'!F424</f>
        <v>0</v>
      </c>
      <c r="G237" s="3">
        <f>'Итого отбор 2024-2026'!G424</f>
        <v>4.0999999999999996</v>
      </c>
      <c r="H237" s="3">
        <f>'Итого отбор 2024-2026'!H424</f>
        <v>0</v>
      </c>
      <c r="I237" s="3">
        <f>'Итого отбор 2024-2026'!I424</f>
        <v>0</v>
      </c>
      <c r="J237" s="14">
        <f>'Итого отбор 2024-2026'!J424</f>
        <v>2</v>
      </c>
      <c r="K237" s="18">
        <f t="shared" si="37"/>
        <v>4.0999999999999996</v>
      </c>
      <c r="L237" s="19">
        <v>12368.39</v>
      </c>
      <c r="M237" s="19">
        <v>11131.55</v>
      </c>
      <c r="N237" s="19">
        <v>8657.8700000000008</v>
      </c>
      <c r="O237" s="19">
        <v>6184.2</v>
      </c>
      <c r="P237" s="19">
        <v>3710.52</v>
      </c>
      <c r="Q237" s="19">
        <v>488.77</v>
      </c>
      <c r="R237" s="19">
        <v>2100</v>
      </c>
      <c r="S237" s="19">
        <v>200</v>
      </c>
      <c r="T237" s="23">
        <v>91</v>
      </c>
      <c r="U237" s="43">
        <f t="shared" si="31"/>
        <v>90.999982889426406</v>
      </c>
      <c r="V237" s="18">
        <f t="shared" si="32"/>
        <v>41494.81</v>
      </c>
      <c r="W237" s="18">
        <f t="shared" si="33"/>
        <v>37760.269999999997</v>
      </c>
      <c r="X237" s="18">
        <f t="shared" si="34"/>
        <v>3734.5400000000009</v>
      </c>
      <c r="Y237" s="18">
        <f t="shared" si="35"/>
        <v>37760.28</v>
      </c>
      <c r="Z237" s="42">
        <f t="shared" si="36"/>
        <v>91.000006988825831</v>
      </c>
    </row>
    <row r="238" spans="1:26" x14ac:dyDescent="0.25">
      <c r="A238" s="2">
        <v>48</v>
      </c>
      <c r="B238" s="6" t="s">
        <v>192</v>
      </c>
      <c r="C238" s="6" t="s">
        <v>134</v>
      </c>
      <c r="D238" s="2">
        <v>2026</v>
      </c>
      <c r="E238" s="3">
        <f>'Итого отбор 2024-2026'!E425</f>
        <v>0</v>
      </c>
      <c r="F238" s="3">
        <f>'Итого отбор 2024-2026'!F425</f>
        <v>0</v>
      </c>
      <c r="G238" s="3">
        <f>'Итого отбор 2024-2026'!G425</f>
        <v>0</v>
      </c>
      <c r="H238" s="3">
        <f>'Итого отбор 2024-2026'!H425</f>
        <v>17.11</v>
      </c>
      <c r="I238" s="3">
        <f>'Итого отбор 2024-2026'!I425</f>
        <v>5</v>
      </c>
      <c r="J238" s="14">
        <f>'Итого отбор 2024-2026'!J425</f>
        <v>4</v>
      </c>
      <c r="K238" s="18">
        <f t="shared" si="37"/>
        <v>22.11</v>
      </c>
      <c r="L238" s="19">
        <v>12368.39</v>
      </c>
      <c r="M238" s="19">
        <v>11131.55</v>
      </c>
      <c r="N238" s="19">
        <v>8657.8700000000008</v>
      </c>
      <c r="O238" s="19">
        <v>6184.2</v>
      </c>
      <c r="P238" s="19">
        <v>3710.52</v>
      </c>
      <c r="Q238" s="19">
        <v>488.77</v>
      </c>
      <c r="R238" s="19">
        <v>2100</v>
      </c>
      <c r="S238" s="19">
        <v>200</v>
      </c>
      <c r="T238" s="23">
        <v>87</v>
      </c>
      <c r="U238" s="43">
        <f t="shared" si="31"/>
        <v>86.99999583157674</v>
      </c>
      <c r="V238" s="18">
        <f t="shared" si="32"/>
        <v>139141.34</v>
      </c>
      <c r="W238" s="18">
        <f t="shared" si="33"/>
        <v>121052.96</v>
      </c>
      <c r="X238" s="18">
        <f t="shared" si="34"/>
        <v>18088.37999999999</v>
      </c>
      <c r="Y238" s="18">
        <f t="shared" si="35"/>
        <v>121052.97</v>
      </c>
      <c r="Z238" s="42">
        <f t="shared" si="36"/>
        <v>87.000003018513411</v>
      </c>
    </row>
    <row r="239" spans="1:26" x14ac:dyDescent="0.25">
      <c r="A239" s="2">
        <v>49</v>
      </c>
      <c r="B239" s="6" t="s">
        <v>194</v>
      </c>
      <c r="C239" s="6" t="s">
        <v>135</v>
      </c>
      <c r="D239" s="2">
        <v>2026</v>
      </c>
      <c r="E239" s="3">
        <f>'Итого отбор 2024-2026'!E426</f>
        <v>0</v>
      </c>
      <c r="F239" s="3">
        <f>'Итого отбор 2024-2026'!F426</f>
        <v>0</v>
      </c>
      <c r="G239" s="3">
        <f>'Итого отбор 2024-2026'!G426</f>
        <v>0</v>
      </c>
      <c r="H239" s="3">
        <f>'Итого отбор 2024-2026'!H426</f>
        <v>0</v>
      </c>
      <c r="I239" s="3">
        <f>'Итого отбор 2024-2026'!I426</f>
        <v>0</v>
      </c>
      <c r="J239" s="14">
        <f>'Итого отбор 2024-2026'!J426</f>
        <v>0</v>
      </c>
      <c r="K239" s="18">
        <f t="shared" si="37"/>
        <v>0</v>
      </c>
      <c r="L239" s="19">
        <v>12368.39</v>
      </c>
      <c r="M239" s="19">
        <v>11131.55</v>
      </c>
      <c r="N239" s="19">
        <v>8657.8700000000008</v>
      </c>
      <c r="O239" s="19">
        <v>6184.2</v>
      </c>
      <c r="P239" s="19">
        <v>3710.52</v>
      </c>
      <c r="Q239" s="19">
        <v>488.77</v>
      </c>
      <c r="R239" s="19">
        <v>2100</v>
      </c>
      <c r="S239" s="19">
        <v>200</v>
      </c>
      <c r="T239" s="24">
        <v>88</v>
      </c>
      <c r="U239" s="43">
        <f t="shared" si="31"/>
        <v>0</v>
      </c>
      <c r="V239" s="18">
        <f t="shared" si="32"/>
        <v>0</v>
      </c>
      <c r="W239" s="18">
        <f t="shared" si="33"/>
        <v>0</v>
      </c>
      <c r="X239" s="18">
        <f t="shared" si="34"/>
        <v>0</v>
      </c>
      <c r="Y239" s="18">
        <f t="shared" si="35"/>
        <v>0</v>
      </c>
      <c r="Z239" s="42">
        <f t="shared" si="36"/>
        <v>0</v>
      </c>
    </row>
    <row r="240" spans="1:26" x14ac:dyDescent="0.25">
      <c r="A240" s="2">
        <v>50</v>
      </c>
      <c r="B240" s="6" t="s">
        <v>194</v>
      </c>
      <c r="C240" s="6" t="s">
        <v>136</v>
      </c>
      <c r="D240" s="2">
        <v>2026</v>
      </c>
      <c r="E240" s="3">
        <f>'Итого отбор 2024-2026'!E427</f>
        <v>0</v>
      </c>
      <c r="F240" s="3">
        <f>'Итого отбор 2024-2026'!F427</f>
        <v>0</v>
      </c>
      <c r="G240" s="3">
        <f>'Итого отбор 2024-2026'!G427</f>
        <v>0</v>
      </c>
      <c r="H240" s="3">
        <f>'Итого отбор 2024-2026'!H427</f>
        <v>0</v>
      </c>
      <c r="I240" s="3">
        <f>'Итого отбор 2024-2026'!I427</f>
        <v>0</v>
      </c>
      <c r="J240" s="14">
        <f>'Итого отбор 2024-2026'!J427</f>
        <v>0</v>
      </c>
      <c r="K240" s="18">
        <f t="shared" si="37"/>
        <v>0</v>
      </c>
      <c r="L240" s="19">
        <v>12368.39</v>
      </c>
      <c r="M240" s="19">
        <v>11131.55</v>
      </c>
      <c r="N240" s="19">
        <v>8657.8700000000008</v>
      </c>
      <c r="O240" s="19">
        <v>6184.2</v>
      </c>
      <c r="P240" s="19">
        <v>3710.52</v>
      </c>
      <c r="Q240" s="19">
        <v>488.77</v>
      </c>
      <c r="R240" s="19">
        <v>2100</v>
      </c>
      <c r="S240" s="19">
        <v>200</v>
      </c>
      <c r="T240" s="24">
        <v>71</v>
      </c>
      <c r="U240" s="43">
        <f t="shared" si="31"/>
        <v>0</v>
      </c>
      <c r="V240" s="18">
        <f t="shared" si="32"/>
        <v>0</v>
      </c>
      <c r="W240" s="18">
        <f t="shared" si="33"/>
        <v>0</v>
      </c>
      <c r="X240" s="18">
        <f t="shared" si="34"/>
        <v>0</v>
      </c>
      <c r="Y240" s="18">
        <f t="shared" si="35"/>
        <v>0</v>
      </c>
      <c r="Z240" s="42">
        <f t="shared" si="36"/>
        <v>0</v>
      </c>
    </row>
    <row r="241" spans="1:26" x14ac:dyDescent="0.25">
      <c r="A241" s="2">
        <v>51</v>
      </c>
      <c r="B241" s="6" t="s">
        <v>194</v>
      </c>
      <c r="C241" s="6" t="s">
        <v>24</v>
      </c>
      <c r="D241" s="2">
        <v>2026</v>
      </c>
      <c r="E241" s="3">
        <f>'Итого отбор 2024-2026'!E428</f>
        <v>0</v>
      </c>
      <c r="F241" s="3">
        <f>'Итого отбор 2024-2026'!F428</f>
        <v>0</v>
      </c>
      <c r="G241" s="3">
        <f>'Итого отбор 2024-2026'!G428</f>
        <v>0</v>
      </c>
      <c r="H241" s="3">
        <f>'Итого отбор 2024-2026'!H428</f>
        <v>0</v>
      </c>
      <c r="I241" s="3">
        <f>'Итого отбор 2024-2026'!I428</f>
        <v>0</v>
      </c>
      <c r="J241" s="14">
        <f>'Итого отбор 2024-2026'!J428</f>
        <v>0</v>
      </c>
      <c r="K241" s="18">
        <f t="shared" si="37"/>
        <v>0</v>
      </c>
      <c r="L241" s="19">
        <v>12368.39</v>
      </c>
      <c r="M241" s="19">
        <v>11131.55</v>
      </c>
      <c r="N241" s="19">
        <v>8657.8700000000008</v>
      </c>
      <c r="O241" s="19">
        <v>6184.2</v>
      </c>
      <c r="P241" s="19">
        <v>3710.52</v>
      </c>
      <c r="Q241" s="19">
        <v>488.77</v>
      </c>
      <c r="R241" s="19">
        <v>2100</v>
      </c>
      <c r="S241" s="19">
        <v>200</v>
      </c>
      <c r="T241" s="24">
        <v>91</v>
      </c>
      <c r="U241" s="43">
        <f t="shared" si="31"/>
        <v>0</v>
      </c>
      <c r="V241" s="18">
        <f t="shared" si="32"/>
        <v>0</v>
      </c>
      <c r="W241" s="18">
        <f t="shared" si="33"/>
        <v>0</v>
      </c>
      <c r="X241" s="18">
        <f t="shared" si="34"/>
        <v>0</v>
      </c>
      <c r="Y241" s="18">
        <f t="shared" si="35"/>
        <v>0</v>
      </c>
      <c r="Z241" s="42">
        <f t="shared" si="36"/>
        <v>0</v>
      </c>
    </row>
    <row r="242" spans="1:26" x14ac:dyDescent="0.25">
      <c r="A242" s="2">
        <v>52</v>
      </c>
      <c r="B242" s="6" t="s">
        <v>194</v>
      </c>
      <c r="C242" s="6" t="s">
        <v>72</v>
      </c>
      <c r="D242" s="2">
        <v>2026</v>
      </c>
      <c r="E242" s="3">
        <f>'Итого отбор 2024-2026'!E429</f>
        <v>20</v>
      </c>
      <c r="F242" s="3">
        <f>'Итого отбор 2024-2026'!F429</f>
        <v>40</v>
      </c>
      <c r="G242" s="3">
        <f>'Итого отбор 2024-2026'!G429</f>
        <v>0</v>
      </c>
      <c r="H242" s="3">
        <f>'Итого отбор 2024-2026'!H429</f>
        <v>0</v>
      </c>
      <c r="I242" s="3">
        <f>'Итого отбор 2024-2026'!I429</f>
        <v>0</v>
      </c>
      <c r="J242" s="14">
        <f>'Итого отбор 2024-2026'!J429</f>
        <v>11</v>
      </c>
      <c r="K242" s="18">
        <f t="shared" si="37"/>
        <v>60</v>
      </c>
      <c r="L242" s="19">
        <v>12368.39</v>
      </c>
      <c r="M242" s="19">
        <v>11131.55</v>
      </c>
      <c r="N242" s="19">
        <v>8657.8700000000008</v>
      </c>
      <c r="O242" s="19">
        <v>6184.2</v>
      </c>
      <c r="P242" s="19">
        <v>3710.52</v>
      </c>
      <c r="Q242" s="19">
        <v>488.77</v>
      </c>
      <c r="R242" s="19">
        <v>2100</v>
      </c>
      <c r="S242" s="19">
        <v>200</v>
      </c>
      <c r="T242" s="24">
        <v>91</v>
      </c>
      <c r="U242" s="43">
        <f t="shared" si="31"/>
        <v>90.999999222486522</v>
      </c>
      <c r="V242" s="18">
        <f t="shared" si="32"/>
        <v>733106.27</v>
      </c>
      <c r="W242" s="18">
        <f t="shared" si="33"/>
        <v>667126.69999999995</v>
      </c>
      <c r="X242" s="18">
        <f t="shared" si="34"/>
        <v>65979.570000000065</v>
      </c>
      <c r="Y242" s="18">
        <f t="shared" si="35"/>
        <v>667126.71</v>
      </c>
      <c r="Z242" s="42">
        <f t="shared" si="36"/>
        <v>91.000000586545241</v>
      </c>
    </row>
    <row r="243" spans="1:26" x14ac:dyDescent="0.25">
      <c r="A243" s="2">
        <v>53</v>
      </c>
      <c r="B243" s="6" t="s">
        <v>194</v>
      </c>
      <c r="C243" s="6" t="s">
        <v>42</v>
      </c>
      <c r="D243" s="2">
        <v>2026</v>
      </c>
      <c r="E243" s="3">
        <f>'Итого отбор 2024-2026'!E430</f>
        <v>0</v>
      </c>
      <c r="F243" s="3">
        <f>'Итого отбор 2024-2026'!F430</f>
        <v>0</v>
      </c>
      <c r="G243" s="3">
        <f>'Итого отбор 2024-2026'!G430</f>
        <v>0</v>
      </c>
      <c r="H243" s="3">
        <f>'Итого отбор 2024-2026'!H430</f>
        <v>0</v>
      </c>
      <c r="I243" s="3">
        <f>'Итого отбор 2024-2026'!I430</f>
        <v>10</v>
      </c>
      <c r="J243" s="14">
        <f>'Итого отбор 2024-2026'!J430</f>
        <v>2</v>
      </c>
      <c r="K243" s="18">
        <f t="shared" si="37"/>
        <v>10</v>
      </c>
      <c r="L243" s="19">
        <v>12368.39</v>
      </c>
      <c r="M243" s="19">
        <v>11131.55</v>
      </c>
      <c r="N243" s="19">
        <v>8657.8700000000008</v>
      </c>
      <c r="O243" s="19">
        <v>6184.2</v>
      </c>
      <c r="P243" s="19">
        <v>3710.52</v>
      </c>
      <c r="Q243" s="19">
        <v>488.77</v>
      </c>
      <c r="R243" s="19">
        <v>2100</v>
      </c>
      <c r="S243" s="19">
        <v>200</v>
      </c>
      <c r="T243" s="24">
        <v>93</v>
      </c>
      <c r="U243" s="43">
        <f t="shared" si="31"/>
        <v>92.999981482627319</v>
      </c>
      <c r="V243" s="18">
        <f t="shared" si="32"/>
        <v>44282.74</v>
      </c>
      <c r="W243" s="18">
        <f t="shared" si="33"/>
        <v>41182.939999999995</v>
      </c>
      <c r="X243" s="18">
        <f t="shared" si="34"/>
        <v>3099.8000000000029</v>
      </c>
      <c r="Y243" s="18">
        <f t="shared" si="35"/>
        <v>41182.949999999997</v>
      </c>
      <c r="Z243" s="42">
        <f t="shared" si="36"/>
        <v>93.000004064789124</v>
      </c>
    </row>
    <row r="244" spans="1:26" x14ac:dyDescent="0.25">
      <c r="A244" s="2">
        <v>54</v>
      </c>
      <c r="B244" s="6" t="s">
        <v>194</v>
      </c>
      <c r="C244" s="6" t="s">
        <v>36</v>
      </c>
      <c r="D244" s="2">
        <v>2026</v>
      </c>
      <c r="E244" s="3">
        <f>'Итого отбор 2024-2026'!E431</f>
        <v>0</v>
      </c>
      <c r="F244" s="3">
        <f>'Итого отбор 2024-2026'!F431</f>
        <v>0</v>
      </c>
      <c r="G244" s="3">
        <f>'Итого отбор 2024-2026'!G431</f>
        <v>0</v>
      </c>
      <c r="H244" s="3">
        <f>'Итого отбор 2024-2026'!H431</f>
        <v>0</v>
      </c>
      <c r="I244" s="3">
        <f>'Итого отбор 2024-2026'!I431</f>
        <v>0</v>
      </c>
      <c r="J244" s="14">
        <f>'Итого отбор 2024-2026'!J431</f>
        <v>0</v>
      </c>
      <c r="K244" s="18">
        <f t="shared" si="37"/>
        <v>0</v>
      </c>
      <c r="L244" s="19">
        <v>12368.39</v>
      </c>
      <c r="M244" s="19">
        <v>11131.55</v>
      </c>
      <c r="N244" s="19">
        <v>8657.8700000000008</v>
      </c>
      <c r="O244" s="19">
        <v>6184.2</v>
      </c>
      <c r="P244" s="19">
        <v>3710.52</v>
      </c>
      <c r="Q244" s="19">
        <v>488.77</v>
      </c>
      <c r="R244" s="19">
        <v>2100</v>
      </c>
      <c r="S244" s="19">
        <v>200</v>
      </c>
      <c r="T244" s="24">
        <v>84</v>
      </c>
      <c r="U244" s="43">
        <f t="shared" si="31"/>
        <v>0</v>
      </c>
      <c r="V244" s="18">
        <f t="shared" si="32"/>
        <v>0</v>
      </c>
      <c r="W244" s="18">
        <f t="shared" si="33"/>
        <v>0</v>
      </c>
      <c r="X244" s="18">
        <f t="shared" si="34"/>
        <v>0</v>
      </c>
      <c r="Y244" s="18">
        <f t="shared" si="35"/>
        <v>0</v>
      </c>
      <c r="Z244" s="42">
        <f t="shared" si="36"/>
        <v>0</v>
      </c>
    </row>
    <row r="245" spans="1:26" x14ac:dyDescent="0.25">
      <c r="A245" s="2">
        <v>55</v>
      </c>
      <c r="B245" s="6" t="s">
        <v>194</v>
      </c>
      <c r="C245" s="6" t="s">
        <v>39</v>
      </c>
      <c r="D245" s="2">
        <v>2026</v>
      </c>
      <c r="E245" s="3">
        <f>'Итого отбор 2024-2026'!E432</f>
        <v>0</v>
      </c>
      <c r="F245" s="3">
        <f>'Итого отбор 2024-2026'!F432</f>
        <v>0</v>
      </c>
      <c r="G245" s="3">
        <f>'Итого отбор 2024-2026'!G432</f>
        <v>0</v>
      </c>
      <c r="H245" s="3">
        <f>'Итого отбор 2024-2026'!H432</f>
        <v>6.0782999999999996</v>
      </c>
      <c r="I245" s="3">
        <f>'Итого отбор 2024-2026'!I432</f>
        <v>0</v>
      </c>
      <c r="J245" s="14">
        <f>'Итого отбор 2024-2026'!J432</f>
        <v>3</v>
      </c>
      <c r="K245" s="18">
        <f t="shared" si="37"/>
        <v>6.0782999999999996</v>
      </c>
      <c r="L245" s="19">
        <v>12368.39</v>
      </c>
      <c r="M245" s="19">
        <v>11131.55</v>
      </c>
      <c r="N245" s="19">
        <v>8657.8700000000008</v>
      </c>
      <c r="O245" s="19">
        <v>6184.2</v>
      </c>
      <c r="P245" s="19">
        <v>3710.52</v>
      </c>
      <c r="Q245" s="19">
        <v>488.77</v>
      </c>
      <c r="R245" s="19">
        <v>2100</v>
      </c>
      <c r="S245" s="19">
        <v>200</v>
      </c>
      <c r="T245" s="24">
        <v>88</v>
      </c>
      <c r="U245" s="43">
        <f t="shared" si="31"/>
        <v>87.999993128828663</v>
      </c>
      <c r="V245" s="18">
        <f t="shared" si="32"/>
        <v>46571.39</v>
      </c>
      <c r="W245" s="18">
        <f t="shared" si="33"/>
        <v>40982.82</v>
      </c>
      <c r="X245" s="18">
        <f t="shared" si="34"/>
        <v>5588.57</v>
      </c>
      <c r="Y245" s="18">
        <f t="shared" si="35"/>
        <v>40982.82</v>
      </c>
      <c r="Z245" s="42">
        <f t="shared" si="36"/>
        <v>87.999993128828663</v>
      </c>
    </row>
    <row r="246" spans="1:26" x14ac:dyDescent="0.25">
      <c r="A246" s="2">
        <v>56</v>
      </c>
      <c r="B246" s="6" t="s">
        <v>194</v>
      </c>
      <c r="C246" s="6" t="s">
        <v>52</v>
      </c>
      <c r="D246" s="2">
        <v>2026</v>
      </c>
      <c r="E246" s="3">
        <f>'Итого отбор 2024-2026'!E433</f>
        <v>0</v>
      </c>
      <c r="F246" s="3">
        <f>'Итого отбор 2024-2026'!F433</f>
        <v>0</v>
      </c>
      <c r="G246" s="3">
        <f>'Итого отбор 2024-2026'!G433</f>
        <v>13.7</v>
      </c>
      <c r="H246" s="3">
        <f>'Итого отбор 2024-2026'!H433</f>
        <v>7.6</v>
      </c>
      <c r="I246" s="3">
        <f>'Итого отбор 2024-2026'!I433</f>
        <v>0</v>
      </c>
      <c r="J246" s="14">
        <f>'Итого отбор 2024-2026'!J433</f>
        <v>10</v>
      </c>
      <c r="K246" s="18">
        <f t="shared" si="37"/>
        <v>21.299999999999997</v>
      </c>
      <c r="L246" s="19">
        <v>12368.39</v>
      </c>
      <c r="M246" s="19">
        <v>11131.55</v>
      </c>
      <c r="N246" s="19">
        <v>8657.8700000000008</v>
      </c>
      <c r="O246" s="19">
        <v>6184.2</v>
      </c>
      <c r="P246" s="19">
        <v>3710.52</v>
      </c>
      <c r="Q246" s="19">
        <v>488.77</v>
      </c>
      <c r="R246" s="19">
        <v>2100</v>
      </c>
      <c r="S246" s="19">
        <v>200</v>
      </c>
      <c r="T246" s="24">
        <v>87</v>
      </c>
      <c r="U246" s="43">
        <f t="shared" si="31"/>
        <v>86.999998569680358</v>
      </c>
      <c r="V246" s="18">
        <f t="shared" si="32"/>
        <v>195760.44</v>
      </c>
      <c r="W246" s="18">
        <f t="shared" si="33"/>
        <v>170311.58</v>
      </c>
      <c r="X246" s="18">
        <f t="shared" si="34"/>
        <v>25448.860000000015</v>
      </c>
      <c r="Y246" s="18">
        <f t="shared" si="35"/>
        <v>170311.58</v>
      </c>
      <c r="Z246" s="42">
        <f t="shared" si="36"/>
        <v>86.999998569680358</v>
      </c>
    </row>
    <row r="247" spans="1:26" x14ac:dyDescent="0.25">
      <c r="A247" s="2">
        <v>57</v>
      </c>
      <c r="B247" s="6" t="s">
        <v>194</v>
      </c>
      <c r="C247" s="6" t="s">
        <v>70</v>
      </c>
      <c r="D247" s="2">
        <v>2026</v>
      </c>
      <c r="E247" s="3">
        <f>'Итого отбор 2024-2026'!E434</f>
        <v>0</v>
      </c>
      <c r="F247" s="3">
        <f>'Итого отбор 2024-2026'!F434</f>
        <v>0</v>
      </c>
      <c r="G247" s="3">
        <f>'Итого отбор 2024-2026'!G434</f>
        <v>0</v>
      </c>
      <c r="H247" s="3">
        <f>'Итого отбор 2024-2026'!H434</f>
        <v>10.199999999999999</v>
      </c>
      <c r="I247" s="3">
        <f>'Итого отбор 2024-2026'!I434</f>
        <v>7.9</v>
      </c>
      <c r="J247" s="14">
        <f>'Итого отбор 2024-2026'!J434</f>
        <v>5</v>
      </c>
      <c r="K247" s="18">
        <f t="shared" si="37"/>
        <v>18.100000000000001</v>
      </c>
      <c r="L247" s="19">
        <v>12368.39</v>
      </c>
      <c r="M247" s="19">
        <v>11131.55</v>
      </c>
      <c r="N247" s="19">
        <v>8657.8700000000008</v>
      </c>
      <c r="O247" s="19">
        <v>6184.2</v>
      </c>
      <c r="P247" s="19">
        <v>3710.52</v>
      </c>
      <c r="Q247" s="19">
        <v>488.77</v>
      </c>
      <c r="R247" s="19">
        <v>2100</v>
      </c>
      <c r="S247" s="19">
        <v>200</v>
      </c>
      <c r="T247" s="24">
        <v>91</v>
      </c>
      <c r="U247" s="43">
        <f t="shared" si="31"/>
        <v>90.999992657573074</v>
      </c>
      <c r="V247" s="18">
        <f t="shared" si="32"/>
        <v>108955.8</v>
      </c>
      <c r="W247" s="18">
        <f t="shared" si="33"/>
        <v>99149.77</v>
      </c>
      <c r="X247" s="18">
        <f t="shared" si="34"/>
        <v>9806.0299999999988</v>
      </c>
      <c r="Y247" s="18">
        <f t="shared" si="35"/>
        <v>99149.78</v>
      </c>
      <c r="Z247" s="42">
        <f t="shared" si="36"/>
        <v>91.000001835606724</v>
      </c>
    </row>
    <row r="248" spans="1:26" x14ac:dyDescent="0.25">
      <c r="A248" s="2">
        <v>58</v>
      </c>
      <c r="B248" s="6" t="s">
        <v>194</v>
      </c>
      <c r="C248" s="6" t="s">
        <v>117</v>
      </c>
      <c r="D248" s="2">
        <v>2026</v>
      </c>
      <c r="E248" s="3">
        <f>'Итого отбор 2024-2026'!E435</f>
        <v>0</v>
      </c>
      <c r="F248" s="3">
        <f>'Итого отбор 2024-2026'!F435</f>
        <v>0</v>
      </c>
      <c r="G248" s="3">
        <f>'Итого отбор 2024-2026'!G435</f>
        <v>0</v>
      </c>
      <c r="H248" s="3">
        <f>'Итого отбор 2024-2026'!H435</f>
        <v>0</v>
      </c>
      <c r="I248" s="3">
        <f>'Итого отбор 2024-2026'!I435</f>
        <v>0</v>
      </c>
      <c r="J248" s="14">
        <f>'Итого отбор 2024-2026'!J435</f>
        <v>0</v>
      </c>
      <c r="K248" s="18">
        <f t="shared" si="37"/>
        <v>0</v>
      </c>
      <c r="L248" s="19">
        <v>12368.39</v>
      </c>
      <c r="M248" s="19">
        <v>11131.55</v>
      </c>
      <c r="N248" s="19">
        <v>8657.8700000000008</v>
      </c>
      <c r="O248" s="19">
        <v>6184.2</v>
      </c>
      <c r="P248" s="19">
        <v>3710.52</v>
      </c>
      <c r="Q248" s="19">
        <v>488.77</v>
      </c>
      <c r="R248" s="19">
        <v>2100</v>
      </c>
      <c r="S248" s="19">
        <v>200</v>
      </c>
      <c r="T248" s="24">
        <v>89</v>
      </c>
      <c r="U248" s="43">
        <f t="shared" si="31"/>
        <v>0</v>
      </c>
      <c r="V248" s="18">
        <f t="shared" si="32"/>
        <v>0</v>
      </c>
      <c r="W248" s="18">
        <f t="shared" si="33"/>
        <v>0</v>
      </c>
      <c r="X248" s="18">
        <f t="shared" si="34"/>
        <v>0</v>
      </c>
      <c r="Y248" s="18">
        <f t="shared" si="35"/>
        <v>0</v>
      </c>
      <c r="Z248" s="42">
        <f t="shared" si="36"/>
        <v>0</v>
      </c>
    </row>
    <row r="249" spans="1:26" x14ac:dyDescent="0.25">
      <c r="A249" s="2">
        <v>59</v>
      </c>
      <c r="B249" s="6" t="s">
        <v>194</v>
      </c>
      <c r="C249" s="6" t="s">
        <v>137</v>
      </c>
      <c r="D249" s="2">
        <v>2026</v>
      </c>
      <c r="E249" s="3">
        <f>'Итого отбор 2024-2026'!E436</f>
        <v>0</v>
      </c>
      <c r="F249" s="3">
        <f>'Итого отбор 2024-2026'!F436</f>
        <v>0</v>
      </c>
      <c r="G249" s="3">
        <f>'Итого отбор 2024-2026'!G436</f>
        <v>0</v>
      </c>
      <c r="H249" s="3">
        <f>'Итого отбор 2024-2026'!H436</f>
        <v>0</v>
      </c>
      <c r="I249" s="3">
        <f>'Итого отбор 2024-2026'!I436</f>
        <v>0</v>
      </c>
      <c r="J249" s="14">
        <f>'Итого отбор 2024-2026'!J436</f>
        <v>0</v>
      </c>
      <c r="K249" s="18">
        <f t="shared" si="37"/>
        <v>0</v>
      </c>
      <c r="L249" s="19">
        <v>12368.39</v>
      </c>
      <c r="M249" s="19">
        <v>11131.55</v>
      </c>
      <c r="N249" s="19">
        <v>8657.8700000000008</v>
      </c>
      <c r="O249" s="19">
        <v>6184.2</v>
      </c>
      <c r="P249" s="19">
        <v>3710.52</v>
      </c>
      <c r="Q249" s="19">
        <v>488.77</v>
      </c>
      <c r="R249" s="19">
        <v>2100</v>
      </c>
      <c r="S249" s="19">
        <v>200</v>
      </c>
      <c r="T249" s="24">
        <v>91</v>
      </c>
      <c r="U249" s="43">
        <f t="shared" si="31"/>
        <v>0</v>
      </c>
      <c r="V249" s="18">
        <f t="shared" si="32"/>
        <v>0</v>
      </c>
      <c r="W249" s="18">
        <f t="shared" si="33"/>
        <v>0</v>
      </c>
      <c r="X249" s="18">
        <f t="shared" si="34"/>
        <v>0</v>
      </c>
      <c r="Y249" s="18">
        <f t="shared" si="35"/>
        <v>0</v>
      </c>
      <c r="Z249" s="42">
        <f t="shared" si="36"/>
        <v>0</v>
      </c>
    </row>
    <row r="250" spans="1:26" x14ac:dyDescent="0.25">
      <c r="A250" s="2">
        <v>60</v>
      </c>
      <c r="B250" s="6" t="s">
        <v>194</v>
      </c>
      <c r="C250" s="6" t="s">
        <v>57</v>
      </c>
      <c r="D250" s="2">
        <v>2026</v>
      </c>
      <c r="E250" s="3">
        <f>'Итого отбор 2024-2026'!E437</f>
        <v>30</v>
      </c>
      <c r="F250" s="3">
        <f>'Итого отбор 2024-2026'!F437</f>
        <v>0</v>
      </c>
      <c r="G250" s="3">
        <f>'Итого отбор 2024-2026'!G437</f>
        <v>0</v>
      </c>
      <c r="H250" s="3">
        <f>'Итого отбор 2024-2026'!H437</f>
        <v>11</v>
      </c>
      <c r="I250" s="3">
        <f>'Итого отбор 2024-2026'!I437</f>
        <v>0</v>
      </c>
      <c r="J250" s="14">
        <f>'Итого отбор 2024-2026'!J437</f>
        <v>2</v>
      </c>
      <c r="K250" s="18">
        <f t="shared" si="37"/>
        <v>41</v>
      </c>
      <c r="L250" s="19">
        <v>12368.39</v>
      </c>
      <c r="M250" s="19">
        <v>11131.55</v>
      </c>
      <c r="N250" s="19">
        <v>8657.8700000000008</v>
      </c>
      <c r="O250" s="19">
        <v>6184.2</v>
      </c>
      <c r="P250" s="19">
        <v>3710.52</v>
      </c>
      <c r="Q250" s="19">
        <v>488.77</v>
      </c>
      <c r="R250" s="19">
        <v>2100</v>
      </c>
      <c r="S250" s="19">
        <v>200</v>
      </c>
      <c r="T250" s="24">
        <v>90</v>
      </c>
      <c r="U250" s="43">
        <f t="shared" si="31"/>
        <v>89.999998673902553</v>
      </c>
      <c r="V250" s="18">
        <f t="shared" si="32"/>
        <v>452455.44</v>
      </c>
      <c r="W250" s="18">
        <f t="shared" si="33"/>
        <v>407209.89</v>
      </c>
      <c r="X250" s="18">
        <f t="shared" si="34"/>
        <v>45245.549999999988</v>
      </c>
      <c r="Y250" s="18">
        <f t="shared" si="35"/>
        <v>407209.9</v>
      </c>
      <c r="Z250" s="42">
        <f t="shared" si="36"/>
        <v>90.000000884064974</v>
      </c>
    </row>
    <row r="251" spans="1:26" x14ac:dyDescent="0.25">
      <c r="A251" s="47" t="s">
        <v>236</v>
      </c>
      <c r="B251" s="6" t="s">
        <v>195</v>
      </c>
      <c r="C251" s="6" t="s">
        <v>22</v>
      </c>
      <c r="D251" s="2">
        <v>2026</v>
      </c>
      <c r="E251" s="3">
        <f>'Итого отбор 2024-2026'!E438</f>
        <v>10.4</v>
      </c>
      <c r="F251" s="3">
        <f>'Итого отбор 2024-2026'!F438</f>
        <v>9.44</v>
      </c>
      <c r="G251" s="3">
        <f>'Итого отбор 2024-2026'!G438</f>
        <v>7.45</v>
      </c>
      <c r="H251" s="3">
        <f>'Итого отбор 2024-2026'!H438</f>
        <v>44.4</v>
      </c>
      <c r="I251" s="3">
        <f>'Итого отбор 2024-2026'!I438</f>
        <v>18.809999999999999</v>
      </c>
      <c r="J251" s="14">
        <f>'Итого отбор 2024-2026'!J438</f>
        <v>13</v>
      </c>
      <c r="K251" s="18">
        <f t="shared" si="37"/>
        <v>90.5</v>
      </c>
      <c r="L251" s="19">
        <v>12368.39</v>
      </c>
      <c r="M251" s="19">
        <v>11131.55</v>
      </c>
      <c r="N251" s="19">
        <v>8657.8700000000008</v>
      </c>
      <c r="O251" s="19">
        <v>6184.2</v>
      </c>
      <c r="P251" s="19">
        <v>3710.52</v>
      </c>
      <c r="Q251" s="19">
        <v>488.77</v>
      </c>
      <c r="R251" s="19">
        <v>2100</v>
      </c>
      <c r="S251" s="19">
        <v>200</v>
      </c>
      <c r="T251" s="25">
        <v>95</v>
      </c>
      <c r="U251" s="43">
        <f t="shared" si="31"/>
        <v>94.999999927989336</v>
      </c>
      <c r="V251" s="18">
        <f t="shared" si="32"/>
        <v>694341.59</v>
      </c>
      <c r="W251" s="18">
        <f t="shared" si="33"/>
        <v>659624.51</v>
      </c>
      <c r="X251" s="18">
        <f t="shared" si="34"/>
        <v>34717.079999999958</v>
      </c>
      <c r="Y251" s="18">
        <f t="shared" si="35"/>
        <v>659624.51</v>
      </c>
      <c r="Z251" s="42">
        <f t="shared" si="36"/>
        <v>94.999999927989336</v>
      </c>
    </row>
    <row r="252" spans="1:26" x14ac:dyDescent="0.25">
      <c r="A252" s="47" t="s">
        <v>237</v>
      </c>
      <c r="B252" s="6" t="s">
        <v>195</v>
      </c>
      <c r="C252" s="6" t="s">
        <v>114</v>
      </c>
      <c r="D252" s="2">
        <v>2026</v>
      </c>
      <c r="E252" s="3">
        <f>'Итого отбор 2024-2026'!E439</f>
        <v>0</v>
      </c>
      <c r="F252" s="3">
        <f>'Итого отбор 2024-2026'!F439</f>
        <v>0</v>
      </c>
      <c r="G252" s="3">
        <f>'Итого отбор 2024-2026'!G439</f>
        <v>0</v>
      </c>
      <c r="H252" s="3">
        <f>'Итого отбор 2024-2026'!H439</f>
        <v>0</v>
      </c>
      <c r="I252" s="3">
        <f>'Итого отбор 2024-2026'!I439</f>
        <v>0</v>
      </c>
      <c r="J252" s="14">
        <f>'Итого отбор 2024-2026'!J439</f>
        <v>0</v>
      </c>
      <c r="K252" s="18">
        <f t="shared" si="37"/>
        <v>0</v>
      </c>
      <c r="L252" s="19">
        <v>12368.39</v>
      </c>
      <c r="M252" s="19">
        <v>11131.55</v>
      </c>
      <c r="N252" s="19">
        <v>8657.8700000000008</v>
      </c>
      <c r="O252" s="19">
        <v>6184.2</v>
      </c>
      <c r="P252" s="19">
        <v>3710.52</v>
      </c>
      <c r="Q252" s="19">
        <v>488.77</v>
      </c>
      <c r="R252" s="19">
        <v>2100</v>
      </c>
      <c r="S252" s="19">
        <v>200</v>
      </c>
      <c r="T252" s="25">
        <v>95</v>
      </c>
      <c r="U252" s="43">
        <f t="shared" si="31"/>
        <v>0</v>
      </c>
      <c r="V252" s="18">
        <f t="shared" si="32"/>
        <v>0</v>
      </c>
      <c r="W252" s="18">
        <f t="shared" si="33"/>
        <v>0</v>
      </c>
      <c r="X252" s="18">
        <f t="shared" si="34"/>
        <v>0</v>
      </c>
      <c r="Y252" s="18">
        <f t="shared" si="35"/>
        <v>0</v>
      </c>
      <c r="Z252" s="42">
        <f t="shared" si="36"/>
        <v>0</v>
      </c>
    </row>
    <row r="253" spans="1:26" x14ac:dyDescent="0.25">
      <c r="A253" s="47" t="s">
        <v>238</v>
      </c>
      <c r="B253" s="6" t="s">
        <v>195</v>
      </c>
      <c r="C253" s="6" t="s">
        <v>71</v>
      </c>
      <c r="D253" s="2">
        <v>2026</v>
      </c>
      <c r="E253" s="3">
        <f>'Итого отбор 2024-2026'!E440</f>
        <v>9</v>
      </c>
      <c r="F253" s="3">
        <f>'Итого отбор 2024-2026'!F440</f>
        <v>18</v>
      </c>
      <c r="G253" s="3">
        <f>'Итого отбор 2024-2026'!G440</f>
        <v>10</v>
      </c>
      <c r="H253" s="3">
        <f>'Итого отбор 2024-2026'!H440</f>
        <v>37</v>
      </c>
      <c r="I253" s="3">
        <f>'Итого отбор 2024-2026'!I440</f>
        <v>66.099999999999994</v>
      </c>
      <c r="J253" s="14">
        <f>'Итого отбор 2024-2026'!J440</f>
        <v>5</v>
      </c>
      <c r="K253" s="18">
        <f t="shared" si="37"/>
        <v>140.1</v>
      </c>
      <c r="L253" s="19">
        <v>12368.39</v>
      </c>
      <c r="M253" s="19">
        <v>11131.55</v>
      </c>
      <c r="N253" s="19">
        <v>8657.8700000000008</v>
      </c>
      <c r="O253" s="19">
        <v>6184.2</v>
      </c>
      <c r="P253" s="19">
        <v>3710.52</v>
      </c>
      <c r="Q253" s="19">
        <v>488.77</v>
      </c>
      <c r="R253" s="19">
        <v>2100</v>
      </c>
      <c r="S253" s="19">
        <v>200</v>
      </c>
      <c r="T253" s="25">
        <v>95</v>
      </c>
      <c r="U253" s="43">
        <f t="shared" si="31"/>
        <v>94.99999961677716</v>
      </c>
      <c r="V253" s="18">
        <f t="shared" si="32"/>
        <v>913306.73</v>
      </c>
      <c r="W253" s="18">
        <f t="shared" si="33"/>
        <v>867641.39</v>
      </c>
      <c r="X253" s="18">
        <f t="shared" si="34"/>
        <v>45665.339999999967</v>
      </c>
      <c r="Y253" s="18">
        <f t="shared" si="35"/>
        <v>867641.39</v>
      </c>
      <c r="Z253" s="42">
        <f t="shared" si="36"/>
        <v>94.99999961677716</v>
      </c>
    </row>
    <row r="254" spans="1:26" x14ac:dyDescent="0.25">
      <c r="A254" s="47" t="s">
        <v>239</v>
      </c>
      <c r="B254" s="6" t="s">
        <v>195</v>
      </c>
      <c r="C254" s="6" t="s">
        <v>56</v>
      </c>
      <c r="D254" s="2">
        <v>2026</v>
      </c>
      <c r="E254" s="3">
        <f>'Итого отбор 2024-2026'!E441</f>
        <v>0</v>
      </c>
      <c r="F254" s="3">
        <f>'Итого отбор 2024-2026'!F441</f>
        <v>0</v>
      </c>
      <c r="G254" s="3">
        <f>'Итого отбор 2024-2026'!G441</f>
        <v>1.34</v>
      </c>
      <c r="H254" s="3">
        <f>'Итого отбор 2024-2026'!H441</f>
        <v>0</v>
      </c>
      <c r="I254" s="3">
        <f>'Итого отбор 2024-2026'!I441</f>
        <v>0</v>
      </c>
      <c r="J254" s="14">
        <f>'Итого отбор 2024-2026'!J441</f>
        <v>4</v>
      </c>
      <c r="K254" s="18">
        <f t="shared" si="37"/>
        <v>1.34</v>
      </c>
      <c r="L254" s="19">
        <v>12368.39</v>
      </c>
      <c r="M254" s="19">
        <v>11131.55</v>
      </c>
      <c r="N254" s="19">
        <v>8657.8700000000008</v>
      </c>
      <c r="O254" s="19">
        <v>6184.2</v>
      </c>
      <c r="P254" s="19">
        <v>3710.52</v>
      </c>
      <c r="Q254" s="19">
        <v>488.77</v>
      </c>
      <c r="R254" s="19">
        <v>2100</v>
      </c>
      <c r="S254" s="19">
        <v>200</v>
      </c>
      <c r="T254" s="25">
        <v>95</v>
      </c>
      <c r="U254" s="43">
        <f t="shared" si="31"/>
        <v>94.999961754143953</v>
      </c>
      <c r="V254" s="18">
        <f t="shared" si="32"/>
        <v>22224.63</v>
      </c>
      <c r="W254" s="18">
        <f t="shared" si="33"/>
        <v>21113.390000000003</v>
      </c>
      <c r="X254" s="18">
        <f t="shared" si="34"/>
        <v>1111.239999999998</v>
      </c>
      <c r="Y254" s="18">
        <f t="shared" si="35"/>
        <v>21113.4</v>
      </c>
      <c r="Z254" s="42">
        <f t="shared" si="36"/>
        <v>95.000006749268721</v>
      </c>
    </row>
    <row r="255" spans="1:26" x14ac:dyDescent="0.25">
      <c r="A255" s="47" t="s">
        <v>240</v>
      </c>
      <c r="B255" s="6" t="s">
        <v>195</v>
      </c>
      <c r="C255" s="6" t="s">
        <v>138</v>
      </c>
      <c r="D255" s="2">
        <v>2026</v>
      </c>
      <c r="E255" s="3">
        <f>'Итого отбор 2024-2026'!E442</f>
        <v>0</v>
      </c>
      <c r="F255" s="3">
        <f>'Итого отбор 2024-2026'!F442</f>
        <v>0</v>
      </c>
      <c r="G255" s="3">
        <f>'Итого отбор 2024-2026'!G442</f>
        <v>0</v>
      </c>
      <c r="H255" s="3">
        <f>'Итого отбор 2024-2026'!H442</f>
        <v>0</v>
      </c>
      <c r="I255" s="3">
        <f>'Итого отбор 2024-2026'!I442</f>
        <v>0</v>
      </c>
      <c r="J255" s="14">
        <f>'Итого отбор 2024-2026'!J442</f>
        <v>0</v>
      </c>
      <c r="K255" s="18">
        <f t="shared" si="37"/>
        <v>0</v>
      </c>
      <c r="L255" s="19">
        <v>12368.39</v>
      </c>
      <c r="M255" s="19">
        <v>11131.55</v>
      </c>
      <c r="N255" s="19">
        <v>8657.8700000000008</v>
      </c>
      <c r="O255" s="19">
        <v>6184.2</v>
      </c>
      <c r="P255" s="19">
        <v>3710.52</v>
      </c>
      <c r="Q255" s="19">
        <v>488.77</v>
      </c>
      <c r="R255" s="19">
        <v>2100</v>
      </c>
      <c r="S255" s="19">
        <v>200</v>
      </c>
      <c r="T255" s="25">
        <v>95</v>
      </c>
      <c r="U255" s="43">
        <f t="shared" si="31"/>
        <v>0</v>
      </c>
      <c r="V255" s="18">
        <f t="shared" si="32"/>
        <v>0</v>
      </c>
      <c r="W255" s="18">
        <f t="shared" si="33"/>
        <v>0</v>
      </c>
      <c r="X255" s="18">
        <f t="shared" si="34"/>
        <v>0</v>
      </c>
      <c r="Y255" s="18">
        <f t="shared" si="35"/>
        <v>0</v>
      </c>
      <c r="Z255" s="42">
        <f t="shared" si="36"/>
        <v>0</v>
      </c>
    </row>
    <row r="256" spans="1:26" x14ac:dyDescent="0.25">
      <c r="A256" s="47" t="s">
        <v>241</v>
      </c>
      <c r="B256" s="6" t="s">
        <v>195</v>
      </c>
      <c r="C256" s="6" t="s">
        <v>139</v>
      </c>
      <c r="D256" s="2">
        <v>2026</v>
      </c>
      <c r="E256" s="3">
        <f>'Итого отбор 2024-2026'!E443</f>
        <v>0</v>
      </c>
      <c r="F256" s="3">
        <f>'Итого отбор 2024-2026'!F443</f>
        <v>0</v>
      </c>
      <c r="G256" s="3">
        <f>'Итого отбор 2024-2026'!G443</f>
        <v>0</v>
      </c>
      <c r="H256" s="3">
        <f>'Итого отбор 2024-2026'!H443</f>
        <v>0</v>
      </c>
      <c r="I256" s="3">
        <f>'Итого отбор 2024-2026'!I443</f>
        <v>0</v>
      </c>
      <c r="J256" s="14">
        <f>'Итого отбор 2024-2026'!J443</f>
        <v>0</v>
      </c>
      <c r="K256" s="18">
        <f t="shared" si="37"/>
        <v>0</v>
      </c>
      <c r="L256" s="19">
        <v>12368.39</v>
      </c>
      <c r="M256" s="19">
        <v>11131.55</v>
      </c>
      <c r="N256" s="19">
        <v>8657.8700000000008</v>
      </c>
      <c r="O256" s="19">
        <v>6184.2</v>
      </c>
      <c r="P256" s="19">
        <v>3710.52</v>
      </c>
      <c r="Q256" s="19">
        <v>488.77</v>
      </c>
      <c r="R256" s="19">
        <v>2100</v>
      </c>
      <c r="S256" s="19">
        <v>200</v>
      </c>
      <c r="T256" s="25">
        <v>95</v>
      </c>
      <c r="U256" s="43">
        <f t="shared" si="31"/>
        <v>0</v>
      </c>
      <c r="V256" s="18">
        <f t="shared" si="32"/>
        <v>0</v>
      </c>
      <c r="W256" s="18">
        <f t="shared" si="33"/>
        <v>0</v>
      </c>
      <c r="X256" s="18">
        <f t="shared" si="34"/>
        <v>0</v>
      </c>
      <c r="Y256" s="18">
        <f t="shared" si="35"/>
        <v>0</v>
      </c>
      <c r="Z256" s="42">
        <f t="shared" si="36"/>
        <v>0</v>
      </c>
    </row>
    <row r="257" spans="1:26" x14ac:dyDescent="0.25">
      <c r="A257" s="47" t="s">
        <v>242</v>
      </c>
      <c r="B257" s="6" t="s">
        <v>195</v>
      </c>
      <c r="C257" s="6" t="s">
        <v>38</v>
      </c>
      <c r="D257" s="2">
        <v>2026</v>
      </c>
      <c r="E257" s="3">
        <f>'Итого отбор 2024-2026'!E444</f>
        <v>0</v>
      </c>
      <c r="F257" s="3">
        <f>'Итого отбор 2024-2026'!F444</f>
        <v>0</v>
      </c>
      <c r="G257" s="3">
        <f>'Итого отбор 2024-2026'!G444</f>
        <v>0</v>
      </c>
      <c r="H257" s="3">
        <f>'Итого отбор 2024-2026'!H444</f>
        <v>32.4</v>
      </c>
      <c r="I257" s="3">
        <f>'Итого отбор 2024-2026'!I444</f>
        <v>144.1</v>
      </c>
      <c r="J257" s="14">
        <f>'Итого отбор 2024-2026'!J444</f>
        <v>16</v>
      </c>
      <c r="K257" s="18">
        <f t="shared" si="37"/>
        <v>176.5</v>
      </c>
      <c r="L257" s="19">
        <v>12368.39</v>
      </c>
      <c r="M257" s="19">
        <v>11131.55</v>
      </c>
      <c r="N257" s="19">
        <v>8657.8700000000008</v>
      </c>
      <c r="O257" s="19">
        <v>6184.2</v>
      </c>
      <c r="P257" s="19">
        <v>3710.52</v>
      </c>
      <c r="Q257" s="19">
        <v>488.77</v>
      </c>
      <c r="R257" s="19">
        <v>2100</v>
      </c>
      <c r="S257" s="19">
        <v>200</v>
      </c>
      <c r="T257" s="25">
        <v>95</v>
      </c>
      <c r="U257" s="43">
        <f t="shared" si="31"/>
        <v>94.999999568845695</v>
      </c>
      <c r="V257" s="18">
        <f t="shared" si="32"/>
        <v>811774.33</v>
      </c>
      <c r="W257" s="18">
        <f t="shared" si="33"/>
        <v>771185.61</v>
      </c>
      <c r="X257" s="18">
        <f t="shared" si="34"/>
        <v>40588.719999999972</v>
      </c>
      <c r="Y257" s="18">
        <f t="shared" si="35"/>
        <v>771185.61</v>
      </c>
      <c r="Z257" s="42">
        <f t="shared" si="36"/>
        <v>94.999999568845695</v>
      </c>
    </row>
    <row r="258" spans="1:26" x14ac:dyDescent="0.25">
      <c r="A258" s="47" t="s">
        <v>243</v>
      </c>
      <c r="B258" s="6" t="s">
        <v>195</v>
      </c>
      <c r="C258" s="6" t="s">
        <v>46</v>
      </c>
      <c r="D258" s="2">
        <v>2026</v>
      </c>
      <c r="E258" s="3">
        <f>'Итого отбор 2024-2026'!E445</f>
        <v>2</v>
      </c>
      <c r="F258" s="3">
        <f>'Итого отбор 2024-2026'!F445</f>
        <v>11.54</v>
      </c>
      <c r="G258" s="3">
        <f>'Итого отбор 2024-2026'!G445</f>
        <v>4.8099999999999996</v>
      </c>
      <c r="H258" s="3">
        <f>'Итого отбор 2024-2026'!H445</f>
        <v>2</v>
      </c>
      <c r="I258" s="3">
        <f>'Итого отбор 2024-2026'!I445</f>
        <v>11.33</v>
      </c>
      <c r="J258" s="14">
        <f>'Итого отбор 2024-2026'!J445</f>
        <v>5</v>
      </c>
      <c r="K258" s="18">
        <f t="shared" si="37"/>
        <v>31.68</v>
      </c>
      <c r="L258" s="19">
        <v>12368.39</v>
      </c>
      <c r="M258" s="19">
        <v>11131.55</v>
      </c>
      <c r="N258" s="19">
        <v>8657.8700000000008</v>
      </c>
      <c r="O258" s="19">
        <v>6184.2</v>
      </c>
      <c r="P258" s="19">
        <v>3710.52</v>
      </c>
      <c r="Q258" s="19">
        <v>488.77</v>
      </c>
      <c r="R258" s="19">
        <v>2100</v>
      </c>
      <c r="S258" s="19">
        <v>200</v>
      </c>
      <c r="T258" s="25">
        <v>95</v>
      </c>
      <c r="U258" s="43">
        <f t="shared" si="31"/>
        <v>94.999997393192203</v>
      </c>
      <c r="V258" s="18">
        <f t="shared" si="32"/>
        <v>268527.65999999997</v>
      </c>
      <c r="W258" s="18">
        <f t="shared" si="33"/>
        <v>255101.27</v>
      </c>
      <c r="X258" s="18">
        <f t="shared" si="34"/>
        <v>13426.389999999985</v>
      </c>
      <c r="Y258" s="18">
        <f t="shared" si="35"/>
        <v>255101.28</v>
      </c>
      <c r="Z258" s="42">
        <f t="shared" si="36"/>
        <v>95.000001117203354</v>
      </c>
    </row>
    <row r="259" spans="1:26" x14ac:dyDescent="0.25">
      <c r="A259" s="47" t="s">
        <v>244</v>
      </c>
      <c r="B259" s="6" t="s">
        <v>195</v>
      </c>
      <c r="C259" s="6" t="s">
        <v>106</v>
      </c>
      <c r="D259" s="2">
        <v>2026</v>
      </c>
      <c r="E259" s="3">
        <f>'Итого отбор 2024-2026'!E446</f>
        <v>0</v>
      </c>
      <c r="F259" s="3">
        <f>'Итого отбор 2024-2026'!F446</f>
        <v>0</v>
      </c>
      <c r="G259" s="3">
        <f>'Итого отбор 2024-2026'!G446</f>
        <v>30</v>
      </c>
      <c r="H259" s="3">
        <f>'Итого отбор 2024-2026'!H446</f>
        <v>50</v>
      </c>
      <c r="I259" s="3">
        <f>'Итого отбор 2024-2026'!I446</f>
        <v>15</v>
      </c>
      <c r="J259" s="14">
        <f>'Итого отбор 2024-2026'!J446</f>
        <v>1</v>
      </c>
      <c r="K259" s="18">
        <f t="shared" si="37"/>
        <v>95</v>
      </c>
      <c r="L259" s="19">
        <v>12368.39</v>
      </c>
      <c r="M259" s="19">
        <v>11131.55</v>
      </c>
      <c r="N259" s="19">
        <v>8657.8700000000008</v>
      </c>
      <c r="O259" s="19">
        <v>6184.2</v>
      </c>
      <c r="P259" s="19">
        <v>3710.52</v>
      </c>
      <c r="Q259" s="19">
        <v>488.77</v>
      </c>
      <c r="R259" s="19">
        <v>2100</v>
      </c>
      <c r="S259" s="19">
        <v>200</v>
      </c>
      <c r="T259" s="25">
        <v>95</v>
      </c>
      <c r="U259" s="43">
        <f t="shared" si="31"/>
        <v>94.999998994108054</v>
      </c>
      <c r="V259" s="18">
        <f t="shared" si="32"/>
        <v>646192.67000000004</v>
      </c>
      <c r="W259" s="18">
        <f t="shared" si="33"/>
        <v>613883.03</v>
      </c>
      <c r="X259" s="18">
        <f t="shared" si="34"/>
        <v>32309.640000000014</v>
      </c>
      <c r="Y259" s="18">
        <f t="shared" si="35"/>
        <v>613883.04</v>
      </c>
      <c r="Z259" s="42">
        <f t="shared" si="36"/>
        <v>95.000000541634122</v>
      </c>
    </row>
    <row r="260" spans="1:26" x14ac:dyDescent="0.25">
      <c r="A260" s="47" t="s">
        <v>245</v>
      </c>
      <c r="B260" s="6" t="s">
        <v>195</v>
      </c>
      <c r="C260" s="6" t="s">
        <v>43</v>
      </c>
      <c r="D260" s="2">
        <v>2026</v>
      </c>
      <c r="E260" s="3">
        <f>'Итого отбор 2024-2026'!E447</f>
        <v>25</v>
      </c>
      <c r="F260" s="3">
        <f>'Итого отбор 2024-2026'!F447</f>
        <v>15</v>
      </c>
      <c r="G260" s="3">
        <f>'Итого отбор 2024-2026'!G447</f>
        <v>15</v>
      </c>
      <c r="H260" s="3">
        <f>'Итого отбор 2024-2026'!H447</f>
        <v>25</v>
      </c>
      <c r="I260" s="3">
        <f>'Итого отбор 2024-2026'!I447</f>
        <v>17</v>
      </c>
      <c r="J260" s="14">
        <f>'Итого отбор 2024-2026'!J447</f>
        <v>7</v>
      </c>
      <c r="K260" s="18">
        <f t="shared" si="37"/>
        <v>97</v>
      </c>
      <c r="L260" s="19">
        <v>12368.39</v>
      </c>
      <c r="M260" s="19">
        <v>11131.55</v>
      </c>
      <c r="N260" s="19">
        <v>8657.8700000000008</v>
      </c>
      <c r="O260" s="19">
        <v>6184.2</v>
      </c>
      <c r="P260" s="19">
        <v>3710.52</v>
      </c>
      <c r="Q260" s="19">
        <v>488.77</v>
      </c>
      <c r="R260" s="19">
        <v>2100</v>
      </c>
      <c r="S260" s="19">
        <v>200</v>
      </c>
      <c r="T260" s="25">
        <v>95</v>
      </c>
      <c r="U260" s="43">
        <f t="shared" ref="U260:U324" si="38">IF((V260=0),0,W260/V260*100)</f>
        <v>94.999999303343245</v>
      </c>
      <c r="V260" s="18">
        <f t="shared" ref="V260:V324" si="39">ROUND(((E260*L260+F260*M260+G260*N260+H260*O260+I260*P260)+Q260*J260+R260*J260+S260*(E260+F260+G260+H260+I260)),2)</f>
        <v>861256.28</v>
      </c>
      <c r="W260" s="18">
        <f t="shared" ref="W260:W324" si="40">IF((Z260&gt;T260),Y260-0.01,Y260)</f>
        <v>818193.46</v>
      </c>
      <c r="X260" s="18">
        <f t="shared" ref="X260:X324" si="41">V260-W260</f>
        <v>43062.820000000065</v>
      </c>
      <c r="Y260" s="18">
        <f t="shared" ref="Y260:Y324" si="42">ROUND((V260*T260/100),2)</f>
        <v>818193.47</v>
      </c>
      <c r="Z260" s="42">
        <f t="shared" ref="Z260:Z324" si="43">IF((V260=0),0,Y260/V260*100)</f>
        <v>95.000000464437832</v>
      </c>
    </row>
    <row r="261" spans="1:26" x14ac:dyDescent="0.25">
      <c r="A261" s="47" t="s">
        <v>246</v>
      </c>
      <c r="B261" s="6" t="s">
        <v>195</v>
      </c>
      <c r="C261" s="6" t="s">
        <v>4</v>
      </c>
      <c r="D261" s="2">
        <v>2026</v>
      </c>
      <c r="E261" s="3">
        <f>'Итого отбор 2024-2026'!E448</f>
        <v>0</v>
      </c>
      <c r="F261" s="3">
        <f>'Итого отбор 2024-2026'!F448</f>
        <v>0</v>
      </c>
      <c r="G261" s="3">
        <f>'Итого отбор 2024-2026'!G448</f>
        <v>14</v>
      </c>
      <c r="H261" s="3">
        <f>'Итого отбор 2024-2026'!H448</f>
        <v>0</v>
      </c>
      <c r="I261" s="3">
        <f>'Итого отбор 2024-2026'!I448</f>
        <v>0</v>
      </c>
      <c r="J261" s="14">
        <f>'Итого отбор 2024-2026'!J448</f>
        <v>14</v>
      </c>
      <c r="K261" s="18">
        <f t="shared" si="37"/>
        <v>14</v>
      </c>
      <c r="L261" s="19">
        <v>12368.39</v>
      </c>
      <c r="M261" s="19">
        <v>11131.55</v>
      </c>
      <c r="N261" s="19">
        <v>8657.8700000000008</v>
      </c>
      <c r="O261" s="19">
        <v>6184.2</v>
      </c>
      <c r="P261" s="19">
        <v>3710.52</v>
      </c>
      <c r="Q261" s="19">
        <v>488.77</v>
      </c>
      <c r="R261" s="19">
        <v>2100</v>
      </c>
      <c r="S261" s="19">
        <v>200</v>
      </c>
      <c r="T261" s="25">
        <v>95</v>
      </c>
      <c r="U261" s="43">
        <f t="shared" si="38"/>
        <v>94.999998751973138</v>
      </c>
      <c r="V261" s="18">
        <f t="shared" si="39"/>
        <v>160252.96</v>
      </c>
      <c r="W261" s="18">
        <f t="shared" si="40"/>
        <v>152240.31</v>
      </c>
      <c r="X261" s="18">
        <f t="shared" si="41"/>
        <v>8012.6499999999942</v>
      </c>
      <c r="Y261" s="18">
        <f t="shared" si="42"/>
        <v>152240.31</v>
      </c>
      <c r="Z261" s="42">
        <f t="shared" si="43"/>
        <v>94.999998751973138</v>
      </c>
    </row>
    <row r="262" spans="1:26" x14ac:dyDescent="0.25">
      <c r="A262" s="47" t="s">
        <v>247</v>
      </c>
      <c r="B262" s="6" t="s">
        <v>195</v>
      </c>
      <c r="C262" s="6" t="s">
        <v>29</v>
      </c>
      <c r="D262" s="2">
        <v>2026</v>
      </c>
      <c r="E262" s="3">
        <f>'Итого отбор 2024-2026'!E449</f>
        <v>0</v>
      </c>
      <c r="F262" s="3">
        <f>'Итого отбор 2024-2026'!F449</f>
        <v>0</v>
      </c>
      <c r="G262" s="3">
        <f>'Итого отбор 2024-2026'!G449</f>
        <v>4</v>
      </c>
      <c r="H262" s="3">
        <f>'Итого отбор 2024-2026'!H449</f>
        <v>15</v>
      </c>
      <c r="I262" s="3">
        <f>'Итого отбор 2024-2026'!I449</f>
        <v>0</v>
      </c>
      <c r="J262" s="14">
        <f>'Итого отбор 2024-2026'!J449</f>
        <v>8</v>
      </c>
      <c r="K262" s="18">
        <f t="shared" si="37"/>
        <v>19</v>
      </c>
      <c r="L262" s="19">
        <v>12368.39</v>
      </c>
      <c r="M262" s="19">
        <v>11131.55</v>
      </c>
      <c r="N262" s="19">
        <v>8657.8700000000008</v>
      </c>
      <c r="O262" s="19">
        <v>6184.2</v>
      </c>
      <c r="P262" s="19">
        <v>3710.52</v>
      </c>
      <c r="Q262" s="19">
        <v>488.77</v>
      </c>
      <c r="R262" s="19">
        <v>2100</v>
      </c>
      <c r="S262" s="19">
        <v>200</v>
      </c>
      <c r="T262" s="25">
        <v>95</v>
      </c>
      <c r="U262" s="43">
        <f t="shared" si="38"/>
        <v>94.999994733538088</v>
      </c>
      <c r="V262" s="18">
        <f t="shared" si="39"/>
        <v>151904.64000000001</v>
      </c>
      <c r="W262" s="18">
        <f t="shared" si="40"/>
        <v>144309.4</v>
      </c>
      <c r="X262" s="18">
        <f t="shared" si="41"/>
        <v>7595.2400000000198</v>
      </c>
      <c r="Y262" s="18">
        <f t="shared" si="42"/>
        <v>144309.41</v>
      </c>
      <c r="Z262" s="42">
        <f t="shared" si="43"/>
        <v>95.000001316615467</v>
      </c>
    </row>
    <row r="263" spans="1:26" x14ac:dyDescent="0.25">
      <c r="A263" s="47" t="s">
        <v>248</v>
      </c>
      <c r="B263" s="6" t="s">
        <v>195</v>
      </c>
      <c r="C263" s="6" t="s">
        <v>27</v>
      </c>
      <c r="D263" s="2">
        <v>2026</v>
      </c>
      <c r="E263" s="3">
        <f>'Итого отбор 2024-2026'!E450</f>
        <v>0</v>
      </c>
      <c r="F263" s="3">
        <f>'Итого отбор 2024-2026'!F450</f>
        <v>0</v>
      </c>
      <c r="G263" s="3">
        <f>'Итого отбор 2024-2026'!G450</f>
        <v>0.6</v>
      </c>
      <c r="H263" s="3">
        <f>'Итого отбор 2024-2026'!H450</f>
        <v>0</v>
      </c>
      <c r="I263" s="3">
        <f>'Итого отбор 2024-2026'!I450</f>
        <v>0</v>
      </c>
      <c r="J263" s="14">
        <f>'Итого отбор 2024-2026'!J450</f>
        <v>5</v>
      </c>
      <c r="K263" s="18">
        <f t="shared" si="37"/>
        <v>0.6</v>
      </c>
      <c r="L263" s="19">
        <v>12368.39</v>
      </c>
      <c r="M263" s="19">
        <v>11131.55</v>
      </c>
      <c r="N263" s="19">
        <v>8657.8700000000008</v>
      </c>
      <c r="O263" s="19">
        <v>6184.2</v>
      </c>
      <c r="P263" s="19">
        <v>3710.52</v>
      </c>
      <c r="Q263" s="19">
        <v>488.77</v>
      </c>
      <c r="R263" s="19">
        <v>2100</v>
      </c>
      <c r="S263" s="19">
        <v>200</v>
      </c>
      <c r="T263" s="25">
        <v>95</v>
      </c>
      <c r="U263" s="43">
        <f t="shared" si="38"/>
        <v>94.999991784679736</v>
      </c>
      <c r="V263" s="18">
        <f t="shared" si="39"/>
        <v>18258.57</v>
      </c>
      <c r="W263" s="18">
        <f t="shared" si="40"/>
        <v>17345.64</v>
      </c>
      <c r="X263" s="18">
        <f t="shared" si="41"/>
        <v>912.93000000000029</v>
      </c>
      <c r="Y263" s="18">
        <f t="shared" si="42"/>
        <v>17345.64</v>
      </c>
      <c r="Z263" s="42">
        <f t="shared" si="43"/>
        <v>94.999991784679736</v>
      </c>
    </row>
    <row r="264" spans="1:26" x14ac:dyDescent="0.25">
      <c r="A264" s="47" t="s">
        <v>249</v>
      </c>
      <c r="B264" s="6" t="s">
        <v>195</v>
      </c>
      <c r="C264" s="6" t="s">
        <v>45</v>
      </c>
      <c r="D264" s="2">
        <v>2026</v>
      </c>
      <c r="E264" s="3">
        <f>'Итого отбор 2024-2026'!E451</f>
        <v>0</v>
      </c>
      <c r="F264" s="3">
        <f>'Итого отбор 2024-2026'!F451</f>
        <v>0</v>
      </c>
      <c r="G264" s="3">
        <f>'Итого отбор 2024-2026'!G451</f>
        <v>0</v>
      </c>
      <c r="H264" s="3">
        <f>'Итого отбор 2024-2026'!H451</f>
        <v>0</v>
      </c>
      <c r="I264" s="3">
        <f>'Итого отбор 2024-2026'!I451</f>
        <v>23.65</v>
      </c>
      <c r="J264" s="14">
        <f>'Итого отбор 2024-2026'!J451</f>
        <v>5</v>
      </c>
      <c r="K264" s="18">
        <f t="shared" si="37"/>
        <v>23.65</v>
      </c>
      <c r="L264" s="19">
        <v>12368.39</v>
      </c>
      <c r="M264" s="19">
        <v>11131.55</v>
      </c>
      <c r="N264" s="19">
        <v>8657.8700000000008</v>
      </c>
      <c r="O264" s="19">
        <v>6184.2</v>
      </c>
      <c r="P264" s="19">
        <v>3710.52</v>
      </c>
      <c r="Q264" s="19">
        <v>488.77</v>
      </c>
      <c r="R264" s="19">
        <v>2100</v>
      </c>
      <c r="S264" s="19">
        <v>200</v>
      </c>
      <c r="T264" s="25">
        <v>95</v>
      </c>
      <c r="U264" s="43">
        <f t="shared" si="38"/>
        <v>94.999992886116701</v>
      </c>
      <c r="V264" s="18">
        <f t="shared" si="39"/>
        <v>105427.65</v>
      </c>
      <c r="W264" s="18">
        <f t="shared" si="40"/>
        <v>100156.26000000001</v>
      </c>
      <c r="X264" s="18">
        <f t="shared" si="41"/>
        <v>5271.3899999999849</v>
      </c>
      <c r="Y264" s="18">
        <f t="shared" si="42"/>
        <v>100156.27</v>
      </c>
      <c r="Z264" s="42">
        <f t="shared" si="43"/>
        <v>95.000002371294443</v>
      </c>
    </row>
    <row r="265" spans="1:26" x14ac:dyDescent="0.25">
      <c r="A265" s="47" t="s">
        <v>250</v>
      </c>
      <c r="B265" s="6" t="s">
        <v>195</v>
      </c>
      <c r="C265" s="6" t="s">
        <v>28</v>
      </c>
      <c r="D265" s="2">
        <v>2026</v>
      </c>
      <c r="E265" s="3">
        <f>'Итого отбор 2024-2026'!E452</f>
        <v>0</v>
      </c>
      <c r="F265" s="3">
        <f>'Итого отбор 2024-2026'!F452</f>
        <v>0</v>
      </c>
      <c r="G265" s="3">
        <f>'Итого отбор 2024-2026'!G452</f>
        <v>1</v>
      </c>
      <c r="H265" s="3">
        <f>'Итого отбор 2024-2026'!H452</f>
        <v>2</v>
      </c>
      <c r="I265" s="3">
        <f>'Итого отбор 2024-2026'!I452</f>
        <v>13</v>
      </c>
      <c r="J265" s="14">
        <f>'Итого отбор 2024-2026'!J452</f>
        <v>5</v>
      </c>
      <c r="K265" s="18">
        <f t="shared" si="37"/>
        <v>16</v>
      </c>
      <c r="L265" s="19">
        <v>12368.39</v>
      </c>
      <c r="M265" s="19">
        <v>11131.55</v>
      </c>
      <c r="N265" s="19">
        <v>8657.8700000000008</v>
      </c>
      <c r="O265" s="19">
        <v>6184.2</v>
      </c>
      <c r="P265" s="19">
        <v>3710.52</v>
      </c>
      <c r="Q265" s="19">
        <v>488.77</v>
      </c>
      <c r="R265" s="19">
        <v>2100</v>
      </c>
      <c r="S265" s="19">
        <v>200</v>
      </c>
      <c r="T265" s="25">
        <v>95</v>
      </c>
      <c r="U265" s="43">
        <f t="shared" si="38"/>
        <v>94.99999297480484</v>
      </c>
      <c r="V265" s="18">
        <f t="shared" si="39"/>
        <v>85406.88</v>
      </c>
      <c r="W265" s="18">
        <f t="shared" si="40"/>
        <v>81136.53</v>
      </c>
      <c r="X265" s="18">
        <f t="shared" si="41"/>
        <v>4270.3500000000058</v>
      </c>
      <c r="Y265" s="18">
        <f t="shared" si="42"/>
        <v>81136.539999999994</v>
      </c>
      <c r="Z265" s="42">
        <f t="shared" si="43"/>
        <v>95.00000468346343</v>
      </c>
    </row>
    <row r="266" spans="1:26" x14ac:dyDescent="0.25">
      <c r="A266" s="47" t="s">
        <v>251</v>
      </c>
      <c r="B266" s="6" t="s">
        <v>195</v>
      </c>
      <c r="C266" s="6" t="s">
        <v>21</v>
      </c>
      <c r="D266" s="2">
        <v>2026</v>
      </c>
      <c r="E266" s="3">
        <f>'Итого отбор 2024-2026'!E453</f>
        <v>14.1</v>
      </c>
      <c r="F266" s="3">
        <f>'Итого отбор 2024-2026'!F453</f>
        <v>2.7</v>
      </c>
      <c r="G266" s="3">
        <f>'Итого отбор 2024-2026'!G453</f>
        <v>2.5</v>
      </c>
      <c r="H266" s="3">
        <f>'Итого отбор 2024-2026'!H453</f>
        <v>4</v>
      </c>
      <c r="I266" s="3">
        <f>'Итого отбор 2024-2026'!I453</f>
        <v>8.4</v>
      </c>
      <c r="J266" s="14">
        <f>'Итого отбор 2024-2026'!J453</f>
        <v>7</v>
      </c>
      <c r="K266" s="18">
        <f t="shared" si="37"/>
        <v>31.700000000000003</v>
      </c>
      <c r="L266" s="19">
        <v>12368.39</v>
      </c>
      <c r="M266" s="19">
        <v>11131.55</v>
      </c>
      <c r="N266" s="19">
        <v>8657.8700000000008</v>
      </c>
      <c r="O266" s="19">
        <v>6184.2</v>
      </c>
      <c r="P266" s="19">
        <v>3710.52</v>
      </c>
      <c r="Q266" s="19">
        <v>488.77</v>
      </c>
      <c r="R266" s="19">
        <v>2100</v>
      </c>
      <c r="S266" s="19">
        <v>200</v>
      </c>
      <c r="T266" s="25">
        <v>95</v>
      </c>
      <c r="U266" s="43">
        <f t="shared" si="38"/>
        <v>94.999998694775627</v>
      </c>
      <c r="V266" s="18">
        <f t="shared" si="39"/>
        <v>306460.71999999997</v>
      </c>
      <c r="W266" s="18">
        <f t="shared" si="40"/>
        <v>291137.68</v>
      </c>
      <c r="X266" s="18">
        <f t="shared" si="41"/>
        <v>15323.039999999979</v>
      </c>
      <c r="Y266" s="18">
        <f t="shared" si="42"/>
        <v>291137.68</v>
      </c>
      <c r="Z266" s="42">
        <f t="shared" si="43"/>
        <v>94.999998694775627</v>
      </c>
    </row>
    <row r="267" spans="1:26" x14ac:dyDescent="0.25">
      <c r="A267" s="47" t="s">
        <v>252</v>
      </c>
      <c r="B267" s="6" t="s">
        <v>195</v>
      </c>
      <c r="C267" s="6" t="s">
        <v>140</v>
      </c>
      <c r="D267" s="2">
        <v>2026</v>
      </c>
      <c r="E267" s="3">
        <f>'Итого отбор 2024-2026'!E454</f>
        <v>0</v>
      </c>
      <c r="F267" s="3">
        <f>'Итого отбор 2024-2026'!F454</f>
        <v>0</v>
      </c>
      <c r="G267" s="3">
        <f>'Итого отбор 2024-2026'!G454</f>
        <v>0</v>
      </c>
      <c r="H267" s="3">
        <f>'Итого отбор 2024-2026'!H454</f>
        <v>0</v>
      </c>
      <c r="I267" s="3">
        <f>'Итого отбор 2024-2026'!I454</f>
        <v>0</v>
      </c>
      <c r="J267" s="14">
        <f>'Итого отбор 2024-2026'!J454</f>
        <v>0</v>
      </c>
      <c r="K267" s="18">
        <f t="shared" si="37"/>
        <v>0</v>
      </c>
      <c r="L267" s="19">
        <v>12368.39</v>
      </c>
      <c r="M267" s="19">
        <v>11131.55</v>
      </c>
      <c r="N267" s="19">
        <v>8657.8700000000008</v>
      </c>
      <c r="O267" s="19">
        <v>6184.2</v>
      </c>
      <c r="P267" s="19">
        <v>3710.52</v>
      </c>
      <c r="Q267" s="19">
        <v>488.77</v>
      </c>
      <c r="R267" s="19">
        <v>2100</v>
      </c>
      <c r="S267" s="19">
        <v>200</v>
      </c>
      <c r="T267" s="25">
        <v>95</v>
      </c>
      <c r="U267" s="43">
        <f t="shared" si="38"/>
        <v>0</v>
      </c>
      <c r="V267" s="18">
        <f t="shared" si="39"/>
        <v>0</v>
      </c>
      <c r="W267" s="18">
        <f t="shared" si="40"/>
        <v>0</v>
      </c>
      <c r="X267" s="18">
        <f t="shared" si="41"/>
        <v>0</v>
      </c>
      <c r="Y267" s="18">
        <f t="shared" si="42"/>
        <v>0</v>
      </c>
      <c r="Z267" s="42">
        <f t="shared" si="43"/>
        <v>0</v>
      </c>
    </row>
    <row r="268" spans="1:26" ht="30" x14ac:dyDescent="0.25">
      <c r="A268" s="2">
        <v>61</v>
      </c>
      <c r="B268" s="45" t="s">
        <v>253</v>
      </c>
      <c r="C268" s="45" t="s">
        <v>253</v>
      </c>
      <c r="D268" s="2">
        <v>2025</v>
      </c>
      <c r="E268" s="3">
        <f>SUM(E251:E267)</f>
        <v>60.5</v>
      </c>
      <c r="F268" s="3">
        <f t="shared" ref="F268" si="44">SUM(F251:F267)</f>
        <v>56.68</v>
      </c>
      <c r="G268" s="3">
        <f t="shared" ref="G268" si="45">SUM(G251:G267)</f>
        <v>90.699999999999989</v>
      </c>
      <c r="H268" s="3">
        <f t="shared" ref="H268" si="46">SUM(H251:H267)</f>
        <v>211.8</v>
      </c>
      <c r="I268" s="3">
        <f t="shared" ref="I268" si="47">SUM(I251:I267)</f>
        <v>317.39</v>
      </c>
      <c r="J268" s="3">
        <f t="shared" ref="J268" si="48">SUM(J251:J267)</f>
        <v>95</v>
      </c>
      <c r="K268" s="18">
        <f t="shared" si="37"/>
        <v>737.06999999999994</v>
      </c>
      <c r="L268" s="19">
        <v>12368.39</v>
      </c>
      <c r="M268" s="19">
        <v>11131.55</v>
      </c>
      <c r="N268" s="19">
        <v>8657.8700000000008</v>
      </c>
      <c r="O268" s="19">
        <v>6184.2</v>
      </c>
      <c r="P268" s="19">
        <v>3710.52</v>
      </c>
      <c r="Q268" s="19">
        <v>488.77</v>
      </c>
      <c r="R268" s="19">
        <v>2100</v>
      </c>
      <c r="S268" s="19">
        <v>200</v>
      </c>
      <c r="T268" s="25">
        <v>95</v>
      </c>
      <c r="U268" s="43">
        <f t="shared" si="38"/>
        <v>94.999999910808711</v>
      </c>
      <c r="V268" s="18">
        <f t="shared" si="39"/>
        <v>5045335.3099999996</v>
      </c>
      <c r="W268" s="18">
        <f t="shared" si="40"/>
        <v>4793068.54</v>
      </c>
      <c r="X268" s="18">
        <f t="shared" si="41"/>
        <v>252266.76999999955</v>
      </c>
      <c r="Y268" s="18">
        <f t="shared" si="42"/>
        <v>4793068.54</v>
      </c>
      <c r="Z268" s="42">
        <f t="shared" si="43"/>
        <v>94.999999910808711</v>
      </c>
    </row>
    <row r="269" spans="1:26" x14ac:dyDescent="0.25">
      <c r="A269" s="2">
        <v>62</v>
      </c>
      <c r="B269" s="6" t="s">
        <v>196</v>
      </c>
      <c r="C269" s="6" t="s">
        <v>59</v>
      </c>
      <c r="D269" s="2">
        <v>2026</v>
      </c>
      <c r="E269" s="3">
        <f>'Итого отбор 2024-2026'!E455</f>
        <v>7.9</v>
      </c>
      <c r="F269" s="3">
        <f>'Итого отбор 2024-2026'!F455</f>
        <v>15.8</v>
      </c>
      <c r="G269" s="3">
        <f>'Итого отбор 2024-2026'!G455</f>
        <v>4.0999999999999996</v>
      </c>
      <c r="H269" s="3">
        <f>'Итого отбор 2024-2026'!H455</f>
        <v>7.7</v>
      </c>
      <c r="I269" s="3">
        <f>'Итого отбор 2024-2026'!I455</f>
        <v>2</v>
      </c>
      <c r="J269" s="14">
        <f>'Итого отбор 2024-2026'!J455</f>
        <v>13</v>
      </c>
      <c r="K269" s="18">
        <f t="shared" si="37"/>
        <v>37.500000000000007</v>
      </c>
      <c r="L269" s="19">
        <v>12368.39</v>
      </c>
      <c r="M269" s="19">
        <v>11131.55</v>
      </c>
      <c r="N269" s="19">
        <v>8657.8700000000008</v>
      </c>
      <c r="O269" s="19">
        <v>6184.2</v>
      </c>
      <c r="P269" s="19">
        <v>3710.52</v>
      </c>
      <c r="Q269" s="19">
        <v>488.77</v>
      </c>
      <c r="R269" s="19">
        <v>2100</v>
      </c>
      <c r="S269" s="19">
        <v>200</v>
      </c>
      <c r="T269" s="26">
        <v>84</v>
      </c>
      <c r="U269" s="43">
        <f t="shared" si="38"/>
        <v>83.999999703907989</v>
      </c>
      <c r="V269" s="18">
        <f t="shared" si="39"/>
        <v>405279.43</v>
      </c>
      <c r="W269" s="18">
        <f t="shared" si="40"/>
        <v>340434.72</v>
      </c>
      <c r="X269" s="18">
        <f t="shared" si="41"/>
        <v>64844.710000000021</v>
      </c>
      <c r="Y269" s="18">
        <f t="shared" si="42"/>
        <v>340434.72</v>
      </c>
      <c r="Z269" s="42">
        <f t="shared" si="43"/>
        <v>83.999999703907989</v>
      </c>
    </row>
    <row r="270" spans="1:26" x14ac:dyDescent="0.25">
      <c r="A270" s="2">
        <v>63</v>
      </c>
      <c r="B270" s="6" t="s">
        <v>196</v>
      </c>
      <c r="C270" s="6" t="s">
        <v>142</v>
      </c>
      <c r="D270" s="2">
        <v>2026</v>
      </c>
      <c r="E270" s="3">
        <f>'Итого отбор 2024-2026'!E456</f>
        <v>0</v>
      </c>
      <c r="F270" s="3">
        <f>'Итого отбор 2024-2026'!F456</f>
        <v>0</v>
      </c>
      <c r="G270" s="3">
        <f>'Итого отбор 2024-2026'!G456</f>
        <v>0</v>
      </c>
      <c r="H270" s="3">
        <f>'Итого отбор 2024-2026'!H456</f>
        <v>0</v>
      </c>
      <c r="I270" s="3">
        <f>'Итого отбор 2024-2026'!I456</f>
        <v>0</v>
      </c>
      <c r="J270" s="14">
        <f>'Итого отбор 2024-2026'!J456</f>
        <v>0</v>
      </c>
      <c r="K270" s="18">
        <f t="shared" si="37"/>
        <v>0</v>
      </c>
      <c r="L270" s="19">
        <v>12368.39</v>
      </c>
      <c r="M270" s="19">
        <v>11131.55</v>
      </c>
      <c r="N270" s="19">
        <v>8657.8700000000008</v>
      </c>
      <c r="O270" s="19">
        <v>6184.2</v>
      </c>
      <c r="P270" s="19">
        <v>3710.52</v>
      </c>
      <c r="Q270" s="19">
        <v>488.77</v>
      </c>
      <c r="R270" s="19">
        <v>2100</v>
      </c>
      <c r="S270" s="19">
        <v>200</v>
      </c>
      <c r="T270" s="26">
        <v>71</v>
      </c>
      <c r="U270" s="43">
        <f t="shared" si="38"/>
        <v>0</v>
      </c>
      <c r="V270" s="18">
        <f t="shared" si="39"/>
        <v>0</v>
      </c>
      <c r="W270" s="18">
        <f t="shared" si="40"/>
        <v>0</v>
      </c>
      <c r="X270" s="18">
        <f t="shared" si="41"/>
        <v>0</v>
      </c>
      <c r="Y270" s="18">
        <f t="shared" si="42"/>
        <v>0</v>
      </c>
      <c r="Z270" s="42">
        <f t="shared" si="43"/>
        <v>0</v>
      </c>
    </row>
    <row r="271" spans="1:26" x14ac:dyDescent="0.25">
      <c r="A271" s="2">
        <v>64</v>
      </c>
      <c r="B271" s="6" t="s">
        <v>196</v>
      </c>
      <c r="C271" s="6" t="s">
        <v>47</v>
      </c>
      <c r="D271" s="2">
        <v>2026</v>
      </c>
      <c r="E271" s="3">
        <f>'Итого отбор 2024-2026'!E457</f>
        <v>0</v>
      </c>
      <c r="F271" s="3">
        <f>'Итого отбор 2024-2026'!F457</f>
        <v>0</v>
      </c>
      <c r="G271" s="3">
        <f>'Итого отбор 2024-2026'!G457</f>
        <v>0</v>
      </c>
      <c r="H271" s="3">
        <f>'Итого отбор 2024-2026'!H457</f>
        <v>0</v>
      </c>
      <c r="I271" s="3">
        <f>'Итого отбор 2024-2026'!I457</f>
        <v>14.5</v>
      </c>
      <c r="J271" s="14">
        <f>'Итого отбор 2024-2026'!J457</f>
        <v>1</v>
      </c>
      <c r="K271" s="18">
        <f t="shared" ref="K271:K334" si="49">E271+F271+G271+H271+I271</f>
        <v>14.5</v>
      </c>
      <c r="L271" s="19">
        <v>12368.39</v>
      </c>
      <c r="M271" s="19">
        <v>11131.55</v>
      </c>
      <c r="N271" s="19">
        <v>8657.8700000000008</v>
      </c>
      <c r="O271" s="19">
        <v>6184.2</v>
      </c>
      <c r="P271" s="19">
        <v>3710.52</v>
      </c>
      <c r="Q271" s="19">
        <v>488.77</v>
      </c>
      <c r="R271" s="19">
        <v>2100</v>
      </c>
      <c r="S271" s="19">
        <v>200</v>
      </c>
      <c r="T271" s="26">
        <v>90</v>
      </c>
      <c r="U271" s="43">
        <f t="shared" si="38"/>
        <v>89.999984820709813</v>
      </c>
      <c r="V271" s="18">
        <f t="shared" si="39"/>
        <v>59291.31</v>
      </c>
      <c r="W271" s="18">
        <f t="shared" si="40"/>
        <v>53362.17</v>
      </c>
      <c r="X271" s="18">
        <f t="shared" si="41"/>
        <v>5929.1399999999994</v>
      </c>
      <c r="Y271" s="18">
        <f t="shared" si="42"/>
        <v>53362.18</v>
      </c>
      <c r="Z271" s="42">
        <f t="shared" si="43"/>
        <v>90.000001686587808</v>
      </c>
    </row>
    <row r="272" spans="1:26" x14ac:dyDescent="0.25">
      <c r="A272" s="2">
        <v>65</v>
      </c>
      <c r="B272" s="6" t="s">
        <v>196</v>
      </c>
      <c r="C272" s="6" t="s">
        <v>141</v>
      </c>
      <c r="D272" s="2">
        <v>2026</v>
      </c>
      <c r="E272" s="3">
        <f>'Итого отбор 2024-2026'!E458</f>
        <v>0</v>
      </c>
      <c r="F272" s="3">
        <f>'Итого отбор 2024-2026'!F458</f>
        <v>0</v>
      </c>
      <c r="G272" s="3">
        <f>'Итого отбор 2024-2026'!G458</f>
        <v>0</v>
      </c>
      <c r="H272" s="3">
        <f>'Итого отбор 2024-2026'!H458</f>
        <v>0</v>
      </c>
      <c r="I272" s="3">
        <f>'Итого отбор 2024-2026'!I458</f>
        <v>0</v>
      </c>
      <c r="J272" s="14">
        <f>'Итого отбор 2024-2026'!J458</f>
        <v>0</v>
      </c>
      <c r="K272" s="18">
        <f t="shared" si="49"/>
        <v>0</v>
      </c>
      <c r="L272" s="19">
        <v>12368.39</v>
      </c>
      <c r="M272" s="19">
        <v>11131.55</v>
      </c>
      <c r="N272" s="19">
        <v>8657.8700000000008</v>
      </c>
      <c r="O272" s="19">
        <v>6184.2</v>
      </c>
      <c r="P272" s="19">
        <v>3710.52</v>
      </c>
      <c r="Q272" s="19">
        <v>488.77</v>
      </c>
      <c r="R272" s="19">
        <v>2100</v>
      </c>
      <c r="S272" s="19">
        <v>200</v>
      </c>
      <c r="T272" s="26">
        <v>91</v>
      </c>
      <c r="U272" s="43">
        <f t="shared" si="38"/>
        <v>0</v>
      </c>
      <c r="V272" s="18">
        <f t="shared" si="39"/>
        <v>0</v>
      </c>
      <c r="W272" s="18">
        <f t="shared" si="40"/>
        <v>0</v>
      </c>
      <c r="X272" s="18">
        <f t="shared" si="41"/>
        <v>0</v>
      </c>
      <c r="Y272" s="18">
        <f t="shared" si="42"/>
        <v>0</v>
      </c>
      <c r="Z272" s="42">
        <f t="shared" si="43"/>
        <v>0</v>
      </c>
    </row>
    <row r="273" spans="1:26" x14ac:dyDescent="0.25">
      <c r="A273" s="2">
        <v>66</v>
      </c>
      <c r="B273" s="6" t="s">
        <v>196</v>
      </c>
      <c r="C273" s="6" t="s">
        <v>143</v>
      </c>
      <c r="D273" s="2">
        <v>2026</v>
      </c>
      <c r="E273" s="3">
        <f>'Итого отбор 2024-2026'!E459</f>
        <v>0</v>
      </c>
      <c r="F273" s="3">
        <f>'Итого отбор 2024-2026'!F459</f>
        <v>0</v>
      </c>
      <c r="G273" s="3">
        <f>'Итого отбор 2024-2026'!G459</f>
        <v>0</v>
      </c>
      <c r="H273" s="3">
        <f>'Итого отбор 2024-2026'!H459</f>
        <v>0</v>
      </c>
      <c r="I273" s="3">
        <f>'Итого отбор 2024-2026'!I459</f>
        <v>0</v>
      </c>
      <c r="J273" s="14">
        <f>'Итого отбор 2024-2026'!J459</f>
        <v>0</v>
      </c>
      <c r="K273" s="18">
        <f t="shared" si="49"/>
        <v>0</v>
      </c>
      <c r="L273" s="19">
        <v>12368.39</v>
      </c>
      <c r="M273" s="19">
        <v>11131.55</v>
      </c>
      <c r="N273" s="19">
        <v>8657.8700000000008</v>
      </c>
      <c r="O273" s="19">
        <v>6184.2</v>
      </c>
      <c r="P273" s="19">
        <v>3710.52</v>
      </c>
      <c r="Q273" s="19">
        <v>488.77</v>
      </c>
      <c r="R273" s="19">
        <v>2100</v>
      </c>
      <c r="S273" s="19">
        <v>200</v>
      </c>
      <c r="T273" s="26">
        <v>87</v>
      </c>
      <c r="U273" s="43">
        <f t="shared" si="38"/>
        <v>0</v>
      </c>
      <c r="V273" s="18">
        <f t="shared" si="39"/>
        <v>0</v>
      </c>
      <c r="W273" s="18">
        <f t="shared" si="40"/>
        <v>0</v>
      </c>
      <c r="X273" s="18">
        <f t="shared" si="41"/>
        <v>0</v>
      </c>
      <c r="Y273" s="18">
        <f t="shared" si="42"/>
        <v>0</v>
      </c>
      <c r="Z273" s="42">
        <f t="shared" si="43"/>
        <v>0</v>
      </c>
    </row>
    <row r="274" spans="1:26" x14ac:dyDescent="0.25">
      <c r="A274" s="2">
        <v>67</v>
      </c>
      <c r="B274" s="6" t="s">
        <v>196</v>
      </c>
      <c r="C274" s="6" t="s">
        <v>105</v>
      </c>
      <c r="D274" s="2">
        <v>2026</v>
      </c>
      <c r="E274" s="3">
        <f>'Итого отбор 2024-2026'!E460</f>
        <v>0</v>
      </c>
      <c r="F274" s="3">
        <f>'Итого отбор 2024-2026'!F460</f>
        <v>0</v>
      </c>
      <c r="G274" s="3">
        <f>'Итого отбор 2024-2026'!G460</f>
        <v>0</v>
      </c>
      <c r="H274" s="3">
        <f>'Итого отбор 2024-2026'!H460</f>
        <v>0</v>
      </c>
      <c r="I274" s="3">
        <f>'Итого отбор 2024-2026'!I460</f>
        <v>0</v>
      </c>
      <c r="J274" s="14">
        <f>'Итого отбор 2024-2026'!J460</f>
        <v>0</v>
      </c>
      <c r="K274" s="18">
        <f t="shared" si="49"/>
        <v>0</v>
      </c>
      <c r="L274" s="19">
        <v>12368.39</v>
      </c>
      <c r="M274" s="19">
        <v>11131.55</v>
      </c>
      <c r="N274" s="19">
        <v>8657.8700000000008</v>
      </c>
      <c r="O274" s="19">
        <v>6184.2</v>
      </c>
      <c r="P274" s="19">
        <v>3710.52</v>
      </c>
      <c r="Q274" s="19">
        <v>488.77</v>
      </c>
      <c r="R274" s="19">
        <v>2100</v>
      </c>
      <c r="S274" s="19">
        <v>200</v>
      </c>
      <c r="T274" s="26">
        <v>84</v>
      </c>
      <c r="U274" s="43">
        <f t="shared" si="38"/>
        <v>0</v>
      </c>
      <c r="V274" s="18">
        <f t="shared" si="39"/>
        <v>0</v>
      </c>
      <c r="W274" s="18">
        <f t="shared" si="40"/>
        <v>0</v>
      </c>
      <c r="X274" s="18">
        <f t="shared" si="41"/>
        <v>0</v>
      </c>
      <c r="Y274" s="18">
        <f t="shared" si="42"/>
        <v>0</v>
      </c>
      <c r="Z274" s="42">
        <f t="shared" si="43"/>
        <v>0</v>
      </c>
    </row>
    <row r="275" spans="1:26" x14ac:dyDescent="0.25">
      <c r="A275" s="2">
        <v>68</v>
      </c>
      <c r="B275" s="6" t="s">
        <v>196</v>
      </c>
      <c r="C275" s="6" t="s">
        <v>58</v>
      </c>
      <c r="D275" s="2">
        <v>2026</v>
      </c>
      <c r="E275" s="3">
        <f>'Итого отбор 2024-2026'!E461</f>
        <v>0</v>
      </c>
      <c r="F275" s="3">
        <f>'Итого отбор 2024-2026'!F461</f>
        <v>0</v>
      </c>
      <c r="G275" s="3">
        <f>'Итого отбор 2024-2026'!G461</f>
        <v>0</v>
      </c>
      <c r="H275" s="3">
        <f>'Итого отбор 2024-2026'!H461</f>
        <v>0</v>
      </c>
      <c r="I275" s="3">
        <f>'Итого отбор 2024-2026'!I461</f>
        <v>47.136000000000003</v>
      </c>
      <c r="J275" s="14">
        <f>'Итого отбор 2024-2026'!J461</f>
        <v>16</v>
      </c>
      <c r="K275" s="18">
        <f t="shared" si="49"/>
        <v>47.136000000000003</v>
      </c>
      <c r="L275" s="19">
        <v>12368.39</v>
      </c>
      <c r="M275" s="19">
        <v>11131.55</v>
      </c>
      <c r="N275" s="19">
        <v>8657.8700000000008</v>
      </c>
      <c r="O275" s="19">
        <v>6184.2</v>
      </c>
      <c r="P275" s="19">
        <v>3710.52</v>
      </c>
      <c r="Q275" s="19">
        <v>488.77</v>
      </c>
      <c r="R275" s="19">
        <v>2100</v>
      </c>
      <c r="S275" s="19">
        <v>200</v>
      </c>
      <c r="T275" s="26">
        <v>90</v>
      </c>
      <c r="U275" s="43">
        <f t="shared" si="38"/>
        <v>89.999999557025419</v>
      </c>
      <c r="V275" s="18">
        <f t="shared" si="39"/>
        <v>225746.59</v>
      </c>
      <c r="W275" s="18">
        <f t="shared" si="40"/>
        <v>203171.93</v>
      </c>
      <c r="X275" s="18">
        <f t="shared" si="41"/>
        <v>22574.660000000003</v>
      </c>
      <c r="Y275" s="18">
        <f t="shared" si="42"/>
        <v>203171.93</v>
      </c>
      <c r="Z275" s="42">
        <f t="shared" si="43"/>
        <v>89.999999557025419</v>
      </c>
    </row>
    <row r="276" spans="1:26" x14ac:dyDescent="0.25">
      <c r="A276" s="2">
        <v>69</v>
      </c>
      <c r="B276" s="6" t="s">
        <v>196</v>
      </c>
      <c r="C276" s="6" t="s">
        <v>94</v>
      </c>
      <c r="D276" s="2">
        <v>2026</v>
      </c>
      <c r="E276" s="3">
        <f>'Итого отбор 2024-2026'!E462</f>
        <v>0</v>
      </c>
      <c r="F276" s="3">
        <f>'Итого отбор 2024-2026'!F462</f>
        <v>0</v>
      </c>
      <c r="G276" s="3">
        <f>'Итого отбор 2024-2026'!G462</f>
        <v>0</v>
      </c>
      <c r="H276" s="3">
        <f>'Итого отбор 2024-2026'!H462</f>
        <v>0</v>
      </c>
      <c r="I276" s="3">
        <f>'Итого отбор 2024-2026'!I462</f>
        <v>0</v>
      </c>
      <c r="J276" s="14">
        <f>'Итого отбор 2024-2026'!J462</f>
        <v>0</v>
      </c>
      <c r="K276" s="18">
        <f t="shared" si="49"/>
        <v>0</v>
      </c>
      <c r="L276" s="19">
        <v>12368.39</v>
      </c>
      <c r="M276" s="19">
        <v>11131.55</v>
      </c>
      <c r="N276" s="19">
        <v>8657.8700000000008</v>
      </c>
      <c r="O276" s="19">
        <v>6184.2</v>
      </c>
      <c r="P276" s="19">
        <v>3710.52</v>
      </c>
      <c r="Q276" s="19">
        <v>488.77</v>
      </c>
      <c r="R276" s="19">
        <v>2100</v>
      </c>
      <c r="S276" s="19">
        <v>200</v>
      </c>
      <c r="T276" s="26">
        <v>89</v>
      </c>
      <c r="U276" s="43">
        <f t="shared" si="38"/>
        <v>0</v>
      </c>
      <c r="V276" s="18">
        <f t="shared" si="39"/>
        <v>0</v>
      </c>
      <c r="W276" s="18">
        <f t="shared" si="40"/>
        <v>0</v>
      </c>
      <c r="X276" s="18">
        <f t="shared" si="41"/>
        <v>0</v>
      </c>
      <c r="Y276" s="18">
        <f t="shared" si="42"/>
        <v>0</v>
      </c>
      <c r="Z276" s="42">
        <f t="shared" si="43"/>
        <v>0</v>
      </c>
    </row>
    <row r="277" spans="1:26" x14ac:dyDescent="0.25">
      <c r="A277" s="2">
        <v>70</v>
      </c>
      <c r="B277" s="6" t="s">
        <v>196</v>
      </c>
      <c r="C277" s="6" t="s">
        <v>2</v>
      </c>
      <c r="D277" s="2">
        <v>2026</v>
      </c>
      <c r="E277" s="3">
        <f>'Итого отбор 2024-2026'!E463</f>
        <v>0</v>
      </c>
      <c r="F277" s="3">
        <f>'Итого отбор 2024-2026'!F463</f>
        <v>0</v>
      </c>
      <c r="G277" s="3">
        <f>'Итого отбор 2024-2026'!G463</f>
        <v>0</v>
      </c>
      <c r="H277" s="3">
        <f>'Итого отбор 2024-2026'!H463</f>
        <v>0</v>
      </c>
      <c r="I277" s="3">
        <f>'Итого отбор 2024-2026'!I463</f>
        <v>0</v>
      </c>
      <c r="J277" s="14">
        <f>'Итого отбор 2024-2026'!J463</f>
        <v>0</v>
      </c>
      <c r="K277" s="18">
        <f t="shared" si="49"/>
        <v>0</v>
      </c>
      <c r="L277" s="19">
        <v>12368.39</v>
      </c>
      <c r="M277" s="19">
        <v>11131.55</v>
      </c>
      <c r="N277" s="19">
        <v>8657.8700000000008</v>
      </c>
      <c r="O277" s="19">
        <v>6184.2</v>
      </c>
      <c r="P277" s="19">
        <v>3710.52</v>
      </c>
      <c r="Q277" s="19">
        <v>488.77</v>
      </c>
      <c r="R277" s="19">
        <v>2100</v>
      </c>
      <c r="S277" s="19">
        <v>200</v>
      </c>
      <c r="T277" s="26">
        <v>94</v>
      </c>
      <c r="U277" s="43">
        <f t="shared" si="38"/>
        <v>0</v>
      </c>
      <c r="V277" s="18">
        <f t="shared" si="39"/>
        <v>0</v>
      </c>
      <c r="W277" s="18">
        <f t="shared" si="40"/>
        <v>0</v>
      </c>
      <c r="X277" s="18">
        <f t="shared" si="41"/>
        <v>0</v>
      </c>
      <c r="Y277" s="18">
        <f t="shared" si="42"/>
        <v>0</v>
      </c>
      <c r="Z277" s="42">
        <f t="shared" si="43"/>
        <v>0</v>
      </c>
    </row>
    <row r="278" spans="1:26" x14ac:dyDescent="0.25">
      <c r="A278" s="2">
        <v>71</v>
      </c>
      <c r="B278" s="6" t="s">
        <v>196</v>
      </c>
      <c r="C278" s="6" t="s">
        <v>144</v>
      </c>
      <c r="D278" s="2">
        <v>2026</v>
      </c>
      <c r="E278" s="3">
        <f>'Итого отбор 2024-2026'!E464</f>
        <v>0</v>
      </c>
      <c r="F278" s="3">
        <f>'Итого отбор 2024-2026'!F464</f>
        <v>0</v>
      </c>
      <c r="G278" s="3">
        <f>'Итого отбор 2024-2026'!G464</f>
        <v>0</v>
      </c>
      <c r="H278" s="3">
        <f>'Итого отбор 2024-2026'!H464</f>
        <v>0</v>
      </c>
      <c r="I278" s="3">
        <f>'Итого отбор 2024-2026'!I464</f>
        <v>0</v>
      </c>
      <c r="J278" s="14">
        <f>'Итого отбор 2024-2026'!J464</f>
        <v>0</v>
      </c>
      <c r="K278" s="18">
        <f t="shared" si="49"/>
        <v>0</v>
      </c>
      <c r="L278" s="19">
        <v>12368.39</v>
      </c>
      <c r="M278" s="19">
        <v>11131.55</v>
      </c>
      <c r="N278" s="19">
        <v>8657.8700000000008</v>
      </c>
      <c r="O278" s="19">
        <v>6184.2</v>
      </c>
      <c r="P278" s="19">
        <v>3710.52</v>
      </c>
      <c r="Q278" s="19">
        <v>488.77</v>
      </c>
      <c r="R278" s="19">
        <v>2100</v>
      </c>
      <c r="S278" s="19">
        <v>200</v>
      </c>
      <c r="T278" s="26">
        <v>71</v>
      </c>
      <c r="U278" s="43">
        <f t="shared" si="38"/>
        <v>0</v>
      </c>
      <c r="V278" s="18">
        <f t="shared" si="39"/>
        <v>0</v>
      </c>
      <c r="W278" s="18">
        <f t="shared" si="40"/>
        <v>0</v>
      </c>
      <c r="X278" s="18">
        <f t="shared" si="41"/>
        <v>0</v>
      </c>
      <c r="Y278" s="18">
        <f t="shared" si="42"/>
        <v>0</v>
      </c>
      <c r="Z278" s="42">
        <f t="shared" si="43"/>
        <v>0</v>
      </c>
    </row>
    <row r="279" spans="1:26" x14ac:dyDescent="0.25">
      <c r="A279" s="2">
        <v>72</v>
      </c>
      <c r="B279" s="6" t="s">
        <v>196</v>
      </c>
      <c r="C279" s="6" t="s">
        <v>5</v>
      </c>
      <c r="D279" s="2">
        <v>2026</v>
      </c>
      <c r="E279" s="3">
        <f>'Итого отбор 2024-2026'!E465</f>
        <v>0</v>
      </c>
      <c r="F279" s="3">
        <f>'Итого отбор 2024-2026'!F465</f>
        <v>0</v>
      </c>
      <c r="G279" s="3">
        <f>'Итого отбор 2024-2026'!G465</f>
        <v>0</v>
      </c>
      <c r="H279" s="3">
        <f>'Итого отбор 2024-2026'!H465</f>
        <v>0</v>
      </c>
      <c r="I279" s="3">
        <f>'Итого отбор 2024-2026'!I465</f>
        <v>69.72</v>
      </c>
      <c r="J279" s="14">
        <f>'Итого отбор 2024-2026'!J465</f>
        <v>27</v>
      </c>
      <c r="K279" s="18">
        <f t="shared" si="49"/>
        <v>69.72</v>
      </c>
      <c r="L279" s="19">
        <v>12368.39</v>
      </c>
      <c r="M279" s="19">
        <v>11131.55</v>
      </c>
      <c r="N279" s="19">
        <v>8657.8700000000008</v>
      </c>
      <c r="O279" s="19">
        <v>6184.2</v>
      </c>
      <c r="P279" s="19">
        <v>3710.52</v>
      </c>
      <c r="Q279" s="19">
        <v>488.77</v>
      </c>
      <c r="R279" s="19">
        <v>2100</v>
      </c>
      <c r="S279" s="19">
        <v>200</v>
      </c>
      <c r="T279" s="26">
        <v>91</v>
      </c>
      <c r="U279" s="43">
        <f t="shared" si="38"/>
        <v>90.999997547719047</v>
      </c>
      <c r="V279" s="18">
        <f t="shared" si="39"/>
        <v>342538.23999999999</v>
      </c>
      <c r="W279" s="18">
        <f t="shared" si="40"/>
        <v>311709.78999999998</v>
      </c>
      <c r="X279" s="18">
        <f t="shared" si="41"/>
        <v>30828.450000000012</v>
      </c>
      <c r="Y279" s="18">
        <f t="shared" si="42"/>
        <v>311709.8</v>
      </c>
      <c r="Z279" s="42">
        <f t="shared" si="43"/>
        <v>91.000000467101131</v>
      </c>
    </row>
    <row r="280" spans="1:26" x14ac:dyDescent="0.25">
      <c r="A280" s="2">
        <v>73</v>
      </c>
      <c r="B280" s="6" t="s">
        <v>197</v>
      </c>
      <c r="C280" s="6" t="s">
        <v>75</v>
      </c>
      <c r="D280" s="2">
        <v>2026</v>
      </c>
      <c r="E280" s="3">
        <f>'Итого отбор 2024-2026'!E466</f>
        <v>0</v>
      </c>
      <c r="F280" s="3">
        <f>'Итого отбор 2024-2026'!F466</f>
        <v>0</v>
      </c>
      <c r="G280" s="3">
        <f>'Итого отбор 2024-2026'!G466</f>
        <v>0</v>
      </c>
      <c r="H280" s="3">
        <f>'Итого отбор 2024-2026'!H466</f>
        <v>10.3</v>
      </c>
      <c r="I280" s="3">
        <f>'Итого отбор 2024-2026'!I466</f>
        <v>0</v>
      </c>
      <c r="J280" s="14">
        <f>'Итого отбор 2024-2026'!J466</f>
        <v>2</v>
      </c>
      <c r="K280" s="18">
        <f t="shared" si="49"/>
        <v>10.3</v>
      </c>
      <c r="L280" s="19">
        <v>12368.39</v>
      </c>
      <c r="M280" s="19">
        <v>11131.55</v>
      </c>
      <c r="N280" s="19">
        <v>8657.8700000000008</v>
      </c>
      <c r="O280" s="19">
        <v>6184.2</v>
      </c>
      <c r="P280" s="19">
        <v>3710.52</v>
      </c>
      <c r="Q280" s="19">
        <v>488.77</v>
      </c>
      <c r="R280" s="19">
        <v>2100</v>
      </c>
      <c r="S280" s="19">
        <v>200</v>
      </c>
      <c r="T280" s="27">
        <v>82</v>
      </c>
      <c r="U280" s="43">
        <f t="shared" si="38"/>
        <v>81.999991541528274</v>
      </c>
      <c r="V280" s="18">
        <f t="shared" si="39"/>
        <v>70934.8</v>
      </c>
      <c r="W280" s="18">
        <f t="shared" si="40"/>
        <v>58166.53</v>
      </c>
      <c r="X280" s="18">
        <f t="shared" si="41"/>
        <v>12768.270000000004</v>
      </c>
      <c r="Y280" s="18">
        <f t="shared" si="42"/>
        <v>58166.54</v>
      </c>
      <c r="Z280" s="42">
        <f t="shared" si="43"/>
        <v>82.00000563898115</v>
      </c>
    </row>
    <row r="281" spans="1:26" x14ac:dyDescent="0.25">
      <c r="A281" s="2">
        <v>74</v>
      </c>
      <c r="B281" s="6" t="s">
        <v>197</v>
      </c>
      <c r="C281" s="6" t="s">
        <v>55</v>
      </c>
      <c r="D281" s="2">
        <v>2026</v>
      </c>
      <c r="E281" s="3">
        <f>'Итого отбор 2024-2026'!E467</f>
        <v>0</v>
      </c>
      <c r="F281" s="3">
        <f>'Итого отбор 2024-2026'!F467</f>
        <v>0</v>
      </c>
      <c r="G281" s="3">
        <f>'Итого отбор 2024-2026'!G467</f>
        <v>0</v>
      </c>
      <c r="H281" s="3">
        <f>'Итого отбор 2024-2026'!H467</f>
        <v>0</v>
      </c>
      <c r="I281" s="3">
        <f>'Итого отбор 2024-2026'!I467</f>
        <v>14.56</v>
      </c>
      <c r="J281" s="14">
        <f>'Итого отбор 2024-2026'!J467</f>
        <v>6</v>
      </c>
      <c r="K281" s="18">
        <f t="shared" si="49"/>
        <v>14.56</v>
      </c>
      <c r="L281" s="19">
        <v>12368.39</v>
      </c>
      <c r="M281" s="19">
        <v>11131.55</v>
      </c>
      <c r="N281" s="19">
        <v>8657.8700000000008</v>
      </c>
      <c r="O281" s="19">
        <v>6184.2</v>
      </c>
      <c r="P281" s="19">
        <v>3710.52</v>
      </c>
      <c r="Q281" s="19">
        <v>488.77</v>
      </c>
      <c r="R281" s="19">
        <v>2100</v>
      </c>
      <c r="S281" s="19">
        <v>200</v>
      </c>
      <c r="T281" s="27">
        <v>91</v>
      </c>
      <c r="U281" s="43">
        <f t="shared" si="38"/>
        <v>90.999987719020581</v>
      </c>
      <c r="V281" s="18">
        <f t="shared" si="39"/>
        <v>72469.789999999994</v>
      </c>
      <c r="W281" s="18">
        <f t="shared" si="40"/>
        <v>65947.5</v>
      </c>
      <c r="X281" s="18">
        <f t="shared" si="41"/>
        <v>6522.2899999999936</v>
      </c>
      <c r="Y281" s="18">
        <f t="shared" si="42"/>
        <v>65947.509999999995</v>
      </c>
      <c r="Z281" s="42">
        <f t="shared" si="43"/>
        <v>91.000001517873869</v>
      </c>
    </row>
    <row r="282" spans="1:26" x14ac:dyDescent="0.25">
      <c r="A282" s="2">
        <v>75</v>
      </c>
      <c r="B282" s="6" t="s">
        <v>197</v>
      </c>
      <c r="C282" s="6" t="s">
        <v>145</v>
      </c>
      <c r="D282" s="2">
        <v>2026</v>
      </c>
      <c r="E282" s="3">
        <f>'Итого отбор 2024-2026'!E468</f>
        <v>0</v>
      </c>
      <c r="F282" s="3">
        <f>'Итого отбор 2024-2026'!F468</f>
        <v>0</v>
      </c>
      <c r="G282" s="3">
        <f>'Итого отбор 2024-2026'!G468</f>
        <v>0</v>
      </c>
      <c r="H282" s="3">
        <f>'Итого отбор 2024-2026'!H468</f>
        <v>0</v>
      </c>
      <c r="I282" s="3">
        <f>'Итого отбор 2024-2026'!I468</f>
        <v>0</v>
      </c>
      <c r="J282" s="14">
        <f>'Итого отбор 2024-2026'!J468</f>
        <v>0</v>
      </c>
      <c r="K282" s="18">
        <f t="shared" si="49"/>
        <v>0</v>
      </c>
      <c r="L282" s="19">
        <v>12368.39</v>
      </c>
      <c r="M282" s="19">
        <v>11131.55</v>
      </c>
      <c r="N282" s="19">
        <v>8657.8700000000008</v>
      </c>
      <c r="O282" s="19">
        <v>6184.2</v>
      </c>
      <c r="P282" s="19">
        <v>3710.52</v>
      </c>
      <c r="Q282" s="19">
        <v>488.77</v>
      </c>
      <c r="R282" s="19">
        <v>2100</v>
      </c>
      <c r="S282" s="19">
        <v>200</v>
      </c>
      <c r="T282" s="27">
        <v>85</v>
      </c>
      <c r="U282" s="43">
        <f t="shared" si="38"/>
        <v>0</v>
      </c>
      <c r="V282" s="18">
        <f t="shared" si="39"/>
        <v>0</v>
      </c>
      <c r="W282" s="18">
        <f t="shared" si="40"/>
        <v>0</v>
      </c>
      <c r="X282" s="18">
        <f t="shared" si="41"/>
        <v>0</v>
      </c>
      <c r="Y282" s="18">
        <f t="shared" si="42"/>
        <v>0</v>
      </c>
      <c r="Z282" s="42">
        <f t="shared" si="43"/>
        <v>0</v>
      </c>
    </row>
    <row r="283" spans="1:26" x14ac:dyDescent="0.25">
      <c r="A283" s="2">
        <v>76</v>
      </c>
      <c r="B283" s="6" t="s">
        <v>197</v>
      </c>
      <c r="C283" s="6" t="s">
        <v>37</v>
      </c>
      <c r="D283" s="2">
        <v>2026</v>
      </c>
      <c r="E283" s="3">
        <f>'Итого отбор 2024-2026'!E469</f>
        <v>0</v>
      </c>
      <c r="F283" s="3">
        <f>'Итого отбор 2024-2026'!F469</f>
        <v>0</v>
      </c>
      <c r="G283" s="3">
        <f>'Итого отбор 2024-2026'!G469</f>
        <v>19.2</v>
      </c>
      <c r="H283" s="3">
        <f>'Итого отбор 2024-2026'!H469</f>
        <v>4</v>
      </c>
      <c r="I283" s="3">
        <f>'Итого отбор 2024-2026'!I469</f>
        <v>2.5</v>
      </c>
      <c r="J283" s="14">
        <f>'Итого отбор 2024-2026'!J469</f>
        <v>2</v>
      </c>
      <c r="K283" s="18">
        <f t="shared" si="49"/>
        <v>25.7</v>
      </c>
      <c r="L283" s="19">
        <v>12368.39</v>
      </c>
      <c r="M283" s="19">
        <v>11131.55</v>
      </c>
      <c r="N283" s="19">
        <v>8657.8700000000008</v>
      </c>
      <c r="O283" s="19">
        <v>6184.2</v>
      </c>
      <c r="P283" s="19">
        <v>3710.52</v>
      </c>
      <c r="Q283" s="19">
        <v>488.77</v>
      </c>
      <c r="R283" s="19">
        <v>2100</v>
      </c>
      <c r="S283" s="19">
        <v>200</v>
      </c>
      <c r="T283" s="27">
        <v>84</v>
      </c>
      <c r="U283" s="43">
        <f t="shared" si="38"/>
        <v>83.999999240127849</v>
      </c>
      <c r="V283" s="18">
        <f t="shared" si="39"/>
        <v>210561.74</v>
      </c>
      <c r="W283" s="18">
        <f t="shared" si="40"/>
        <v>176871.86</v>
      </c>
      <c r="X283" s="18">
        <f t="shared" si="41"/>
        <v>33689.880000000005</v>
      </c>
      <c r="Y283" s="18">
        <f t="shared" si="42"/>
        <v>176871.86</v>
      </c>
      <c r="Z283" s="42">
        <f t="shared" si="43"/>
        <v>83.999999240127849</v>
      </c>
    </row>
    <row r="284" spans="1:26" x14ac:dyDescent="0.25">
      <c r="A284" s="2">
        <v>77</v>
      </c>
      <c r="B284" s="6" t="s">
        <v>197</v>
      </c>
      <c r="C284" s="6" t="s">
        <v>146</v>
      </c>
      <c r="D284" s="2">
        <v>2026</v>
      </c>
      <c r="E284" s="3">
        <f>'Итого отбор 2024-2026'!E470</f>
        <v>0</v>
      </c>
      <c r="F284" s="3">
        <f>'Итого отбор 2024-2026'!F470</f>
        <v>0</v>
      </c>
      <c r="G284" s="3">
        <f>'Итого отбор 2024-2026'!G470</f>
        <v>3.7</v>
      </c>
      <c r="H284" s="3">
        <f>'Итого отбор 2024-2026'!H470</f>
        <v>7</v>
      </c>
      <c r="I284" s="3">
        <f>'Итого отбор 2024-2026'!I470</f>
        <v>0</v>
      </c>
      <c r="J284" s="14">
        <f>'Итого отбор 2024-2026'!J470</f>
        <v>5</v>
      </c>
      <c r="K284" s="18">
        <f t="shared" si="49"/>
        <v>10.7</v>
      </c>
      <c r="L284" s="19">
        <v>12368.39</v>
      </c>
      <c r="M284" s="19">
        <v>11131.55</v>
      </c>
      <c r="N284" s="19">
        <v>8657.8700000000008</v>
      </c>
      <c r="O284" s="19">
        <v>6184.2</v>
      </c>
      <c r="P284" s="19">
        <v>3710.52</v>
      </c>
      <c r="Q284" s="19">
        <v>488.77</v>
      </c>
      <c r="R284" s="19">
        <v>2100</v>
      </c>
      <c r="S284" s="19">
        <v>200</v>
      </c>
      <c r="T284" s="27">
        <v>91</v>
      </c>
      <c r="U284" s="43">
        <f t="shared" si="38"/>
        <v>90.999992589099776</v>
      </c>
      <c r="V284" s="18">
        <f t="shared" si="39"/>
        <v>90407.37</v>
      </c>
      <c r="W284" s="18">
        <f t="shared" si="40"/>
        <v>82270.700000000012</v>
      </c>
      <c r="X284" s="18">
        <f t="shared" si="41"/>
        <v>8136.6699999999837</v>
      </c>
      <c r="Y284" s="18">
        <f t="shared" si="42"/>
        <v>82270.710000000006</v>
      </c>
      <c r="Z284" s="42">
        <f t="shared" si="43"/>
        <v>91.000003650144905</v>
      </c>
    </row>
    <row r="285" spans="1:26" x14ac:dyDescent="0.25">
      <c r="A285" s="2">
        <v>78</v>
      </c>
      <c r="B285" s="6" t="s">
        <v>197</v>
      </c>
      <c r="C285" s="6" t="s">
        <v>26</v>
      </c>
      <c r="D285" s="2">
        <v>2026</v>
      </c>
      <c r="E285" s="3">
        <f>'Итого отбор 2024-2026'!E471</f>
        <v>0</v>
      </c>
      <c r="F285" s="3">
        <f>'Итого отбор 2024-2026'!F471</f>
        <v>0</v>
      </c>
      <c r="G285" s="3">
        <f>'Итого отбор 2024-2026'!G471</f>
        <v>14.45</v>
      </c>
      <c r="H285" s="3">
        <f>'Итого отбор 2024-2026'!H471</f>
        <v>5</v>
      </c>
      <c r="I285" s="3">
        <f>'Итого отбор 2024-2026'!I471</f>
        <v>5</v>
      </c>
      <c r="J285" s="14">
        <f>'Итого отбор 2024-2026'!J471</f>
        <v>3</v>
      </c>
      <c r="K285" s="18">
        <f t="shared" si="49"/>
        <v>24.45</v>
      </c>
      <c r="L285" s="19">
        <v>12368.39</v>
      </c>
      <c r="M285" s="19">
        <v>11131.55</v>
      </c>
      <c r="N285" s="19">
        <v>8657.8700000000008</v>
      </c>
      <c r="O285" s="19">
        <v>6184.2</v>
      </c>
      <c r="P285" s="19">
        <v>3710.52</v>
      </c>
      <c r="Q285" s="19">
        <v>488.77</v>
      </c>
      <c r="R285" s="19">
        <v>2100</v>
      </c>
      <c r="S285" s="19">
        <v>200</v>
      </c>
      <c r="T285" s="27">
        <v>88</v>
      </c>
      <c r="U285" s="43">
        <f t="shared" si="38"/>
        <v>87.999997650026202</v>
      </c>
      <c r="V285" s="18">
        <f t="shared" si="39"/>
        <v>187236.13</v>
      </c>
      <c r="W285" s="18">
        <f t="shared" si="40"/>
        <v>164767.79</v>
      </c>
      <c r="X285" s="18">
        <f t="shared" si="41"/>
        <v>22468.339999999997</v>
      </c>
      <c r="Y285" s="18">
        <f t="shared" si="42"/>
        <v>164767.79</v>
      </c>
      <c r="Z285" s="42">
        <f t="shared" si="43"/>
        <v>87.999997650026202</v>
      </c>
    </row>
    <row r="286" spans="1:26" x14ac:dyDescent="0.25">
      <c r="A286" s="2">
        <v>79</v>
      </c>
      <c r="B286" s="6" t="s">
        <v>198</v>
      </c>
      <c r="C286" s="6" t="s">
        <v>78</v>
      </c>
      <c r="D286" s="2">
        <v>2026</v>
      </c>
      <c r="E286" s="3">
        <f>'Итого отбор 2024-2026'!E472</f>
        <v>0</v>
      </c>
      <c r="F286" s="3">
        <f>'Итого отбор 2024-2026'!F472</f>
        <v>0</v>
      </c>
      <c r="G286" s="3">
        <f>'Итого отбор 2024-2026'!G472</f>
        <v>0</v>
      </c>
      <c r="H286" s="3">
        <f>'Итого отбор 2024-2026'!H472</f>
        <v>0</v>
      </c>
      <c r="I286" s="3">
        <f>'Итого отбор 2024-2026'!I472</f>
        <v>0</v>
      </c>
      <c r="J286" s="14">
        <f>'Итого отбор 2024-2026'!J472</f>
        <v>0</v>
      </c>
      <c r="K286" s="18">
        <f t="shared" si="49"/>
        <v>0</v>
      </c>
      <c r="L286" s="19">
        <v>12368.39</v>
      </c>
      <c r="M286" s="19">
        <v>11131.55</v>
      </c>
      <c r="N286" s="19">
        <v>8657.8700000000008</v>
      </c>
      <c r="O286" s="19">
        <v>6184.2</v>
      </c>
      <c r="P286" s="19">
        <v>3710.52</v>
      </c>
      <c r="Q286" s="19">
        <v>488.77</v>
      </c>
      <c r="R286" s="19">
        <v>2100</v>
      </c>
      <c r="S286" s="19">
        <v>200</v>
      </c>
      <c r="T286" s="28">
        <v>90</v>
      </c>
      <c r="U286" s="43">
        <f t="shared" si="38"/>
        <v>0</v>
      </c>
      <c r="V286" s="18">
        <f t="shared" si="39"/>
        <v>0</v>
      </c>
      <c r="W286" s="18">
        <f t="shared" si="40"/>
        <v>0</v>
      </c>
      <c r="X286" s="18">
        <f t="shared" si="41"/>
        <v>0</v>
      </c>
      <c r="Y286" s="18">
        <f t="shared" si="42"/>
        <v>0</v>
      </c>
      <c r="Z286" s="42">
        <f t="shared" si="43"/>
        <v>0</v>
      </c>
    </row>
    <row r="287" spans="1:26" x14ac:dyDescent="0.25">
      <c r="A287" s="2">
        <v>80</v>
      </c>
      <c r="B287" s="6" t="s">
        <v>198</v>
      </c>
      <c r="C287" s="6" t="s">
        <v>91</v>
      </c>
      <c r="D287" s="2">
        <v>2026</v>
      </c>
      <c r="E287" s="3">
        <f>'Итого отбор 2024-2026'!E473</f>
        <v>0</v>
      </c>
      <c r="F287" s="3">
        <f>'Итого отбор 2024-2026'!F473</f>
        <v>0</v>
      </c>
      <c r="G287" s="3">
        <f>'Итого отбор 2024-2026'!G473</f>
        <v>0</v>
      </c>
      <c r="H287" s="3">
        <f>'Итого отбор 2024-2026'!H473</f>
        <v>0</v>
      </c>
      <c r="I287" s="3">
        <f>'Итого отбор 2024-2026'!I473</f>
        <v>0</v>
      </c>
      <c r="J287" s="14">
        <f>'Итого отбор 2024-2026'!J473</f>
        <v>0</v>
      </c>
      <c r="K287" s="18">
        <f t="shared" si="49"/>
        <v>0</v>
      </c>
      <c r="L287" s="19">
        <v>12368.39</v>
      </c>
      <c r="M287" s="19">
        <v>11131.55</v>
      </c>
      <c r="N287" s="19">
        <v>8657.8700000000008</v>
      </c>
      <c r="O287" s="19">
        <v>6184.2</v>
      </c>
      <c r="P287" s="19">
        <v>3710.52</v>
      </c>
      <c r="Q287" s="19">
        <v>488.77</v>
      </c>
      <c r="R287" s="19">
        <v>2100</v>
      </c>
      <c r="S287" s="19">
        <v>200</v>
      </c>
      <c r="T287" s="28">
        <v>91</v>
      </c>
      <c r="U287" s="43">
        <f t="shared" si="38"/>
        <v>0</v>
      </c>
      <c r="V287" s="18">
        <f t="shared" si="39"/>
        <v>0</v>
      </c>
      <c r="W287" s="18">
        <f t="shared" si="40"/>
        <v>0</v>
      </c>
      <c r="X287" s="18">
        <f t="shared" si="41"/>
        <v>0</v>
      </c>
      <c r="Y287" s="18">
        <f t="shared" si="42"/>
        <v>0</v>
      </c>
      <c r="Z287" s="42">
        <f t="shared" si="43"/>
        <v>0</v>
      </c>
    </row>
    <row r="288" spans="1:26" x14ac:dyDescent="0.25">
      <c r="A288" s="2">
        <v>81</v>
      </c>
      <c r="B288" s="6" t="s">
        <v>198</v>
      </c>
      <c r="C288" s="6" t="s">
        <v>147</v>
      </c>
      <c r="D288" s="2">
        <v>2026</v>
      </c>
      <c r="E288" s="3">
        <f>'Итого отбор 2024-2026'!E474</f>
        <v>0</v>
      </c>
      <c r="F288" s="3">
        <f>'Итого отбор 2024-2026'!F474</f>
        <v>0</v>
      </c>
      <c r="G288" s="3">
        <f>'Итого отбор 2024-2026'!G474</f>
        <v>0</v>
      </c>
      <c r="H288" s="3">
        <f>'Итого отбор 2024-2026'!H474</f>
        <v>0</v>
      </c>
      <c r="I288" s="3">
        <f>'Итого отбор 2024-2026'!I474</f>
        <v>0</v>
      </c>
      <c r="J288" s="14">
        <f>'Итого отбор 2024-2026'!J474</f>
        <v>0</v>
      </c>
      <c r="K288" s="18">
        <f t="shared" si="49"/>
        <v>0</v>
      </c>
      <c r="L288" s="19">
        <v>12368.39</v>
      </c>
      <c r="M288" s="19">
        <v>11131.55</v>
      </c>
      <c r="N288" s="19">
        <v>8657.8700000000008</v>
      </c>
      <c r="O288" s="19">
        <v>6184.2</v>
      </c>
      <c r="P288" s="19">
        <v>3710.52</v>
      </c>
      <c r="Q288" s="19">
        <v>488.77</v>
      </c>
      <c r="R288" s="19">
        <v>2100</v>
      </c>
      <c r="S288" s="19">
        <v>200</v>
      </c>
      <c r="T288" s="28">
        <v>92</v>
      </c>
      <c r="U288" s="43">
        <f t="shared" si="38"/>
        <v>0</v>
      </c>
      <c r="V288" s="18">
        <f t="shared" si="39"/>
        <v>0</v>
      </c>
      <c r="W288" s="18">
        <f t="shared" si="40"/>
        <v>0</v>
      </c>
      <c r="X288" s="18">
        <f t="shared" si="41"/>
        <v>0</v>
      </c>
      <c r="Y288" s="18">
        <f t="shared" si="42"/>
        <v>0</v>
      </c>
      <c r="Z288" s="42">
        <f t="shared" si="43"/>
        <v>0</v>
      </c>
    </row>
    <row r="289" spans="1:26" x14ac:dyDescent="0.25">
      <c r="A289" s="2">
        <v>82</v>
      </c>
      <c r="B289" s="6" t="s">
        <v>198</v>
      </c>
      <c r="C289" s="6" t="s">
        <v>148</v>
      </c>
      <c r="D289" s="2">
        <v>2026</v>
      </c>
      <c r="E289" s="3">
        <f>'Итого отбор 2024-2026'!E475</f>
        <v>0</v>
      </c>
      <c r="F289" s="3">
        <f>'Итого отбор 2024-2026'!F475</f>
        <v>0</v>
      </c>
      <c r="G289" s="3">
        <f>'Итого отбор 2024-2026'!G475</f>
        <v>0</v>
      </c>
      <c r="H289" s="3">
        <f>'Итого отбор 2024-2026'!H475</f>
        <v>0</v>
      </c>
      <c r="I289" s="3">
        <f>'Итого отбор 2024-2026'!I475</f>
        <v>0</v>
      </c>
      <c r="J289" s="14">
        <f>'Итого отбор 2024-2026'!J475</f>
        <v>0</v>
      </c>
      <c r="K289" s="18">
        <f t="shared" si="49"/>
        <v>0</v>
      </c>
      <c r="L289" s="19">
        <v>12368.39</v>
      </c>
      <c r="M289" s="19">
        <v>11131.55</v>
      </c>
      <c r="N289" s="19">
        <v>8657.8700000000008</v>
      </c>
      <c r="O289" s="19">
        <v>6184.2</v>
      </c>
      <c r="P289" s="19">
        <v>3710.52</v>
      </c>
      <c r="Q289" s="19">
        <v>488.77</v>
      </c>
      <c r="R289" s="19">
        <v>2100</v>
      </c>
      <c r="S289" s="19">
        <v>200</v>
      </c>
      <c r="T289" s="28">
        <v>91</v>
      </c>
      <c r="U289" s="43">
        <f t="shared" si="38"/>
        <v>0</v>
      </c>
      <c r="V289" s="18">
        <f t="shared" si="39"/>
        <v>0</v>
      </c>
      <c r="W289" s="18">
        <f t="shared" si="40"/>
        <v>0</v>
      </c>
      <c r="X289" s="18">
        <f t="shared" si="41"/>
        <v>0</v>
      </c>
      <c r="Y289" s="18">
        <f t="shared" si="42"/>
        <v>0</v>
      </c>
      <c r="Z289" s="42">
        <f t="shared" si="43"/>
        <v>0</v>
      </c>
    </row>
    <row r="290" spans="1:26" x14ac:dyDescent="0.25">
      <c r="A290" s="2">
        <v>83</v>
      </c>
      <c r="B290" s="6" t="s">
        <v>198</v>
      </c>
      <c r="C290" s="6" t="s">
        <v>149</v>
      </c>
      <c r="D290" s="2">
        <v>2026</v>
      </c>
      <c r="E290" s="3">
        <f>'Итого отбор 2024-2026'!E476</f>
        <v>0</v>
      </c>
      <c r="F290" s="3">
        <f>'Итого отбор 2024-2026'!F476</f>
        <v>0</v>
      </c>
      <c r="G290" s="3">
        <f>'Итого отбор 2024-2026'!G476</f>
        <v>0</v>
      </c>
      <c r="H290" s="3">
        <f>'Итого отбор 2024-2026'!H476</f>
        <v>0</v>
      </c>
      <c r="I290" s="3">
        <f>'Итого отбор 2024-2026'!I476</f>
        <v>0</v>
      </c>
      <c r="J290" s="14">
        <f>'Итого отбор 2024-2026'!J476</f>
        <v>0</v>
      </c>
      <c r="K290" s="18">
        <f t="shared" si="49"/>
        <v>0</v>
      </c>
      <c r="L290" s="19">
        <v>12368.39</v>
      </c>
      <c r="M290" s="19">
        <v>11131.55</v>
      </c>
      <c r="N290" s="19">
        <v>8657.8700000000008</v>
      </c>
      <c r="O290" s="19">
        <v>6184.2</v>
      </c>
      <c r="P290" s="19">
        <v>3710.52</v>
      </c>
      <c r="Q290" s="19">
        <v>488.77</v>
      </c>
      <c r="R290" s="19">
        <v>2100</v>
      </c>
      <c r="S290" s="19">
        <v>200</v>
      </c>
      <c r="T290" s="28">
        <v>91</v>
      </c>
      <c r="U290" s="43">
        <f t="shared" si="38"/>
        <v>0</v>
      </c>
      <c r="V290" s="18">
        <f t="shared" si="39"/>
        <v>0</v>
      </c>
      <c r="W290" s="18">
        <f t="shared" si="40"/>
        <v>0</v>
      </c>
      <c r="X290" s="18">
        <f t="shared" si="41"/>
        <v>0</v>
      </c>
      <c r="Y290" s="18">
        <f t="shared" si="42"/>
        <v>0</v>
      </c>
      <c r="Z290" s="42">
        <f t="shared" si="43"/>
        <v>0</v>
      </c>
    </row>
    <row r="291" spans="1:26" x14ac:dyDescent="0.25">
      <c r="A291" s="2">
        <v>84</v>
      </c>
      <c r="B291" s="6" t="s">
        <v>198</v>
      </c>
      <c r="C291" s="6" t="s">
        <v>150</v>
      </c>
      <c r="D291" s="2">
        <v>2026</v>
      </c>
      <c r="E291" s="3">
        <f>'Итого отбор 2024-2026'!E477</f>
        <v>0</v>
      </c>
      <c r="F291" s="3">
        <f>'Итого отбор 2024-2026'!F477</f>
        <v>0</v>
      </c>
      <c r="G291" s="3">
        <f>'Итого отбор 2024-2026'!G477</f>
        <v>0</v>
      </c>
      <c r="H291" s="3">
        <f>'Итого отбор 2024-2026'!H477</f>
        <v>0</v>
      </c>
      <c r="I291" s="3">
        <f>'Итого отбор 2024-2026'!I477</f>
        <v>0</v>
      </c>
      <c r="J291" s="14">
        <f>'Итого отбор 2024-2026'!J477</f>
        <v>0</v>
      </c>
      <c r="K291" s="18">
        <f t="shared" si="49"/>
        <v>0</v>
      </c>
      <c r="L291" s="19">
        <v>12368.39</v>
      </c>
      <c r="M291" s="19">
        <v>11131.55</v>
      </c>
      <c r="N291" s="19">
        <v>8657.8700000000008</v>
      </c>
      <c r="O291" s="19">
        <v>6184.2</v>
      </c>
      <c r="P291" s="19">
        <v>3710.52</v>
      </c>
      <c r="Q291" s="19">
        <v>488.77</v>
      </c>
      <c r="R291" s="19">
        <v>2100</v>
      </c>
      <c r="S291" s="19">
        <v>200</v>
      </c>
      <c r="T291" s="28">
        <v>93</v>
      </c>
      <c r="U291" s="43">
        <f t="shared" si="38"/>
        <v>0</v>
      </c>
      <c r="V291" s="18">
        <f t="shared" si="39"/>
        <v>0</v>
      </c>
      <c r="W291" s="18">
        <f t="shared" si="40"/>
        <v>0</v>
      </c>
      <c r="X291" s="18">
        <f t="shared" si="41"/>
        <v>0</v>
      </c>
      <c r="Y291" s="18">
        <f t="shared" si="42"/>
        <v>0</v>
      </c>
      <c r="Z291" s="42">
        <f t="shared" si="43"/>
        <v>0</v>
      </c>
    </row>
    <row r="292" spans="1:26" x14ac:dyDescent="0.25">
      <c r="A292" s="2">
        <v>85</v>
      </c>
      <c r="B292" s="6" t="s">
        <v>198</v>
      </c>
      <c r="C292" s="6" t="s">
        <v>153</v>
      </c>
      <c r="D292" s="2">
        <v>2026</v>
      </c>
      <c r="E292" s="3">
        <f>'Итого отбор 2024-2026'!E478</f>
        <v>0</v>
      </c>
      <c r="F292" s="3">
        <f>'Итого отбор 2024-2026'!F478</f>
        <v>0</v>
      </c>
      <c r="G292" s="3">
        <f>'Итого отбор 2024-2026'!G478</f>
        <v>0</v>
      </c>
      <c r="H292" s="3">
        <f>'Итого отбор 2024-2026'!H478</f>
        <v>0</v>
      </c>
      <c r="I292" s="3">
        <f>'Итого отбор 2024-2026'!I478</f>
        <v>0</v>
      </c>
      <c r="J292" s="14">
        <f>'Итого отбор 2024-2026'!J478</f>
        <v>0</v>
      </c>
      <c r="K292" s="18">
        <f t="shared" si="49"/>
        <v>0</v>
      </c>
      <c r="L292" s="19">
        <v>12368.39</v>
      </c>
      <c r="M292" s="19">
        <v>11131.55</v>
      </c>
      <c r="N292" s="19">
        <v>8657.8700000000008</v>
      </c>
      <c r="O292" s="19">
        <v>6184.2</v>
      </c>
      <c r="P292" s="19">
        <v>3710.52</v>
      </c>
      <c r="Q292" s="19">
        <v>488.77</v>
      </c>
      <c r="R292" s="19">
        <v>2100</v>
      </c>
      <c r="S292" s="19">
        <v>200</v>
      </c>
      <c r="T292" s="28">
        <v>91</v>
      </c>
      <c r="U292" s="43">
        <f t="shared" si="38"/>
        <v>0</v>
      </c>
      <c r="V292" s="18">
        <f t="shared" si="39"/>
        <v>0</v>
      </c>
      <c r="W292" s="18">
        <f t="shared" si="40"/>
        <v>0</v>
      </c>
      <c r="X292" s="18">
        <f t="shared" si="41"/>
        <v>0</v>
      </c>
      <c r="Y292" s="18">
        <f t="shared" si="42"/>
        <v>0</v>
      </c>
      <c r="Z292" s="42">
        <f t="shared" si="43"/>
        <v>0</v>
      </c>
    </row>
    <row r="293" spans="1:26" x14ac:dyDescent="0.25">
      <c r="A293" s="2">
        <v>86</v>
      </c>
      <c r="B293" s="6" t="s">
        <v>198</v>
      </c>
      <c r="C293" s="6" t="s">
        <v>151</v>
      </c>
      <c r="D293" s="2">
        <v>2026</v>
      </c>
      <c r="E293" s="3">
        <f>'Итого отбор 2024-2026'!E479</f>
        <v>0</v>
      </c>
      <c r="F293" s="3">
        <f>'Итого отбор 2024-2026'!F479</f>
        <v>0</v>
      </c>
      <c r="G293" s="3">
        <f>'Итого отбор 2024-2026'!G479</f>
        <v>0</v>
      </c>
      <c r="H293" s="3">
        <f>'Итого отбор 2024-2026'!H479</f>
        <v>0</v>
      </c>
      <c r="I293" s="3">
        <f>'Итого отбор 2024-2026'!I479</f>
        <v>0</v>
      </c>
      <c r="J293" s="14">
        <f>'Итого отбор 2024-2026'!J479</f>
        <v>0</v>
      </c>
      <c r="K293" s="18">
        <f t="shared" si="49"/>
        <v>0</v>
      </c>
      <c r="L293" s="19">
        <v>12368.39</v>
      </c>
      <c r="M293" s="19">
        <v>11131.55</v>
      </c>
      <c r="N293" s="19">
        <v>8657.8700000000008</v>
      </c>
      <c r="O293" s="19">
        <v>6184.2</v>
      </c>
      <c r="P293" s="19">
        <v>3710.52</v>
      </c>
      <c r="Q293" s="19">
        <v>488.77</v>
      </c>
      <c r="R293" s="19">
        <v>2100</v>
      </c>
      <c r="S293" s="19">
        <v>200</v>
      </c>
      <c r="T293" s="28">
        <v>80</v>
      </c>
      <c r="U293" s="43">
        <f t="shared" si="38"/>
        <v>0</v>
      </c>
      <c r="V293" s="18">
        <f t="shared" si="39"/>
        <v>0</v>
      </c>
      <c r="W293" s="18">
        <f t="shared" si="40"/>
        <v>0</v>
      </c>
      <c r="X293" s="18">
        <f t="shared" si="41"/>
        <v>0</v>
      </c>
      <c r="Y293" s="18">
        <f t="shared" si="42"/>
        <v>0</v>
      </c>
      <c r="Z293" s="42">
        <f t="shared" si="43"/>
        <v>0</v>
      </c>
    </row>
    <row r="294" spans="1:26" x14ac:dyDescent="0.25">
      <c r="A294" s="2">
        <v>87</v>
      </c>
      <c r="B294" s="6" t="s">
        <v>198</v>
      </c>
      <c r="C294" s="6" t="s">
        <v>84</v>
      </c>
      <c r="D294" s="2">
        <v>2026</v>
      </c>
      <c r="E294" s="3">
        <f>'Итого отбор 2024-2026'!E480</f>
        <v>0</v>
      </c>
      <c r="F294" s="3">
        <f>'Итого отбор 2024-2026'!F480</f>
        <v>0</v>
      </c>
      <c r="G294" s="3">
        <f>'Итого отбор 2024-2026'!G480</f>
        <v>0</v>
      </c>
      <c r="H294" s="3">
        <f>'Итого отбор 2024-2026'!H480</f>
        <v>0</v>
      </c>
      <c r="I294" s="3">
        <f>'Итого отбор 2024-2026'!I480</f>
        <v>0</v>
      </c>
      <c r="J294" s="14">
        <f>'Итого отбор 2024-2026'!J480</f>
        <v>0</v>
      </c>
      <c r="K294" s="18">
        <f t="shared" si="49"/>
        <v>0</v>
      </c>
      <c r="L294" s="19">
        <v>12368.39</v>
      </c>
      <c r="M294" s="19">
        <v>11131.55</v>
      </c>
      <c r="N294" s="19">
        <v>8657.8700000000008</v>
      </c>
      <c r="O294" s="19">
        <v>6184.2</v>
      </c>
      <c r="P294" s="19">
        <v>3710.52</v>
      </c>
      <c r="Q294" s="19">
        <v>488.77</v>
      </c>
      <c r="R294" s="19">
        <v>2100</v>
      </c>
      <c r="S294" s="19">
        <v>200</v>
      </c>
      <c r="T294" s="28">
        <v>91</v>
      </c>
      <c r="U294" s="43">
        <f t="shared" si="38"/>
        <v>0</v>
      </c>
      <c r="V294" s="18">
        <f t="shared" si="39"/>
        <v>0</v>
      </c>
      <c r="W294" s="18">
        <f t="shared" si="40"/>
        <v>0</v>
      </c>
      <c r="X294" s="18">
        <f t="shared" si="41"/>
        <v>0</v>
      </c>
      <c r="Y294" s="18">
        <f t="shared" si="42"/>
        <v>0</v>
      </c>
      <c r="Z294" s="42">
        <f t="shared" si="43"/>
        <v>0</v>
      </c>
    </row>
    <row r="295" spans="1:26" x14ac:dyDescent="0.25">
      <c r="A295" s="2">
        <v>88</v>
      </c>
      <c r="B295" s="6" t="s">
        <v>198</v>
      </c>
      <c r="C295" s="6" t="s">
        <v>152</v>
      </c>
      <c r="D295" s="2">
        <v>2026</v>
      </c>
      <c r="E295" s="3">
        <f>'Итого отбор 2024-2026'!E481</f>
        <v>0</v>
      </c>
      <c r="F295" s="3">
        <f>'Итого отбор 2024-2026'!F481</f>
        <v>0</v>
      </c>
      <c r="G295" s="3">
        <f>'Итого отбор 2024-2026'!G481</f>
        <v>0</v>
      </c>
      <c r="H295" s="3">
        <f>'Итого отбор 2024-2026'!H481</f>
        <v>0</v>
      </c>
      <c r="I295" s="3">
        <f>'Итого отбор 2024-2026'!I481</f>
        <v>0</v>
      </c>
      <c r="J295" s="14">
        <f>'Итого отбор 2024-2026'!J481</f>
        <v>0</v>
      </c>
      <c r="K295" s="18">
        <f t="shared" si="49"/>
        <v>0</v>
      </c>
      <c r="L295" s="19">
        <v>12368.39</v>
      </c>
      <c r="M295" s="19">
        <v>11131.55</v>
      </c>
      <c r="N295" s="19">
        <v>8657.8700000000008</v>
      </c>
      <c r="O295" s="19">
        <v>6184.2</v>
      </c>
      <c r="P295" s="19">
        <v>3710.52</v>
      </c>
      <c r="Q295" s="19">
        <v>488.77</v>
      </c>
      <c r="R295" s="19">
        <v>2100</v>
      </c>
      <c r="S295" s="19">
        <v>200</v>
      </c>
      <c r="T295" s="28">
        <v>90</v>
      </c>
      <c r="U295" s="43">
        <f t="shared" si="38"/>
        <v>0</v>
      </c>
      <c r="V295" s="18">
        <f t="shared" si="39"/>
        <v>0</v>
      </c>
      <c r="W295" s="18">
        <f t="shared" si="40"/>
        <v>0</v>
      </c>
      <c r="X295" s="18">
        <f t="shared" si="41"/>
        <v>0</v>
      </c>
      <c r="Y295" s="18">
        <f t="shared" si="42"/>
        <v>0</v>
      </c>
      <c r="Z295" s="42">
        <f t="shared" si="43"/>
        <v>0</v>
      </c>
    </row>
    <row r="296" spans="1:26" x14ac:dyDescent="0.25">
      <c r="A296" s="2">
        <v>89</v>
      </c>
      <c r="B296" s="6" t="s">
        <v>198</v>
      </c>
      <c r="C296" s="6" t="s">
        <v>95</v>
      </c>
      <c r="D296" s="2">
        <v>2026</v>
      </c>
      <c r="E296" s="3">
        <f>'Итого отбор 2024-2026'!E482</f>
        <v>0</v>
      </c>
      <c r="F296" s="3">
        <f>'Итого отбор 2024-2026'!F482</f>
        <v>0</v>
      </c>
      <c r="G296" s="3">
        <f>'Итого отбор 2024-2026'!G482</f>
        <v>0</v>
      </c>
      <c r="H296" s="3">
        <f>'Итого отбор 2024-2026'!H482</f>
        <v>0</v>
      </c>
      <c r="I296" s="3">
        <f>'Итого отбор 2024-2026'!I482</f>
        <v>0</v>
      </c>
      <c r="J296" s="14">
        <f>'Итого отбор 2024-2026'!J482</f>
        <v>0</v>
      </c>
      <c r="K296" s="18">
        <f t="shared" si="49"/>
        <v>0</v>
      </c>
      <c r="L296" s="19">
        <v>12368.39</v>
      </c>
      <c r="M296" s="19">
        <v>11131.55</v>
      </c>
      <c r="N296" s="19">
        <v>8657.8700000000008</v>
      </c>
      <c r="O296" s="19">
        <v>6184.2</v>
      </c>
      <c r="P296" s="19">
        <v>3710.52</v>
      </c>
      <c r="Q296" s="19">
        <v>488.77</v>
      </c>
      <c r="R296" s="19">
        <v>2100</v>
      </c>
      <c r="S296" s="19">
        <v>200</v>
      </c>
      <c r="T296" s="28">
        <v>90</v>
      </c>
      <c r="U296" s="43">
        <f t="shared" si="38"/>
        <v>0</v>
      </c>
      <c r="V296" s="18">
        <f t="shared" si="39"/>
        <v>0</v>
      </c>
      <c r="W296" s="18">
        <f t="shared" si="40"/>
        <v>0</v>
      </c>
      <c r="X296" s="18">
        <f t="shared" si="41"/>
        <v>0</v>
      </c>
      <c r="Y296" s="18">
        <f t="shared" si="42"/>
        <v>0</v>
      </c>
      <c r="Z296" s="42">
        <f t="shared" si="43"/>
        <v>0</v>
      </c>
    </row>
    <row r="297" spans="1:26" x14ac:dyDescent="0.25">
      <c r="A297" s="2">
        <v>90</v>
      </c>
      <c r="B297" s="6" t="s">
        <v>199</v>
      </c>
      <c r="C297" s="6" t="s">
        <v>156</v>
      </c>
      <c r="D297" s="2">
        <v>2026</v>
      </c>
      <c r="E297" s="3">
        <f>'Итого отбор 2024-2026'!E483</f>
        <v>0</v>
      </c>
      <c r="F297" s="3">
        <f>'Итого отбор 2024-2026'!F483</f>
        <v>0</v>
      </c>
      <c r="G297" s="3">
        <f>'Итого отбор 2024-2026'!G483</f>
        <v>23.5</v>
      </c>
      <c r="H297" s="3">
        <f>'Итого отбор 2024-2026'!H483</f>
        <v>18.87</v>
      </c>
      <c r="I297" s="3">
        <f>'Итого отбор 2024-2026'!I483</f>
        <v>1.03</v>
      </c>
      <c r="J297" s="14">
        <f>'Итого отбор 2024-2026'!J483</f>
        <v>21</v>
      </c>
      <c r="K297" s="18">
        <f t="shared" si="49"/>
        <v>43.400000000000006</v>
      </c>
      <c r="L297" s="19">
        <v>12368.39</v>
      </c>
      <c r="M297" s="19">
        <v>11131.55</v>
      </c>
      <c r="N297" s="19">
        <v>8657.8700000000008</v>
      </c>
      <c r="O297" s="19">
        <v>6184.2</v>
      </c>
      <c r="P297" s="19">
        <v>3710.52</v>
      </c>
      <c r="Q297" s="19">
        <v>488.77</v>
      </c>
      <c r="R297" s="19">
        <v>2100</v>
      </c>
      <c r="S297" s="19">
        <v>200</v>
      </c>
      <c r="T297" s="22">
        <v>85</v>
      </c>
      <c r="U297" s="43">
        <f t="shared" si="38"/>
        <v>85.000000000000014</v>
      </c>
      <c r="V297" s="18">
        <f t="shared" si="39"/>
        <v>387021.8</v>
      </c>
      <c r="W297" s="18">
        <f t="shared" si="40"/>
        <v>328968.53000000003</v>
      </c>
      <c r="X297" s="18">
        <f t="shared" si="41"/>
        <v>58053.26999999996</v>
      </c>
      <c r="Y297" s="18">
        <f t="shared" si="42"/>
        <v>328968.53000000003</v>
      </c>
      <c r="Z297" s="42">
        <f t="shared" si="43"/>
        <v>85.000000000000014</v>
      </c>
    </row>
    <row r="298" spans="1:26" x14ac:dyDescent="0.25">
      <c r="A298" s="2">
        <v>91</v>
      </c>
      <c r="B298" s="6" t="s">
        <v>199</v>
      </c>
      <c r="C298" s="6" t="s">
        <v>19</v>
      </c>
      <c r="D298" s="2">
        <v>2026</v>
      </c>
      <c r="E298" s="3">
        <f>'Итого отбор 2024-2026'!E484</f>
        <v>6</v>
      </c>
      <c r="F298" s="3">
        <f>'Итого отбор 2024-2026'!F484</f>
        <v>0</v>
      </c>
      <c r="G298" s="3">
        <f>'Итого отбор 2024-2026'!G484</f>
        <v>2</v>
      </c>
      <c r="H298" s="3">
        <f>'Итого отбор 2024-2026'!H484</f>
        <v>3</v>
      </c>
      <c r="I298" s="3">
        <f>'Итого отбор 2024-2026'!I484</f>
        <v>4</v>
      </c>
      <c r="J298" s="14">
        <f>'Итого отбор 2024-2026'!J484</f>
        <v>3</v>
      </c>
      <c r="K298" s="18">
        <f t="shared" si="49"/>
        <v>15</v>
      </c>
      <c r="L298" s="19">
        <v>12368.39</v>
      </c>
      <c r="M298" s="19">
        <v>11131.55</v>
      </c>
      <c r="N298" s="19">
        <v>8657.8700000000008</v>
      </c>
      <c r="O298" s="19">
        <v>6184.2</v>
      </c>
      <c r="P298" s="19">
        <v>3710.52</v>
      </c>
      <c r="Q298" s="19">
        <v>488.77</v>
      </c>
      <c r="R298" s="19">
        <v>2100</v>
      </c>
      <c r="S298" s="19">
        <v>200</v>
      </c>
      <c r="T298" s="22">
        <v>88</v>
      </c>
      <c r="U298" s="43">
        <f t="shared" si="38"/>
        <v>87.999998820816145</v>
      </c>
      <c r="V298" s="18">
        <f t="shared" si="39"/>
        <v>135687.07</v>
      </c>
      <c r="W298" s="18">
        <f t="shared" si="40"/>
        <v>119404.62</v>
      </c>
      <c r="X298" s="18">
        <f t="shared" si="41"/>
        <v>16282.450000000012</v>
      </c>
      <c r="Y298" s="18">
        <f t="shared" si="42"/>
        <v>119404.62</v>
      </c>
      <c r="Z298" s="42">
        <f t="shared" si="43"/>
        <v>87.999998820816145</v>
      </c>
    </row>
    <row r="299" spans="1:26" x14ac:dyDescent="0.25">
      <c r="A299" s="2">
        <v>92</v>
      </c>
      <c r="B299" s="6" t="s">
        <v>199</v>
      </c>
      <c r="C299" s="6" t="s">
        <v>154</v>
      </c>
      <c r="D299" s="2">
        <v>2026</v>
      </c>
      <c r="E299" s="3">
        <f>'Итого отбор 2024-2026'!E485</f>
        <v>0</v>
      </c>
      <c r="F299" s="3">
        <f>'Итого отбор 2024-2026'!F485</f>
        <v>0</v>
      </c>
      <c r="G299" s="3">
        <f>'Итого отбор 2024-2026'!G485</f>
        <v>0</v>
      </c>
      <c r="H299" s="3">
        <f>'Итого отбор 2024-2026'!H485</f>
        <v>0</v>
      </c>
      <c r="I299" s="3">
        <f>'Итого отбор 2024-2026'!I485</f>
        <v>0</v>
      </c>
      <c r="J299" s="14">
        <f>'Итого отбор 2024-2026'!J485</f>
        <v>0</v>
      </c>
      <c r="K299" s="18">
        <f t="shared" si="49"/>
        <v>0</v>
      </c>
      <c r="L299" s="19">
        <v>12368.39</v>
      </c>
      <c r="M299" s="19">
        <v>11131.55</v>
      </c>
      <c r="N299" s="19">
        <v>8657.8700000000008</v>
      </c>
      <c r="O299" s="19">
        <v>6184.2</v>
      </c>
      <c r="P299" s="19">
        <v>3710.52</v>
      </c>
      <c r="Q299" s="19">
        <v>488.77</v>
      </c>
      <c r="R299" s="19">
        <v>2100</v>
      </c>
      <c r="S299" s="19">
        <v>200</v>
      </c>
      <c r="T299" s="22">
        <v>90</v>
      </c>
      <c r="U299" s="43">
        <f t="shared" si="38"/>
        <v>0</v>
      </c>
      <c r="V299" s="18">
        <f t="shared" si="39"/>
        <v>0</v>
      </c>
      <c r="W299" s="18">
        <f t="shared" si="40"/>
        <v>0</v>
      </c>
      <c r="X299" s="18">
        <f t="shared" si="41"/>
        <v>0</v>
      </c>
      <c r="Y299" s="18">
        <f t="shared" si="42"/>
        <v>0</v>
      </c>
      <c r="Z299" s="42">
        <f t="shared" si="43"/>
        <v>0</v>
      </c>
    </row>
    <row r="300" spans="1:26" x14ac:dyDescent="0.25">
      <c r="A300" s="2">
        <v>93</v>
      </c>
      <c r="B300" s="6" t="s">
        <v>199</v>
      </c>
      <c r="C300" s="6" t="s">
        <v>155</v>
      </c>
      <c r="D300" s="2">
        <v>2026</v>
      </c>
      <c r="E300" s="3">
        <f>'Итого отбор 2024-2026'!E486</f>
        <v>0</v>
      </c>
      <c r="F300" s="3">
        <f>'Итого отбор 2024-2026'!F486</f>
        <v>0</v>
      </c>
      <c r="G300" s="3">
        <f>'Итого отбор 2024-2026'!G486</f>
        <v>0</v>
      </c>
      <c r="H300" s="3">
        <f>'Итого отбор 2024-2026'!H486</f>
        <v>0</v>
      </c>
      <c r="I300" s="3">
        <f>'Итого отбор 2024-2026'!I486</f>
        <v>0</v>
      </c>
      <c r="J300" s="14">
        <f>'Итого отбор 2024-2026'!J486</f>
        <v>0</v>
      </c>
      <c r="K300" s="18">
        <f t="shared" si="49"/>
        <v>0</v>
      </c>
      <c r="L300" s="19">
        <v>12368.39</v>
      </c>
      <c r="M300" s="19">
        <v>11131.55</v>
      </c>
      <c r="N300" s="19">
        <v>8657.8700000000008</v>
      </c>
      <c r="O300" s="19">
        <v>6184.2</v>
      </c>
      <c r="P300" s="19">
        <v>3710.52</v>
      </c>
      <c r="Q300" s="19">
        <v>488.77</v>
      </c>
      <c r="R300" s="19">
        <v>2100</v>
      </c>
      <c r="S300" s="19">
        <v>200</v>
      </c>
      <c r="T300" s="22">
        <v>90</v>
      </c>
      <c r="U300" s="43">
        <f t="shared" si="38"/>
        <v>0</v>
      </c>
      <c r="V300" s="18">
        <f t="shared" si="39"/>
        <v>0</v>
      </c>
      <c r="W300" s="18">
        <f t="shared" si="40"/>
        <v>0</v>
      </c>
      <c r="X300" s="18">
        <f t="shared" si="41"/>
        <v>0</v>
      </c>
      <c r="Y300" s="18">
        <f t="shared" si="42"/>
        <v>0</v>
      </c>
      <c r="Z300" s="42">
        <f t="shared" si="43"/>
        <v>0</v>
      </c>
    </row>
    <row r="301" spans="1:26" x14ac:dyDescent="0.25">
      <c r="A301" s="2">
        <v>94</v>
      </c>
      <c r="B301" s="6" t="s">
        <v>199</v>
      </c>
      <c r="C301" s="6" t="s">
        <v>88</v>
      </c>
      <c r="D301" s="2">
        <v>2026</v>
      </c>
      <c r="E301" s="3">
        <f>'Итого отбор 2024-2026'!E487</f>
        <v>0</v>
      </c>
      <c r="F301" s="3">
        <f>'Итого отбор 2024-2026'!F487</f>
        <v>0</v>
      </c>
      <c r="G301" s="3">
        <f>'Итого отбор 2024-2026'!G487</f>
        <v>0</v>
      </c>
      <c r="H301" s="3">
        <f>'Итого отбор 2024-2026'!H487</f>
        <v>0</v>
      </c>
      <c r="I301" s="3">
        <f>'Итого отбор 2024-2026'!I487</f>
        <v>0</v>
      </c>
      <c r="J301" s="14">
        <f>'Итого отбор 2024-2026'!J487</f>
        <v>0</v>
      </c>
      <c r="K301" s="18">
        <f t="shared" si="49"/>
        <v>0</v>
      </c>
      <c r="L301" s="19">
        <v>12368.39</v>
      </c>
      <c r="M301" s="19">
        <v>11131.55</v>
      </c>
      <c r="N301" s="19">
        <v>8657.8700000000008</v>
      </c>
      <c r="O301" s="19">
        <v>6184.2</v>
      </c>
      <c r="P301" s="19">
        <v>3710.52</v>
      </c>
      <c r="Q301" s="19">
        <v>488.77</v>
      </c>
      <c r="R301" s="19">
        <v>2100</v>
      </c>
      <c r="S301" s="19">
        <v>200</v>
      </c>
      <c r="T301" s="22">
        <v>83</v>
      </c>
      <c r="U301" s="43">
        <f t="shared" si="38"/>
        <v>0</v>
      </c>
      <c r="V301" s="18">
        <f t="shared" si="39"/>
        <v>0</v>
      </c>
      <c r="W301" s="18">
        <f t="shared" si="40"/>
        <v>0</v>
      </c>
      <c r="X301" s="18">
        <f t="shared" si="41"/>
        <v>0</v>
      </c>
      <c r="Y301" s="18">
        <f t="shared" si="42"/>
        <v>0</v>
      </c>
      <c r="Z301" s="42">
        <f t="shared" si="43"/>
        <v>0</v>
      </c>
    </row>
    <row r="302" spans="1:26" x14ac:dyDescent="0.25">
      <c r="A302" s="2">
        <v>95</v>
      </c>
      <c r="B302" s="6" t="s">
        <v>200</v>
      </c>
      <c r="C302" s="6" t="s">
        <v>157</v>
      </c>
      <c r="D302" s="2">
        <v>2026</v>
      </c>
      <c r="E302" s="3">
        <f>'Итого отбор 2024-2026'!E488</f>
        <v>0</v>
      </c>
      <c r="F302" s="3">
        <f>'Итого отбор 2024-2026'!F488</f>
        <v>0</v>
      </c>
      <c r="G302" s="3">
        <f>'Итого отбор 2024-2026'!G488</f>
        <v>0</v>
      </c>
      <c r="H302" s="3">
        <f>'Итого отбор 2024-2026'!H488</f>
        <v>0</v>
      </c>
      <c r="I302" s="3">
        <f>'Итого отбор 2024-2026'!I488</f>
        <v>0</v>
      </c>
      <c r="J302" s="14">
        <f>'Итого отбор 2024-2026'!J488</f>
        <v>0</v>
      </c>
      <c r="K302" s="18">
        <f t="shared" si="49"/>
        <v>0</v>
      </c>
      <c r="L302" s="19">
        <v>12368.39</v>
      </c>
      <c r="M302" s="19">
        <v>11131.55</v>
      </c>
      <c r="N302" s="19">
        <v>8657.8700000000008</v>
      </c>
      <c r="O302" s="19">
        <v>6184.2</v>
      </c>
      <c r="P302" s="19">
        <v>3710.52</v>
      </c>
      <c r="Q302" s="19">
        <v>488.77</v>
      </c>
      <c r="R302" s="19">
        <v>2100</v>
      </c>
      <c r="S302" s="19">
        <v>200</v>
      </c>
      <c r="T302" s="29">
        <v>85</v>
      </c>
      <c r="U302" s="43">
        <f t="shared" si="38"/>
        <v>0</v>
      </c>
      <c r="V302" s="18">
        <f t="shared" si="39"/>
        <v>0</v>
      </c>
      <c r="W302" s="18">
        <f t="shared" si="40"/>
        <v>0</v>
      </c>
      <c r="X302" s="18">
        <f t="shared" si="41"/>
        <v>0</v>
      </c>
      <c r="Y302" s="18">
        <f t="shared" si="42"/>
        <v>0</v>
      </c>
      <c r="Z302" s="42">
        <f t="shared" si="43"/>
        <v>0</v>
      </c>
    </row>
    <row r="303" spans="1:26" x14ac:dyDescent="0.25">
      <c r="A303" s="2">
        <v>96</v>
      </c>
      <c r="B303" s="6" t="s">
        <v>200</v>
      </c>
      <c r="C303" s="6" t="s">
        <v>158</v>
      </c>
      <c r="D303" s="2">
        <v>2026</v>
      </c>
      <c r="E303" s="3">
        <f>'Итого отбор 2024-2026'!E489</f>
        <v>0</v>
      </c>
      <c r="F303" s="3">
        <f>'Итого отбор 2024-2026'!F489</f>
        <v>0</v>
      </c>
      <c r="G303" s="3">
        <f>'Итого отбор 2024-2026'!G489</f>
        <v>0</v>
      </c>
      <c r="H303" s="3">
        <f>'Итого отбор 2024-2026'!H489</f>
        <v>0</v>
      </c>
      <c r="I303" s="3">
        <f>'Итого отбор 2024-2026'!I489</f>
        <v>0</v>
      </c>
      <c r="J303" s="14">
        <f>'Итого отбор 2024-2026'!J489</f>
        <v>0</v>
      </c>
      <c r="K303" s="18">
        <f t="shared" si="49"/>
        <v>0</v>
      </c>
      <c r="L303" s="19">
        <v>12368.39</v>
      </c>
      <c r="M303" s="19">
        <v>11131.55</v>
      </c>
      <c r="N303" s="19">
        <v>8657.8700000000008</v>
      </c>
      <c r="O303" s="19">
        <v>6184.2</v>
      </c>
      <c r="P303" s="19">
        <v>3710.52</v>
      </c>
      <c r="Q303" s="19">
        <v>488.77</v>
      </c>
      <c r="R303" s="19">
        <v>2100</v>
      </c>
      <c r="S303" s="19">
        <v>200</v>
      </c>
      <c r="T303" s="29">
        <v>86</v>
      </c>
      <c r="U303" s="43">
        <f t="shared" si="38"/>
        <v>0</v>
      </c>
      <c r="V303" s="18">
        <f t="shared" si="39"/>
        <v>0</v>
      </c>
      <c r="W303" s="18">
        <f t="shared" si="40"/>
        <v>0</v>
      </c>
      <c r="X303" s="18">
        <f t="shared" si="41"/>
        <v>0</v>
      </c>
      <c r="Y303" s="18">
        <f t="shared" si="42"/>
        <v>0</v>
      </c>
      <c r="Z303" s="42">
        <f t="shared" si="43"/>
        <v>0</v>
      </c>
    </row>
    <row r="304" spans="1:26" x14ac:dyDescent="0.25">
      <c r="A304" s="2">
        <v>97</v>
      </c>
      <c r="B304" s="6" t="s">
        <v>200</v>
      </c>
      <c r="C304" s="6" t="s">
        <v>7</v>
      </c>
      <c r="D304" s="2">
        <v>2026</v>
      </c>
      <c r="E304" s="3">
        <f>'Итого отбор 2024-2026'!E490</f>
        <v>0</v>
      </c>
      <c r="F304" s="3">
        <f>'Итого отбор 2024-2026'!F490</f>
        <v>0</v>
      </c>
      <c r="G304" s="3">
        <f>'Итого отбор 2024-2026'!G490</f>
        <v>0</v>
      </c>
      <c r="H304" s="3">
        <f>'Итого отбор 2024-2026'!H490</f>
        <v>18.96</v>
      </c>
      <c r="I304" s="3">
        <f>'Итого отбор 2024-2026'!I490</f>
        <v>16.87</v>
      </c>
      <c r="J304" s="14">
        <f>'Итого отбор 2024-2026'!J490</f>
        <v>3</v>
      </c>
      <c r="K304" s="18">
        <f t="shared" si="49"/>
        <v>35.83</v>
      </c>
      <c r="L304" s="19">
        <v>12368.39</v>
      </c>
      <c r="M304" s="19">
        <v>11131.55</v>
      </c>
      <c r="N304" s="19">
        <v>8657.8700000000008</v>
      </c>
      <c r="O304" s="19">
        <v>6184.2</v>
      </c>
      <c r="P304" s="19">
        <v>3710.52</v>
      </c>
      <c r="Q304" s="19">
        <v>488.77</v>
      </c>
      <c r="R304" s="19">
        <v>2100</v>
      </c>
      <c r="S304" s="19">
        <v>200</v>
      </c>
      <c r="T304" s="29">
        <v>71</v>
      </c>
      <c r="U304" s="43">
        <f t="shared" si="38"/>
        <v>70.999995328091444</v>
      </c>
      <c r="V304" s="18">
        <f t="shared" si="39"/>
        <v>194781.21</v>
      </c>
      <c r="W304" s="18">
        <f t="shared" si="40"/>
        <v>138294.65</v>
      </c>
      <c r="X304" s="18">
        <f t="shared" si="41"/>
        <v>56486.559999999998</v>
      </c>
      <c r="Y304" s="18">
        <f t="shared" si="42"/>
        <v>138294.66</v>
      </c>
      <c r="Z304" s="42">
        <f t="shared" si="43"/>
        <v>71.000000462056889</v>
      </c>
    </row>
    <row r="305" spans="1:26" x14ac:dyDescent="0.25">
      <c r="A305" s="2">
        <v>98</v>
      </c>
      <c r="B305" s="6" t="s">
        <v>200</v>
      </c>
      <c r="C305" s="6" t="s">
        <v>104</v>
      </c>
      <c r="D305" s="2">
        <v>2026</v>
      </c>
      <c r="E305" s="3">
        <f>'Итого отбор 2024-2026'!E491</f>
        <v>0</v>
      </c>
      <c r="F305" s="3">
        <f>'Итого отбор 2024-2026'!F491</f>
        <v>0</v>
      </c>
      <c r="G305" s="3">
        <f>'Итого отбор 2024-2026'!G491</f>
        <v>1</v>
      </c>
      <c r="H305" s="3">
        <f>'Итого отбор 2024-2026'!H491</f>
        <v>0</v>
      </c>
      <c r="I305" s="3">
        <f>'Итого отбор 2024-2026'!I491</f>
        <v>0</v>
      </c>
      <c r="J305" s="14">
        <f>'Итого отбор 2024-2026'!J491</f>
        <v>2</v>
      </c>
      <c r="K305" s="18">
        <f t="shared" si="49"/>
        <v>1</v>
      </c>
      <c r="L305" s="19">
        <v>12368.39</v>
      </c>
      <c r="M305" s="19">
        <v>11131.55</v>
      </c>
      <c r="N305" s="19">
        <v>8657.8700000000008</v>
      </c>
      <c r="O305" s="19">
        <v>6184.2</v>
      </c>
      <c r="P305" s="19">
        <v>3710.52</v>
      </c>
      <c r="Q305" s="19">
        <v>488.77</v>
      </c>
      <c r="R305" s="19">
        <v>2100</v>
      </c>
      <c r="S305" s="19">
        <v>200</v>
      </c>
      <c r="T305" s="29">
        <v>88</v>
      </c>
      <c r="U305" s="43">
        <f t="shared" si="38"/>
        <v>87.999994300130879</v>
      </c>
      <c r="V305" s="18">
        <f t="shared" si="39"/>
        <v>14035.41</v>
      </c>
      <c r="W305" s="18">
        <f t="shared" si="40"/>
        <v>12351.16</v>
      </c>
      <c r="X305" s="18">
        <f t="shared" si="41"/>
        <v>1684.25</v>
      </c>
      <c r="Y305" s="18">
        <f t="shared" si="42"/>
        <v>12351.16</v>
      </c>
      <c r="Z305" s="42">
        <f t="shared" si="43"/>
        <v>87.999994300130879</v>
      </c>
    </row>
    <row r="306" spans="1:26" x14ac:dyDescent="0.25">
      <c r="A306" s="2">
        <v>99</v>
      </c>
      <c r="B306" s="6" t="s">
        <v>200</v>
      </c>
      <c r="C306" s="6" t="s">
        <v>53</v>
      </c>
      <c r="D306" s="2">
        <v>2026</v>
      </c>
      <c r="E306" s="3">
        <f>'Итого отбор 2024-2026'!E492</f>
        <v>11.7</v>
      </c>
      <c r="F306" s="3">
        <f>'Итого отбор 2024-2026'!F492</f>
        <v>4.3</v>
      </c>
      <c r="G306" s="3">
        <f>'Итого отбор 2024-2026'!G492</f>
        <v>0</v>
      </c>
      <c r="H306" s="3">
        <f>'Итого отбор 2024-2026'!H492</f>
        <v>11.2</v>
      </c>
      <c r="I306" s="3">
        <f>'Итого отбор 2024-2026'!I492</f>
        <v>19.100000000000001</v>
      </c>
      <c r="J306" s="14">
        <f>'Итого отбор 2024-2026'!J492</f>
        <v>3</v>
      </c>
      <c r="K306" s="18">
        <f t="shared" si="49"/>
        <v>46.3</v>
      </c>
      <c r="L306" s="19">
        <v>12368.39</v>
      </c>
      <c r="M306" s="19">
        <v>11131.55</v>
      </c>
      <c r="N306" s="19">
        <v>8657.8700000000008</v>
      </c>
      <c r="O306" s="19">
        <v>6184.2</v>
      </c>
      <c r="P306" s="19">
        <v>3710.52</v>
      </c>
      <c r="Q306" s="19">
        <v>488.77</v>
      </c>
      <c r="R306" s="19">
        <v>2100</v>
      </c>
      <c r="S306" s="19">
        <v>200</v>
      </c>
      <c r="T306" s="29">
        <v>92</v>
      </c>
      <c r="U306" s="43">
        <f t="shared" si="38"/>
        <v>91.999999656884157</v>
      </c>
      <c r="V306" s="18">
        <f t="shared" si="39"/>
        <v>349736.11</v>
      </c>
      <c r="W306" s="18">
        <f t="shared" si="40"/>
        <v>321757.21999999997</v>
      </c>
      <c r="X306" s="18">
        <f t="shared" si="41"/>
        <v>27978.890000000014</v>
      </c>
      <c r="Y306" s="18">
        <f t="shared" si="42"/>
        <v>321757.21999999997</v>
      </c>
      <c r="Z306" s="42">
        <f t="shared" si="43"/>
        <v>91.999999656884157</v>
      </c>
    </row>
    <row r="307" spans="1:26" x14ac:dyDescent="0.25">
      <c r="A307" s="2">
        <v>100</v>
      </c>
      <c r="B307" s="6" t="s">
        <v>200</v>
      </c>
      <c r="C307" s="6" t="s">
        <v>23</v>
      </c>
      <c r="D307" s="2">
        <v>2026</v>
      </c>
      <c r="E307" s="3">
        <f>'Итого отбор 2024-2026'!E493</f>
        <v>0</v>
      </c>
      <c r="F307" s="3">
        <f>'Итого отбор 2024-2026'!F493</f>
        <v>0</v>
      </c>
      <c r="G307" s="3">
        <f>'Итого отбор 2024-2026'!G493</f>
        <v>2.8</v>
      </c>
      <c r="H307" s="3">
        <f>'Итого отбор 2024-2026'!H493</f>
        <v>14.71</v>
      </c>
      <c r="I307" s="3">
        <f>'Итого отбор 2024-2026'!I493</f>
        <v>0</v>
      </c>
      <c r="J307" s="14">
        <f>'Итого отбор 2024-2026'!J493</f>
        <v>5</v>
      </c>
      <c r="K307" s="18">
        <f t="shared" si="49"/>
        <v>17.510000000000002</v>
      </c>
      <c r="L307" s="19">
        <v>12368.39</v>
      </c>
      <c r="M307" s="19">
        <v>11131.55</v>
      </c>
      <c r="N307" s="19">
        <v>8657.8700000000008</v>
      </c>
      <c r="O307" s="19">
        <v>6184.2</v>
      </c>
      <c r="P307" s="19">
        <v>3710.52</v>
      </c>
      <c r="Q307" s="19">
        <v>488.77</v>
      </c>
      <c r="R307" s="19">
        <v>2100</v>
      </c>
      <c r="S307" s="19">
        <v>200</v>
      </c>
      <c r="T307" s="29">
        <v>92</v>
      </c>
      <c r="U307" s="43">
        <f t="shared" si="38"/>
        <v>91.999998177087861</v>
      </c>
      <c r="V307" s="18">
        <f t="shared" si="39"/>
        <v>131657.47</v>
      </c>
      <c r="W307" s="18">
        <f t="shared" si="40"/>
        <v>121124.87</v>
      </c>
      <c r="X307" s="18">
        <f t="shared" si="41"/>
        <v>10532.600000000006</v>
      </c>
      <c r="Y307" s="18">
        <f t="shared" si="42"/>
        <v>121124.87</v>
      </c>
      <c r="Z307" s="42">
        <f t="shared" si="43"/>
        <v>91.999998177087861</v>
      </c>
    </row>
    <row r="308" spans="1:26" x14ac:dyDescent="0.25">
      <c r="A308" s="2">
        <v>101</v>
      </c>
      <c r="B308" s="6" t="s">
        <v>200</v>
      </c>
      <c r="C308" s="6" t="s">
        <v>17</v>
      </c>
      <c r="D308" s="2">
        <v>2026</v>
      </c>
      <c r="E308" s="3">
        <f>'Итого отбор 2024-2026'!E494</f>
        <v>0</v>
      </c>
      <c r="F308" s="3">
        <f>'Итого отбор 2024-2026'!F494</f>
        <v>0</v>
      </c>
      <c r="G308" s="3">
        <f>'Итого отбор 2024-2026'!G494</f>
        <v>0</v>
      </c>
      <c r="H308" s="3">
        <f>'Итого отбор 2024-2026'!H494</f>
        <v>27.5</v>
      </c>
      <c r="I308" s="3">
        <f>'Итого отбор 2024-2026'!I494</f>
        <v>0</v>
      </c>
      <c r="J308" s="14">
        <f>'Итого отбор 2024-2026'!J494</f>
        <v>3</v>
      </c>
      <c r="K308" s="18">
        <f t="shared" si="49"/>
        <v>27.5</v>
      </c>
      <c r="L308" s="19">
        <v>12368.39</v>
      </c>
      <c r="M308" s="19">
        <v>11131.55</v>
      </c>
      <c r="N308" s="19">
        <v>8657.8700000000008</v>
      </c>
      <c r="O308" s="19">
        <v>6184.2</v>
      </c>
      <c r="P308" s="19">
        <v>3710.52</v>
      </c>
      <c r="Q308" s="19">
        <v>488.77</v>
      </c>
      <c r="R308" s="19">
        <v>2100</v>
      </c>
      <c r="S308" s="19">
        <v>200</v>
      </c>
      <c r="T308" s="29">
        <v>91</v>
      </c>
      <c r="U308" s="43">
        <f t="shared" si="38"/>
        <v>90.99999612724055</v>
      </c>
      <c r="V308" s="18">
        <f t="shared" si="39"/>
        <v>183331.81</v>
      </c>
      <c r="W308" s="18">
        <f t="shared" si="40"/>
        <v>166831.94</v>
      </c>
      <c r="X308" s="18">
        <f t="shared" si="41"/>
        <v>16499.869999999995</v>
      </c>
      <c r="Y308" s="18">
        <f t="shared" si="42"/>
        <v>166831.95000000001</v>
      </c>
      <c r="Z308" s="42">
        <f t="shared" si="43"/>
        <v>91.000001581831341</v>
      </c>
    </row>
    <row r="309" spans="1:26" x14ac:dyDescent="0.25">
      <c r="A309" s="2">
        <v>102</v>
      </c>
      <c r="B309" s="6" t="s">
        <v>200</v>
      </c>
      <c r="C309" s="6" t="s">
        <v>110</v>
      </c>
      <c r="D309" s="2">
        <v>2026</v>
      </c>
      <c r="E309" s="3">
        <f>'Итого отбор 2024-2026'!E495</f>
        <v>0</v>
      </c>
      <c r="F309" s="3">
        <f>'Итого отбор 2024-2026'!F495</f>
        <v>0</v>
      </c>
      <c r="G309" s="3">
        <f>'Итого отбор 2024-2026'!G495</f>
        <v>0</v>
      </c>
      <c r="H309" s="3">
        <f>'Итого отбор 2024-2026'!H495</f>
        <v>0</v>
      </c>
      <c r="I309" s="3">
        <f>'Итого отбор 2024-2026'!I495</f>
        <v>0</v>
      </c>
      <c r="J309" s="14">
        <f>'Итого отбор 2024-2026'!J495</f>
        <v>0</v>
      </c>
      <c r="K309" s="18">
        <f t="shared" si="49"/>
        <v>0</v>
      </c>
      <c r="L309" s="19">
        <v>12368.39</v>
      </c>
      <c r="M309" s="19">
        <v>11131.55</v>
      </c>
      <c r="N309" s="19">
        <v>8657.8700000000008</v>
      </c>
      <c r="O309" s="19">
        <v>6184.2</v>
      </c>
      <c r="P309" s="19">
        <v>3710.52</v>
      </c>
      <c r="Q309" s="19">
        <v>488.77</v>
      </c>
      <c r="R309" s="19">
        <v>2100</v>
      </c>
      <c r="S309" s="19">
        <v>200</v>
      </c>
      <c r="T309" s="29">
        <v>83</v>
      </c>
      <c r="U309" s="43">
        <f t="shared" si="38"/>
        <v>0</v>
      </c>
      <c r="V309" s="18">
        <f t="shared" si="39"/>
        <v>0</v>
      </c>
      <c r="W309" s="18">
        <f t="shared" si="40"/>
        <v>0</v>
      </c>
      <c r="X309" s="18">
        <f t="shared" si="41"/>
        <v>0</v>
      </c>
      <c r="Y309" s="18">
        <f t="shared" si="42"/>
        <v>0</v>
      </c>
      <c r="Z309" s="42">
        <f t="shared" si="43"/>
        <v>0</v>
      </c>
    </row>
    <row r="310" spans="1:26" x14ac:dyDescent="0.25">
      <c r="A310" s="2">
        <v>103</v>
      </c>
      <c r="B310" s="6" t="s">
        <v>200</v>
      </c>
      <c r="C310" s="6" t="s">
        <v>103</v>
      </c>
      <c r="D310" s="2">
        <v>2026</v>
      </c>
      <c r="E310" s="3">
        <f>'Итого отбор 2024-2026'!E496</f>
        <v>0</v>
      </c>
      <c r="F310" s="3">
        <f>'Итого отбор 2024-2026'!F496</f>
        <v>0</v>
      </c>
      <c r="G310" s="3">
        <f>'Итого отбор 2024-2026'!G496</f>
        <v>0</v>
      </c>
      <c r="H310" s="3">
        <f>'Итого отбор 2024-2026'!H496</f>
        <v>0</v>
      </c>
      <c r="I310" s="3">
        <f>'Итого отбор 2024-2026'!I496</f>
        <v>0</v>
      </c>
      <c r="J310" s="14">
        <f>'Итого отбор 2024-2026'!J496</f>
        <v>0</v>
      </c>
      <c r="K310" s="18">
        <f t="shared" si="49"/>
        <v>0</v>
      </c>
      <c r="L310" s="19">
        <v>12368.39</v>
      </c>
      <c r="M310" s="19">
        <v>11131.55</v>
      </c>
      <c r="N310" s="19">
        <v>8657.8700000000008</v>
      </c>
      <c r="O310" s="19">
        <v>6184.2</v>
      </c>
      <c r="P310" s="19">
        <v>3710.52</v>
      </c>
      <c r="Q310" s="19">
        <v>488.77</v>
      </c>
      <c r="R310" s="19">
        <v>2100</v>
      </c>
      <c r="S310" s="19">
        <v>200</v>
      </c>
      <c r="T310" s="29">
        <v>90</v>
      </c>
      <c r="U310" s="43">
        <f t="shared" si="38"/>
        <v>0</v>
      </c>
      <c r="V310" s="18">
        <f t="shared" si="39"/>
        <v>0</v>
      </c>
      <c r="W310" s="18">
        <f t="shared" si="40"/>
        <v>0</v>
      </c>
      <c r="X310" s="18">
        <f t="shared" si="41"/>
        <v>0</v>
      </c>
      <c r="Y310" s="18">
        <f t="shared" si="42"/>
        <v>0</v>
      </c>
      <c r="Z310" s="42">
        <f t="shared" si="43"/>
        <v>0</v>
      </c>
    </row>
    <row r="311" spans="1:26" x14ac:dyDescent="0.25">
      <c r="A311" s="2">
        <v>104</v>
      </c>
      <c r="B311" s="6" t="s">
        <v>200</v>
      </c>
      <c r="C311" s="6" t="s">
        <v>109</v>
      </c>
      <c r="D311" s="2">
        <v>2026</v>
      </c>
      <c r="E311" s="3">
        <f>'Итого отбор 2024-2026'!E497</f>
        <v>0</v>
      </c>
      <c r="F311" s="3">
        <f>'Итого отбор 2024-2026'!F497</f>
        <v>0</v>
      </c>
      <c r="G311" s="3">
        <f>'Итого отбор 2024-2026'!G497</f>
        <v>0</v>
      </c>
      <c r="H311" s="3">
        <f>'Итого отбор 2024-2026'!H497</f>
        <v>0</v>
      </c>
      <c r="I311" s="3">
        <f>'Итого отбор 2024-2026'!I497</f>
        <v>0</v>
      </c>
      <c r="J311" s="14">
        <f>'Итого отбор 2024-2026'!J497</f>
        <v>0</v>
      </c>
      <c r="K311" s="18">
        <f t="shared" si="49"/>
        <v>0</v>
      </c>
      <c r="L311" s="19">
        <v>12368.39</v>
      </c>
      <c r="M311" s="19">
        <v>11131.55</v>
      </c>
      <c r="N311" s="19">
        <v>8657.8700000000008</v>
      </c>
      <c r="O311" s="19">
        <v>6184.2</v>
      </c>
      <c r="P311" s="19">
        <v>3710.52</v>
      </c>
      <c r="Q311" s="19">
        <v>488.77</v>
      </c>
      <c r="R311" s="19">
        <v>2100</v>
      </c>
      <c r="S311" s="19">
        <v>200</v>
      </c>
      <c r="T311" s="29">
        <v>85</v>
      </c>
      <c r="U311" s="43">
        <f t="shared" si="38"/>
        <v>0</v>
      </c>
      <c r="V311" s="18">
        <f t="shared" si="39"/>
        <v>0</v>
      </c>
      <c r="W311" s="18">
        <f t="shared" si="40"/>
        <v>0</v>
      </c>
      <c r="X311" s="18">
        <f t="shared" si="41"/>
        <v>0</v>
      </c>
      <c r="Y311" s="18">
        <f t="shared" si="42"/>
        <v>0</v>
      </c>
      <c r="Z311" s="42">
        <f t="shared" si="43"/>
        <v>0</v>
      </c>
    </row>
    <row r="312" spans="1:26" x14ac:dyDescent="0.25">
      <c r="A312" s="2">
        <v>105</v>
      </c>
      <c r="B312" s="6" t="s">
        <v>200</v>
      </c>
      <c r="C312" s="6" t="s">
        <v>159</v>
      </c>
      <c r="D312" s="2">
        <v>2026</v>
      </c>
      <c r="E312" s="3">
        <f>'Итого отбор 2024-2026'!E498</f>
        <v>0</v>
      </c>
      <c r="F312" s="3">
        <f>'Итого отбор 2024-2026'!F498</f>
        <v>0</v>
      </c>
      <c r="G312" s="3">
        <f>'Итого отбор 2024-2026'!G498</f>
        <v>0</v>
      </c>
      <c r="H312" s="3">
        <f>'Итого отбор 2024-2026'!H498</f>
        <v>0</v>
      </c>
      <c r="I312" s="3">
        <f>'Итого отбор 2024-2026'!I498</f>
        <v>0</v>
      </c>
      <c r="J312" s="14">
        <f>'Итого отбор 2024-2026'!J498</f>
        <v>0</v>
      </c>
      <c r="K312" s="18">
        <f t="shared" si="49"/>
        <v>0</v>
      </c>
      <c r="L312" s="19">
        <v>12368.39</v>
      </c>
      <c r="M312" s="19">
        <v>11131.55</v>
      </c>
      <c r="N312" s="19">
        <v>8657.8700000000008</v>
      </c>
      <c r="O312" s="19">
        <v>6184.2</v>
      </c>
      <c r="P312" s="19">
        <v>3710.52</v>
      </c>
      <c r="Q312" s="19">
        <v>488.77</v>
      </c>
      <c r="R312" s="19">
        <v>2100</v>
      </c>
      <c r="S312" s="19">
        <v>200</v>
      </c>
      <c r="T312" s="29">
        <v>73</v>
      </c>
      <c r="U312" s="43">
        <f t="shared" si="38"/>
        <v>0</v>
      </c>
      <c r="V312" s="18">
        <f t="shared" si="39"/>
        <v>0</v>
      </c>
      <c r="W312" s="18">
        <f t="shared" si="40"/>
        <v>0</v>
      </c>
      <c r="X312" s="18">
        <f t="shared" si="41"/>
        <v>0</v>
      </c>
      <c r="Y312" s="18">
        <f t="shared" si="42"/>
        <v>0</v>
      </c>
      <c r="Z312" s="42">
        <f t="shared" si="43"/>
        <v>0</v>
      </c>
    </row>
    <row r="313" spans="1:26" x14ac:dyDescent="0.25">
      <c r="A313" s="2">
        <v>106</v>
      </c>
      <c r="B313" s="6" t="s">
        <v>200</v>
      </c>
      <c r="C313" s="6" t="s">
        <v>112</v>
      </c>
      <c r="D313" s="2">
        <v>2026</v>
      </c>
      <c r="E313" s="3">
        <f>'Итого отбор 2024-2026'!E499</f>
        <v>0</v>
      </c>
      <c r="F313" s="3">
        <f>'Итого отбор 2024-2026'!F499</f>
        <v>0</v>
      </c>
      <c r="G313" s="3">
        <f>'Итого отбор 2024-2026'!G499</f>
        <v>0</v>
      </c>
      <c r="H313" s="3">
        <f>'Итого отбор 2024-2026'!H499</f>
        <v>0</v>
      </c>
      <c r="I313" s="3">
        <f>'Итого отбор 2024-2026'!I499</f>
        <v>0</v>
      </c>
      <c r="J313" s="14">
        <f>'Итого отбор 2024-2026'!J499</f>
        <v>0</v>
      </c>
      <c r="K313" s="18">
        <f t="shared" si="49"/>
        <v>0</v>
      </c>
      <c r="L313" s="19">
        <v>12368.39</v>
      </c>
      <c r="M313" s="19">
        <v>11131.55</v>
      </c>
      <c r="N313" s="19">
        <v>8657.8700000000008</v>
      </c>
      <c r="O313" s="19">
        <v>6184.2</v>
      </c>
      <c r="P313" s="19">
        <v>3710.52</v>
      </c>
      <c r="Q313" s="19">
        <v>488.77</v>
      </c>
      <c r="R313" s="19">
        <v>2100</v>
      </c>
      <c r="S313" s="19">
        <v>200</v>
      </c>
      <c r="T313" s="29">
        <v>89</v>
      </c>
      <c r="U313" s="43">
        <f t="shared" si="38"/>
        <v>0</v>
      </c>
      <c r="V313" s="18">
        <f t="shared" si="39"/>
        <v>0</v>
      </c>
      <c r="W313" s="18">
        <f t="shared" si="40"/>
        <v>0</v>
      </c>
      <c r="X313" s="18">
        <f t="shared" si="41"/>
        <v>0</v>
      </c>
      <c r="Y313" s="18">
        <f t="shared" si="42"/>
        <v>0</v>
      </c>
      <c r="Z313" s="42">
        <f t="shared" si="43"/>
        <v>0</v>
      </c>
    </row>
    <row r="314" spans="1:26" x14ac:dyDescent="0.25">
      <c r="A314" s="2">
        <v>107</v>
      </c>
      <c r="B314" s="6" t="s">
        <v>200</v>
      </c>
      <c r="C314" s="6" t="s">
        <v>160</v>
      </c>
      <c r="D314" s="2">
        <v>2026</v>
      </c>
      <c r="E314" s="3">
        <f>'Итого отбор 2024-2026'!E500</f>
        <v>0</v>
      </c>
      <c r="F314" s="3">
        <f>'Итого отбор 2024-2026'!F500</f>
        <v>0</v>
      </c>
      <c r="G314" s="3">
        <f>'Итого отбор 2024-2026'!G500</f>
        <v>0</v>
      </c>
      <c r="H314" s="3">
        <f>'Итого отбор 2024-2026'!H500</f>
        <v>0</v>
      </c>
      <c r="I314" s="3">
        <f>'Итого отбор 2024-2026'!I500</f>
        <v>0</v>
      </c>
      <c r="J314" s="14">
        <f>'Итого отбор 2024-2026'!J500</f>
        <v>0</v>
      </c>
      <c r="K314" s="18">
        <f t="shared" si="49"/>
        <v>0</v>
      </c>
      <c r="L314" s="19">
        <v>12368.39</v>
      </c>
      <c r="M314" s="19">
        <v>11131.55</v>
      </c>
      <c r="N314" s="19">
        <v>8657.8700000000008</v>
      </c>
      <c r="O314" s="19">
        <v>6184.2</v>
      </c>
      <c r="P314" s="19">
        <v>3710.52</v>
      </c>
      <c r="Q314" s="19">
        <v>488.77</v>
      </c>
      <c r="R314" s="19">
        <v>2100</v>
      </c>
      <c r="S314" s="19">
        <v>200</v>
      </c>
      <c r="T314" s="29">
        <v>81</v>
      </c>
      <c r="U314" s="43">
        <f t="shared" si="38"/>
        <v>0</v>
      </c>
      <c r="V314" s="18">
        <f t="shared" si="39"/>
        <v>0</v>
      </c>
      <c r="W314" s="18">
        <f t="shared" si="40"/>
        <v>0</v>
      </c>
      <c r="X314" s="18">
        <f t="shared" si="41"/>
        <v>0</v>
      </c>
      <c r="Y314" s="18">
        <f t="shared" si="42"/>
        <v>0</v>
      </c>
      <c r="Z314" s="42">
        <f t="shared" si="43"/>
        <v>0</v>
      </c>
    </row>
    <row r="315" spans="1:26" x14ac:dyDescent="0.25">
      <c r="A315" s="2">
        <v>108</v>
      </c>
      <c r="B315" s="6" t="s">
        <v>200</v>
      </c>
      <c r="C315" s="6" t="s">
        <v>8</v>
      </c>
      <c r="D315" s="2">
        <v>2026</v>
      </c>
      <c r="E315" s="3">
        <f>'Итого отбор 2024-2026'!E501</f>
        <v>0</v>
      </c>
      <c r="F315" s="3">
        <f>'Итого отбор 2024-2026'!F501</f>
        <v>0</v>
      </c>
      <c r="G315" s="3">
        <f>'Итого отбор 2024-2026'!G501</f>
        <v>42</v>
      </c>
      <c r="H315" s="3">
        <f>'Итого отбор 2024-2026'!H501</f>
        <v>0</v>
      </c>
      <c r="I315" s="3">
        <f>'Итого отбор 2024-2026'!I501</f>
        <v>0</v>
      </c>
      <c r="J315" s="14">
        <f>'Итого отбор 2024-2026'!J501</f>
        <v>8</v>
      </c>
      <c r="K315" s="18">
        <f t="shared" si="49"/>
        <v>42</v>
      </c>
      <c r="L315" s="19">
        <v>12368.39</v>
      </c>
      <c r="M315" s="19">
        <v>11131.55</v>
      </c>
      <c r="N315" s="19">
        <v>8657.8700000000008</v>
      </c>
      <c r="O315" s="19">
        <v>6184.2</v>
      </c>
      <c r="P315" s="19">
        <v>3710.52</v>
      </c>
      <c r="Q315" s="19">
        <v>488.77</v>
      </c>
      <c r="R315" s="19">
        <v>2100</v>
      </c>
      <c r="S315" s="19">
        <v>200</v>
      </c>
      <c r="T315" s="29">
        <v>88</v>
      </c>
      <c r="U315" s="43">
        <f t="shared" si="38"/>
        <v>87.999998472274456</v>
      </c>
      <c r="V315" s="18">
        <f t="shared" si="39"/>
        <v>392740.7</v>
      </c>
      <c r="W315" s="18">
        <f t="shared" si="40"/>
        <v>345611.81</v>
      </c>
      <c r="X315" s="18">
        <f t="shared" si="41"/>
        <v>47128.890000000014</v>
      </c>
      <c r="Y315" s="18">
        <f t="shared" si="42"/>
        <v>345611.82</v>
      </c>
      <c r="Z315" s="42">
        <f t="shared" si="43"/>
        <v>88.000001018483701</v>
      </c>
    </row>
    <row r="316" spans="1:26" x14ac:dyDescent="0.25">
      <c r="A316" s="2">
        <v>109</v>
      </c>
      <c r="B316" s="6" t="s">
        <v>200</v>
      </c>
      <c r="C316" s="6" t="s">
        <v>96</v>
      </c>
      <c r="D316" s="2">
        <v>2026</v>
      </c>
      <c r="E316" s="3">
        <f>'Итого отбор 2024-2026'!E502</f>
        <v>0</v>
      </c>
      <c r="F316" s="3">
        <f>'Итого отбор 2024-2026'!F502</f>
        <v>0</v>
      </c>
      <c r="G316" s="3">
        <f>'Итого отбор 2024-2026'!G502</f>
        <v>0</v>
      </c>
      <c r="H316" s="3">
        <f>'Итого отбор 2024-2026'!H502</f>
        <v>0</v>
      </c>
      <c r="I316" s="3">
        <f>'Итого отбор 2024-2026'!I502</f>
        <v>0</v>
      </c>
      <c r="J316" s="14">
        <f>'Итого отбор 2024-2026'!J502</f>
        <v>0</v>
      </c>
      <c r="K316" s="18">
        <f t="shared" si="49"/>
        <v>0</v>
      </c>
      <c r="L316" s="19">
        <v>12368.39</v>
      </c>
      <c r="M316" s="19">
        <v>11131.55</v>
      </c>
      <c r="N316" s="19">
        <v>8657.8700000000008</v>
      </c>
      <c r="O316" s="19">
        <v>6184.2</v>
      </c>
      <c r="P316" s="19">
        <v>3710.52</v>
      </c>
      <c r="Q316" s="19">
        <v>488.77</v>
      </c>
      <c r="R316" s="19">
        <v>2100</v>
      </c>
      <c r="S316" s="19">
        <v>200</v>
      </c>
      <c r="T316" s="29">
        <v>92</v>
      </c>
      <c r="U316" s="43">
        <f t="shared" si="38"/>
        <v>0</v>
      </c>
      <c r="V316" s="18">
        <f t="shared" si="39"/>
        <v>0</v>
      </c>
      <c r="W316" s="18">
        <f t="shared" si="40"/>
        <v>0</v>
      </c>
      <c r="X316" s="18">
        <f t="shared" si="41"/>
        <v>0</v>
      </c>
      <c r="Y316" s="18">
        <f t="shared" si="42"/>
        <v>0</v>
      </c>
      <c r="Z316" s="42">
        <f t="shared" si="43"/>
        <v>0</v>
      </c>
    </row>
    <row r="317" spans="1:26" x14ac:dyDescent="0.25">
      <c r="A317" s="2">
        <v>110</v>
      </c>
      <c r="B317" s="6" t="s">
        <v>201</v>
      </c>
      <c r="C317" s="6" t="s">
        <v>76</v>
      </c>
      <c r="D317" s="2">
        <v>2026</v>
      </c>
      <c r="E317" s="3">
        <f>'Итого отбор 2024-2026'!E503</f>
        <v>0</v>
      </c>
      <c r="F317" s="3">
        <f>'Итого отбор 2024-2026'!F503</f>
        <v>0</v>
      </c>
      <c r="G317" s="3">
        <f>'Итого отбор 2024-2026'!G503</f>
        <v>5</v>
      </c>
      <c r="H317" s="3">
        <f>'Итого отбор 2024-2026'!H503</f>
        <v>0</v>
      </c>
      <c r="I317" s="3">
        <f>'Итого отбор 2024-2026'!I503</f>
        <v>0</v>
      </c>
      <c r="J317" s="14">
        <f>'Итого отбор 2024-2026'!J503</f>
        <v>3</v>
      </c>
      <c r="K317" s="18">
        <f t="shared" si="49"/>
        <v>5</v>
      </c>
      <c r="L317" s="19">
        <v>12368.39</v>
      </c>
      <c r="M317" s="19">
        <v>11131.55</v>
      </c>
      <c r="N317" s="19">
        <v>8657.8700000000008</v>
      </c>
      <c r="O317" s="19">
        <v>6184.2</v>
      </c>
      <c r="P317" s="19">
        <v>3710.52</v>
      </c>
      <c r="Q317" s="19">
        <v>488.77</v>
      </c>
      <c r="R317" s="19">
        <v>2100</v>
      </c>
      <c r="S317" s="19">
        <v>200</v>
      </c>
      <c r="T317" s="30">
        <v>90</v>
      </c>
      <c r="U317" s="43">
        <f t="shared" si="38"/>
        <v>89.999992315917225</v>
      </c>
      <c r="V317" s="18">
        <f t="shared" si="39"/>
        <v>52055.66</v>
      </c>
      <c r="W317" s="18">
        <f t="shared" si="40"/>
        <v>46850.09</v>
      </c>
      <c r="X317" s="18">
        <f t="shared" si="41"/>
        <v>5205.570000000007</v>
      </c>
      <c r="Y317" s="18">
        <f t="shared" si="42"/>
        <v>46850.09</v>
      </c>
      <c r="Z317" s="42">
        <f t="shared" si="43"/>
        <v>89.999992315917225</v>
      </c>
    </row>
    <row r="318" spans="1:26" x14ac:dyDescent="0.25">
      <c r="A318" s="2">
        <v>111</v>
      </c>
      <c r="B318" s="6" t="s">
        <v>201</v>
      </c>
      <c r="C318" s="6" t="s">
        <v>48</v>
      </c>
      <c r="D318" s="2">
        <v>2026</v>
      </c>
      <c r="E318" s="3">
        <f>'Итого отбор 2024-2026'!E504</f>
        <v>0</v>
      </c>
      <c r="F318" s="3">
        <f>'Итого отбор 2024-2026'!F504</f>
        <v>0</v>
      </c>
      <c r="G318" s="3">
        <f>'Итого отбор 2024-2026'!G504</f>
        <v>0</v>
      </c>
      <c r="H318" s="3">
        <f>'Итого отбор 2024-2026'!H504</f>
        <v>0</v>
      </c>
      <c r="I318" s="3">
        <f>'Итого отбор 2024-2026'!I504</f>
        <v>0</v>
      </c>
      <c r="J318" s="14">
        <f>'Итого отбор 2024-2026'!J504</f>
        <v>0</v>
      </c>
      <c r="K318" s="18">
        <f t="shared" si="49"/>
        <v>0</v>
      </c>
      <c r="L318" s="19">
        <v>12368.39</v>
      </c>
      <c r="M318" s="19">
        <v>11131.55</v>
      </c>
      <c r="N318" s="19">
        <v>8657.8700000000008</v>
      </c>
      <c r="O318" s="19">
        <v>6184.2</v>
      </c>
      <c r="P318" s="19">
        <v>3710.52</v>
      </c>
      <c r="Q318" s="19">
        <v>488.77</v>
      </c>
      <c r="R318" s="19">
        <v>2100</v>
      </c>
      <c r="S318" s="19">
        <v>200</v>
      </c>
      <c r="T318" s="30">
        <v>90</v>
      </c>
      <c r="U318" s="43">
        <f t="shared" si="38"/>
        <v>0</v>
      </c>
      <c r="V318" s="18">
        <f t="shared" si="39"/>
        <v>0</v>
      </c>
      <c r="W318" s="18">
        <f t="shared" si="40"/>
        <v>0</v>
      </c>
      <c r="X318" s="18">
        <f t="shared" si="41"/>
        <v>0</v>
      </c>
      <c r="Y318" s="18">
        <f t="shared" si="42"/>
        <v>0</v>
      </c>
      <c r="Z318" s="42">
        <f t="shared" si="43"/>
        <v>0</v>
      </c>
    </row>
    <row r="319" spans="1:26" x14ac:dyDescent="0.25">
      <c r="A319" s="2">
        <v>112</v>
      </c>
      <c r="B319" s="6" t="s">
        <v>201</v>
      </c>
      <c r="C319" s="6" t="s">
        <v>51</v>
      </c>
      <c r="D319" s="2">
        <v>2026</v>
      </c>
      <c r="E319" s="3">
        <f>'Итого отбор 2024-2026'!E505</f>
        <v>31.8</v>
      </c>
      <c r="F319" s="3">
        <f>'Итого отбор 2024-2026'!F505</f>
        <v>4.5999999999999996</v>
      </c>
      <c r="G319" s="3">
        <f>'Итого отбор 2024-2026'!G505</f>
        <v>5.3</v>
      </c>
      <c r="H319" s="3">
        <f>'Итого отбор 2024-2026'!H505</f>
        <v>4.2</v>
      </c>
      <c r="I319" s="3">
        <f>'Итого отбор 2024-2026'!I505</f>
        <v>18.7</v>
      </c>
      <c r="J319" s="14">
        <f>'Итого отбор 2024-2026'!J505</f>
        <v>14</v>
      </c>
      <c r="K319" s="18">
        <f t="shared" si="49"/>
        <v>64.599999999999994</v>
      </c>
      <c r="L319" s="19">
        <v>12368.39</v>
      </c>
      <c r="M319" s="19">
        <v>11131.55</v>
      </c>
      <c r="N319" s="19">
        <v>8657.8700000000008</v>
      </c>
      <c r="O319" s="19">
        <v>6184.2</v>
      </c>
      <c r="P319" s="19">
        <v>3710.52</v>
      </c>
      <c r="Q319" s="19">
        <v>488.77</v>
      </c>
      <c r="R319" s="19">
        <v>2100</v>
      </c>
      <c r="S319" s="19">
        <v>200</v>
      </c>
      <c r="T319" s="30">
        <v>89</v>
      </c>
      <c r="U319" s="43">
        <f t="shared" si="38"/>
        <v>88.999999511757039</v>
      </c>
      <c r="V319" s="18">
        <f t="shared" si="39"/>
        <v>634929.79</v>
      </c>
      <c r="W319" s="18">
        <f t="shared" si="40"/>
        <v>565087.51</v>
      </c>
      <c r="X319" s="18">
        <f t="shared" si="41"/>
        <v>69842.280000000028</v>
      </c>
      <c r="Y319" s="18">
        <f t="shared" si="42"/>
        <v>565087.51</v>
      </c>
      <c r="Z319" s="42">
        <f t="shared" si="43"/>
        <v>88.999999511757039</v>
      </c>
    </row>
    <row r="320" spans="1:26" x14ac:dyDescent="0.25">
      <c r="A320" s="2">
        <v>113</v>
      </c>
      <c r="B320" s="6" t="s">
        <v>201</v>
      </c>
      <c r="C320" s="6" t="s">
        <v>64</v>
      </c>
      <c r="D320" s="2">
        <v>2026</v>
      </c>
      <c r="E320" s="3">
        <f>'Итого отбор 2024-2026'!E506</f>
        <v>0</v>
      </c>
      <c r="F320" s="3">
        <f>'Итого отбор 2024-2026'!F506</f>
        <v>0</v>
      </c>
      <c r="G320" s="3">
        <f>'Итого отбор 2024-2026'!G506</f>
        <v>9.5</v>
      </c>
      <c r="H320" s="3">
        <f>'Итого отбор 2024-2026'!H506</f>
        <v>14.6</v>
      </c>
      <c r="I320" s="3">
        <f>'Итого отбор 2024-2026'!I506</f>
        <v>25.1</v>
      </c>
      <c r="J320" s="14">
        <f>'Итого отбор 2024-2026'!J506</f>
        <v>21</v>
      </c>
      <c r="K320" s="18">
        <f t="shared" si="49"/>
        <v>49.2</v>
      </c>
      <c r="L320" s="19">
        <v>12368.39</v>
      </c>
      <c r="M320" s="19">
        <v>11131.55</v>
      </c>
      <c r="N320" s="19">
        <v>8657.8700000000008</v>
      </c>
      <c r="O320" s="19">
        <v>6184.2</v>
      </c>
      <c r="P320" s="19">
        <v>3710.52</v>
      </c>
      <c r="Q320" s="19">
        <v>488.77</v>
      </c>
      <c r="R320" s="19">
        <v>2100</v>
      </c>
      <c r="S320" s="19">
        <v>200</v>
      </c>
      <c r="T320" s="30">
        <v>90</v>
      </c>
      <c r="U320" s="43">
        <f t="shared" si="38"/>
        <v>89.999997271712928</v>
      </c>
      <c r="V320" s="18">
        <f t="shared" si="39"/>
        <v>329877.31</v>
      </c>
      <c r="W320" s="18">
        <f t="shared" si="40"/>
        <v>296889.57</v>
      </c>
      <c r="X320" s="18">
        <f t="shared" si="41"/>
        <v>32987.739999999991</v>
      </c>
      <c r="Y320" s="18">
        <f t="shared" si="42"/>
        <v>296889.58</v>
      </c>
      <c r="Z320" s="42">
        <f t="shared" si="43"/>
        <v>90.000000303143011</v>
      </c>
    </row>
    <row r="321" spans="1:26" x14ac:dyDescent="0.25">
      <c r="A321" s="2">
        <v>114</v>
      </c>
      <c r="B321" s="6" t="s">
        <v>201</v>
      </c>
      <c r="C321" s="6" t="s">
        <v>116</v>
      </c>
      <c r="D321" s="2">
        <v>2026</v>
      </c>
      <c r="E321" s="3">
        <f>'Итого отбор 2024-2026'!E507</f>
        <v>0</v>
      </c>
      <c r="F321" s="3">
        <f>'Итого отбор 2024-2026'!F507</f>
        <v>0</v>
      </c>
      <c r="G321" s="3">
        <f>'Итого отбор 2024-2026'!G507</f>
        <v>2</v>
      </c>
      <c r="H321" s="3">
        <f>'Итого отбор 2024-2026'!H507</f>
        <v>6.8</v>
      </c>
      <c r="I321" s="3">
        <f>'Итого отбор 2024-2026'!I507</f>
        <v>0</v>
      </c>
      <c r="J321" s="14">
        <f>'Итого отбор 2024-2026'!J507</f>
        <v>1</v>
      </c>
      <c r="K321" s="18">
        <f t="shared" si="49"/>
        <v>8.8000000000000007</v>
      </c>
      <c r="L321" s="19">
        <v>12368.39</v>
      </c>
      <c r="M321" s="19">
        <v>11131.55</v>
      </c>
      <c r="N321" s="19">
        <v>8657.8700000000008</v>
      </c>
      <c r="O321" s="19">
        <v>6184.2</v>
      </c>
      <c r="P321" s="19">
        <v>3710.52</v>
      </c>
      <c r="Q321" s="19">
        <v>488.77</v>
      </c>
      <c r="R321" s="19">
        <v>2100</v>
      </c>
      <c r="S321" s="19">
        <v>200</v>
      </c>
      <c r="T321" s="30">
        <v>90</v>
      </c>
      <c r="U321" s="43">
        <f t="shared" si="38"/>
        <v>89.999995291685579</v>
      </c>
      <c r="V321" s="18">
        <f t="shared" si="39"/>
        <v>63717.07</v>
      </c>
      <c r="W321" s="18">
        <f t="shared" si="40"/>
        <v>57345.36</v>
      </c>
      <c r="X321" s="18">
        <f t="shared" si="41"/>
        <v>6371.7099999999991</v>
      </c>
      <c r="Y321" s="18">
        <f t="shared" si="42"/>
        <v>57345.36</v>
      </c>
      <c r="Z321" s="42">
        <f t="shared" si="43"/>
        <v>89.999995291685579</v>
      </c>
    </row>
    <row r="322" spans="1:26" x14ac:dyDescent="0.25">
      <c r="A322" s="2">
        <v>115</v>
      </c>
      <c r="B322" s="6" t="s">
        <v>201</v>
      </c>
      <c r="C322" s="6" t="s">
        <v>50</v>
      </c>
      <c r="D322" s="2">
        <v>2026</v>
      </c>
      <c r="E322" s="3">
        <f>'Итого отбор 2024-2026'!E508</f>
        <v>0</v>
      </c>
      <c r="F322" s="3">
        <f>'Итого отбор 2024-2026'!F508</f>
        <v>0</v>
      </c>
      <c r="G322" s="3">
        <f>'Итого отбор 2024-2026'!G508</f>
        <v>10</v>
      </c>
      <c r="H322" s="3">
        <f>'Итого отбор 2024-2026'!H508</f>
        <v>0</v>
      </c>
      <c r="I322" s="3">
        <f>'Итого отбор 2024-2026'!I508</f>
        <v>20</v>
      </c>
      <c r="J322" s="14">
        <f>'Итого отбор 2024-2026'!J508</f>
        <v>5</v>
      </c>
      <c r="K322" s="18">
        <f t="shared" si="49"/>
        <v>30</v>
      </c>
      <c r="L322" s="19">
        <v>12368.39</v>
      </c>
      <c r="M322" s="19">
        <v>11131.55</v>
      </c>
      <c r="N322" s="19">
        <v>8657.8700000000008</v>
      </c>
      <c r="O322" s="19">
        <v>6184.2</v>
      </c>
      <c r="P322" s="19">
        <v>3710.52</v>
      </c>
      <c r="Q322" s="19">
        <v>488.77</v>
      </c>
      <c r="R322" s="19">
        <v>2100</v>
      </c>
      <c r="S322" s="19">
        <v>200</v>
      </c>
      <c r="T322" s="30">
        <v>89</v>
      </c>
      <c r="U322" s="43">
        <f t="shared" si="38"/>
        <v>88.999996939904435</v>
      </c>
      <c r="V322" s="18">
        <f t="shared" si="39"/>
        <v>179732.95</v>
      </c>
      <c r="W322" s="18">
        <f t="shared" si="40"/>
        <v>159962.31999999998</v>
      </c>
      <c r="X322" s="18">
        <f t="shared" si="41"/>
        <v>19770.630000000034</v>
      </c>
      <c r="Y322" s="18">
        <f t="shared" si="42"/>
        <v>159962.32999999999</v>
      </c>
      <c r="Z322" s="42">
        <f t="shared" si="43"/>
        <v>89.000002503714526</v>
      </c>
    </row>
    <row r="323" spans="1:26" x14ac:dyDescent="0.25">
      <c r="A323" s="2">
        <v>116</v>
      </c>
      <c r="B323" s="6" t="s">
        <v>201</v>
      </c>
      <c r="C323" s="6" t="s">
        <v>61</v>
      </c>
      <c r="D323" s="2">
        <v>2026</v>
      </c>
      <c r="E323" s="3">
        <f>'Итого отбор 2024-2026'!E509</f>
        <v>108.9</v>
      </c>
      <c r="F323" s="3">
        <f>'Итого отбор 2024-2026'!F509</f>
        <v>54.4</v>
      </c>
      <c r="G323" s="3">
        <f>'Итого отбор 2024-2026'!G509</f>
        <v>8.9</v>
      </c>
      <c r="H323" s="3">
        <f>'Итого отбор 2024-2026'!H509</f>
        <v>34</v>
      </c>
      <c r="I323" s="3">
        <f>'Итого отбор 2024-2026'!I509</f>
        <v>93.2</v>
      </c>
      <c r="J323" s="14">
        <f>'Итого отбор 2024-2026'!J509</f>
        <v>20</v>
      </c>
      <c r="K323" s="18">
        <f t="shared" si="49"/>
        <v>299.40000000000003</v>
      </c>
      <c r="L323" s="19">
        <v>12368.39</v>
      </c>
      <c r="M323" s="19">
        <v>11131.55</v>
      </c>
      <c r="N323" s="19">
        <v>8657.8700000000008</v>
      </c>
      <c r="O323" s="19">
        <v>6184.2</v>
      </c>
      <c r="P323" s="19">
        <v>3710.52</v>
      </c>
      <c r="Q323" s="19">
        <v>488.77</v>
      </c>
      <c r="R323" s="19">
        <v>2100</v>
      </c>
      <c r="S323" s="19">
        <v>200</v>
      </c>
      <c r="T323" s="30">
        <v>90</v>
      </c>
      <c r="U323" s="43">
        <f t="shared" si="38"/>
        <v>90</v>
      </c>
      <c r="V323" s="18">
        <f t="shared" si="39"/>
        <v>2697267.7</v>
      </c>
      <c r="W323" s="18">
        <f t="shared" si="40"/>
        <v>2427540.9300000002</v>
      </c>
      <c r="X323" s="18">
        <f t="shared" si="41"/>
        <v>269726.77</v>
      </c>
      <c r="Y323" s="18">
        <f t="shared" si="42"/>
        <v>2427540.9300000002</v>
      </c>
      <c r="Z323" s="42">
        <f t="shared" si="43"/>
        <v>90</v>
      </c>
    </row>
    <row r="324" spans="1:26" x14ac:dyDescent="0.25">
      <c r="A324" s="2">
        <v>117</v>
      </c>
      <c r="B324" s="6" t="s">
        <v>201</v>
      </c>
      <c r="C324" s="6" t="s">
        <v>40</v>
      </c>
      <c r="D324" s="2">
        <v>2026</v>
      </c>
      <c r="E324" s="3">
        <f>'Итого отбор 2024-2026'!E510</f>
        <v>12</v>
      </c>
      <c r="F324" s="3">
        <f>'Итого отбор 2024-2026'!F510</f>
        <v>5</v>
      </c>
      <c r="G324" s="3">
        <f>'Итого отбор 2024-2026'!G510</f>
        <v>5</v>
      </c>
      <c r="H324" s="3">
        <f>'Итого отбор 2024-2026'!H510</f>
        <v>10</v>
      </c>
      <c r="I324" s="3">
        <f>'Итого отбор 2024-2026'!I510</f>
        <v>31.3</v>
      </c>
      <c r="J324" s="14">
        <f>'Итого отбор 2024-2026'!J510</f>
        <v>5</v>
      </c>
      <c r="K324" s="18">
        <f t="shared" si="49"/>
        <v>63.3</v>
      </c>
      <c r="L324" s="19">
        <v>12368.39</v>
      </c>
      <c r="M324" s="19">
        <v>11131.55</v>
      </c>
      <c r="N324" s="19">
        <v>8657.8700000000008</v>
      </c>
      <c r="O324" s="19">
        <v>6184.2</v>
      </c>
      <c r="P324" s="19">
        <v>3710.52</v>
      </c>
      <c r="Q324" s="19">
        <v>488.77</v>
      </c>
      <c r="R324" s="19">
        <v>2100</v>
      </c>
      <c r="S324" s="19">
        <v>200</v>
      </c>
      <c r="T324" s="30">
        <v>87</v>
      </c>
      <c r="U324" s="43">
        <f t="shared" si="38"/>
        <v>86.999999623020514</v>
      </c>
      <c r="V324" s="18">
        <f t="shared" si="39"/>
        <v>450952.91</v>
      </c>
      <c r="W324" s="18">
        <f t="shared" si="40"/>
        <v>392329.03</v>
      </c>
      <c r="X324" s="18">
        <f t="shared" si="41"/>
        <v>58623.879999999946</v>
      </c>
      <c r="Y324" s="18">
        <f t="shared" si="42"/>
        <v>392329.03</v>
      </c>
      <c r="Z324" s="42">
        <f t="shared" si="43"/>
        <v>86.999999623020514</v>
      </c>
    </row>
    <row r="325" spans="1:26" x14ac:dyDescent="0.25">
      <c r="A325" s="2">
        <v>118</v>
      </c>
      <c r="B325" s="6" t="s">
        <v>201</v>
      </c>
      <c r="C325" s="6" t="s">
        <v>18</v>
      </c>
      <c r="D325" s="2">
        <v>2026</v>
      </c>
      <c r="E325" s="3">
        <f>'Итого отбор 2024-2026'!E511</f>
        <v>2</v>
      </c>
      <c r="F325" s="3">
        <f>'Итого отбор 2024-2026'!F511</f>
        <v>2</v>
      </c>
      <c r="G325" s="3">
        <f>'Итого отбор 2024-2026'!G511</f>
        <v>9.9</v>
      </c>
      <c r="H325" s="3">
        <f>'Итого отбор 2024-2026'!H511</f>
        <v>6</v>
      </c>
      <c r="I325" s="3">
        <f>'Итого отбор 2024-2026'!I511</f>
        <v>8</v>
      </c>
      <c r="J325" s="14">
        <f>'Итого отбор 2024-2026'!J511</f>
        <v>6</v>
      </c>
      <c r="K325" s="18">
        <f t="shared" si="49"/>
        <v>27.9</v>
      </c>
      <c r="L325" s="19">
        <v>12368.39</v>
      </c>
      <c r="M325" s="19">
        <v>11131.55</v>
      </c>
      <c r="N325" s="19">
        <v>8657.8700000000008</v>
      </c>
      <c r="O325" s="19">
        <v>6184.2</v>
      </c>
      <c r="P325" s="19">
        <v>3710.52</v>
      </c>
      <c r="Q325" s="19">
        <v>488.77</v>
      </c>
      <c r="R325" s="19">
        <v>2100</v>
      </c>
      <c r="S325" s="19">
        <v>200</v>
      </c>
      <c r="T325" s="30">
        <v>90</v>
      </c>
      <c r="U325" s="43">
        <f t="shared" ref="U325:U388" si="50">IF((V325=0),0,W325/V325*100)</f>
        <v>89.999998640163582</v>
      </c>
      <c r="V325" s="18">
        <f t="shared" ref="V325:V388" si="51">ROUND(((E325*L325+F325*M325+G325*N325+H325*O325+I325*P325)+Q325*J325+R325*J325+S325*(E325+F325+G325+H325+I325)),2)</f>
        <v>220614.77</v>
      </c>
      <c r="W325" s="18">
        <f t="shared" ref="W325:W388" si="52">IF((Z325&gt;T325),Y325-0.01,Y325)</f>
        <v>198553.29</v>
      </c>
      <c r="X325" s="18">
        <f t="shared" ref="X325:X388" si="53">V325-W325</f>
        <v>22061.479999999981</v>
      </c>
      <c r="Y325" s="18">
        <f t="shared" ref="Y325:Y388" si="54">ROUND((V325*T325/100),2)</f>
        <v>198553.29</v>
      </c>
      <c r="Z325" s="42">
        <f t="shared" ref="Z325:Z388" si="55">IF((V325=0),0,Y325/V325*100)</f>
        <v>89.999998640163582</v>
      </c>
    </row>
    <row r="326" spans="1:26" x14ac:dyDescent="0.25">
      <c r="A326" s="2">
        <v>119</v>
      </c>
      <c r="B326" s="6" t="s">
        <v>201</v>
      </c>
      <c r="C326" s="6" t="s">
        <v>49</v>
      </c>
      <c r="D326" s="2">
        <v>2026</v>
      </c>
      <c r="E326" s="3">
        <f>'Итого отбор 2024-2026'!E512</f>
        <v>36</v>
      </c>
      <c r="F326" s="3">
        <f>'Итого отбор 2024-2026'!F512</f>
        <v>5</v>
      </c>
      <c r="G326" s="3">
        <f>'Итого отбор 2024-2026'!G512</f>
        <v>32.5</v>
      </c>
      <c r="H326" s="3">
        <f>'Итого отбор 2024-2026'!H512</f>
        <v>25.02</v>
      </c>
      <c r="I326" s="3">
        <f>'Итого отбор 2024-2026'!I512</f>
        <v>22.68</v>
      </c>
      <c r="J326" s="14">
        <f>'Итого отбор 2024-2026'!J512</f>
        <v>12</v>
      </c>
      <c r="K326" s="18">
        <f t="shared" si="49"/>
        <v>121.19999999999999</v>
      </c>
      <c r="L326" s="19">
        <v>12368.39</v>
      </c>
      <c r="M326" s="19">
        <v>11131.55</v>
      </c>
      <c r="N326" s="19">
        <v>8657.8700000000008</v>
      </c>
      <c r="O326" s="19">
        <v>6184.2</v>
      </c>
      <c r="P326" s="19">
        <v>3710.52</v>
      </c>
      <c r="Q326" s="19">
        <v>488.77</v>
      </c>
      <c r="R326" s="19">
        <v>2100</v>
      </c>
      <c r="S326" s="19">
        <v>200</v>
      </c>
      <c r="T326" s="30">
        <v>90</v>
      </c>
      <c r="U326" s="43">
        <f t="shared" si="50"/>
        <v>89.999999814210838</v>
      </c>
      <c r="V326" s="18">
        <f t="shared" si="51"/>
        <v>1076489.08</v>
      </c>
      <c r="W326" s="18">
        <f t="shared" si="52"/>
        <v>968840.17</v>
      </c>
      <c r="X326" s="18">
        <f t="shared" si="53"/>
        <v>107648.91000000003</v>
      </c>
      <c r="Y326" s="18">
        <f t="shared" si="54"/>
        <v>968840.17</v>
      </c>
      <c r="Z326" s="42">
        <f t="shared" si="55"/>
        <v>89.999999814210838</v>
      </c>
    </row>
    <row r="327" spans="1:26" x14ac:dyDescent="0.25">
      <c r="A327" s="2">
        <v>120</v>
      </c>
      <c r="B327" s="6" t="s">
        <v>201</v>
      </c>
      <c r="C327" s="6" t="s">
        <v>81</v>
      </c>
      <c r="D327" s="2">
        <v>2026</v>
      </c>
      <c r="E327" s="3">
        <f>'Итого отбор 2024-2026'!E513</f>
        <v>30</v>
      </c>
      <c r="F327" s="3">
        <f>'Итого отбор 2024-2026'!F513</f>
        <v>0</v>
      </c>
      <c r="G327" s="3">
        <f>'Итого отбор 2024-2026'!G513</f>
        <v>0</v>
      </c>
      <c r="H327" s="3">
        <f>'Итого отбор 2024-2026'!H513</f>
        <v>10</v>
      </c>
      <c r="I327" s="3">
        <f>'Итого отбор 2024-2026'!I513</f>
        <v>30</v>
      </c>
      <c r="J327" s="14">
        <f>'Итого отбор 2024-2026'!J513</f>
        <v>25</v>
      </c>
      <c r="K327" s="18">
        <f t="shared" si="49"/>
        <v>70</v>
      </c>
      <c r="L327" s="19">
        <v>12368.39</v>
      </c>
      <c r="M327" s="19">
        <v>11131.55</v>
      </c>
      <c r="N327" s="19">
        <v>8657.8700000000008</v>
      </c>
      <c r="O327" s="19">
        <v>6184.2</v>
      </c>
      <c r="P327" s="19">
        <v>3710.52</v>
      </c>
      <c r="Q327" s="19">
        <v>488.77</v>
      </c>
      <c r="R327" s="19">
        <v>2100</v>
      </c>
      <c r="S327" s="19">
        <v>200</v>
      </c>
      <c r="T327" s="30">
        <v>89</v>
      </c>
      <c r="U327" s="43">
        <f t="shared" si="50"/>
        <v>88.999998474945471</v>
      </c>
      <c r="V327" s="18">
        <f t="shared" si="51"/>
        <v>622928.55000000005</v>
      </c>
      <c r="W327" s="18">
        <f t="shared" si="52"/>
        <v>554406.40000000002</v>
      </c>
      <c r="X327" s="18">
        <f t="shared" si="53"/>
        <v>68522.150000000023</v>
      </c>
      <c r="Y327" s="18">
        <f t="shared" si="54"/>
        <v>554406.41</v>
      </c>
      <c r="Z327" s="42">
        <f t="shared" si="55"/>
        <v>89.000000080266034</v>
      </c>
    </row>
    <row r="328" spans="1:26" x14ac:dyDescent="0.25">
      <c r="A328" s="2">
        <v>121</v>
      </c>
      <c r="B328" s="6" t="s">
        <v>201</v>
      </c>
      <c r="C328" s="6" t="s">
        <v>85</v>
      </c>
      <c r="D328" s="2">
        <v>2026</v>
      </c>
      <c r="E328" s="3">
        <f>'Итого отбор 2024-2026'!E514</f>
        <v>0</v>
      </c>
      <c r="F328" s="3">
        <f>'Итого отбор 2024-2026'!F514</f>
        <v>0</v>
      </c>
      <c r="G328" s="3">
        <f>'Итого отбор 2024-2026'!G514</f>
        <v>0</v>
      </c>
      <c r="H328" s="3">
        <f>'Итого отбор 2024-2026'!H514</f>
        <v>9</v>
      </c>
      <c r="I328" s="3">
        <f>'Итого отбор 2024-2026'!I514</f>
        <v>13.58</v>
      </c>
      <c r="J328" s="14">
        <f>'Итого отбор 2024-2026'!J514</f>
        <v>3</v>
      </c>
      <c r="K328" s="18">
        <f t="shared" si="49"/>
        <v>22.58</v>
      </c>
      <c r="L328" s="19">
        <v>12368.39</v>
      </c>
      <c r="M328" s="19">
        <v>11131.55</v>
      </c>
      <c r="N328" s="19">
        <v>8657.8700000000008</v>
      </c>
      <c r="O328" s="19">
        <v>6184.2</v>
      </c>
      <c r="P328" s="19">
        <v>3710.52</v>
      </c>
      <c r="Q328" s="19">
        <v>488.77</v>
      </c>
      <c r="R328" s="19">
        <v>2100</v>
      </c>
      <c r="S328" s="19">
        <v>200</v>
      </c>
      <c r="T328" s="30">
        <v>91</v>
      </c>
      <c r="U328" s="43">
        <f t="shared" si="50"/>
        <v>90.999997718225728</v>
      </c>
      <c r="V328" s="18">
        <f t="shared" si="51"/>
        <v>118328.97</v>
      </c>
      <c r="W328" s="18">
        <f t="shared" si="52"/>
        <v>107679.36</v>
      </c>
      <c r="X328" s="18">
        <f t="shared" si="53"/>
        <v>10649.61</v>
      </c>
      <c r="Y328" s="18">
        <f t="shared" si="54"/>
        <v>107679.36</v>
      </c>
      <c r="Z328" s="42">
        <f t="shared" si="55"/>
        <v>90.999997718225728</v>
      </c>
    </row>
    <row r="329" spans="1:26" x14ac:dyDescent="0.25">
      <c r="A329" s="2">
        <v>122</v>
      </c>
      <c r="B329" s="6" t="s">
        <v>201</v>
      </c>
      <c r="C329" s="6" t="s">
        <v>161</v>
      </c>
      <c r="D329" s="2">
        <v>2026</v>
      </c>
      <c r="E329" s="3">
        <f>'Итого отбор 2024-2026'!E515</f>
        <v>0</v>
      </c>
      <c r="F329" s="3">
        <f>'Итого отбор 2024-2026'!F515</f>
        <v>0</v>
      </c>
      <c r="G329" s="3">
        <f>'Итого отбор 2024-2026'!G515</f>
        <v>0</v>
      </c>
      <c r="H329" s="3">
        <f>'Итого отбор 2024-2026'!H515</f>
        <v>0</v>
      </c>
      <c r="I329" s="3">
        <f>'Итого отбор 2024-2026'!I515</f>
        <v>0</v>
      </c>
      <c r="J329" s="14">
        <f>'Итого отбор 2024-2026'!J515</f>
        <v>0</v>
      </c>
      <c r="K329" s="18">
        <f t="shared" si="49"/>
        <v>0</v>
      </c>
      <c r="L329" s="19">
        <v>12368.39</v>
      </c>
      <c r="M329" s="19">
        <v>11131.55</v>
      </c>
      <c r="N329" s="19">
        <v>8657.8700000000008</v>
      </c>
      <c r="O329" s="19">
        <v>6184.2</v>
      </c>
      <c r="P329" s="19">
        <v>3710.52</v>
      </c>
      <c r="Q329" s="19">
        <v>488.77</v>
      </c>
      <c r="R329" s="19">
        <v>2100</v>
      </c>
      <c r="S329" s="19">
        <v>200</v>
      </c>
      <c r="T329" s="30">
        <v>91</v>
      </c>
      <c r="U329" s="43">
        <f t="shared" si="50"/>
        <v>0</v>
      </c>
      <c r="V329" s="18">
        <f t="shared" si="51"/>
        <v>0</v>
      </c>
      <c r="W329" s="18">
        <f t="shared" si="52"/>
        <v>0</v>
      </c>
      <c r="X329" s="18">
        <f t="shared" si="53"/>
        <v>0</v>
      </c>
      <c r="Y329" s="18">
        <f t="shared" si="54"/>
        <v>0</v>
      </c>
      <c r="Z329" s="42">
        <f t="shared" si="55"/>
        <v>0</v>
      </c>
    </row>
    <row r="330" spans="1:26" x14ac:dyDescent="0.25">
      <c r="A330" s="2">
        <v>123</v>
      </c>
      <c r="B330" s="6" t="s">
        <v>201</v>
      </c>
      <c r="C330" s="6" t="s">
        <v>162</v>
      </c>
      <c r="D330" s="2">
        <v>2026</v>
      </c>
      <c r="E330" s="3">
        <f>'Итого отбор 2024-2026'!E516</f>
        <v>0</v>
      </c>
      <c r="F330" s="3">
        <f>'Итого отбор 2024-2026'!F516</f>
        <v>0</v>
      </c>
      <c r="G330" s="3">
        <f>'Итого отбор 2024-2026'!G516</f>
        <v>28</v>
      </c>
      <c r="H330" s="3">
        <f>'Итого отбор 2024-2026'!H516</f>
        <v>19.399999999999999</v>
      </c>
      <c r="I330" s="3">
        <f>'Итого отбор 2024-2026'!I516</f>
        <v>49.1</v>
      </c>
      <c r="J330" s="14">
        <f>'Итого отбор 2024-2026'!J516</f>
        <v>16</v>
      </c>
      <c r="K330" s="18">
        <f t="shared" si="49"/>
        <v>96.5</v>
      </c>
      <c r="L330" s="19">
        <v>12368.39</v>
      </c>
      <c r="M330" s="19">
        <v>11131.55</v>
      </c>
      <c r="N330" s="19">
        <v>8657.8700000000008</v>
      </c>
      <c r="O330" s="19">
        <v>6184.2</v>
      </c>
      <c r="P330" s="19">
        <v>3710.52</v>
      </c>
      <c r="Q330" s="19">
        <v>488.77</v>
      </c>
      <c r="R330" s="19">
        <v>2100</v>
      </c>
      <c r="S330" s="19">
        <v>200</v>
      </c>
      <c r="T330" s="30">
        <v>89</v>
      </c>
      <c r="U330" s="43">
        <f t="shared" si="50"/>
        <v>88.999999322650709</v>
      </c>
      <c r="V330" s="18">
        <f t="shared" si="51"/>
        <v>605300.68999999994</v>
      </c>
      <c r="W330" s="18">
        <f t="shared" si="52"/>
        <v>538717.61</v>
      </c>
      <c r="X330" s="18">
        <f t="shared" si="53"/>
        <v>66583.079999999958</v>
      </c>
      <c r="Y330" s="18">
        <f t="shared" si="54"/>
        <v>538717.61</v>
      </c>
      <c r="Z330" s="42">
        <f t="shared" si="55"/>
        <v>88.999999322650709</v>
      </c>
    </row>
    <row r="331" spans="1:26" x14ac:dyDescent="0.25">
      <c r="A331" s="2">
        <v>124</v>
      </c>
      <c r="B331" s="6" t="s">
        <v>202</v>
      </c>
      <c r="C331" s="6" t="s">
        <v>170</v>
      </c>
      <c r="D331" s="2">
        <v>2026</v>
      </c>
      <c r="E331" s="3">
        <f>'Итого отбор 2024-2026'!E517</f>
        <v>0</v>
      </c>
      <c r="F331" s="3">
        <f>'Итого отбор 2024-2026'!F517</f>
        <v>0</v>
      </c>
      <c r="G331" s="3">
        <f>'Итого отбор 2024-2026'!G517</f>
        <v>6.8</v>
      </c>
      <c r="H331" s="3">
        <f>'Итого отбор 2024-2026'!H517</f>
        <v>0</v>
      </c>
      <c r="I331" s="3">
        <f>'Итого отбор 2024-2026'!I517</f>
        <v>0</v>
      </c>
      <c r="J331" s="14">
        <f>'Итого отбор 2024-2026'!J517</f>
        <v>5</v>
      </c>
      <c r="K331" s="18">
        <f t="shared" si="49"/>
        <v>6.8</v>
      </c>
      <c r="L331" s="19">
        <v>12368.39</v>
      </c>
      <c r="M331" s="19">
        <v>11131.55</v>
      </c>
      <c r="N331" s="19">
        <v>8657.8700000000008</v>
      </c>
      <c r="O331" s="19">
        <v>6184.2</v>
      </c>
      <c r="P331" s="19">
        <v>3710.52</v>
      </c>
      <c r="Q331" s="19">
        <v>488.77</v>
      </c>
      <c r="R331" s="19">
        <v>2100</v>
      </c>
      <c r="S331" s="19">
        <v>200</v>
      </c>
      <c r="T331" s="27">
        <v>88</v>
      </c>
      <c r="U331" s="43">
        <f t="shared" si="50"/>
        <v>87.99999234736093</v>
      </c>
      <c r="V331" s="18">
        <f t="shared" si="51"/>
        <v>73177.37</v>
      </c>
      <c r="W331" s="18">
        <f t="shared" si="52"/>
        <v>64396.079999999994</v>
      </c>
      <c r="X331" s="18">
        <f t="shared" si="53"/>
        <v>8781.2900000000009</v>
      </c>
      <c r="Y331" s="18">
        <f t="shared" si="54"/>
        <v>64396.09</v>
      </c>
      <c r="Z331" s="42">
        <f t="shared" si="55"/>
        <v>88.000006012787836</v>
      </c>
    </row>
    <row r="332" spans="1:26" x14ac:dyDescent="0.25">
      <c r="A332" s="2">
        <v>125</v>
      </c>
      <c r="B332" s="6" t="s">
        <v>202</v>
      </c>
      <c r="C332" s="6" t="s">
        <v>173</v>
      </c>
      <c r="D332" s="2">
        <v>2026</v>
      </c>
      <c r="E332" s="3">
        <f>'Итого отбор 2024-2026'!E518</f>
        <v>0</v>
      </c>
      <c r="F332" s="3">
        <f>'Итого отбор 2024-2026'!F518</f>
        <v>0</v>
      </c>
      <c r="G332" s="3">
        <f>'Итого отбор 2024-2026'!G518</f>
        <v>8.3000000000000007</v>
      </c>
      <c r="H332" s="3">
        <f>'Итого отбор 2024-2026'!H518</f>
        <v>0</v>
      </c>
      <c r="I332" s="3">
        <f>'Итого отбор 2024-2026'!I518</f>
        <v>0</v>
      </c>
      <c r="J332" s="14">
        <f>'Итого отбор 2024-2026'!J518</f>
        <v>3</v>
      </c>
      <c r="K332" s="18">
        <f t="shared" si="49"/>
        <v>8.3000000000000007</v>
      </c>
      <c r="L332" s="19">
        <v>12368.39</v>
      </c>
      <c r="M332" s="19">
        <v>11131.55</v>
      </c>
      <c r="N332" s="19">
        <v>8657.8700000000008</v>
      </c>
      <c r="O332" s="19">
        <v>6184.2</v>
      </c>
      <c r="P332" s="19">
        <v>3710.52</v>
      </c>
      <c r="Q332" s="19">
        <v>488.77</v>
      </c>
      <c r="R332" s="19">
        <v>2100</v>
      </c>
      <c r="S332" s="19">
        <v>200</v>
      </c>
      <c r="T332" s="27">
        <v>71</v>
      </c>
      <c r="U332" s="43">
        <f t="shared" si="50"/>
        <v>70.999991019433324</v>
      </c>
      <c r="V332" s="18">
        <f t="shared" si="51"/>
        <v>81286.63</v>
      </c>
      <c r="W332" s="18">
        <f t="shared" si="52"/>
        <v>57713.5</v>
      </c>
      <c r="X332" s="18">
        <f t="shared" si="53"/>
        <v>23573.130000000005</v>
      </c>
      <c r="Y332" s="18">
        <f t="shared" si="54"/>
        <v>57713.51</v>
      </c>
      <c r="Z332" s="42">
        <f t="shared" si="55"/>
        <v>71.000003321579456</v>
      </c>
    </row>
    <row r="333" spans="1:26" x14ac:dyDescent="0.25">
      <c r="A333" s="2">
        <v>126</v>
      </c>
      <c r="B333" s="6" t="s">
        <v>202</v>
      </c>
      <c r="C333" s="6" t="s">
        <v>171</v>
      </c>
      <c r="D333" s="2">
        <v>2026</v>
      </c>
      <c r="E333" s="3">
        <f>'Итого отбор 2024-2026'!E519</f>
        <v>0</v>
      </c>
      <c r="F333" s="3">
        <f>'Итого отбор 2024-2026'!F519</f>
        <v>0</v>
      </c>
      <c r="G333" s="3">
        <f>'Итого отбор 2024-2026'!G519</f>
        <v>46</v>
      </c>
      <c r="H333" s="3">
        <f>'Итого отбор 2024-2026'!H519</f>
        <v>0</v>
      </c>
      <c r="I333" s="3">
        <f>'Итого отбор 2024-2026'!I519</f>
        <v>0</v>
      </c>
      <c r="J333" s="14">
        <f>'Итого отбор 2024-2026'!J519</f>
        <v>1</v>
      </c>
      <c r="K333" s="18">
        <f t="shared" si="49"/>
        <v>46</v>
      </c>
      <c r="L333" s="19">
        <v>12368.39</v>
      </c>
      <c r="M333" s="19">
        <v>11131.55</v>
      </c>
      <c r="N333" s="19">
        <v>8657.8700000000008</v>
      </c>
      <c r="O333" s="19">
        <v>6184.2</v>
      </c>
      <c r="P333" s="19">
        <v>3710.52</v>
      </c>
      <c r="Q333" s="19">
        <v>488.77</v>
      </c>
      <c r="R333" s="19">
        <v>2100</v>
      </c>
      <c r="S333" s="19">
        <v>200</v>
      </c>
      <c r="T333" s="27">
        <v>84</v>
      </c>
      <c r="U333" s="43">
        <f t="shared" si="50"/>
        <v>83.999999122059975</v>
      </c>
      <c r="V333" s="18">
        <f t="shared" si="51"/>
        <v>410050.79</v>
      </c>
      <c r="W333" s="18">
        <f t="shared" si="52"/>
        <v>344442.66</v>
      </c>
      <c r="X333" s="18">
        <f t="shared" si="53"/>
        <v>65608.13</v>
      </c>
      <c r="Y333" s="18">
        <f t="shared" si="54"/>
        <v>344442.66</v>
      </c>
      <c r="Z333" s="42">
        <f t="shared" si="55"/>
        <v>83.999999122059975</v>
      </c>
    </row>
    <row r="334" spans="1:26" x14ac:dyDescent="0.25">
      <c r="A334" s="2">
        <v>127</v>
      </c>
      <c r="B334" s="6" t="s">
        <v>202</v>
      </c>
      <c r="C334" s="6" t="s">
        <v>3</v>
      </c>
      <c r="D334" s="2">
        <v>2026</v>
      </c>
      <c r="E334" s="3">
        <f>'Итого отбор 2024-2026'!E520</f>
        <v>0</v>
      </c>
      <c r="F334" s="3">
        <f>'Итого отбор 2024-2026'!F520</f>
        <v>0</v>
      </c>
      <c r="G334" s="3">
        <f>'Итого отбор 2024-2026'!G520</f>
        <v>0</v>
      </c>
      <c r="H334" s="3">
        <f>'Итого отбор 2024-2026'!H520</f>
        <v>0</v>
      </c>
      <c r="I334" s="3">
        <f>'Итого отбор 2024-2026'!I520</f>
        <v>0</v>
      </c>
      <c r="J334" s="14">
        <f>'Итого отбор 2024-2026'!J520</f>
        <v>0</v>
      </c>
      <c r="K334" s="18">
        <f t="shared" si="49"/>
        <v>0</v>
      </c>
      <c r="L334" s="19">
        <v>12368.39</v>
      </c>
      <c r="M334" s="19">
        <v>11131.55</v>
      </c>
      <c r="N334" s="19">
        <v>8657.8700000000008</v>
      </c>
      <c r="O334" s="19">
        <v>6184.2</v>
      </c>
      <c r="P334" s="19">
        <v>3710.52</v>
      </c>
      <c r="Q334" s="19">
        <v>488.77</v>
      </c>
      <c r="R334" s="19">
        <v>2100</v>
      </c>
      <c r="S334" s="19">
        <v>200</v>
      </c>
      <c r="T334" s="27">
        <v>86</v>
      </c>
      <c r="U334" s="43">
        <f t="shared" si="50"/>
        <v>0</v>
      </c>
      <c r="V334" s="18">
        <f t="shared" si="51"/>
        <v>0</v>
      </c>
      <c r="W334" s="18">
        <f t="shared" si="52"/>
        <v>0</v>
      </c>
      <c r="X334" s="18">
        <f t="shared" si="53"/>
        <v>0</v>
      </c>
      <c r="Y334" s="18">
        <f t="shared" si="54"/>
        <v>0</v>
      </c>
      <c r="Z334" s="42">
        <f t="shared" si="55"/>
        <v>0</v>
      </c>
    </row>
    <row r="335" spans="1:26" x14ac:dyDescent="0.25">
      <c r="A335" s="2">
        <v>128</v>
      </c>
      <c r="B335" s="6" t="s">
        <v>202</v>
      </c>
      <c r="C335" s="6" t="s">
        <v>172</v>
      </c>
      <c r="D335" s="2">
        <v>2026</v>
      </c>
      <c r="E335" s="3">
        <f>'Итого отбор 2024-2026'!E521</f>
        <v>0</v>
      </c>
      <c r="F335" s="3">
        <f>'Итого отбор 2024-2026'!F521</f>
        <v>0</v>
      </c>
      <c r="G335" s="3">
        <f>'Итого отбор 2024-2026'!G521</f>
        <v>0</v>
      </c>
      <c r="H335" s="3">
        <f>'Итого отбор 2024-2026'!H521</f>
        <v>0</v>
      </c>
      <c r="I335" s="3">
        <f>'Итого отбор 2024-2026'!I521</f>
        <v>0</v>
      </c>
      <c r="J335" s="14">
        <f>'Итого отбор 2024-2026'!J521</f>
        <v>0</v>
      </c>
      <c r="K335" s="18">
        <f t="shared" ref="K335:K379" si="56">E335+F335+G335+H335+I335</f>
        <v>0</v>
      </c>
      <c r="L335" s="19">
        <v>12368.39</v>
      </c>
      <c r="M335" s="19">
        <v>11131.55</v>
      </c>
      <c r="N335" s="19">
        <v>8657.8700000000008</v>
      </c>
      <c r="O335" s="19">
        <v>6184.2</v>
      </c>
      <c r="P335" s="19">
        <v>3710.52</v>
      </c>
      <c r="Q335" s="19">
        <v>488.77</v>
      </c>
      <c r="R335" s="19">
        <v>2100</v>
      </c>
      <c r="S335" s="19">
        <v>200</v>
      </c>
      <c r="T335" s="27">
        <v>86</v>
      </c>
      <c r="U335" s="43">
        <f t="shared" si="50"/>
        <v>0</v>
      </c>
      <c r="V335" s="18">
        <f t="shared" si="51"/>
        <v>0</v>
      </c>
      <c r="W335" s="18">
        <f t="shared" si="52"/>
        <v>0</v>
      </c>
      <c r="X335" s="18">
        <f t="shared" si="53"/>
        <v>0</v>
      </c>
      <c r="Y335" s="18">
        <f t="shared" si="54"/>
        <v>0</v>
      </c>
      <c r="Z335" s="42">
        <f t="shared" si="55"/>
        <v>0</v>
      </c>
    </row>
    <row r="336" spans="1:26" x14ac:dyDescent="0.25">
      <c r="A336" s="2">
        <v>129</v>
      </c>
      <c r="B336" s="6" t="s">
        <v>203</v>
      </c>
      <c r="C336" s="6" t="s">
        <v>16</v>
      </c>
      <c r="D336" s="2">
        <v>2026</v>
      </c>
      <c r="E336" s="3">
        <f>'Итого отбор 2024-2026'!E522</f>
        <v>0</v>
      </c>
      <c r="F336" s="3">
        <f>'Итого отбор 2024-2026'!F522</f>
        <v>0</v>
      </c>
      <c r="G336" s="3">
        <f>'Итого отбор 2024-2026'!G522</f>
        <v>0</v>
      </c>
      <c r="H336" s="3">
        <f>'Итого отбор 2024-2026'!H522</f>
        <v>0</v>
      </c>
      <c r="I336" s="3">
        <f>'Итого отбор 2024-2026'!I522</f>
        <v>0</v>
      </c>
      <c r="J336" s="14">
        <f>'Итого отбор 2024-2026'!J522</f>
        <v>0</v>
      </c>
      <c r="K336" s="18">
        <f t="shared" si="56"/>
        <v>0</v>
      </c>
      <c r="L336" s="19">
        <v>12368.39</v>
      </c>
      <c r="M336" s="19">
        <v>11131.55</v>
      </c>
      <c r="N336" s="19">
        <v>8657.8700000000008</v>
      </c>
      <c r="O336" s="19">
        <v>6184.2</v>
      </c>
      <c r="P336" s="19">
        <v>3710.52</v>
      </c>
      <c r="Q336" s="19">
        <v>488.77</v>
      </c>
      <c r="R336" s="19">
        <v>2100</v>
      </c>
      <c r="S336" s="19">
        <v>200</v>
      </c>
      <c r="T336" s="25">
        <v>84</v>
      </c>
      <c r="U336" s="43">
        <f t="shared" si="50"/>
        <v>0</v>
      </c>
      <c r="V336" s="18">
        <f t="shared" si="51"/>
        <v>0</v>
      </c>
      <c r="W336" s="18">
        <f t="shared" si="52"/>
        <v>0</v>
      </c>
      <c r="X336" s="18">
        <f t="shared" si="53"/>
        <v>0</v>
      </c>
      <c r="Y336" s="18">
        <f t="shared" si="54"/>
        <v>0</v>
      </c>
      <c r="Z336" s="42">
        <f t="shared" si="55"/>
        <v>0</v>
      </c>
    </row>
    <row r="337" spans="1:26" x14ac:dyDescent="0.25">
      <c r="A337" s="2">
        <v>130</v>
      </c>
      <c r="B337" s="6" t="s">
        <v>203</v>
      </c>
      <c r="C337" s="6" t="s">
        <v>165</v>
      </c>
      <c r="D337" s="2">
        <v>2026</v>
      </c>
      <c r="E337" s="3">
        <f>'Итого отбор 2024-2026'!E523</f>
        <v>0</v>
      </c>
      <c r="F337" s="3">
        <f>'Итого отбор 2024-2026'!F523</f>
        <v>0</v>
      </c>
      <c r="G337" s="3">
        <f>'Итого отбор 2024-2026'!G523</f>
        <v>0</v>
      </c>
      <c r="H337" s="3">
        <f>'Итого отбор 2024-2026'!H523</f>
        <v>0</v>
      </c>
      <c r="I337" s="3">
        <f>'Итого отбор 2024-2026'!I523</f>
        <v>0</v>
      </c>
      <c r="J337" s="14">
        <f>'Итого отбор 2024-2026'!J523</f>
        <v>0</v>
      </c>
      <c r="K337" s="18">
        <f t="shared" si="56"/>
        <v>0</v>
      </c>
      <c r="L337" s="19">
        <v>12368.39</v>
      </c>
      <c r="M337" s="19">
        <v>11131.55</v>
      </c>
      <c r="N337" s="19">
        <v>8657.8700000000008</v>
      </c>
      <c r="O337" s="19">
        <v>6184.2</v>
      </c>
      <c r="P337" s="19">
        <v>3710.52</v>
      </c>
      <c r="Q337" s="19">
        <v>488.77</v>
      </c>
      <c r="R337" s="19">
        <v>2100</v>
      </c>
      <c r="S337" s="19">
        <v>200</v>
      </c>
      <c r="T337" s="25">
        <v>89</v>
      </c>
      <c r="U337" s="43">
        <f t="shared" si="50"/>
        <v>0</v>
      </c>
      <c r="V337" s="18">
        <f t="shared" si="51"/>
        <v>0</v>
      </c>
      <c r="W337" s="18">
        <f t="shared" si="52"/>
        <v>0</v>
      </c>
      <c r="X337" s="18">
        <f t="shared" si="53"/>
        <v>0</v>
      </c>
      <c r="Y337" s="18">
        <f t="shared" si="54"/>
        <v>0</v>
      </c>
      <c r="Z337" s="42">
        <f t="shared" si="55"/>
        <v>0</v>
      </c>
    </row>
    <row r="338" spans="1:26" x14ac:dyDescent="0.25">
      <c r="A338" s="2">
        <v>131</v>
      </c>
      <c r="B338" s="6" t="s">
        <v>203</v>
      </c>
      <c r="C338" s="6" t="s">
        <v>166</v>
      </c>
      <c r="D338" s="2">
        <v>2026</v>
      </c>
      <c r="E338" s="3">
        <f>'Итого отбор 2024-2026'!E524</f>
        <v>0</v>
      </c>
      <c r="F338" s="3">
        <f>'Итого отбор 2024-2026'!F524</f>
        <v>0</v>
      </c>
      <c r="G338" s="3">
        <f>'Итого отбор 2024-2026'!G524</f>
        <v>0</v>
      </c>
      <c r="H338" s="3">
        <f>'Итого отбор 2024-2026'!H524</f>
        <v>0</v>
      </c>
      <c r="I338" s="3">
        <f>'Итого отбор 2024-2026'!I524</f>
        <v>0</v>
      </c>
      <c r="J338" s="14">
        <f>'Итого отбор 2024-2026'!J524</f>
        <v>0</v>
      </c>
      <c r="K338" s="18">
        <f t="shared" si="56"/>
        <v>0</v>
      </c>
      <c r="L338" s="19">
        <v>12368.39</v>
      </c>
      <c r="M338" s="19">
        <v>11131.55</v>
      </c>
      <c r="N338" s="19">
        <v>8657.8700000000008</v>
      </c>
      <c r="O338" s="19">
        <v>6184.2</v>
      </c>
      <c r="P338" s="19">
        <v>3710.52</v>
      </c>
      <c r="Q338" s="19">
        <v>488.77</v>
      </c>
      <c r="R338" s="19">
        <v>2100</v>
      </c>
      <c r="S338" s="19">
        <v>200</v>
      </c>
      <c r="T338" s="25">
        <v>81</v>
      </c>
      <c r="U338" s="43">
        <f t="shared" si="50"/>
        <v>0</v>
      </c>
      <c r="V338" s="18">
        <f t="shared" si="51"/>
        <v>0</v>
      </c>
      <c r="W338" s="18">
        <f t="shared" si="52"/>
        <v>0</v>
      </c>
      <c r="X338" s="18">
        <f t="shared" si="53"/>
        <v>0</v>
      </c>
      <c r="Y338" s="18">
        <f t="shared" si="54"/>
        <v>0</v>
      </c>
      <c r="Z338" s="42">
        <f t="shared" si="55"/>
        <v>0</v>
      </c>
    </row>
    <row r="339" spans="1:26" x14ac:dyDescent="0.25">
      <c r="A339" s="2">
        <v>132</v>
      </c>
      <c r="B339" s="6" t="s">
        <v>203</v>
      </c>
      <c r="C339" s="6" t="s">
        <v>163</v>
      </c>
      <c r="D339" s="2">
        <v>2026</v>
      </c>
      <c r="E339" s="3">
        <f>'Итого отбор 2024-2026'!E525</f>
        <v>0</v>
      </c>
      <c r="F339" s="3">
        <f>'Итого отбор 2024-2026'!F525</f>
        <v>0</v>
      </c>
      <c r="G339" s="3">
        <f>'Итого отбор 2024-2026'!G525</f>
        <v>0</v>
      </c>
      <c r="H339" s="3">
        <f>'Итого отбор 2024-2026'!H525</f>
        <v>0</v>
      </c>
      <c r="I339" s="3">
        <f>'Итого отбор 2024-2026'!I525</f>
        <v>0</v>
      </c>
      <c r="J339" s="14">
        <f>'Итого отбор 2024-2026'!J525</f>
        <v>0</v>
      </c>
      <c r="K339" s="18">
        <f t="shared" si="56"/>
        <v>0</v>
      </c>
      <c r="L339" s="19">
        <v>12368.39</v>
      </c>
      <c r="M339" s="19">
        <v>11131.55</v>
      </c>
      <c r="N339" s="19">
        <v>8657.8700000000008</v>
      </c>
      <c r="O339" s="19">
        <v>6184.2</v>
      </c>
      <c r="P339" s="19">
        <v>3710.52</v>
      </c>
      <c r="Q339" s="19">
        <v>488.77</v>
      </c>
      <c r="R339" s="19">
        <v>2100</v>
      </c>
      <c r="S339" s="19">
        <v>200</v>
      </c>
      <c r="T339" s="25">
        <v>85</v>
      </c>
      <c r="U339" s="43">
        <f t="shared" si="50"/>
        <v>0</v>
      </c>
      <c r="V339" s="18">
        <f t="shared" si="51"/>
        <v>0</v>
      </c>
      <c r="W339" s="18">
        <f t="shared" si="52"/>
        <v>0</v>
      </c>
      <c r="X339" s="18">
        <f t="shared" si="53"/>
        <v>0</v>
      </c>
      <c r="Y339" s="18">
        <f t="shared" si="54"/>
        <v>0</v>
      </c>
      <c r="Z339" s="42">
        <f t="shared" si="55"/>
        <v>0</v>
      </c>
    </row>
    <row r="340" spans="1:26" x14ac:dyDescent="0.25">
      <c r="A340" s="2">
        <v>133</v>
      </c>
      <c r="B340" s="6" t="s">
        <v>203</v>
      </c>
      <c r="C340" s="6" t="s">
        <v>89</v>
      </c>
      <c r="D340" s="2">
        <v>2026</v>
      </c>
      <c r="E340" s="3">
        <f>'Итого отбор 2024-2026'!E526</f>
        <v>0</v>
      </c>
      <c r="F340" s="3">
        <f>'Итого отбор 2024-2026'!F526</f>
        <v>0</v>
      </c>
      <c r="G340" s="3">
        <f>'Итого отбор 2024-2026'!G526</f>
        <v>55</v>
      </c>
      <c r="H340" s="3">
        <f>'Итого отбор 2024-2026'!H526</f>
        <v>0</v>
      </c>
      <c r="I340" s="3">
        <f>'Итого отбор 2024-2026'!I526</f>
        <v>0</v>
      </c>
      <c r="J340" s="14">
        <f>'Итого отбор 2024-2026'!J526</f>
        <v>6</v>
      </c>
      <c r="K340" s="18">
        <f t="shared" si="56"/>
        <v>55</v>
      </c>
      <c r="L340" s="19">
        <v>12368.39</v>
      </c>
      <c r="M340" s="19">
        <v>11131.55</v>
      </c>
      <c r="N340" s="19">
        <v>8657.8700000000008</v>
      </c>
      <c r="O340" s="19">
        <v>6184.2</v>
      </c>
      <c r="P340" s="19">
        <v>3710.52</v>
      </c>
      <c r="Q340" s="19">
        <v>488.77</v>
      </c>
      <c r="R340" s="19">
        <v>2100</v>
      </c>
      <c r="S340" s="19">
        <v>200</v>
      </c>
      <c r="T340" s="25">
        <v>87</v>
      </c>
      <c r="U340" s="43">
        <f t="shared" si="50"/>
        <v>86.99999822961486</v>
      </c>
      <c r="V340" s="18">
        <f t="shared" si="51"/>
        <v>502715.47</v>
      </c>
      <c r="W340" s="18">
        <f t="shared" si="52"/>
        <v>437362.45</v>
      </c>
      <c r="X340" s="18">
        <f t="shared" si="53"/>
        <v>65353.01999999996</v>
      </c>
      <c r="Y340" s="18">
        <f t="shared" si="54"/>
        <v>437362.46</v>
      </c>
      <c r="Z340" s="42">
        <f t="shared" si="55"/>
        <v>87.000000218811664</v>
      </c>
    </row>
    <row r="341" spans="1:26" x14ac:dyDescent="0.25">
      <c r="A341" s="2">
        <v>134</v>
      </c>
      <c r="B341" s="6" t="s">
        <v>203</v>
      </c>
      <c r="C341" s="6" t="s">
        <v>102</v>
      </c>
      <c r="D341" s="2">
        <v>2026</v>
      </c>
      <c r="E341" s="3">
        <f>'Итого отбор 2024-2026'!E527</f>
        <v>0</v>
      </c>
      <c r="F341" s="3">
        <f>'Итого отбор 2024-2026'!F527</f>
        <v>0</v>
      </c>
      <c r="G341" s="3">
        <f>'Итого отбор 2024-2026'!G527</f>
        <v>0</v>
      </c>
      <c r="H341" s="3">
        <f>'Итого отбор 2024-2026'!H527</f>
        <v>15</v>
      </c>
      <c r="I341" s="3">
        <f>'Итого отбор 2024-2026'!I527</f>
        <v>0</v>
      </c>
      <c r="J341" s="14">
        <f>'Итого отбор 2024-2026'!J527</f>
        <v>2</v>
      </c>
      <c r="K341" s="18">
        <f t="shared" si="56"/>
        <v>15</v>
      </c>
      <c r="L341" s="19">
        <v>12368.39</v>
      </c>
      <c r="M341" s="19">
        <v>11131.55</v>
      </c>
      <c r="N341" s="19">
        <v>8657.8700000000008</v>
      </c>
      <c r="O341" s="19">
        <v>6184.2</v>
      </c>
      <c r="P341" s="19">
        <v>3710.52</v>
      </c>
      <c r="Q341" s="19">
        <v>488.77</v>
      </c>
      <c r="R341" s="19">
        <v>2100</v>
      </c>
      <c r="S341" s="19">
        <v>200</v>
      </c>
      <c r="T341" s="25">
        <v>89</v>
      </c>
      <c r="U341" s="43">
        <f t="shared" si="50"/>
        <v>88.999999405590671</v>
      </c>
      <c r="V341" s="18">
        <f t="shared" si="51"/>
        <v>100940.54</v>
      </c>
      <c r="W341" s="18">
        <f t="shared" si="52"/>
        <v>89837.08</v>
      </c>
      <c r="X341" s="18">
        <f t="shared" si="53"/>
        <v>11103.459999999992</v>
      </c>
      <c r="Y341" s="18">
        <f t="shared" si="54"/>
        <v>89837.08</v>
      </c>
      <c r="Z341" s="42">
        <f t="shared" si="55"/>
        <v>88.999999405590671</v>
      </c>
    </row>
    <row r="342" spans="1:26" x14ac:dyDescent="0.25">
      <c r="A342" s="2">
        <v>135</v>
      </c>
      <c r="B342" s="6" t="s">
        <v>203</v>
      </c>
      <c r="C342" s="6" t="s">
        <v>167</v>
      </c>
      <c r="D342" s="2">
        <v>2026</v>
      </c>
      <c r="E342" s="3">
        <f>'Итого отбор 2024-2026'!E528</f>
        <v>0</v>
      </c>
      <c r="F342" s="3">
        <f>'Итого отбор 2024-2026'!F528</f>
        <v>0</v>
      </c>
      <c r="G342" s="3">
        <f>'Итого отбор 2024-2026'!G528</f>
        <v>0</v>
      </c>
      <c r="H342" s="3">
        <f>'Итого отбор 2024-2026'!H528</f>
        <v>0</v>
      </c>
      <c r="I342" s="3">
        <f>'Итого отбор 2024-2026'!I528</f>
        <v>0</v>
      </c>
      <c r="J342" s="14">
        <f>'Итого отбор 2024-2026'!J528</f>
        <v>0</v>
      </c>
      <c r="K342" s="18">
        <f t="shared" si="56"/>
        <v>0</v>
      </c>
      <c r="L342" s="19">
        <v>12368.39</v>
      </c>
      <c r="M342" s="19">
        <v>11131.55</v>
      </c>
      <c r="N342" s="19">
        <v>8657.8700000000008</v>
      </c>
      <c r="O342" s="19">
        <v>6184.2</v>
      </c>
      <c r="P342" s="19">
        <v>3710.52</v>
      </c>
      <c r="Q342" s="19">
        <v>488.77</v>
      </c>
      <c r="R342" s="19">
        <v>2100</v>
      </c>
      <c r="S342" s="19">
        <v>200</v>
      </c>
      <c r="T342" s="25">
        <v>91</v>
      </c>
      <c r="U342" s="43">
        <f t="shared" si="50"/>
        <v>0</v>
      </c>
      <c r="V342" s="18">
        <f t="shared" si="51"/>
        <v>0</v>
      </c>
      <c r="W342" s="18">
        <f t="shared" si="52"/>
        <v>0</v>
      </c>
      <c r="X342" s="18">
        <f t="shared" si="53"/>
        <v>0</v>
      </c>
      <c r="Y342" s="18">
        <f t="shared" si="54"/>
        <v>0</v>
      </c>
      <c r="Z342" s="42">
        <f t="shared" si="55"/>
        <v>0</v>
      </c>
    </row>
    <row r="343" spans="1:26" x14ac:dyDescent="0.25">
      <c r="A343" s="2">
        <v>136</v>
      </c>
      <c r="B343" s="6" t="s">
        <v>203</v>
      </c>
      <c r="C343" s="6" t="s">
        <v>113</v>
      </c>
      <c r="D343" s="2">
        <v>2026</v>
      </c>
      <c r="E343" s="3">
        <f>'Итого отбор 2024-2026'!E529</f>
        <v>0</v>
      </c>
      <c r="F343" s="3">
        <f>'Итого отбор 2024-2026'!F529</f>
        <v>0</v>
      </c>
      <c r="G343" s="3">
        <f>'Итого отбор 2024-2026'!G529</f>
        <v>5.5</v>
      </c>
      <c r="H343" s="3">
        <f>'Итого отбор 2024-2026'!H529</f>
        <v>0</v>
      </c>
      <c r="I343" s="3">
        <f>'Итого отбор 2024-2026'!I529</f>
        <v>0</v>
      </c>
      <c r="J343" s="14">
        <f>'Итого отбор 2024-2026'!J529</f>
        <v>2</v>
      </c>
      <c r="K343" s="18">
        <f t="shared" si="56"/>
        <v>5.5</v>
      </c>
      <c r="L343" s="19">
        <v>12368.39</v>
      </c>
      <c r="M343" s="19">
        <v>11131.55</v>
      </c>
      <c r="N343" s="19">
        <v>8657.8700000000008</v>
      </c>
      <c r="O343" s="19">
        <v>6184.2</v>
      </c>
      <c r="P343" s="19">
        <v>3710.52</v>
      </c>
      <c r="Q343" s="19">
        <v>488.77</v>
      </c>
      <c r="R343" s="19">
        <v>2100</v>
      </c>
      <c r="S343" s="19">
        <v>200</v>
      </c>
      <c r="T343" s="25">
        <v>81</v>
      </c>
      <c r="U343" s="43">
        <f t="shared" si="50"/>
        <v>80.999995732508438</v>
      </c>
      <c r="V343" s="18">
        <f t="shared" si="51"/>
        <v>53895.83</v>
      </c>
      <c r="W343" s="18">
        <f t="shared" si="52"/>
        <v>43655.62</v>
      </c>
      <c r="X343" s="18">
        <f t="shared" si="53"/>
        <v>10240.209999999999</v>
      </c>
      <c r="Y343" s="18">
        <f t="shared" si="54"/>
        <v>43655.62</v>
      </c>
      <c r="Z343" s="42">
        <f t="shared" si="55"/>
        <v>80.999995732508438</v>
      </c>
    </row>
    <row r="344" spans="1:26" x14ac:dyDescent="0.25">
      <c r="A344" s="2">
        <v>137</v>
      </c>
      <c r="B344" s="6" t="s">
        <v>203</v>
      </c>
      <c r="C344" s="6" t="s">
        <v>11</v>
      </c>
      <c r="D344" s="2">
        <v>2026</v>
      </c>
      <c r="E344" s="3">
        <f>'Итого отбор 2024-2026'!E530</f>
        <v>0</v>
      </c>
      <c r="F344" s="3">
        <f>'Итого отбор 2024-2026'!F530</f>
        <v>0</v>
      </c>
      <c r="G344" s="3">
        <f>'Итого отбор 2024-2026'!G530</f>
        <v>0</v>
      </c>
      <c r="H344" s="3">
        <f>'Итого отбор 2024-2026'!H530</f>
        <v>42</v>
      </c>
      <c r="I344" s="3">
        <f>'Итого отбор 2024-2026'!I530</f>
        <v>0</v>
      </c>
      <c r="J344" s="14">
        <f>'Итого отбор 2024-2026'!J530</f>
        <v>7</v>
      </c>
      <c r="K344" s="18">
        <f t="shared" si="56"/>
        <v>42</v>
      </c>
      <c r="L344" s="19">
        <v>12368.39</v>
      </c>
      <c r="M344" s="19">
        <v>11131.55</v>
      </c>
      <c r="N344" s="19">
        <v>8657.8700000000008</v>
      </c>
      <c r="O344" s="19">
        <v>6184.2</v>
      </c>
      <c r="P344" s="19">
        <v>3710.52</v>
      </c>
      <c r="Q344" s="19">
        <v>488.77</v>
      </c>
      <c r="R344" s="19">
        <v>2100</v>
      </c>
      <c r="S344" s="19">
        <v>200</v>
      </c>
      <c r="T344" s="25">
        <v>90</v>
      </c>
      <c r="U344" s="43">
        <f t="shared" si="50"/>
        <v>89.999999650664535</v>
      </c>
      <c r="V344" s="18">
        <f t="shared" si="51"/>
        <v>286257.78999999998</v>
      </c>
      <c r="W344" s="18">
        <f t="shared" si="52"/>
        <v>257632.01</v>
      </c>
      <c r="X344" s="18">
        <f t="shared" si="53"/>
        <v>28625.77999999997</v>
      </c>
      <c r="Y344" s="18">
        <f t="shared" si="54"/>
        <v>257632.01</v>
      </c>
      <c r="Z344" s="42">
        <f t="shared" si="55"/>
        <v>89.999999650664535</v>
      </c>
    </row>
    <row r="345" spans="1:26" x14ac:dyDescent="0.25">
      <c r="A345" s="2">
        <v>138</v>
      </c>
      <c r="B345" s="6" t="s">
        <v>203</v>
      </c>
      <c r="C345" s="6" t="s">
        <v>164</v>
      </c>
      <c r="D345" s="2">
        <v>2026</v>
      </c>
      <c r="E345" s="3">
        <f>'Итого отбор 2024-2026'!E531</f>
        <v>0</v>
      </c>
      <c r="F345" s="3">
        <f>'Итого отбор 2024-2026'!F531</f>
        <v>0</v>
      </c>
      <c r="G345" s="3">
        <f>'Итого отбор 2024-2026'!G531</f>
        <v>0</v>
      </c>
      <c r="H345" s="3">
        <f>'Итого отбор 2024-2026'!H531</f>
        <v>0</v>
      </c>
      <c r="I345" s="3">
        <f>'Итого отбор 2024-2026'!I531</f>
        <v>0</v>
      </c>
      <c r="J345" s="14">
        <f>'Итого отбор 2024-2026'!J531</f>
        <v>0</v>
      </c>
      <c r="K345" s="18">
        <f t="shared" si="56"/>
        <v>0</v>
      </c>
      <c r="L345" s="19">
        <v>12368.39</v>
      </c>
      <c r="M345" s="19">
        <v>11131.55</v>
      </c>
      <c r="N345" s="19">
        <v>8657.8700000000008</v>
      </c>
      <c r="O345" s="19">
        <v>6184.2</v>
      </c>
      <c r="P345" s="19">
        <v>3710.52</v>
      </c>
      <c r="Q345" s="19">
        <v>488.77</v>
      </c>
      <c r="R345" s="19">
        <v>2100</v>
      </c>
      <c r="S345" s="19">
        <v>200</v>
      </c>
      <c r="T345" s="25">
        <v>92</v>
      </c>
      <c r="U345" s="43">
        <f t="shared" si="50"/>
        <v>0</v>
      </c>
      <c r="V345" s="18">
        <f t="shared" si="51"/>
        <v>0</v>
      </c>
      <c r="W345" s="18">
        <f t="shared" si="52"/>
        <v>0</v>
      </c>
      <c r="X345" s="18">
        <f t="shared" si="53"/>
        <v>0</v>
      </c>
      <c r="Y345" s="18">
        <f t="shared" si="54"/>
        <v>0</v>
      </c>
      <c r="Z345" s="42">
        <f t="shared" si="55"/>
        <v>0</v>
      </c>
    </row>
    <row r="346" spans="1:26" x14ac:dyDescent="0.25">
      <c r="A346" s="2">
        <v>139</v>
      </c>
      <c r="B346" s="6" t="s">
        <v>203</v>
      </c>
      <c r="C346" s="6" t="s">
        <v>66</v>
      </c>
      <c r="D346" s="2">
        <v>2026</v>
      </c>
      <c r="E346" s="3">
        <f>'Итого отбор 2024-2026'!E532</f>
        <v>0.2</v>
      </c>
      <c r="F346" s="3">
        <f>'Итого отбор 2024-2026'!F532</f>
        <v>0.2</v>
      </c>
      <c r="G346" s="3">
        <f>'Итого отбор 2024-2026'!G532</f>
        <v>3.8</v>
      </c>
      <c r="H346" s="3">
        <f>'Итого отбор 2024-2026'!H532</f>
        <v>0.2</v>
      </c>
      <c r="I346" s="3">
        <f>'Итого отбор 2024-2026'!I532</f>
        <v>0</v>
      </c>
      <c r="J346" s="14">
        <f>'Итого отбор 2024-2026'!J532</f>
        <v>2</v>
      </c>
      <c r="K346" s="18">
        <f t="shared" si="56"/>
        <v>4.4000000000000004</v>
      </c>
      <c r="L346" s="19">
        <v>12368.39</v>
      </c>
      <c r="M346" s="19">
        <v>11131.55</v>
      </c>
      <c r="N346" s="19">
        <v>8657.8700000000008</v>
      </c>
      <c r="O346" s="19">
        <v>6184.2</v>
      </c>
      <c r="P346" s="19">
        <v>3710.52</v>
      </c>
      <c r="Q346" s="19">
        <v>488.77</v>
      </c>
      <c r="R346" s="19">
        <v>2100</v>
      </c>
      <c r="S346" s="19">
        <v>200</v>
      </c>
      <c r="T346" s="25">
        <v>88</v>
      </c>
      <c r="U346" s="43">
        <f t="shared" si="50"/>
        <v>87.999983071336274</v>
      </c>
      <c r="V346" s="18">
        <f t="shared" si="51"/>
        <v>44894.27</v>
      </c>
      <c r="W346" s="18">
        <f t="shared" si="52"/>
        <v>39506.949999999997</v>
      </c>
      <c r="X346" s="18">
        <f t="shared" si="53"/>
        <v>5387.32</v>
      </c>
      <c r="Y346" s="18">
        <f t="shared" si="54"/>
        <v>39506.959999999999</v>
      </c>
      <c r="Z346" s="42">
        <f t="shared" si="55"/>
        <v>88.000005345893811</v>
      </c>
    </row>
    <row r="347" spans="1:26" x14ac:dyDescent="0.25">
      <c r="A347" s="2">
        <v>140</v>
      </c>
      <c r="B347" s="6" t="s">
        <v>203</v>
      </c>
      <c r="C347" s="6" t="s">
        <v>168</v>
      </c>
      <c r="D347" s="2">
        <v>2026</v>
      </c>
      <c r="E347" s="3">
        <f>'Итого отбор 2024-2026'!E533</f>
        <v>0</v>
      </c>
      <c r="F347" s="3">
        <f>'Итого отбор 2024-2026'!F533</f>
        <v>0</v>
      </c>
      <c r="G347" s="3">
        <f>'Итого отбор 2024-2026'!G533</f>
        <v>0</v>
      </c>
      <c r="H347" s="3">
        <f>'Итого отбор 2024-2026'!H533</f>
        <v>0</v>
      </c>
      <c r="I347" s="3">
        <f>'Итого отбор 2024-2026'!I533</f>
        <v>0</v>
      </c>
      <c r="J347" s="14">
        <f>'Итого отбор 2024-2026'!J533</f>
        <v>0</v>
      </c>
      <c r="K347" s="18">
        <f t="shared" si="56"/>
        <v>0</v>
      </c>
      <c r="L347" s="19">
        <v>12368.39</v>
      </c>
      <c r="M347" s="19">
        <v>11131.55</v>
      </c>
      <c r="N347" s="19">
        <v>8657.8700000000008</v>
      </c>
      <c r="O347" s="19">
        <v>6184.2</v>
      </c>
      <c r="P347" s="19">
        <v>3710.52</v>
      </c>
      <c r="Q347" s="19">
        <v>488.77</v>
      </c>
      <c r="R347" s="19">
        <v>2100</v>
      </c>
      <c r="S347" s="19">
        <v>200</v>
      </c>
      <c r="T347" s="25">
        <v>91</v>
      </c>
      <c r="U347" s="43">
        <f t="shared" si="50"/>
        <v>0</v>
      </c>
      <c r="V347" s="18">
        <f t="shared" si="51"/>
        <v>0</v>
      </c>
      <c r="W347" s="18">
        <f t="shared" si="52"/>
        <v>0</v>
      </c>
      <c r="X347" s="18">
        <f t="shared" si="53"/>
        <v>0</v>
      </c>
      <c r="Y347" s="18">
        <f t="shared" si="54"/>
        <v>0</v>
      </c>
      <c r="Z347" s="42">
        <f t="shared" si="55"/>
        <v>0</v>
      </c>
    </row>
    <row r="348" spans="1:26" x14ac:dyDescent="0.25">
      <c r="A348" s="2">
        <v>141</v>
      </c>
      <c r="B348" s="6" t="s">
        <v>203</v>
      </c>
      <c r="C348" s="6" t="s">
        <v>169</v>
      </c>
      <c r="D348" s="2">
        <v>2026</v>
      </c>
      <c r="E348" s="3">
        <f>'Итого отбор 2024-2026'!E534</f>
        <v>0</v>
      </c>
      <c r="F348" s="3">
        <f>'Итого отбор 2024-2026'!F534</f>
        <v>0</v>
      </c>
      <c r="G348" s="3">
        <f>'Итого отбор 2024-2026'!G534</f>
        <v>0</v>
      </c>
      <c r="H348" s="3">
        <f>'Итого отбор 2024-2026'!H534</f>
        <v>0</v>
      </c>
      <c r="I348" s="3">
        <f>'Итого отбор 2024-2026'!I534</f>
        <v>0</v>
      </c>
      <c r="J348" s="14">
        <f>'Итого отбор 2024-2026'!J534</f>
        <v>0</v>
      </c>
      <c r="K348" s="18">
        <f t="shared" si="56"/>
        <v>0</v>
      </c>
      <c r="L348" s="19">
        <v>12368.39</v>
      </c>
      <c r="M348" s="19">
        <v>11131.55</v>
      </c>
      <c r="N348" s="19">
        <v>8657.8700000000008</v>
      </c>
      <c r="O348" s="19">
        <v>6184.2</v>
      </c>
      <c r="P348" s="19">
        <v>3710.52</v>
      </c>
      <c r="Q348" s="19">
        <v>488.77</v>
      </c>
      <c r="R348" s="19">
        <v>2100</v>
      </c>
      <c r="S348" s="19">
        <v>200</v>
      </c>
      <c r="T348" s="25">
        <v>89</v>
      </c>
      <c r="U348" s="43">
        <f t="shared" si="50"/>
        <v>0</v>
      </c>
      <c r="V348" s="18">
        <f t="shared" si="51"/>
        <v>0</v>
      </c>
      <c r="W348" s="18">
        <f t="shared" si="52"/>
        <v>0</v>
      </c>
      <c r="X348" s="18">
        <f t="shared" si="53"/>
        <v>0</v>
      </c>
      <c r="Y348" s="18">
        <f t="shared" si="54"/>
        <v>0</v>
      </c>
      <c r="Z348" s="42">
        <f t="shared" si="55"/>
        <v>0</v>
      </c>
    </row>
    <row r="349" spans="1:26" x14ac:dyDescent="0.25">
      <c r="A349" s="2">
        <v>142</v>
      </c>
      <c r="B349" s="6" t="s">
        <v>203</v>
      </c>
      <c r="C349" s="6" t="s">
        <v>82</v>
      </c>
      <c r="D349" s="2">
        <v>2026</v>
      </c>
      <c r="E349" s="3">
        <f>'Итого отбор 2024-2026'!E535</f>
        <v>0</v>
      </c>
      <c r="F349" s="3">
        <f>'Итого отбор 2024-2026'!F535</f>
        <v>0</v>
      </c>
      <c r="G349" s="3">
        <f>'Итого отбор 2024-2026'!G535</f>
        <v>0</v>
      </c>
      <c r="H349" s="3">
        <f>'Итого отбор 2024-2026'!H535</f>
        <v>0</v>
      </c>
      <c r="I349" s="3">
        <f>'Итого отбор 2024-2026'!I535</f>
        <v>0</v>
      </c>
      <c r="J349" s="14">
        <f>'Итого отбор 2024-2026'!J535</f>
        <v>0</v>
      </c>
      <c r="K349" s="18">
        <f t="shared" si="56"/>
        <v>0</v>
      </c>
      <c r="L349" s="19">
        <v>12368.39</v>
      </c>
      <c r="M349" s="19">
        <v>11131.55</v>
      </c>
      <c r="N349" s="19">
        <v>8657.8700000000008</v>
      </c>
      <c r="O349" s="19">
        <v>6184.2</v>
      </c>
      <c r="P349" s="19">
        <v>3710.52</v>
      </c>
      <c r="Q349" s="19">
        <v>488.77</v>
      </c>
      <c r="R349" s="19">
        <v>2100</v>
      </c>
      <c r="S349" s="19">
        <v>200</v>
      </c>
      <c r="T349" s="25">
        <v>84</v>
      </c>
      <c r="U349" s="43">
        <f t="shared" si="50"/>
        <v>0</v>
      </c>
      <c r="V349" s="18">
        <f t="shared" si="51"/>
        <v>0</v>
      </c>
      <c r="W349" s="18">
        <f t="shared" si="52"/>
        <v>0</v>
      </c>
      <c r="X349" s="18">
        <f t="shared" si="53"/>
        <v>0</v>
      </c>
      <c r="Y349" s="18">
        <f t="shared" si="54"/>
        <v>0</v>
      </c>
      <c r="Z349" s="42">
        <f t="shared" si="55"/>
        <v>0</v>
      </c>
    </row>
    <row r="350" spans="1:26" x14ac:dyDescent="0.25">
      <c r="A350" s="2">
        <v>143</v>
      </c>
      <c r="B350" s="6" t="s">
        <v>204</v>
      </c>
      <c r="C350" s="6" t="s">
        <v>175</v>
      </c>
      <c r="D350" s="2">
        <v>2026</v>
      </c>
      <c r="E350" s="3">
        <f>'Итого отбор 2024-2026'!E536</f>
        <v>0</v>
      </c>
      <c r="F350" s="3">
        <f>'Итого отбор 2024-2026'!F536</f>
        <v>0</v>
      </c>
      <c r="G350" s="3">
        <f>'Итого отбор 2024-2026'!G536</f>
        <v>18.5</v>
      </c>
      <c r="H350" s="3">
        <f>'Итого отбор 2024-2026'!H536</f>
        <v>0</v>
      </c>
      <c r="I350" s="3">
        <f>'Итого отбор 2024-2026'!I536</f>
        <v>0</v>
      </c>
      <c r="J350" s="14">
        <f>'Итого отбор 2024-2026'!J536</f>
        <v>11</v>
      </c>
      <c r="K350" s="18">
        <f t="shared" si="56"/>
        <v>18.5</v>
      </c>
      <c r="L350" s="19">
        <v>12368.39</v>
      </c>
      <c r="M350" s="19">
        <v>11131.55</v>
      </c>
      <c r="N350" s="19">
        <v>8657.8700000000008</v>
      </c>
      <c r="O350" s="19">
        <v>6184.2</v>
      </c>
      <c r="P350" s="19">
        <v>3710.52</v>
      </c>
      <c r="Q350" s="19">
        <v>488.77</v>
      </c>
      <c r="R350" s="19">
        <v>2100</v>
      </c>
      <c r="S350" s="19">
        <v>200</v>
      </c>
      <c r="T350" s="31">
        <v>90</v>
      </c>
      <c r="U350" s="43">
        <f t="shared" si="50"/>
        <v>89.999998440319345</v>
      </c>
      <c r="V350" s="18">
        <f t="shared" si="51"/>
        <v>192347.07</v>
      </c>
      <c r="W350" s="18">
        <f t="shared" si="52"/>
        <v>173112.36</v>
      </c>
      <c r="X350" s="18">
        <f t="shared" si="53"/>
        <v>19234.710000000021</v>
      </c>
      <c r="Y350" s="18">
        <f t="shared" si="54"/>
        <v>173112.36</v>
      </c>
      <c r="Z350" s="42">
        <f t="shared" si="55"/>
        <v>89.999998440319345</v>
      </c>
    </row>
    <row r="351" spans="1:26" x14ac:dyDescent="0.25">
      <c r="A351" s="2">
        <v>144</v>
      </c>
      <c r="B351" s="6" t="s">
        <v>204</v>
      </c>
      <c r="C351" s="6" t="s">
        <v>176</v>
      </c>
      <c r="D351" s="2">
        <v>2026</v>
      </c>
      <c r="E351" s="3">
        <f>'Итого отбор 2024-2026'!E537</f>
        <v>0</v>
      </c>
      <c r="F351" s="3">
        <f>'Итого отбор 2024-2026'!F537</f>
        <v>0</v>
      </c>
      <c r="G351" s="3">
        <f>'Итого отбор 2024-2026'!G537</f>
        <v>0</v>
      </c>
      <c r="H351" s="3">
        <f>'Итого отбор 2024-2026'!H537</f>
        <v>0</v>
      </c>
      <c r="I351" s="3">
        <f>'Итого отбор 2024-2026'!I537</f>
        <v>0</v>
      </c>
      <c r="J351" s="14">
        <f>'Итого отбор 2024-2026'!J537</f>
        <v>0</v>
      </c>
      <c r="K351" s="18">
        <f t="shared" si="56"/>
        <v>0</v>
      </c>
      <c r="L351" s="19">
        <v>12368.39</v>
      </c>
      <c r="M351" s="19">
        <v>11131.55</v>
      </c>
      <c r="N351" s="19">
        <v>8657.8700000000008</v>
      </c>
      <c r="O351" s="19">
        <v>6184.2</v>
      </c>
      <c r="P351" s="19">
        <v>3710.52</v>
      </c>
      <c r="Q351" s="19">
        <v>488.77</v>
      </c>
      <c r="R351" s="19">
        <v>2100</v>
      </c>
      <c r="S351" s="19">
        <v>200</v>
      </c>
      <c r="T351" s="31">
        <v>89</v>
      </c>
      <c r="U351" s="43">
        <f t="shared" si="50"/>
        <v>0</v>
      </c>
      <c r="V351" s="18">
        <f t="shared" si="51"/>
        <v>0</v>
      </c>
      <c r="W351" s="18">
        <f t="shared" si="52"/>
        <v>0</v>
      </c>
      <c r="X351" s="18">
        <f t="shared" si="53"/>
        <v>0</v>
      </c>
      <c r="Y351" s="18">
        <f t="shared" si="54"/>
        <v>0</v>
      </c>
      <c r="Z351" s="42">
        <f t="shared" si="55"/>
        <v>0</v>
      </c>
    </row>
    <row r="352" spans="1:26" x14ac:dyDescent="0.25">
      <c r="A352" s="2">
        <v>145</v>
      </c>
      <c r="B352" s="6" t="s">
        <v>204</v>
      </c>
      <c r="C352" s="6" t="s">
        <v>65</v>
      </c>
      <c r="D352" s="2">
        <v>2026</v>
      </c>
      <c r="E352" s="3">
        <f>'Итого отбор 2024-2026'!E538</f>
        <v>0</v>
      </c>
      <c r="F352" s="3">
        <f>'Итого отбор 2024-2026'!F538</f>
        <v>0</v>
      </c>
      <c r="G352" s="3">
        <f>'Итого отбор 2024-2026'!G538</f>
        <v>6</v>
      </c>
      <c r="H352" s="3">
        <f>'Итого отбор 2024-2026'!H538</f>
        <v>0</v>
      </c>
      <c r="I352" s="3">
        <f>'Итого отбор 2024-2026'!I538</f>
        <v>0</v>
      </c>
      <c r="J352" s="14">
        <f>'Итого отбор 2024-2026'!J538</f>
        <v>9</v>
      </c>
      <c r="K352" s="18">
        <f t="shared" si="56"/>
        <v>6</v>
      </c>
      <c r="L352" s="19">
        <v>12368.39</v>
      </c>
      <c r="M352" s="19">
        <v>11131.55</v>
      </c>
      <c r="N352" s="19">
        <v>8657.8700000000008</v>
      </c>
      <c r="O352" s="19">
        <v>6184.2</v>
      </c>
      <c r="P352" s="19">
        <v>3710.52</v>
      </c>
      <c r="Q352" s="19">
        <v>488.77</v>
      </c>
      <c r="R352" s="19">
        <v>2100</v>
      </c>
      <c r="S352" s="19">
        <v>200</v>
      </c>
      <c r="T352" s="31">
        <v>87</v>
      </c>
      <c r="U352" s="43">
        <f t="shared" si="50"/>
        <v>86.999999345944829</v>
      </c>
      <c r="V352" s="18">
        <f t="shared" si="51"/>
        <v>76446.149999999994</v>
      </c>
      <c r="W352" s="18">
        <f t="shared" si="52"/>
        <v>66508.149999999994</v>
      </c>
      <c r="X352" s="18">
        <f t="shared" si="53"/>
        <v>9938</v>
      </c>
      <c r="Y352" s="18">
        <f t="shared" si="54"/>
        <v>66508.149999999994</v>
      </c>
      <c r="Z352" s="42">
        <f t="shared" si="55"/>
        <v>86.999999345944829</v>
      </c>
    </row>
    <row r="353" spans="1:26" x14ac:dyDescent="0.25">
      <c r="A353" s="2">
        <v>146</v>
      </c>
      <c r="B353" s="6" t="s">
        <v>204</v>
      </c>
      <c r="C353" s="6" t="s">
        <v>54</v>
      </c>
      <c r="D353" s="2">
        <v>2026</v>
      </c>
      <c r="E353" s="3">
        <f>'Итого отбор 2024-2026'!E539</f>
        <v>0</v>
      </c>
      <c r="F353" s="3">
        <f>'Итого отбор 2024-2026'!F539</f>
        <v>0</v>
      </c>
      <c r="G353" s="3">
        <f>'Итого отбор 2024-2026'!G539</f>
        <v>0</v>
      </c>
      <c r="H353" s="3">
        <f>'Итого отбор 2024-2026'!H539</f>
        <v>0</v>
      </c>
      <c r="I353" s="3">
        <f>'Итого отбор 2024-2026'!I539</f>
        <v>50</v>
      </c>
      <c r="J353" s="14">
        <f>'Итого отбор 2024-2026'!J539</f>
        <v>7</v>
      </c>
      <c r="K353" s="18">
        <f t="shared" si="56"/>
        <v>50</v>
      </c>
      <c r="L353" s="19">
        <v>12368.39</v>
      </c>
      <c r="M353" s="19">
        <v>11131.55</v>
      </c>
      <c r="N353" s="19">
        <v>8657.8700000000008</v>
      </c>
      <c r="O353" s="19">
        <v>6184.2</v>
      </c>
      <c r="P353" s="19">
        <v>3710.52</v>
      </c>
      <c r="Q353" s="19">
        <v>488.77</v>
      </c>
      <c r="R353" s="19">
        <v>2100</v>
      </c>
      <c r="S353" s="19">
        <v>200</v>
      </c>
      <c r="T353" s="31">
        <v>88</v>
      </c>
      <c r="U353" s="43">
        <f t="shared" si="50"/>
        <v>87.999998502204974</v>
      </c>
      <c r="V353" s="18">
        <f t="shared" si="51"/>
        <v>213647.39</v>
      </c>
      <c r="W353" s="18">
        <f t="shared" si="52"/>
        <v>188009.7</v>
      </c>
      <c r="X353" s="18">
        <f t="shared" si="53"/>
        <v>25637.690000000002</v>
      </c>
      <c r="Y353" s="18">
        <f t="shared" si="54"/>
        <v>188009.7</v>
      </c>
      <c r="Z353" s="42">
        <f t="shared" si="55"/>
        <v>87.999998502204974</v>
      </c>
    </row>
    <row r="354" spans="1:26" x14ac:dyDescent="0.25">
      <c r="A354" s="2">
        <v>147</v>
      </c>
      <c r="B354" s="6" t="s">
        <v>204</v>
      </c>
      <c r="C354" s="6" t="s">
        <v>174</v>
      </c>
      <c r="D354" s="2">
        <v>2026</v>
      </c>
      <c r="E354" s="3">
        <f>'Итого отбор 2024-2026'!E540</f>
        <v>0</v>
      </c>
      <c r="F354" s="3">
        <f>'Итого отбор 2024-2026'!F540</f>
        <v>0</v>
      </c>
      <c r="G354" s="3">
        <f>'Итого отбор 2024-2026'!G540</f>
        <v>0</v>
      </c>
      <c r="H354" s="3">
        <f>'Итого отбор 2024-2026'!H540</f>
        <v>0</v>
      </c>
      <c r="I354" s="3">
        <f>'Итого отбор 2024-2026'!I540</f>
        <v>0</v>
      </c>
      <c r="J354" s="14">
        <f>'Итого отбор 2024-2026'!J540</f>
        <v>0</v>
      </c>
      <c r="K354" s="18">
        <f t="shared" si="56"/>
        <v>0</v>
      </c>
      <c r="L354" s="19">
        <v>12368.39</v>
      </c>
      <c r="M354" s="19">
        <v>11131.55</v>
      </c>
      <c r="N354" s="19">
        <v>8657.8700000000008</v>
      </c>
      <c r="O354" s="19">
        <v>6184.2</v>
      </c>
      <c r="P354" s="19">
        <v>3710.52</v>
      </c>
      <c r="Q354" s="19">
        <v>488.77</v>
      </c>
      <c r="R354" s="19">
        <v>2100</v>
      </c>
      <c r="S354" s="19">
        <v>200</v>
      </c>
      <c r="T354" s="31">
        <v>91</v>
      </c>
      <c r="U354" s="43">
        <f t="shared" si="50"/>
        <v>0</v>
      </c>
      <c r="V354" s="18">
        <f t="shared" si="51"/>
        <v>0</v>
      </c>
      <c r="W354" s="18">
        <f t="shared" si="52"/>
        <v>0</v>
      </c>
      <c r="X354" s="18">
        <f t="shared" si="53"/>
        <v>0</v>
      </c>
      <c r="Y354" s="18">
        <f t="shared" si="54"/>
        <v>0</v>
      </c>
      <c r="Z354" s="42">
        <f t="shared" si="55"/>
        <v>0</v>
      </c>
    </row>
    <row r="355" spans="1:26" x14ac:dyDescent="0.25">
      <c r="A355" s="2">
        <v>148</v>
      </c>
      <c r="B355" s="6" t="s">
        <v>204</v>
      </c>
      <c r="C355" s="6" t="s">
        <v>83</v>
      </c>
      <c r="D355" s="2">
        <v>2026</v>
      </c>
      <c r="E355" s="3">
        <f>'Итого отбор 2024-2026'!E541</f>
        <v>0</v>
      </c>
      <c r="F355" s="3">
        <f>'Итого отбор 2024-2026'!F541</f>
        <v>0</v>
      </c>
      <c r="G355" s="3">
        <f>'Итого отбор 2024-2026'!G541</f>
        <v>0</v>
      </c>
      <c r="H355" s="3">
        <f>'Итого отбор 2024-2026'!H541</f>
        <v>14.99</v>
      </c>
      <c r="I355" s="3">
        <f>'Итого отбор 2024-2026'!I541</f>
        <v>4.6070000000000002</v>
      </c>
      <c r="J355" s="14">
        <f>'Итого отбор 2024-2026'!J541</f>
        <v>27</v>
      </c>
      <c r="K355" s="18">
        <f t="shared" si="56"/>
        <v>19.597000000000001</v>
      </c>
      <c r="L355" s="19">
        <v>12368.39</v>
      </c>
      <c r="M355" s="19">
        <v>11131.55</v>
      </c>
      <c r="N355" s="19">
        <v>8657.8700000000008</v>
      </c>
      <c r="O355" s="19">
        <v>6184.2</v>
      </c>
      <c r="P355" s="19">
        <v>3710.52</v>
      </c>
      <c r="Q355" s="19">
        <v>488.77</v>
      </c>
      <c r="R355" s="19">
        <v>2100</v>
      </c>
      <c r="S355" s="19">
        <v>200</v>
      </c>
      <c r="T355" s="31">
        <v>88</v>
      </c>
      <c r="U355" s="43">
        <f t="shared" si="50"/>
        <v>87.999997385787637</v>
      </c>
      <c r="V355" s="18">
        <f t="shared" si="51"/>
        <v>183611.71</v>
      </c>
      <c r="W355" s="18">
        <f t="shared" si="52"/>
        <v>161578.29999999999</v>
      </c>
      <c r="X355" s="18">
        <f t="shared" si="53"/>
        <v>22033.410000000003</v>
      </c>
      <c r="Y355" s="18">
        <f t="shared" si="54"/>
        <v>161578.29999999999</v>
      </c>
      <c r="Z355" s="42">
        <f t="shared" si="55"/>
        <v>87.999997385787637</v>
      </c>
    </row>
    <row r="356" spans="1:26" x14ac:dyDescent="0.25">
      <c r="A356" s="2">
        <v>149</v>
      </c>
      <c r="B356" s="6" t="s">
        <v>204</v>
      </c>
      <c r="C356" s="6" t="s">
        <v>177</v>
      </c>
      <c r="D356" s="2">
        <v>2026</v>
      </c>
      <c r="E356" s="3">
        <f>'Итого отбор 2024-2026'!E542</f>
        <v>0</v>
      </c>
      <c r="F356" s="3">
        <f>'Итого отбор 2024-2026'!F542</f>
        <v>0</v>
      </c>
      <c r="G356" s="3">
        <f>'Итого отбор 2024-2026'!G542</f>
        <v>0</v>
      </c>
      <c r="H356" s="3">
        <f>'Итого отбор 2024-2026'!H542</f>
        <v>0</v>
      </c>
      <c r="I356" s="3">
        <f>'Итого отбор 2024-2026'!I542</f>
        <v>0</v>
      </c>
      <c r="J356" s="14">
        <f>'Итого отбор 2024-2026'!J542</f>
        <v>0</v>
      </c>
      <c r="K356" s="18">
        <f t="shared" si="56"/>
        <v>0</v>
      </c>
      <c r="L356" s="19">
        <v>12368.39</v>
      </c>
      <c r="M356" s="19">
        <v>11131.55</v>
      </c>
      <c r="N356" s="19">
        <v>8657.8700000000008</v>
      </c>
      <c r="O356" s="19">
        <v>6184.2</v>
      </c>
      <c r="P356" s="19">
        <v>3710.52</v>
      </c>
      <c r="Q356" s="19">
        <v>488.77</v>
      </c>
      <c r="R356" s="19">
        <v>2100</v>
      </c>
      <c r="S356" s="19">
        <v>200</v>
      </c>
      <c r="T356" s="31">
        <v>89</v>
      </c>
      <c r="U356" s="43">
        <f t="shared" si="50"/>
        <v>0</v>
      </c>
      <c r="V356" s="18">
        <f t="shared" si="51"/>
        <v>0</v>
      </c>
      <c r="W356" s="18">
        <f t="shared" si="52"/>
        <v>0</v>
      </c>
      <c r="X356" s="18">
        <f t="shared" si="53"/>
        <v>0</v>
      </c>
      <c r="Y356" s="18">
        <f t="shared" si="54"/>
        <v>0</v>
      </c>
      <c r="Z356" s="42">
        <f t="shared" si="55"/>
        <v>0</v>
      </c>
    </row>
    <row r="357" spans="1:26" ht="30" x14ac:dyDescent="0.25">
      <c r="A357" s="2">
        <v>150</v>
      </c>
      <c r="B357" s="6" t="s">
        <v>100</v>
      </c>
      <c r="C357" s="6" t="s">
        <v>100</v>
      </c>
      <c r="D357" s="2">
        <v>2026</v>
      </c>
      <c r="E357" s="3">
        <f>'Итого отбор 2024-2026'!E543</f>
        <v>0</v>
      </c>
      <c r="F357" s="3">
        <f>'Итого отбор 2024-2026'!F543</f>
        <v>0</v>
      </c>
      <c r="G357" s="3">
        <f>'Итого отбор 2024-2026'!G543</f>
        <v>0</v>
      </c>
      <c r="H357" s="3">
        <f>'Итого отбор 2024-2026'!H543</f>
        <v>0</v>
      </c>
      <c r="I357" s="3">
        <f>'Итого отбор 2024-2026'!I543</f>
        <v>0</v>
      </c>
      <c r="J357" s="14">
        <f>'Итого отбор 2024-2026'!J543</f>
        <v>0</v>
      </c>
      <c r="K357" s="18">
        <f t="shared" si="56"/>
        <v>0</v>
      </c>
      <c r="L357" s="19">
        <v>12368.39</v>
      </c>
      <c r="M357" s="19">
        <v>11131.55</v>
      </c>
      <c r="N357" s="19">
        <v>8657.8700000000008</v>
      </c>
      <c r="O357" s="19">
        <v>6184.2</v>
      </c>
      <c r="P357" s="19">
        <v>3710.52</v>
      </c>
      <c r="Q357" s="19">
        <v>488.77</v>
      </c>
      <c r="R357" s="19">
        <v>2100</v>
      </c>
      <c r="S357" s="19">
        <v>200</v>
      </c>
      <c r="T357" s="32">
        <v>79</v>
      </c>
      <c r="U357" s="43">
        <f t="shared" si="50"/>
        <v>0</v>
      </c>
      <c r="V357" s="18">
        <f t="shared" si="51"/>
        <v>0</v>
      </c>
      <c r="W357" s="18">
        <f t="shared" si="52"/>
        <v>0</v>
      </c>
      <c r="X357" s="18">
        <f t="shared" si="53"/>
        <v>0</v>
      </c>
      <c r="Y357" s="18">
        <f t="shared" si="54"/>
        <v>0</v>
      </c>
      <c r="Z357" s="42">
        <f t="shared" si="55"/>
        <v>0</v>
      </c>
    </row>
    <row r="358" spans="1:26" x14ac:dyDescent="0.25">
      <c r="A358" s="2">
        <v>151</v>
      </c>
      <c r="B358" s="6" t="s">
        <v>205</v>
      </c>
      <c r="C358" s="6" t="s">
        <v>74</v>
      </c>
      <c r="D358" s="2">
        <v>2026</v>
      </c>
      <c r="E358" s="3">
        <f>'Итого отбор 2024-2026'!E544</f>
        <v>0</v>
      </c>
      <c r="F358" s="3">
        <f>'Итого отбор 2024-2026'!F544</f>
        <v>0</v>
      </c>
      <c r="G358" s="3">
        <f>'Итого отбор 2024-2026'!G544</f>
        <v>7.5</v>
      </c>
      <c r="H358" s="3">
        <f>'Итого отбор 2024-2026'!H544</f>
        <v>0</v>
      </c>
      <c r="I358" s="3">
        <f>'Итого отбор 2024-2026'!I544</f>
        <v>0</v>
      </c>
      <c r="J358" s="14">
        <f>'Итого отбор 2024-2026'!J544</f>
        <v>3</v>
      </c>
      <c r="K358" s="18">
        <f t="shared" si="56"/>
        <v>7.5</v>
      </c>
      <c r="L358" s="19">
        <v>12368.39</v>
      </c>
      <c r="M358" s="19">
        <v>11131.55</v>
      </c>
      <c r="N358" s="19">
        <v>8657.8700000000008</v>
      </c>
      <c r="O358" s="19">
        <v>6184.2</v>
      </c>
      <c r="P358" s="19">
        <v>3710.52</v>
      </c>
      <c r="Q358" s="19">
        <v>488.77</v>
      </c>
      <c r="R358" s="19">
        <v>2100</v>
      </c>
      <c r="S358" s="19">
        <v>200</v>
      </c>
      <c r="T358" s="30">
        <v>91</v>
      </c>
      <c r="U358" s="43">
        <f t="shared" si="50"/>
        <v>90.99998733159444</v>
      </c>
      <c r="V358" s="18">
        <f t="shared" si="51"/>
        <v>74200.34</v>
      </c>
      <c r="W358" s="18">
        <f t="shared" si="52"/>
        <v>67522.3</v>
      </c>
      <c r="X358" s="18">
        <f t="shared" si="53"/>
        <v>6678.0399999999936</v>
      </c>
      <c r="Y358" s="18">
        <f t="shared" si="54"/>
        <v>67522.31</v>
      </c>
      <c r="Z358" s="42">
        <f t="shared" si="55"/>
        <v>91.000000808621621</v>
      </c>
    </row>
    <row r="359" spans="1:26" x14ac:dyDescent="0.25">
      <c r="A359" s="2">
        <v>152</v>
      </c>
      <c r="B359" s="6" t="s">
        <v>205</v>
      </c>
      <c r="C359" s="6" t="s">
        <v>179</v>
      </c>
      <c r="D359" s="2">
        <v>2026</v>
      </c>
      <c r="E359" s="3">
        <f>'Итого отбор 2024-2026'!E545</f>
        <v>0</v>
      </c>
      <c r="F359" s="3">
        <f>'Итого отбор 2024-2026'!F545</f>
        <v>0</v>
      </c>
      <c r="G359" s="3">
        <f>'Итого отбор 2024-2026'!G545</f>
        <v>0</v>
      </c>
      <c r="H359" s="3">
        <f>'Итого отбор 2024-2026'!H545</f>
        <v>0</v>
      </c>
      <c r="I359" s="3">
        <f>'Итого отбор 2024-2026'!I545</f>
        <v>0</v>
      </c>
      <c r="J359" s="14">
        <f>'Итого отбор 2024-2026'!J545</f>
        <v>0</v>
      </c>
      <c r="K359" s="18">
        <f t="shared" si="56"/>
        <v>0</v>
      </c>
      <c r="L359" s="19">
        <v>12368.39</v>
      </c>
      <c r="M359" s="19">
        <v>11131.55</v>
      </c>
      <c r="N359" s="19">
        <v>8657.8700000000008</v>
      </c>
      <c r="O359" s="19">
        <v>6184.2</v>
      </c>
      <c r="P359" s="19">
        <v>3710.52</v>
      </c>
      <c r="Q359" s="19">
        <v>488.77</v>
      </c>
      <c r="R359" s="19">
        <v>2100</v>
      </c>
      <c r="S359" s="19">
        <v>200</v>
      </c>
      <c r="T359" s="30">
        <v>84</v>
      </c>
      <c r="U359" s="43">
        <f t="shared" si="50"/>
        <v>0</v>
      </c>
      <c r="V359" s="18">
        <f t="shared" si="51"/>
        <v>0</v>
      </c>
      <c r="W359" s="18">
        <f t="shared" si="52"/>
        <v>0</v>
      </c>
      <c r="X359" s="18">
        <f t="shared" si="53"/>
        <v>0</v>
      </c>
      <c r="Y359" s="18">
        <f t="shared" si="54"/>
        <v>0</v>
      </c>
      <c r="Z359" s="42">
        <f t="shared" si="55"/>
        <v>0</v>
      </c>
    </row>
    <row r="360" spans="1:26" x14ac:dyDescent="0.25">
      <c r="A360" s="2">
        <v>153</v>
      </c>
      <c r="B360" s="6" t="s">
        <v>205</v>
      </c>
      <c r="C360" s="6" t="s">
        <v>180</v>
      </c>
      <c r="D360" s="2">
        <v>2026</v>
      </c>
      <c r="E360" s="3">
        <f>'Итого отбор 2024-2026'!E546</f>
        <v>0</v>
      </c>
      <c r="F360" s="3">
        <f>'Итого отбор 2024-2026'!F546</f>
        <v>0</v>
      </c>
      <c r="G360" s="3">
        <f>'Итого отбор 2024-2026'!G546</f>
        <v>5</v>
      </c>
      <c r="H360" s="3">
        <f>'Итого отбор 2024-2026'!H546</f>
        <v>0</v>
      </c>
      <c r="I360" s="3">
        <f>'Итого отбор 2024-2026'!I546</f>
        <v>0</v>
      </c>
      <c r="J360" s="14">
        <f>'Итого отбор 2024-2026'!J546</f>
        <v>3</v>
      </c>
      <c r="K360" s="18">
        <f t="shared" si="56"/>
        <v>5</v>
      </c>
      <c r="L360" s="19">
        <v>12368.39</v>
      </c>
      <c r="M360" s="19">
        <v>11131.55</v>
      </c>
      <c r="N360" s="19">
        <v>8657.8700000000008</v>
      </c>
      <c r="O360" s="19">
        <v>6184.2</v>
      </c>
      <c r="P360" s="19">
        <v>3710.52</v>
      </c>
      <c r="Q360" s="19">
        <v>488.77</v>
      </c>
      <c r="R360" s="19">
        <v>2100</v>
      </c>
      <c r="S360" s="19">
        <v>200</v>
      </c>
      <c r="T360" s="30">
        <v>87</v>
      </c>
      <c r="U360" s="43">
        <f t="shared" si="50"/>
        <v>86.999991931713083</v>
      </c>
      <c r="V360" s="18">
        <f t="shared" si="51"/>
        <v>52055.66</v>
      </c>
      <c r="W360" s="18">
        <f t="shared" si="52"/>
        <v>45288.42</v>
      </c>
      <c r="X360" s="18">
        <f t="shared" si="53"/>
        <v>6767.2400000000052</v>
      </c>
      <c r="Y360" s="18">
        <f t="shared" si="54"/>
        <v>45288.42</v>
      </c>
      <c r="Z360" s="42">
        <f t="shared" si="55"/>
        <v>86.999991931713083</v>
      </c>
    </row>
    <row r="361" spans="1:26" x14ac:dyDescent="0.25">
      <c r="A361" s="2">
        <v>154</v>
      </c>
      <c r="B361" s="6" t="s">
        <v>205</v>
      </c>
      <c r="C361" s="6" t="s">
        <v>181</v>
      </c>
      <c r="D361" s="2">
        <v>2026</v>
      </c>
      <c r="E361" s="3">
        <f>'Итого отбор 2024-2026'!E547</f>
        <v>0</v>
      </c>
      <c r="F361" s="3">
        <f>'Итого отбор 2024-2026'!F547</f>
        <v>0</v>
      </c>
      <c r="G361" s="3">
        <f>'Итого отбор 2024-2026'!G547</f>
        <v>0</v>
      </c>
      <c r="H361" s="3">
        <f>'Итого отбор 2024-2026'!H547</f>
        <v>0</v>
      </c>
      <c r="I361" s="3">
        <f>'Итого отбор 2024-2026'!I547</f>
        <v>0</v>
      </c>
      <c r="J361" s="14">
        <f>'Итого отбор 2024-2026'!J547</f>
        <v>0</v>
      </c>
      <c r="K361" s="18">
        <f t="shared" si="56"/>
        <v>0</v>
      </c>
      <c r="L361" s="19">
        <v>12368.39</v>
      </c>
      <c r="M361" s="19">
        <v>11131.55</v>
      </c>
      <c r="N361" s="19">
        <v>8657.8700000000008</v>
      </c>
      <c r="O361" s="19">
        <v>6184.2</v>
      </c>
      <c r="P361" s="19">
        <v>3710.52</v>
      </c>
      <c r="Q361" s="19">
        <v>488.77</v>
      </c>
      <c r="R361" s="19">
        <v>2100</v>
      </c>
      <c r="S361" s="19">
        <v>200</v>
      </c>
      <c r="T361" s="30">
        <v>87</v>
      </c>
      <c r="U361" s="43">
        <f t="shared" si="50"/>
        <v>0</v>
      </c>
      <c r="V361" s="18">
        <f t="shared" si="51"/>
        <v>0</v>
      </c>
      <c r="W361" s="18">
        <f t="shared" si="52"/>
        <v>0</v>
      </c>
      <c r="X361" s="18">
        <f t="shared" si="53"/>
        <v>0</v>
      </c>
      <c r="Y361" s="18">
        <f t="shared" si="54"/>
        <v>0</v>
      </c>
      <c r="Z361" s="42">
        <f t="shared" si="55"/>
        <v>0</v>
      </c>
    </row>
    <row r="362" spans="1:26" x14ac:dyDescent="0.25">
      <c r="A362" s="2">
        <v>155</v>
      </c>
      <c r="B362" s="6" t="s">
        <v>205</v>
      </c>
      <c r="C362" s="6" t="s">
        <v>182</v>
      </c>
      <c r="D362" s="2">
        <v>2026</v>
      </c>
      <c r="E362" s="3">
        <f>'Итого отбор 2024-2026'!E548</f>
        <v>0</v>
      </c>
      <c r="F362" s="3">
        <f>'Итого отбор 2024-2026'!F548</f>
        <v>0</v>
      </c>
      <c r="G362" s="3">
        <f>'Итого отбор 2024-2026'!G548</f>
        <v>7</v>
      </c>
      <c r="H362" s="3">
        <f>'Итого отбор 2024-2026'!H548</f>
        <v>0</v>
      </c>
      <c r="I362" s="3">
        <f>'Итого отбор 2024-2026'!I548</f>
        <v>0</v>
      </c>
      <c r="J362" s="14">
        <f>'Итого отбор 2024-2026'!J548</f>
        <v>1</v>
      </c>
      <c r="K362" s="18">
        <f t="shared" si="56"/>
        <v>7</v>
      </c>
      <c r="L362" s="19">
        <v>12368.39</v>
      </c>
      <c r="M362" s="19">
        <v>11131.55</v>
      </c>
      <c r="N362" s="19">
        <v>8657.8700000000008</v>
      </c>
      <c r="O362" s="19">
        <v>6184.2</v>
      </c>
      <c r="P362" s="19">
        <v>3710.52</v>
      </c>
      <c r="Q362" s="19">
        <v>488.77</v>
      </c>
      <c r="R362" s="19">
        <v>2100</v>
      </c>
      <c r="S362" s="19">
        <v>200</v>
      </c>
      <c r="T362" s="30">
        <v>87</v>
      </c>
      <c r="U362" s="43">
        <f t="shared" si="50"/>
        <v>86.999987305294965</v>
      </c>
      <c r="V362" s="18">
        <f t="shared" si="51"/>
        <v>64593.86</v>
      </c>
      <c r="W362" s="18">
        <f t="shared" si="52"/>
        <v>56196.65</v>
      </c>
      <c r="X362" s="18">
        <f t="shared" si="53"/>
        <v>8397.2099999999991</v>
      </c>
      <c r="Y362" s="18">
        <f t="shared" si="54"/>
        <v>56196.66</v>
      </c>
      <c r="Z362" s="42">
        <f t="shared" si="55"/>
        <v>87.000002786642568</v>
      </c>
    </row>
    <row r="363" spans="1:26" x14ac:dyDescent="0.25">
      <c r="A363" s="2">
        <v>156</v>
      </c>
      <c r="B363" s="6" t="s">
        <v>205</v>
      </c>
      <c r="C363" s="6" t="s">
        <v>183</v>
      </c>
      <c r="D363" s="2">
        <v>2026</v>
      </c>
      <c r="E363" s="3">
        <f>'Итого отбор 2024-2026'!E549</f>
        <v>0</v>
      </c>
      <c r="F363" s="3">
        <f>'Итого отбор 2024-2026'!F549</f>
        <v>0</v>
      </c>
      <c r="G363" s="3">
        <f>'Итого отбор 2024-2026'!G549</f>
        <v>0</v>
      </c>
      <c r="H363" s="3">
        <f>'Итого отбор 2024-2026'!H549</f>
        <v>0</v>
      </c>
      <c r="I363" s="3">
        <f>'Итого отбор 2024-2026'!I549</f>
        <v>0</v>
      </c>
      <c r="J363" s="14">
        <f>'Итого отбор 2024-2026'!J549</f>
        <v>0</v>
      </c>
      <c r="K363" s="18">
        <f t="shared" si="56"/>
        <v>0</v>
      </c>
      <c r="L363" s="19">
        <v>12368.39</v>
      </c>
      <c r="M363" s="19">
        <v>11131.55</v>
      </c>
      <c r="N363" s="19">
        <v>8657.8700000000008</v>
      </c>
      <c r="O363" s="19">
        <v>6184.2</v>
      </c>
      <c r="P363" s="19">
        <v>3710.52</v>
      </c>
      <c r="Q363" s="19">
        <v>488.77</v>
      </c>
      <c r="R363" s="19">
        <v>2100</v>
      </c>
      <c r="S363" s="19">
        <v>200</v>
      </c>
      <c r="T363" s="30">
        <v>87</v>
      </c>
      <c r="U363" s="43">
        <f t="shared" si="50"/>
        <v>0</v>
      </c>
      <c r="V363" s="18">
        <f t="shared" si="51"/>
        <v>0</v>
      </c>
      <c r="W363" s="18">
        <f t="shared" si="52"/>
        <v>0</v>
      </c>
      <c r="X363" s="18">
        <f t="shared" si="53"/>
        <v>0</v>
      </c>
      <c r="Y363" s="18">
        <f t="shared" si="54"/>
        <v>0</v>
      </c>
      <c r="Z363" s="42">
        <f t="shared" si="55"/>
        <v>0</v>
      </c>
    </row>
    <row r="364" spans="1:26" x14ac:dyDescent="0.25">
      <c r="A364" s="2">
        <v>157</v>
      </c>
      <c r="B364" s="6" t="s">
        <v>205</v>
      </c>
      <c r="C364" s="6" t="s">
        <v>178</v>
      </c>
      <c r="D364" s="2">
        <v>2026</v>
      </c>
      <c r="E364" s="3">
        <f>'Итого отбор 2024-2026'!E550</f>
        <v>0</v>
      </c>
      <c r="F364" s="3">
        <f>'Итого отбор 2024-2026'!F550</f>
        <v>0</v>
      </c>
      <c r="G364" s="3">
        <f>'Итого отбор 2024-2026'!G550</f>
        <v>0</v>
      </c>
      <c r="H364" s="3">
        <f>'Итого отбор 2024-2026'!H550</f>
        <v>0</v>
      </c>
      <c r="I364" s="3">
        <f>'Итого отбор 2024-2026'!I550</f>
        <v>0</v>
      </c>
      <c r="J364" s="14">
        <f>'Итого отбор 2024-2026'!J550</f>
        <v>0</v>
      </c>
      <c r="K364" s="18">
        <f t="shared" si="56"/>
        <v>0</v>
      </c>
      <c r="L364" s="19">
        <v>12368.39</v>
      </c>
      <c r="M364" s="19">
        <v>11131.55</v>
      </c>
      <c r="N364" s="19">
        <v>8657.8700000000008</v>
      </c>
      <c r="O364" s="19">
        <v>6184.2</v>
      </c>
      <c r="P364" s="19">
        <v>3710.52</v>
      </c>
      <c r="Q364" s="19">
        <v>488.77</v>
      </c>
      <c r="R364" s="19">
        <v>2100</v>
      </c>
      <c r="S364" s="19">
        <v>200</v>
      </c>
      <c r="T364" s="30">
        <v>92</v>
      </c>
      <c r="U364" s="43">
        <f t="shared" si="50"/>
        <v>0</v>
      </c>
      <c r="V364" s="18">
        <f t="shared" si="51"/>
        <v>0</v>
      </c>
      <c r="W364" s="18">
        <f t="shared" si="52"/>
        <v>0</v>
      </c>
      <c r="X364" s="18">
        <f t="shared" si="53"/>
        <v>0</v>
      </c>
      <c r="Y364" s="18">
        <f t="shared" si="54"/>
        <v>0</v>
      </c>
      <c r="Z364" s="42">
        <f t="shared" si="55"/>
        <v>0</v>
      </c>
    </row>
    <row r="365" spans="1:26" x14ac:dyDescent="0.25">
      <c r="A365" s="2">
        <v>158</v>
      </c>
      <c r="B365" s="6" t="s">
        <v>205</v>
      </c>
      <c r="C365" s="6" t="s">
        <v>184</v>
      </c>
      <c r="D365" s="2">
        <v>2026</v>
      </c>
      <c r="E365" s="3">
        <f>'Итого отбор 2024-2026'!E551</f>
        <v>0</v>
      </c>
      <c r="F365" s="3">
        <f>'Итого отбор 2024-2026'!F551</f>
        <v>0</v>
      </c>
      <c r="G365" s="3">
        <f>'Итого отбор 2024-2026'!G551</f>
        <v>40</v>
      </c>
      <c r="H365" s="3">
        <f>'Итого отбор 2024-2026'!H551</f>
        <v>0</v>
      </c>
      <c r="I365" s="3">
        <f>'Итого отбор 2024-2026'!I551</f>
        <v>20</v>
      </c>
      <c r="J365" s="14">
        <f>'Итого отбор 2024-2026'!J551</f>
        <v>16</v>
      </c>
      <c r="K365" s="18">
        <f t="shared" si="56"/>
        <v>60</v>
      </c>
      <c r="L365" s="19">
        <v>12368.39</v>
      </c>
      <c r="M365" s="19">
        <v>11131.55</v>
      </c>
      <c r="N365" s="19">
        <v>8657.8700000000008</v>
      </c>
      <c r="O365" s="19">
        <v>6184.2</v>
      </c>
      <c r="P365" s="19">
        <v>3710.52</v>
      </c>
      <c r="Q365" s="19">
        <v>488.77</v>
      </c>
      <c r="R365" s="19">
        <v>2100</v>
      </c>
      <c r="S365" s="19">
        <v>200</v>
      </c>
      <c r="T365" s="30">
        <v>88</v>
      </c>
      <c r="U365" s="43">
        <f t="shared" si="50"/>
        <v>87.999998396440162</v>
      </c>
      <c r="V365" s="18">
        <f t="shared" si="51"/>
        <v>473945.52</v>
      </c>
      <c r="W365" s="18">
        <f t="shared" si="52"/>
        <v>417072.05</v>
      </c>
      <c r="X365" s="18">
        <f t="shared" si="53"/>
        <v>56873.47000000003</v>
      </c>
      <c r="Y365" s="18">
        <f t="shared" si="54"/>
        <v>417072.06</v>
      </c>
      <c r="Z365" s="42">
        <f t="shared" si="55"/>
        <v>88.000000506387309</v>
      </c>
    </row>
    <row r="366" spans="1:26" x14ac:dyDescent="0.25">
      <c r="A366" s="2">
        <v>159</v>
      </c>
      <c r="B366" s="6" t="s">
        <v>205</v>
      </c>
      <c r="C366" s="6" t="s">
        <v>185</v>
      </c>
      <c r="D366" s="2">
        <v>2026</v>
      </c>
      <c r="E366" s="3">
        <f>'Итого отбор 2024-2026'!E552</f>
        <v>0</v>
      </c>
      <c r="F366" s="3">
        <f>'Итого отбор 2024-2026'!F552</f>
        <v>21.94</v>
      </c>
      <c r="G366" s="3">
        <f>'Итого отбор 2024-2026'!G552</f>
        <v>35.33</v>
      </c>
      <c r="H366" s="3">
        <f>'Итого отбор 2024-2026'!H552</f>
        <v>13.42</v>
      </c>
      <c r="I366" s="3">
        <f>'Итого отбор 2024-2026'!I552</f>
        <v>16.329999999999998</v>
      </c>
      <c r="J366" s="14">
        <f>'Итого отбор 2024-2026'!J552</f>
        <v>5</v>
      </c>
      <c r="K366" s="18">
        <f t="shared" si="56"/>
        <v>87.02</v>
      </c>
      <c r="L366" s="19">
        <v>12368.39</v>
      </c>
      <c r="M366" s="19">
        <v>11131.55</v>
      </c>
      <c r="N366" s="19">
        <v>8657.8700000000008</v>
      </c>
      <c r="O366" s="19">
        <v>6184.2</v>
      </c>
      <c r="P366" s="19">
        <v>3710.52</v>
      </c>
      <c r="Q366" s="19">
        <v>488.77</v>
      </c>
      <c r="R366" s="19">
        <v>2100</v>
      </c>
      <c r="S366" s="19">
        <v>200</v>
      </c>
      <c r="T366" s="30">
        <v>87</v>
      </c>
      <c r="U366" s="43">
        <f t="shared" si="50"/>
        <v>86.999999558036308</v>
      </c>
      <c r="V366" s="18">
        <f t="shared" si="51"/>
        <v>724041.36</v>
      </c>
      <c r="W366" s="18">
        <f t="shared" si="52"/>
        <v>629915.98</v>
      </c>
      <c r="X366" s="18">
        <f t="shared" si="53"/>
        <v>94125.38</v>
      </c>
      <c r="Y366" s="18">
        <f t="shared" si="54"/>
        <v>629915.98</v>
      </c>
      <c r="Z366" s="42">
        <f t="shared" si="55"/>
        <v>86.999999558036308</v>
      </c>
    </row>
    <row r="367" spans="1:26" x14ac:dyDescent="0.25">
      <c r="A367" s="2">
        <v>160</v>
      </c>
      <c r="B367" s="6" t="s">
        <v>188</v>
      </c>
      <c r="C367" s="6" t="s">
        <v>98</v>
      </c>
      <c r="D367" s="2">
        <v>2026</v>
      </c>
      <c r="E367" s="3">
        <f>'Итого отбор 2024-2026'!E553</f>
        <v>1</v>
      </c>
      <c r="F367" s="3">
        <f>'Итого отбор 2024-2026'!F553</f>
        <v>0.5</v>
      </c>
      <c r="G367" s="3">
        <f>'Итого отбор 2024-2026'!G553</f>
        <v>0</v>
      </c>
      <c r="H367" s="3">
        <f>'Итого отбор 2024-2026'!H553</f>
        <v>2.5</v>
      </c>
      <c r="I367" s="3">
        <f>'Итого отбор 2024-2026'!I553</f>
        <v>0.5</v>
      </c>
      <c r="J367" s="14">
        <f>'Итого отбор 2024-2026'!J553</f>
        <v>1</v>
      </c>
      <c r="K367" s="18">
        <f t="shared" si="56"/>
        <v>4.5</v>
      </c>
      <c r="L367" s="19">
        <v>12368.39</v>
      </c>
      <c r="M367" s="19">
        <v>11131.55</v>
      </c>
      <c r="N367" s="19">
        <v>8657.8700000000008</v>
      </c>
      <c r="O367" s="19">
        <v>6184.2</v>
      </c>
      <c r="P367" s="19">
        <v>3710.52</v>
      </c>
      <c r="Q367" s="19">
        <v>488.77</v>
      </c>
      <c r="R367" s="19">
        <v>2100</v>
      </c>
      <c r="S367" s="19">
        <v>200</v>
      </c>
      <c r="T367" s="25">
        <v>81</v>
      </c>
      <c r="U367" s="43">
        <f t="shared" si="50"/>
        <v>80.999981930214489</v>
      </c>
      <c r="V367" s="18">
        <f t="shared" si="51"/>
        <v>38738.699999999997</v>
      </c>
      <c r="W367" s="18">
        <f t="shared" si="52"/>
        <v>31378.34</v>
      </c>
      <c r="X367" s="18">
        <f t="shared" si="53"/>
        <v>7360.3599999999969</v>
      </c>
      <c r="Y367" s="18">
        <f t="shared" si="54"/>
        <v>31378.35</v>
      </c>
      <c r="Z367" s="42">
        <f t="shared" si="55"/>
        <v>81.000007744193795</v>
      </c>
    </row>
    <row r="368" spans="1:26" x14ac:dyDescent="0.25">
      <c r="A368" s="2">
        <v>161</v>
      </c>
      <c r="B368" s="6" t="s">
        <v>188</v>
      </c>
      <c r="C368" s="6" t="s">
        <v>186</v>
      </c>
      <c r="D368" s="2">
        <v>2026</v>
      </c>
      <c r="E368" s="3">
        <f>'Итого отбор 2024-2026'!E554</f>
        <v>0</v>
      </c>
      <c r="F368" s="3">
        <f>'Итого отбор 2024-2026'!F554</f>
        <v>0</v>
      </c>
      <c r="G368" s="3">
        <f>'Итого отбор 2024-2026'!G554</f>
        <v>0</v>
      </c>
      <c r="H368" s="3">
        <f>'Итого отбор 2024-2026'!H554</f>
        <v>0</v>
      </c>
      <c r="I368" s="3">
        <f>'Итого отбор 2024-2026'!I554</f>
        <v>0</v>
      </c>
      <c r="J368" s="14">
        <f>'Итого отбор 2024-2026'!J554</f>
        <v>0</v>
      </c>
      <c r="K368" s="18">
        <f t="shared" si="56"/>
        <v>0</v>
      </c>
      <c r="L368" s="19">
        <v>12368.39</v>
      </c>
      <c r="M368" s="19">
        <v>11131.55</v>
      </c>
      <c r="N368" s="19">
        <v>8657.8700000000008</v>
      </c>
      <c r="O368" s="19">
        <v>6184.2</v>
      </c>
      <c r="P368" s="19">
        <v>3710.52</v>
      </c>
      <c r="Q368" s="19">
        <v>488.77</v>
      </c>
      <c r="R368" s="19">
        <v>2100</v>
      </c>
      <c r="S368" s="19">
        <v>200</v>
      </c>
      <c r="T368" s="25">
        <v>90</v>
      </c>
      <c r="U368" s="43">
        <f t="shared" si="50"/>
        <v>0</v>
      </c>
      <c r="V368" s="18">
        <f t="shared" si="51"/>
        <v>0</v>
      </c>
      <c r="W368" s="18">
        <f t="shared" si="52"/>
        <v>0</v>
      </c>
      <c r="X368" s="18">
        <f t="shared" si="53"/>
        <v>0</v>
      </c>
      <c r="Y368" s="18">
        <f t="shared" si="54"/>
        <v>0</v>
      </c>
      <c r="Z368" s="42">
        <f t="shared" si="55"/>
        <v>0</v>
      </c>
    </row>
    <row r="369" spans="1:26" x14ac:dyDescent="0.25">
      <c r="A369" s="2">
        <v>162</v>
      </c>
      <c r="B369" s="6" t="s">
        <v>188</v>
      </c>
      <c r="C369" s="6" t="s">
        <v>12</v>
      </c>
      <c r="D369" s="2">
        <v>2026</v>
      </c>
      <c r="E369" s="3">
        <f>'Итого отбор 2024-2026'!E555</f>
        <v>0</v>
      </c>
      <c r="F369" s="3">
        <f>'Итого отбор 2024-2026'!F555</f>
        <v>0</v>
      </c>
      <c r="G369" s="3">
        <f>'Итого отбор 2024-2026'!G555</f>
        <v>0</v>
      </c>
      <c r="H369" s="3">
        <f>'Итого отбор 2024-2026'!H555</f>
        <v>67.83</v>
      </c>
      <c r="I369" s="3">
        <f>'Итого отбор 2024-2026'!I555</f>
        <v>26.96</v>
      </c>
      <c r="J369" s="14">
        <f>'Итого отбор 2024-2026'!J555</f>
        <v>14</v>
      </c>
      <c r="K369" s="18">
        <f t="shared" si="56"/>
        <v>94.789999999999992</v>
      </c>
      <c r="L369" s="19">
        <v>12368.39</v>
      </c>
      <c r="M369" s="19">
        <v>11131.55</v>
      </c>
      <c r="N369" s="19">
        <v>8657.8700000000008</v>
      </c>
      <c r="O369" s="19">
        <v>6184.2</v>
      </c>
      <c r="P369" s="19">
        <v>3710.52</v>
      </c>
      <c r="Q369" s="19">
        <v>488.77</v>
      </c>
      <c r="R369" s="19">
        <v>2100</v>
      </c>
      <c r="S369" s="19">
        <v>200</v>
      </c>
      <c r="T369" s="25">
        <v>91</v>
      </c>
      <c r="U369" s="43">
        <f t="shared" si="50"/>
        <v>90.999998625395335</v>
      </c>
      <c r="V369" s="18">
        <f t="shared" si="51"/>
        <v>574710.68999999994</v>
      </c>
      <c r="W369" s="18">
        <f t="shared" si="52"/>
        <v>522986.72</v>
      </c>
      <c r="X369" s="18">
        <f t="shared" si="53"/>
        <v>51723.969999999972</v>
      </c>
      <c r="Y369" s="18">
        <f t="shared" si="54"/>
        <v>522986.73</v>
      </c>
      <c r="Z369" s="42">
        <f t="shared" si="55"/>
        <v>91.000000365401249</v>
      </c>
    </row>
    <row r="370" spans="1:26" x14ac:dyDescent="0.25">
      <c r="A370" s="2">
        <v>163</v>
      </c>
      <c r="B370" s="6" t="s">
        <v>188</v>
      </c>
      <c r="C370" s="6" t="s">
        <v>3</v>
      </c>
      <c r="D370" s="2">
        <v>2026</v>
      </c>
      <c r="E370" s="3">
        <f>'Итого отбор 2024-2026'!E556</f>
        <v>0</v>
      </c>
      <c r="F370" s="3">
        <f>'Итого отбор 2024-2026'!F556</f>
        <v>0</v>
      </c>
      <c r="G370" s="3">
        <f>'Итого отбор 2024-2026'!G556</f>
        <v>0</v>
      </c>
      <c r="H370" s="3">
        <f>'Итого отбор 2024-2026'!H556</f>
        <v>0</v>
      </c>
      <c r="I370" s="3">
        <f>'Итого отбор 2024-2026'!I556</f>
        <v>0</v>
      </c>
      <c r="J370" s="14">
        <f>'Итого отбор 2024-2026'!J556</f>
        <v>0</v>
      </c>
      <c r="K370" s="18">
        <f t="shared" si="56"/>
        <v>0</v>
      </c>
      <c r="L370" s="19">
        <v>12368.39</v>
      </c>
      <c r="M370" s="19">
        <v>11131.55</v>
      </c>
      <c r="N370" s="19">
        <v>8657.8700000000008</v>
      </c>
      <c r="O370" s="19">
        <v>6184.2</v>
      </c>
      <c r="P370" s="19">
        <v>3710.52</v>
      </c>
      <c r="Q370" s="19">
        <v>488.77</v>
      </c>
      <c r="R370" s="19">
        <v>2100</v>
      </c>
      <c r="S370" s="19">
        <v>200</v>
      </c>
      <c r="T370" s="25">
        <v>93</v>
      </c>
      <c r="U370" s="43">
        <f t="shared" si="50"/>
        <v>0</v>
      </c>
      <c r="V370" s="18">
        <f t="shared" si="51"/>
        <v>0</v>
      </c>
      <c r="W370" s="18">
        <f t="shared" si="52"/>
        <v>0</v>
      </c>
      <c r="X370" s="18">
        <f t="shared" si="53"/>
        <v>0</v>
      </c>
      <c r="Y370" s="18">
        <f t="shared" si="54"/>
        <v>0</v>
      </c>
      <c r="Z370" s="42">
        <f t="shared" si="55"/>
        <v>0</v>
      </c>
    </row>
    <row r="371" spans="1:26" x14ac:dyDescent="0.25">
      <c r="A371" s="2">
        <v>164</v>
      </c>
      <c r="B371" s="6" t="s">
        <v>188</v>
      </c>
      <c r="C371" s="6" t="s">
        <v>187</v>
      </c>
      <c r="D371" s="2">
        <v>2026</v>
      </c>
      <c r="E371" s="3">
        <f>'Итого отбор 2024-2026'!E557</f>
        <v>0</v>
      </c>
      <c r="F371" s="3">
        <f>'Итого отбор 2024-2026'!F557</f>
        <v>0</v>
      </c>
      <c r="G371" s="3">
        <f>'Итого отбор 2024-2026'!G557</f>
        <v>0</v>
      </c>
      <c r="H371" s="3">
        <f>'Итого отбор 2024-2026'!H557</f>
        <v>0</v>
      </c>
      <c r="I371" s="3">
        <f>'Итого отбор 2024-2026'!I557</f>
        <v>0</v>
      </c>
      <c r="J371" s="14">
        <f>'Итого отбор 2024-2026'!J557</f>
        <v>0</v>
      </c>
      <c r="K371" s="18">
        <f t="shared" si="56"/>
        <v>0</v>
      </c>
      <c r="L371" s="19">
        <v>12368.39</v>
      </c>
      <c r="M371" s="19">
        <v>11131.55</v>
      </c>
      <c r="N371" s="19">
        <v>8657.8700000000008</v>
      </c>
      <c r="O371" s="19">
        <v>6184.2</v>
      </c>
      <c r="P371" s="19">
        <v>3710.52</v>
      </c>
      <c r="Q371" s="19">
        <v>488.77</v>
      </c>
      <c r="R371" s="19">
        <v>2100</v>
      </c>
      <c r="S371" s="19">
        <v>200</v>
      </c>
      <c r="T371" s="25">
        <v>92</v>
      </c>
      <c r="U371" s="43">
        <f t="shared" si="50"/>
        <v>0</v>
      </c>
      <c r="V371" s="18">
        <f t="shared" si="51"/>
        <v>0</v>
      </c>
      <c r="W371" s="18">
        <f t="shared" si="52"/>
        <v>0</v>
      </c>
      <c r="X371" s="18">
        <f t="shared" si="53"/>
        <v>0</v>
      </c>
      <c r="Y371" s="18">
        <f t="shared" si="54"/>
        <v>0</v>
      </c>
      <c r="Z371" s="42">
        <f t="shared" si="55"/>
        <v>0</v>
      </c>
    </row>
    <row r="372" spans="1:26" x14ac:dyDescent="0.25">
      <c r="A372" s="2">
        <v>165</v>
      </c>
      <c r="B372" s="6" t="s">
        <v>188</v>
      </c>
      <c r="C372" s="6" t="s">
        <v>63</v>
      </c>
      <c r="D372" s="2">
        <v>2026</v>
      </c>
      <c r="E372" s="3">
        <f>'Итого отбор 2024-2026'!E558</f>
        <v>0</v>
      </c>
      <c r="F372" s="3">
        <f>'Итого отбор 2024-2026'!F558</f>
        <v>0</v>
      </c>
      <c r="G372" s="3">
        <f>'Итого отбор 2024-2026'!G558</f>
        <v>0</v>
      </c>
      <c r="H372" s="3">
        <f>'Итого отбор 2024-2026'!H558</f>
        <v>0</v>
      </c>
      <c r="I372" s="3">
        <f>'Итого отбор 2024-2026'!I558</f>
        <v>0</v>
      </c>
      <c r="J372" s="14">
        <f>'Итого отбор 2024-2026'!J558</f>
        <v>0</v>
      </c>
      <c r="K372" s="18">
        <f t="shared" si="56"/>
        <v>0</v>
      </c>
      <c r="L372" s="19">
        <v>12368.39</v>
      </c>
      <c r="M372" s="19">
        <v>11131.55</v>
      </c>
      <c r="N372" s="19">
        <v>8657.8700000000008</v>
      </c>
      <c r="O372" s="19">
        <v>6184.2</v>
      </c>
      <c r="P372" s="19">
        <v>3710.52</v>
      </c>
      <c r="Q372" s="19">
        <v>488.77</v>
      </c>
      <c r="R372" s="19">
        <v>2100</v>
      </c>
      <c r="S372" s="19">
        <v>200</v>
      </c>
      <c r="T372" s="25">
        <v>90</v>
      </c>
      <c r="U372" s="43">
        <f t="shared" si="50"/>
        <v>0</v>
      </c>
      <c r="V372" s="18">
        <f t="shared" si="51"/>
        <v>0</v>
      </c>
      <c r="W372" s="18">
        <f t="shared" si="52"/>
        <v>0</v>
      </c>
      <c r="X372" s="18">
        <f t="shared" si="53"/>
        <v>0</v>
      </c>
      <c r="Y372" s="18">
        <f t="shared" si="54"/>
        <v>0</v>
      </c>
      <c r="Z372" s="42">
        <f t="shared" si="55"/>
        <v>0</v>
      </c>
    </row>
    <row r="373" spans="1:26" x14ac:dyDescent="0.25">
      <c r="A373" s="2">
        <v>166</v>
      </c>
      <c r="B373" s="6" t="s">
        <v>188</v>
      </c>
      <c r="C373" s="6" t="s">
        <v>20</v>
      </c>
      <c r="D373" s="2">
        <v>2026</v>
      </c>
      <c r="E373" s="3">
        <f>'Итого отбор 2024-2026'!E559</f>
        <v>0</v>
      </c>
      <c r="F373" s="3">
        <f>'Итого отбор 2024-2026'!F559</f>
        <v>0</v>
      </c>
      <c r="G373" s="3">
        <f>'Итого отбор 2024-2026'!G559</f>
        <v>0</v>
      </c>
      <c r="H373" s="3">
        <f>'Итого отбор 2024-2026'!H559</f>
        <v>3.7</v>
      </c>
      <c r="I373" s="3">
        <f>'Итого отбор 2024-2026'!I559</f>
        <v>0</v>
      </c>
      <c r="J373" s="14">
        <f>'Итого отбор 2024-2026'!J559</f>
        <v>2</v>
      </c>
      <c r="K373" s="18">
        <f t="shared" si="56"/>
        <v>3.7</v>
      </c>
      <c r="L373" s="19">
        <v>12368.39</v>
      </c>
      <c r="M373" s="19">
        <v>11131.55</v>
      </c>
      <c r="N373" s="19">
        <v>8657.8700000000008</v>
      </c>
      <c r="O373" s="19">
        <v>6184.2</v>
      </c>
      <c r="P373" s="19">
        <v>3710.52</v>
      </c>
      <c r="Q373" s="19">
        <v>488.77</v>
      </c>
      <c r="R373" s="19">
        <v>2100</v>
      </c>
      <c r="S373" s="19">
        <v>200</v>
      </c>
      <c r="T373" s="25">
        <v>95</v>
      </c>
      <c r="U373" s="43">
        <f t="shared" si="50"/>
        <v>94.99997916600114</v>
      </c>
      <c r="V373" s="18">
        <f t="shared" si="51"/>
        <v>28799.08</v>
      </c>
      <c r="W373" s="18">
        <f t="shared" si="52"/>
        <v>27359.120000000003</v>
      </c>
      <c r="X373" s="18">
        <f t="shared" si="53"/>
        <v>1439.9599999999991</v>
      </c>
      <c r="Y373" s="18">
        <f t="shared" si="54"/>
        <v>27359.13</v>
      </c>
      <c r="Z373" s="42">
        <f t="shared" si="55"/>
        <v>95.000013889332564</v>
      </c>
    </row>
    <row r="374" spans="1:26" x14ac:dyDescent="0.25">
      <c r="A374" s="2">
        <v>167</v>
      </c>
      <c r="B374" s="6" t="s">
        <v>188</v>
      </c>
      <c r="C374" s="6" t="s">
        <v>9</v>
      </c>
      <c r="D374" s="2">
        <v>2026</v>
      </c>
      <c r="E374" s="3">
        <f>'Итого отбор 2024-2026'!E560</f>
        <v>0</v>
      </c>
      <c r="F374" s="3">
        <f>'Итого отбор 2024-2026'!F560</f>
        <v>0</v>
      </c>
      <c r="G374" s="3">
        <f>'Итого отбор 2024-2026'!G560</f>
        <v>16.7</v>
      </c>
      <c r="H374" s="3">
        <f>'Итого отбор 2024-2026'!H560</f>
        <v>0</v>
      </c>
      <c r="I374" s="3">
        <f>'Итого отбор 2024-2026'!I560</f>
        <v>0</v>
      </c>
      <c r="J374" s="14">
        <f>'Итого отбор 2024-2026'!J560</f>
        <v>6</v>
      </c>
      <c r="K374" s="18">
        <f t="shared" si="56"/>
        <v>16.7</v>
      </c>
      <c r="L374" s="19">
        <v>12368.39</v>
      </c>
      <c r="M374" s="19">
        <v>11131.55</v>
      </c>
      <c r="N374" s="19">
        <v>8657.8700000000008</v>
      </c>
      <c r="O374" s="19">
        <v>6184.2</v>
      </c>
      <c r="P374" s="19">
        <v>3710.52</v>
      </c>
      <c r="Q374" s="19">
        <v>488.77</v>
      </c>
      <c r="R374" s="19">
        <v>2100</v>
      </c>
      <c r="S374" s="19">
        <v>200</v>
      </c>
      <c r="T374" s="25">
        <v>89</v>
      </c>
      <c r="U374" s="43">
        <f t="shared" si="50"/>
        <v>88.999997247016921</v>
      </c>
      <c r="V374" s="18">
        <f t="shared" si="51"/>
        <v>163459.04999999999</v>
      </c>
      <c r="W374" s="18">
        <f t="shared" si="52"/>
        <v>145478.54999999999</v>
      </c>
      <c r="X374" s="18">
        <f t="shared" si="53"/>
        <v>17980.5</v>
      </c>
      <c r="Y374" s="18">
        <f t="shared" si="54"/>
        <v>145478.54999999999</v>
      </c>
      <c r="Z374" s="42">
        <f t="shared" si="55"/>
        <v>88.999997247016921</v>
      </c>
    </row>
    <row r="375" spans="1:26" x14ac:dyDescent="0.25">
      <c r="A375" s="2">
        <v>168</v>
      </c>
      <c r="B375" s="6" t="s">
        <v>188</v>
      </c>
      <c r="C375" s="6" t="s">
        <v>13</v>
      </c>
      <c r="D375" s="2">
        <v>2026</v>
      </c>
      <c r="E375" s="3">
        <f>'Итого отбор 2024-2026'!E561</f>
        <v>0</v>
      </c>
      <c r="F375" s="3">
        <f>'Итого отбор 2024-2026'!F561</f>
        <v>0</v>
      </c>
      <c r="G375" s="3">
        <f>'Итого отбор 2024-2026'!G561</f>
        <v>0</v>
      </c>
      <c r="H375" s="3">
        <f>'Итого отбор 2024-2026'!H561</f>
        <v>1.65</v>
      </c>
      <c r="I375" s="3">
        <f>'Итого отбор 2024-2026'!I561</f>
        <v>0</v>
      </c>
      <c r="J375" s="14">
        <f>'Итого отбор 2024-2026'!J561</f>
        <v>2</v>
      </c>
      <c r="K375" s="18">
        <f t="shared" si="56"/>
        <v>1.65</v>
      </c>
      <c r="L375" s="19">
        <v>12368.39</v>
      </c>
      <c r="M375" s="19">
        <v>11131.55</v>
      </c>
      <c r="N375" s="19">
        <v>8657.8700000000008</v>
      </c>
      <c r="O375" s="19">
        <v>6184.2</v>
      </c>
      <c r="P375" s="19">
        <v>3710.52</v>
      </c>
      <c r="Q375" s="19">
        <v>488.77</v>
      </c>
      <c r="R375" s="19">
        <v>2100</v>
      </c>
      <c r="S375" s="19">
        <v>200</v>
      </c>
      <c r="T375" s="25">
        <v>89</v>
      </c>
      <c r="U375" s="43">
        <f t="shared" si="50"/>
        <v>88.999947172352421</v>
      </c>
      <c r="V375" s="18">
        <f t="shared" si="51"/>
        <v>15711.47</v>
      </c>
      <c r="W375" s="18">
        <f t="shared" si="52"/>
        <v>13983.199999999999</v>
      </c>
      <c r="X375" s="18">
        <f t="shared" si="53"/>
        <v>1728.2700000000004</v>
      </c>
      <c r="Y375" s="18">
        <f t="shared" si="54"/>
        <v>13983.21</v>
      </c>
      <c r="Z375" s="42">
        <f t="shared" si="55"/>
        <v>89.000010820120593</v>
      </c>
    </row>
    <row r="376" spans="1:26" x14ac:dyDescent="0.25">
      <c r="A376" s="2">
        <v>169</v>
      </c>
      <c r="B376" s="6" t="s">
        <v>188</v>
      </c>
      <c r="C376" s="6" t="s">
        <v>101</v>
      </c>
      <c r="D376" s="2">
        <v>2026</v>
      </c>
      <c r="E376" s="3">
        <f>'Итого отбор 2024-2026'!E562</f>
        <v>0</v>
      </c>
      <c r="F376" s="3">
        <f>'Итого отбор 2024-2026'!F562</f>
        <v>0</v>
      </c>
      <c r="G376" s="3">
        <f>'Итого отбор 2024-2026'!G562</f>
        <v>0</v>
      </c>
      <c r="H376" s="3">
        <f>'Итого отбор 2024-2026'!H562</f>
        <v>0</v>
      </c>
      <c r="I376" s="3">
        <f>'Итого отбор 2024-2026'!I562</f>
        <v>0</v>
      </c>
      <c r="J376" s="14">
        <f>'Итого отбор 2024-2026'!J562</f>
        <v>0</v>
      </c>
      <c r="K376" s="18">
        <f t="shared" si="56"/>
        <v>0</v>
      </c>
      <c r="L376" s="19">
        <v>12368.39</v>
      </c>
      <c r="M376" s="19">
        <v>11131.55</v>
      </c>
      <c r="N376" s="19">
        <v>8657.8700000000008</v>
      </c>
      <c r="O376" s="19">
        <v>6184.2</v>
      </c>
      <c r="P376" s="19">
        <v>3710.52</v>
      </c>
      <c r="Q376" s="19">
        <v>488.77</v>
      </c>
      <c r="R376" s="19">
        <v>2100</v>
      </c>
      <c r="S376" s="19">
        <v>200</v>
      </c>
      <c r="T376" s="25">
        <v>87</v>
      </c>
      <c r="U376" s="43">
        <f t="shared" si="50"/>
        <v>0</v>
      </c>
      <c r="V376" s="18">
        <f t="shared" si="51"/>
        <v>0</v>
      </c>
      <c r="W376" s="18">
        <f t="shared" si="52"/>
        <v>0</v>
      </c>
      <c r="X376" s="18">
        <f t="shared" si="53"/>
        <v>0</v>
      </c>
      <c r="Y376" s="18">
        <f t="shared" si="54"/>
        <v>0</v>
      </c>
      <c r="Z376" s="42">
        <f t="shared" si="55"/>
        <v>0</v>
      </c>
    </row>
    <row r="377" spans="1:26" x14ac:dyDescent="0.25">
      <c r="A377" s="2">
        <v>170</v>
      </c>
      <c r="B377" s="6" t="s">
        <v>188</v>
      </c>
      <c r="C377" s="6" t="s">
        <v>87</v>
      </c>
      <c r="D377" s="2">
        <v>2026</v>
      </c>
      <c r="E377" s="3">
        <f>'Итого отбор 2024-2026'!E563</f>
        <v>0</v>
      </c>
      <c r="F377" s="3">
        <f>'Итого отбор 2024-2026'!F563</f>
        <v>0</v>
      </c>
      <c r="G377" s="3">
        <f>'Итого отбор 2024-2026'!G563</f>
        <v>4</v>
      </c>
      <c r="H377" s="3">
        <f>'Итого отбор 2024-2026'!H563</f>
        <v>9.35</v>
      </c>
      <c r="I377" s="3">
        <f>'Итого отбор 2024-2026'!I563</f>
        <v>5.9</v>
      </c>
      <c r="J377" s="14">
        <f>'Итого отбор 2024-2026'!J563</f>
        <v>3</v>
      </c>
      <c r="K377" s="18">
        <f t="shared" si="56"/>
        <v>19.25</v>
      </c>
      <c r="L377" s="19">
        <v>12368.39</v>
      </c>
      <c r="M377" s="19">
        <v>11131.55</v>
      </c>
      <c r="N377" s="19">
        <v>8657.8700000000008</v>
      </c>
      <c r="O377" s="19">
        <v>6184.2</v>
      </c>
      <c r="P377" s="19">
        <v>3710.52</v>
      </c>
      <c r="Q377" s="19">
        <v>488.77</v>
      </c>
      <c r="R377" s="19">
        <v>2100</v>
      </c>
      <c r="S377" s="19">
        <v>200</v>
      </c>
      <c r="T377" s="25">
        <v>72</v>
      </c>
      <c r="U377" s="43">
        <f t="shared" si="50"/>
        <v>71.999997141998151</v>
      </c>
      <c r="V377" s="18">
        <f t="shared" si="51"/>
        <v>125962.13</v>
      </c>
      <c r="W377" s="18">
        <f t="shared" si="52"/>
        <v>90692.73</v>
      </c>
      <c r="X377" s="18">
        <f t="shared" si="53"/>
        <v>35269.400000000009</v>
      </c>
      <c r="Y377" s="18">
        <f t="shared" si="54"/>
        <v>90692.73</v>
      </c>
      <c r="Z377" s="42">
        <f t="shared" si="55"/>
        <v>71.999997141998151</v>
      </c>
    </row>
    <row r="378" spans="1:26" x14ac:dyDescent="0.25">
      <c r="A378" s="2">
        <v>171</v>
      </c>
      <c r="B378" s="6" t="s">
        <v>188</v>
      </c>
      <c r="C378" s="6" t="s">
        <v>86</v>
      </c>
      <c r="D378" s="2">
        <v>2026</v>
      </c>
      <c r="E378" s="3">
        <f>'Итого отбор 2024-2026'!E564</f>
        <v>0</v>
      </c>
      <c r="F378" s="3">
        <f>'Итого отбор 2024-2026'!F564</f>
        <v>20</v>
      </c>
      <c r="G378" s="3">
        <f>'Итого отбор 2024-2026'!G564</f>
        <v>10</v>
      </c>
      <c r="H378" s="3">
        <f>'Итого отбор 2024-2026'!H564</f>
        <v>5</v>
      </c>
      <c r="I378" s="3">
        <f>'Итого отбор 2024-2026'!I564</f>
        <v>5</v>
      </c>
      <c r="J378" s="14">
        <f>'Итого отбор 2024-2026'!J564</f>
        <v>6</v>
      </c>
      <c r="K378" s="18">
        <f t="shared" si="56"/>
        <v>40</v>
      </c>
      <c r="L378" s="19">
        <v>12368.39</v>
      </c>
      <c r="M378" s="19">
        <v>11131.55</v>
      </c>
      <c r="N378" s="19">
        <v>8657.8700000000008</v>
      </c>
      <c r="O378" s="19">
        <v>6184.2</v>
      </c>
      <c r="P378" s="19">
        <v>3710.52</v>
      </c>
      <c r="Q378" s="19">
        <v>488.77</v>
      </c>
      <c r="R378" s="19">
        <v>2100</v>
      </c>
      <c r="S378" s="19">
        <v>200</v>
      </c>
      <c r="T378" s="25">
        <v>88</v>
      </c>
      <c r="U378" s="43">
        <f t="shared" si="50"/>
        <v>87.999997488330678</v>
      </c>
      <c r="V378" s="18">
        <f t="shared" si="51"/>
        <v>382215.92</v>
      </c>
      <c r="W378" s="18">
        <f t="shared" si="52"/>
        <v>336350</v>
      </c>
      <c r="X378" s="18">
        <f t="shared" si="53"/>
        <v>45865.919999999984</v>
      </c>
      <c r="Y378" s="18">
        <f t="shared" si="54"/>
        <v>336350.01</v>
      </c>
      <c r="Z378" s="42">
        <f t="shared" si="55"/>
        <v>88.000000104652898</v>
      </c>
    </row>
    <row r="379" spans="1:26" x14ac:dyDescent="0.25">
      <c r="A379" s="2">
        <v>172</v>
      </c>
      <c r="B379" s="6" t="s">
        <v>188</v>
      </c>
      <c r="C379" s="6" t="s">
        <v>10</v>
      </c>
      <c r="D379" s="2">
        <v>2026</v>
      </c>
      <c r="E379" s="3">
        <f>'Итого отбор 2024-2026'!E565</f>
        <v>0</v>
      </c>
      <c r="F379" s="3">
        <f>'Итого отбор 2024-2026'!F565</f>
        <v>0</v>
      </c>
      <c r="G379" s="3">
        <f>'Итого отбор 2024-2026'!G565</f>
        <v>0</v>
      </c>
      <c r="H379" s="3">
        <f>'Итого отбор 2024-2026'!H565</f>
        <v>0</v>
      </c>
      <c r="I379" s="3">
        <f>'Итого отбор 2024-2026'!I565</f>
        <v>0</v>
      </c>
      <c r="J379" s="14">
        <f>'Итого отбор 2024-2026'!J565</f>
        <v>0</v>
      </c>
      <c r="K379" s="18">
        <f t="shared" si="56"/>
        <v>0</v>
      </c>
      <c r="L379" s="19">
        <v>12368.39</v>
      </c>
      <c r="M379" s="19">
        <v>11131.55</v>
      </c>
      <c r="N379" s="19">
        <v>8657.8700000000008</v>
      </c>
      <c r="O379" s="19">
        <v>6184.2</v>
      </c>
      <c r="P379" s="19">
        <v>3710.52</v>
      </c>
      <c r="Q379" s="19">
        <v>488.77</v>
      </c>
      <c r="R379" s="19">
        <v>2100</v>
      </c>
      <c r="S379" s="19">
        <v>200</v>
      </c>
      <c r="T379" s="25">
        <v>87</v>
      </c>
      <c r="U379" s="43">
        <f t="shared" si="50"/>
        <v>0</v>
      </c>
      <c r="V379" s="18">
        <f t="shared" si="51"/>
        <v>0</v>
      </c>
      <c r="W379" s="18">
        <f t="shared" si="52"/>
        <v>0</v>
      </c>
      <c r="X379" s="18">
        <f t="shared" si="53"/>
        <v>0</v>
      </c>
      <c r="Y379" s="18">
        <f t="shared" si="54"/>
        <v>0</v>
      </c>
      <c r="Z379" s="42">
        <f t="shared" si="55"/>
        <v>0</v>
      </c>
    </row>
    <row r="380" spans="1:26" x14ac:dyDescent="0.25">
      <c r="A380" s="2">
        <v>1</v>
      </c>
      <c r="B380" s="6" t="s">
        <v>189</v>
      </c>
      <c r="C380" s="6" t="s">
        <v>97</v>
      </c>
      <c r="D380" s="2">
        <v>2027</v>
      </c>
      <c r="E380" s="3">
        <v>0</v>
      </c>
      <c r="F380" s="3">
        <v>0</v>
      </c>
      <c r="G380" s="3">
        <v>0.26</v>
      </c>
      <c r="H380" s="3">
        <v>0</v>
      </c>
      <c r="I380" s="3">
        <v>2.42</v>
      </c>
      <c r="J380" s="14">
        <v>1</v>
      </c>
      <c r="K380" s="18">
        <f>E380+F380+G380+H380+I380</f>
        <v>2.6799999999999997</v>
      </c>
      <c r="L380" s="19">
        <v>12368.39</v>
      </c>
      <c r="M380" s="19">
        <v>11131.55</v>
      </c>
      <c r="N380" s="19">
        <v>8657.8700000000008</v>
      </c>
      <c r="O380" s="19">
        <v>6184.2</v>
      </c>
      <c r="P380" s="19">
        <v>3710.52</v>
      </c>
      <c r="Q380" s="19">
        <v>488.77</v>
      </c>
      <c r="R380" s="19">
        <v>2100</v>
      </c>
      <c r="S380" s="19">
        <v>200</v>
      </c>
      <c r="T380" s="20">
        <v>93</v>
      </c>
      <c r="U380" s="43">
        <f t="shared" si="50"/>
        <v>92.999992337308868</v>
      </c>
      <c r="V380" s="18">
        <f t="shared" si="51"/>
        <v>14355.27</v>
      </c>
      <c r="W380" s="18">
        <f t="shared" si="52"/>
        <v>13350.4</v>
      </c>
      <c r="X380" s="18">
        <f t="shared" si="53"/>
        <v>1004.8700000000008</v>
      </c>
      <c r="Y380" s="18">
        <f t="shared" si="54"/>
        <v>13350.4</v>
      </c>
      <c r="Z380" s="42">
        <f t="shared" si="55"/>
        <v>92.999992337308868</v>
      </c>
    </row>
    <row r="381" spans="1:26" x14ac:dyDescent="0.25">
      <c r="A381" s="2">
        <v>2</v>
      </c>
      <c r="B381" s="6" t="s">
        <v>189</v>
      </c>
      <c r="C381" s="6" t="s">
        <v>15</v>
      </c>
      <c r="D381" s="2">
        <v>2027</v>
      </c>
      <c r="E381" s="3">
        <v>20</v>
      </c>
      <c r="F381" s="3">
        <v>0</v>
      </c>
      <c r="G381" s="3">
        <v>0</v>
      </c>
      <c r="H381" s="3">
        <v>17.5</v>
      </c>
      <c r="I381" s="3">
        <v>18.7</v>
      </c>
      <c r="J381" s="14">
        <v>4</v>
      </c>
      <c r="K381" s="18">
        <f t="shared" ref="K381:K385" si="57">E381+F381+G381+H381+I381</f>
        <v>56.2</v>
      </c>
      <c r="L381" s="19">
        <v>12368.39</v>
      </c>
      <c r="M381" s="19">
        <v>11131.55</v>
      </c>
      <c r="N381" s="19">
        <v>8657.8700000000008</v>
      </c>
      <c r="O381" s="19">
        <v>6184.2</v>
      </c>
      <c r="P381" s="19">
        <v>3710.52</v>
      </c>
      <c r="Q381" s="19">
        <v>488.77</v>
      </c>
      <c r="R381" s="19">
        <v>2100</v>
      </c>
      <c r="S381" s="19">
        <v>200</v>
      </c>
      <c r="T381" s="20">
        <v>90</v>
      </c>
      <c r="U381" s="43">
        <f t="shared" si="50"/>
        <v>90</v>
      </c>
      <c r="V381" s="18">
        <f t="shared" si="51"/>
        <v>446573.1</v>
      </c>
      <c r="W381" s="18">
        <f t="shared" si="52"/>
        <v>401915.79</v>
      </c>
      <c r="X381" s="18">
        <f t="shared" si="53"/>
        <v>44657.31</v>
      </c>
      <c r="Y381" s="18">
        <f t="shared" si="54"/>
        <v>401915.79</v>
      </c>
      <c r="Z381" s="42">
        <f t="shared" si="55"/>
        <v>90</v>
      </c>
    </row>
    <row r="382" spans="1:26" x14ac:dyDescent="0.25">
      <c r="A382" s="2">
        <v>3</v>
      </c>
      <c r="B382" s="6" t="s">
        <v>189</v>
      </c>
      <c r="C382" s="6" t="s">
        <v>74</v>
      </c>
      <c r="D382" s="2">
        <v>2027</v>
      </c>
      <c r="E382" s="3">
        <v>0</v>
      </c>
      <c r="F382" s="3">
        <v>0</v>
      </c>
      <c r="G382" s="3">
        <v>0</v>
      </c>
      <c r="H382" s="3">
        <v>11.0502474</v>
      </c>
      <c r="I382" s="3">
        <v>5</v>
      </c>
      <c r="J382" s="14">
        <v>7</v>
      </c>
      <c r="K382" s="18">
        <f t="shared" si="57"/>
        <v>16.0502474</v>
      </c>
      <c r="L382" s="19">
        <v>12368.39</v>
      </c>
      <c r="M382" s="19">
        <v>11131.55</v>
      </c>
      <c r="N382" s="19">
        <v>8657.8700000000008</v>
      </c>
      <c r="O382" s="19">
        <v>6184.2</v>
      </c>
      <c r="P382" s="19">
        <v>3710.52</v>
      </c>
      <c r="Q382" s="19">
        <v>488.77</v>
      </c>
      <c r="R382" s="19">
        <v>2100</v>
      </c>
      <c r="S382" s="19">
        <v>200</v>
      </c>
      <c r="T382" s="20">
        <v>90</v>
      </c>
      <c r="U382" s="43">
        <f t="shared" si="50"/>
        <v>89.999998151929518</v>
      </c>
      <c r="V382" s="18">
        <f t="shared" si="51"/>
        <v>108220.98</v>
      </c>
      <c r="W382" s="18">
        <f t="shared" si="52"/>
        <v>97398.88</v>
      </c>
      <c r="X382" s="18">
        <f t="shared" si="53"/>
        <v>10822.099999999991</v>
      </c>
      <c r="Y382" s="18">
        <f t="shared" si="54"/>
        <v>97398.88</v>
      </c>
      <c r="Z382" s="42">
        <f t="shared" si="55"/>
        <v>89.999998151929518</v>
      </c>
    </row>
    <row r="383" spans="1:26" x14ac:dyDescent="0.25">
      <c r="A383" s="2">
        <v>4</v>
      </c>
      <c r="B383" s="6" t="s">
        <v>189</v>
      </c>
      <c r="C383" s="6" t="s">
        <v>77</v>
      </c>
      <c r="D383" s="2">
        <v>2027</v>
      </c>
      <c r="E383" s="3">
        <v>0</v>
      </c>
      <c r="F383" s="3">
        <v>0</v>
      </c>
      <c r="G383" s="3">
        <v>0.2</v>
      </c>
      <c r="H383" s="3">
        <v>3.5</v>
      </c>
      <c r="I383" s="3">
        <v>0</v>
      </c>
      <c r="J383" s="14">
        <v>2</v>
      </c>
      <c r="K383" s="18">
        <f t="shared" si="57"/>
        <v>3.7</v>
      </c>
      <c r="L383" s="19">
        <v>12368.39</v>
      </c>
      <c r="M383" s="19">
        <v>11131.55</v>
      </c>
      <c r="N383" s="19">
        <v>8657.8700000000008</v>
      </c>
      <c r="O383" s="19">
        <v>6184.2</v>
      </c>
      <c r="P383" s="19">
        <v>3710.52</v>
      </c>
      <c r="Q383" s="19">
        <v>488.77</v>
      </c>
      <c r="R383" s="19">
        <v>2100</v>
      </c>
      <c r="S383" s="19">
        <v>200</v>
      </c>
      <c r="T383" s="20">
        <v>92</v>
      </c>
      <c r="U383" s="43">
        <f t="shared" si="50"/>
        <v>91.999982248809559</v>
      </c>
      <c r="V383" s="18">
        <f t="shared" si="51"/>
        <v>29293.81</v>
      </c>
      <c r="W383" s="18">
        <f t="shared" si="52"/>
        <v>26950.300000000003</v>
      </c>
      <c r="X383" s="18">
        <f t="shared" si="53"/>
        <v>2343.5099999999984</v>
      </c>
      <c r="Y383" s="18">
        <f t="shared" si="54"/>
        <v>26950.31</v>
      </c>
      <c r="Z383" s="42">
        <f t="shared" si="55"/>
        <v>92.000016385714261</v>
      </c>
    </row>
    <row r="384" spans="1:26" x14ac:dyDescent="0.25">
      <c r="A384" s="2">
        <v>5</v>
      </c>
      <c r="B384" s="6" t="s">
        <v>189</v>
      </c>
      <c r="C384" s="6" t="s">
        <v>118</v>
      </c>
      <c r="D384" s="2">
        <v>2027</v>
      </c>
      <c r="E384" s="3"/>
      <c r="F384" s="3"/>
      <c r="G384" s="3"/>
      <c r="H384" s="3"/>
      <c r="J384" s="14"/>
      <c r="K384" s="18">
        <f t="shared" si="57"/>
        <v>0</v>
      </c>
      <c r="L384" s="19">
        <v>12368.39</v>
      </c>
      <c r="M384" s="19">
        <v>11131.55</v>
      </c>
      <c r="N384" s="19">
        <v>8657.8700000000008</v>
      </c>
      <c r="O384" s="19">
        <v>6184.2</v>
      </c>
      <c r="P384" s="19">
        <v>3710.52</v>
      </c>
      <c r="Q384" s="19">
        <v>488.77</v>
      </c>
      <c r="R384" s="19">
        <v>2100</v>
      </c>
      <c r="S384" s="19">
        <v>200</v>
      </c>
      <c r="T384" s="20">
        <v>88</v>
      </c>
      <c r="U384" s="43">
        <f t="shared" si="50"/>
        <v>0</v>
      </c>
      <c r="V384" s="18">
        <f t="shared" si="51"/>
        <v>0</v>
      </c>
      <c r="W384" s="18">
        <f t="shared" si="52"/>
        <v>0</v>
      </c>
      <c r="X384" s="18">
        <f t="shared" si="53"/>
        <v>0</v>
      </c>
      <c r="Y384" s="18">
        <f t="shared" si="54"/>
        <v>0</v>
      </c>
      <c r="Z384" s="42">
        <f t="shared" si="55"/>
        <v>0</v>
      </c>
    </row>
    <row r="385" spans="1:26" x14ac:dyDescent="0.25">
      <c r="A385" s="2">
        <v>6</v>
      </c>
      <c r="B385" s="6" t="s">
        <v>189</v>
      </c>
      <c r="C385" s="6" t="s">
        <v>119</v>
      </c>
      <c r="D385" s="2">
        <v>2027</v>
      </c>
      <c r="E385" s="3">
        <v>0</v>
      </c>
      <c r="F385" s="3">
        <v>0</v>
      </c>
      <c r="G385" s="3">
        <v>23.5</v>
      </c>
      <c r="H385" s="3">
        <v>0</v>
      </c>
      <c r="I385" s="3">
        <v>0</v>
      </c>
      <c r="J385" s="14">
        <v>1</v>
      </c>
      <c r="K385" s="18">
        <f t="shared" si="57"/>
        <v>23.5</v>
      </c>
      <c r="L385" s="19">
        <v>12368.39</v>
      </c>
      <c r="M385" s="19">
        <v>11131.55</v>
      </c>
      <c r="N385" s="19">
        <v>8657.8700000000008</v>
      </c>
      <c r="O385" s="19">
        <v>6184.2</v>
      </c>
      <c r="P385" s="19">
        <v>3710.52</v>
      </c>
      <c r="Q385" s="19">
        <v>488.77</v>
      </c>
      <c r="R385" s="19">
        <v>2100</v>
      </c>
      <c r="S385" s="19">
        <v>200</v>
      </c>
      <c r="T385" s="20">
        <v>91</v>
      </c>
      <c r="U385" s="43">
        <f t="shared" si="50"/>
        <v>90.999997532606599</v>
      </c>
      <c r="V385" s="18">
        <f t="shared" si="51"/>
        <v>210748.72</v>
      </c>
      <c r="W385" s="18">
        <f t="shared" si="52"/>
        <v>191781.33</v>
      </c>
      <c r="X385" s="18">
        <f t="shared" si="53"/>
        <v>18967.390000000014</v>
      </c>
      <c r="Y385" s="18">
        <f t="shared" si="54"/>
        <v>191781.34</v>
      </c>
      <c r="Z385" s="42">
        <f t="shared" si="55"/>
        <v>91.000002277593907</v>
      </c>
    </row>
    <row r="386" spans="1:26" x14ac:dyDescent="0.25">
      <c r="A386" s="2">
        <v>7</v>
      </c>
      <c r="B386" s="6" t="s">
        <v>189</v>
      </c>
      <c r="C386" s="6" t="s">
        <v>80</v>
      </c>
      <c r="D386" s="2">
        <v>2027</v>
      </c>
      <c r="E386" s="3">
        <v>0</v>
      </c>
      <c r="F386" s="3">
        <v>0</v>
      </c>
      <c r="G386" s="3">
        <v>0</v>
      </c>
      <c r="H386" s="3">
        <v>0</v>
      </c>
      <c r="I386" s="3">
        <v>45.52</v>
      </c>
      <c r="J386" s="14">
        <v>4</v>
      </c>
      <c r="K386" s="18">
        <f>E386+F386+G386+H386+I386</f>
        <v>45.52</v>
      </c>
      <c r="L386" s="19">
        <v>12368.39</v>
      </c>
      <c r="M386" s="19">
        <v>11131.55</v>
      </c>
      <c r="N386" s="19">
        <v>8657.8700000000008</v>
      </c>
      <c r="O386" s="19">
        <v>6184.2</v>
      </c>
      <c r="P386" s="19">
        <v>3710.52</v>
      </c>
      <c r="Q386" s="19">
        <v>488.77</v>
      </c>
      <c r="R386" s="19">
        <v>2100</v>
      </c>
      <c r="S386" s="19">
        <v>200</v>
      </c>
      <c r="T386" s="20">
        <v>90</v>
      </c>
      <c r="U386" s="43">
        <f t="shared" si="50"/>
        <v>89.999997345536073</v>
      </c>
      <c r="V386" s="18">
        <f t="shared" si="51"/>
        <v>188361.95</v>
      </c>
      <c r="W386" s="18">
        <f t="shared" si="52"/>
        <v>169525.75</v>
      </c>
      <c r="X386" s="18">
        <f t="shared" si="53"/>
        <v>18836.200000000012</v>
      </c>
      <c r="Y386" s="18">
        <f t="shared" si="54"/>
        <v>169525.76000000001</v>
      </c>
      <c r="Z386" s="42">
        <f t="shared" si="55"/>
        <v>90.000002654463913</v>
      </c>
    </row>
    <row r="387" spans="1:26" x14ac:dyDescent="0.25">
      <c r="A387" s="2">
        <v>8</v>
      </c>
      <c r="B387" s="6" t="s">
        <v>190</v>
      </c>
      <c r="C387" s="6" t="s">
        <v>73</v>
      </c>
      <c r="D387" s="2">
        <v>2027</v>
      </c>
      <c r="E387" s="3">
        <v>32</v>
      </c>
      <c r="F387" s="3">
        <v>78</v>
      </c>
      <c r="G387" s="3">
        <v>10</v>
      </c>
      <c r="H387" s="3">
        <v>5</v>
      </c>
      <c r="I387" s="3">
        <v>5</v>
      </c>
      <c r="J387" s="14">
        <v>30</v>
      </c>
      <c r="K387" s="18">
        <f t="shared" ref="K387:K450" si="58">E387+F387+G387+H387+I387</f>
        <v>130</v>
      </c>
      <c r="L387" s="19">
        <v>12368.39</v>
      </c>
      <c r="M387" s="19">
        <v>11131.55</v>
      </c>
      <c r="N387" s="19">
        <v>8657.8700000000008</v>
      </c>
      <c r="O387" s="19">
        <v>6184.2</v>
      </c>
      <c r="P387" s="19">
        <v>3710.52</v>
      </c>
      <c r="Q387" s="19">
        <v>488.77</v>
      </c>
      <c r="R387" s="19">
        <v>2100</v>
      </c>
      <c r="S387" s="19">
        <v>200</v>
      </c>
      <c r="T387" s="21">
        <v>90</v>
      </c>
      <c r="U387" s="43">
        <f t="shared" si="50"/>
        <v>89.999999867000483</v>
      </c>
      <c r="V387" s="18">
        <f t="shared" si="51"/>
        <v>1503764.78</v>
      </c>
      <c r="W387" s="18">
        <f t="shared" si="52"/>
        <v>1353388.3</v>
      </c>
      <c r="X387" s="18">
        <f t="shared" si="53"/>
        <v>150376.47999999998</v>
      </c>
      <c r="Y387" s="18">
        <f t="shared" si="54"/>
        <v>1353388.3</v>
      </c>
      <c r="Z387" s="42">
        <f t="shared" si="55"/>
        <v>89.999999867000483</v>
      </c>
    </row>
    <row r="388" spans="1:26" x14ac:dyDescent="0.25">
      <c r="A388" s="2">
        <v>9</v>
      </c>
      <c r="B388" s="6" t="s">
        <v>190</v>
      </c>
      <c r="C388" s="6" t="s">
        <v>62</v>
      </c>
      <c r="D388" s="2">
        <v>2027</v>
      </c>
      <c r="E388" s="3">
        <v>35</v>
      </c>
      <c r="F388" s="3">
        <v>50</v>
      </c>
      <c r="G388" s="3">
        <v>40</v>
      </c>
      <c r="H388" s="3">
        <v>20</v>
      </c>
      <c r="I388" s="3">
        <v>57.5</v>
      </c>
      <c r="J388" s="14">
        <v>36</v>
      </c>
      <c r="K388" s="18">
        <f t="shared" si="58"/>
        <v>202.5</v>
      </c>
      <c r="L388" s="19">
        <v>12368.39</v>
      </c>
      <c r="M388" s="19">
        <v>11131.55</v>
      </c>
      <c r="N388" s="19">
        <v>8657.8700000000008</v>
      </c>
      <c r="O388" s="19">
        <v>6184.2</v>
      </c>
      <c r="P388" s="19">
        <v>3710.52</v>
      </c>
      <c r="Q388" s="19">
        <v>488.77</v>
      </c>
      <c r="R388" s="19">
        <v>2100</v>
      </c>
      <c r="S388" s="19">
        <v>200</v>
      </c>
      <c r="T388" s="21">
        <v>91</v>
      </c>
      <c r="U388" s="43">
        <f t="shared" si="50"/>
        <v>90.999999518411229</v>
      </c>
      <c r="V388" s="18">
        <f t="shared" si="51"/>
        <v>1806520.57</v>
      </c>
      <c r="W388" s="18">
        <f t="shared" si="52"/>
        <v>1643933.71</v>
      </c>
      <c r="X388" s="18">
        <f t="shared" si="53"/>
        <v>162586.8600000001</v>
      </c>
      <c r="Y388" s="18">
        <f t="shared" si="54"/>
        <v>1643933.72</v>
      </c>
      <c r="Z388" s="42">
        <f t="shared" si="55"/>
        <v>91.000000071961523</v>
      </c>
    </row>
    <row r="389" spans="1:26" x14ac:dyDescent="0.25">
      <c r="A389" s="2">
        <v>10</v>
      </c>
      <c r="B389" s="6" t="s">
        <v>190</v>
      </c>
      <c r="C389" s="6" t="s">
        <v>120</v>
      </c>
      <c r="D389" s="2">
        <v>2027</v>
      </c>
      <c r="E389" s="3">
        <v>0</v>
      </c>
      <c r="F389" s="3">
        <v>0</v>
      </c>
      <c r="G389" s="3">
        <v>0</v>
      </c>
      <c r="H389" s="3">
        <v>0</v>
      </c>
      <c r="I389" s="3">
        <v>170</v>
      </c>
      <c r="J389" s="14">
        <v>2</v>
      </c>
      <c r="K389" s="18">
        <f t="shared" si="58"/>
        <v>170</v>
      </c>
      <c r="L389" s="19">
        <v>12368.39</v>
      </c>
      <c r="M389" s="19">
        <v>11131.55</v>
      </c>
      <c r="N389" s="19">
        <v>8657.8700000000008</v>
      </c>
      <c r="O389" s="19">
        <v>6184.2</v>
      </c>
      <c r="P389" s="19">
        <v>3710.52</v>
      </c>
      <c r="Q389" s="19">
        <v>488.77</v>
      </c>
      <c r="R389" s="19">
        <v>2100</v>
      </c>
      <c r="S389" s="19">
        <v>200</v>
      </c>
      <c r="T389" s="21">
        <v>90</v>
      </c>
      <c r="U389" s="43">
        <f t="shared" ref="U389:U452" si="59">IF((V389=0),0,W389/V389*100)</f>
        <v>89.999999104432078</v>
      </c>
      <c r="V389" s="18">
        <f t="shared" ref="V389:V452" si="60">ROUND(((E389*L389+F389*M389+G389*N389+H389*O389+I389*P389)+Q389*J389+R389*J389+S389*(E389+F389+G389+H389+I389)),2)</f>
        <v>669965.93999999994</v>
      </c>
      <c r="W389" s="18">
        <f t="shared" ref="W389:W452" si="61">IF((Z389&gt;T389),Y389-0.01,Y389)</f>
        <v>602969.34</v>
      </c>
      <c r="X389" s="18">
        <f t="shared" ref="X389:X452" si="62">V389-W389</f>
        <v>66996.599999999977</v>
      </c>
      <c r="Y389" s="18">
        <f t="shared" ref="Y389:Y452" si="63">ROUND((V389*T389/100),2)</f>
        <v>602969.35</v>
      </c>
      <c r="Z389" s="42">
        <f t="shared" ref="Z389:Z452" si="64">IF((V389=0),0,Y389/V389*100)</f>
        <v>90.000000597045286</v>
      </c>
    </row>
    <row r="390" spans="1:26" x14ac:dyDescent="0.25">
      <c r="A390" s="2">
        <v>11</v>
      </c>
      <c r="B390" s="6" t="s">
        <v>190</v>
      </c>
      <c r="C390" s="6" t="s">
        <v>35</v>
      </c>
      <c r="D390" s="2">
        <v>2027</v>
      </c>
      <c r="E390" s="3">
        <v>0</v>
      </c>
      <c r="F390" s="3">
        <v>0</v>
      </c>
      <c r="G390" s="3">
        <v>13</v>
      </c>
      <c r="H390" s="3">
        <v>25.2</v>
      </c>
      <c r="I390" s="3">
        <v>15</v>
      </c>
      <c r="J390" s="14">
        <v>16</v>
      </c>
      <c r="K390" s="18">
        <f t="shared" si="58"/>
        <v>53.2</v>
      </c>
      <c r="L390" s="19">
        <v>12368.39</v>
      </c>
      <c r="M390" s="19">
        <v>11131.55</v>
      </c>
      <c r="N390" s="19">
        <v>8657.8700000000008</v>
      </c>
      <c r="O390" s="19">
        <v>6184.2</v>
      </c>
      <c r="P390" s="19">
        <v>3710.52</v>
      </c>
      <c r="Q390" s="19">
        <v>488.77</v>
      </c>
      <c r="R390" s="19">
        <v>2100</v>
      </c>
      <c r="S390" s="19">
        <v>200</v>
      </c>
      <c r="T390" s="21">
        <v>91</v>
      </c>
      <c r="U390" s="43">
        <f t="shared" si="59"/>
        <v>90.999998484495066</v>
      </c>
      <c r="V390" s="18">
        <f t="shared" si="60"/>
        <v>376112.27</v>
      </c>
      <c r="W390" s="18">
        <f t="shared" si="61"/>
        <v>342262.16</v>
      </c>
      <c r="X390" s="18">
        <f t="shared" si="62"/>
        <v>33850.110000000044</v>
      </c>
      <c r="Y390" s="18">
        <f t="shared" si="63"/>
        <v>342262.17</v>
      </c>
      <c r="Z390" s="42">
        <f t="shared" si="64"/>
        <v>91.000001143275639</v>
      </c>
    </row>
    <row r="391" spans="1:26" x14ac:dyDescent="0.25">
      <c r="A391" s="2">
        <v>12</v>
      </c>
      <c r="B391" s="6" t="s">
        <v>190</v>
      </c>
      <c r="C391" s="6" t="s">
        <v>69</v>
      </c>
      <c r="D391" s="2">
        <v>2027</v>
      </c>
      <c r="E391" s="3">
        <v>0</v>
      </c>
      <c r="F391" s="3">
        <v>0</v>
      </c>
      <c r="G391" s="3">
        <v>59.8</v>
      </c>
      <c r="H391" s="3">
        <v>0</v>
      </c>
      <c r="I391" s="3">
        <v>0</v>
      </c>
      <c r="J391" s="14">
        <v>17</v>
      </c>
      <c r="K391" s="18">
        <f t="shared" si="58"/>
        <v>59.8</v>
      </c>
      <c r="L391" s="19">
        <v>12368.39</v>
      </c>
      <c r="M391" s="19">
        <v>11131.55</v>
      </c>
      <c r="N391" s="19">
        <v>8657.8700000000008</v>
      </c>
      <c r="O391" s="19">
        <v>6184.2</v>
      </c>
      <c r="P391" s="19">
        <v>3710.52</v>
      </c>
      <c r="Q391" s="19">
        <v>488.77</v>
      </c>
      <c r="R391" s="19">
        <v>2100</v>
      </c>
      <c r="S391" s="19">
        <v>200</v>
      </c>
      <c r="T391" s="21">
        <v>92</v>
      </c>
      <c r="U391" s="43">
        <f t="shared" si="59"/>
        <v>91.999999581669982</v>
      </c>
      <c r="V391" s="18">
        <f t="shared" si="60"/>
        <v>573709.72</v>
      </c>
      <c r="W391" s="18">
        <f t="shared" si="61"/>
        <v>527812.93999999994</v>
      </c>
      <c r="X391" s="18">
        <f t="shared" si="62"/>
        <v>45896.780000000028</v>
      </c>
      <c r="Y391" s="18">
        <f t="shared" si="63"/>
        <v>527812.93999999994</v>
      </c>
      <c r="Z391" s="42">
        <f t="shared" si="64"/>
        <v>91.999999581669982</v>
      </c>
    </row>
    <row r="392" spans="1:26" x14ac:dyDescent="0.25">
      <c r="A392" s="2">
        <v>13</v>
      </c>
      <c r="B392" s="6" t="s">
        <v>190</v>
      </c>
      <c r="C392" s="6" t="s">
        <v>32</v>
      </c>
      <c r="D392" s="2">
        <v>2027</v>
      </c>
      <c r="E392" s="3">
        <v>10</v>
      </c>
      <c r="F392" s="3">
        <v>10</v>
      </c>
      <c r="G392" s="3">
        <v>20</v>
      </c>
      <c r="H392" s="3">
        <v>10</v>
      </c>
      <c r="I392" s="3">
        <v>10</v>
      </c>
      <c r="J392" s="14">
        <v>8</v>
      </c>
      <c r="K392" s="18">
        <f t="shared" si="58"/>
        <v>60</v>
      </c>
      <c r="L392" s="19">
        <v>12368.39</v>
      </c>
      <c r="M392" s="19">
        <v>11131.55</v>
      </c>
      <c r="N392" s="19">
        <v>8657.8700000000008</v>
      </c>
      <c r="O392" s="19">
        <v>6184.2</v>
      </c>
      <c r="P392" s="19">
        <v>3710.52</v>
      </c>
      <c r="Q392" s="19">
        <v>488.77</v>
      </c>
      <c r="R392" s="19">
        <v>2100</v>
      </c>
      <c r="S392" s="19">
        <v>200</v>
      </c>
      <c r="T392" s="21">
        <v>91</v>
      </c>
      <c r="U392" s="43">
        <f t="shared" si="59"/>
        <v>90.999998962605943</v>
      </c>
      <c r="V392" s="18">
        <f t="shared" si="60"/>
        <v>539814.16</v>
      </c>
      <c r="W392" s="18">
        <f t="shared" si="61"/>
        <v>491230.88</v>
      </c>
      <c r="X392" s="18">
        <f t="shared" si="62"/>
        <v>48583.280000000028</v>
      </c>
      <c r="Y392" s="18">
        <f t="shared" si="63"/>
        <v>491230.89</v>
      </c>
      <c r="Z392" s="42">
        <f t="shared" si="64"/>
        <v>91.000000815095333</v>
      </c>
    </row>
    <row r="393" spans="1:26" x14ac:dyDescent="0.25">
      <c r="A393" s="2">
        <v>14</v>
      </c>
      <c r="B393" s="6" t="s">
        <v>190</v>
      </c>
      <c r="C393" s="6" t="s">
        <v>92</v>
      </c>
      <c r="D393" s="2">
        <v>2027</v>
      </c>
      <c r="E393" s="3"/>
      <c r="F393" s="3"/>
      <c r="G393" s="3"/>
      <c r="H393" s="3"/>
      <c r="I393" s="3"/>
      <c r="J393" s="14"/>
      <c r="K393" s="18">
        <f t="shared" si="58"/>
        <v>0</v>
      </c>
      <c r="L393" s="19">
        <v>12368.39</v>
      </c>
      <c r="M393" s="19">
        <v>11131.55</v>
      </c>
      <c r="N393" s="19">
        <v>8657.8700000000008</v>
      </c>
      <c r="O393" s="19">
        <v>6184.2</v>
      </c>
      <c r="P393" s="19">
        <v>3710.52</v>
      </c>
      <c r="Q393" s="19">
        <v>488.77</v>
      </c>
      <c r="R393" s="19">
        <v>2100</v>
      </c>
      <c r="S393" s="19">
        <v>200</v>
      </c>
      <c r="T393" s="21">
        <v>91</v>
      </c>
      <c r="U393" s="43">
        <f t="shared" si="59"/>
        <v>0</v>
      </c>
      <c r="V393" s="18">
        <f t="shared" si="60"/>
        <v>0</v>
      </c>
      <c r="W393" s="18">
        <f t="shared" si="61"/>
        <v>0</v>
      </c>
      <c r="X393" s="18">
        <f t="shared" si="62"/>
        <v>0</v>
      </c>
      <c r="Y393" s="18">
        <f t="shared" si="63"/>
        <v>0</v>
      </c>
      <c r="Z393" s="42">
        <f t="shared" si="64"/>
        <v>0</v>
      </c>
    </row>
    <row r="394" spans="1:26" x14ac:dyDescent="0.25">
      <c r="A394" s="2">
        <v>15</v>
      </c>
      <c r="B394" s="6" t="s">
        <v>191</v>
      </c>
      <c r="C394" s="6" t="s">
        <v>79</v>
      </c>
      <c r="D394" s="2">
        <v>2027</v>
      </c>
      <c r="E394" s="3">
        <v>0</v>
      </c>
      <c r="F394" s="3">
        <v>25.5</v>
      </c>
      <c r="G394" s="3">
        <v>0.5</v>
      </c>
      <c r="H394" s="3">
        <v>18.100000000000001</v>
      </c>
      <c r="I394" s="3">
        <v>6</v>
      </c>
      <c r="J394" s="14">
        <v>7</v>
      </c>
      <c r="K394" s="18">
        <f t="shared" si="58"/>
        <v>50.1</v>
      </c>
      <c r="L394" s="19">
        <v>12368.39</v>
      </c>
      <c r="M394" s="19">
        <v>11131.55</v>
      </c>
      <c r="N394" s="19">
        <v>8657.8700000000008</v>
      </c>
      <c r="O394" s="19">
        <v>6184.2</v>
      </c>
      <c r="P394" s="19">
        <v>3710.52</v>
      </c>
      <c r="Q394" s="19">
        <v>488.77</v>
      </c>
      <c r="R394" s="19">
        <v>2100</v>
      </c>
      <c r="S394" s="19">
        <v>200</v>
      </c>
      <c r="T394" s="22">
        <v>83</v>
      </c>
      <c r="U394" s="43">
        <f t="shared" si="59"/>
        <v>82.999999622659928</v>
      </c>
      <c r="V394" s="18">
        <f t="shared" si="60"/>
        <v>450521.99</v>
      </c>
      <c r="W394" s="18">
        <f t="shared" si="61"/>
        <v>373933.25</v>
      </c>
      <c r="X394" s="18">
        <f t="shared" si="62"/>
        <v>76588.739999999991</v>
      </c>
      <c r="Y394" s="18">
        <f t="shared" si="63"/>
        <v>373933.25</v>
      </c>
      <c r="Z394" s="42">
        <f t="shared" si="64"/>
        <v>82.999999622659928</v>
      </c>
    </row>
    <row r="395" spans="1:26" x14ac:dyDescent="0.25">
      <c r="A395" s="2">
        <v>16</v>
      </c>
      <c r="B395" s="6" t="s">
        <v>191</v>
      </c>
      <c r="C395" s="6" t="s">
        <v>121</v>
      </c>
      <c r="D395" s="2">
        <v>2027</v>
      </c>
      <c r="E395" s="3">
        <v>0</v>
      </c>
      <c r="F395" s="3">
        <v>0</v>
      </c>
      <c r="G395" s="3">
        <v>0</v>
      </c>
      <c r="H395" s="3">
        <v>10</v>
      </c>
      <c r="I395" s="3">
        <v>30</v>
      </c>
      <c r="J395" s="14">
        <v>1</v>
      </c>
      <c r="K395" s="18">
        <f t="shared" si="58"/>
        <v>40</v>
      </c>
      <c r="L395" s="19">
        <v>12368.39</v>
      </c>
      <c r="M395" s="19">
        <v>11131.55</v>
      </c>
      <c r="N395" s="19">
        <v>8657.8700000000008</v>
      </c>
      <c r="O395" s="19">
        <v>6184.2</v>
      </c>
      <c r="P395" s="19">
        <v>3710.52</v>
      </c>
      <c r="Q395" s="19">
        <v>488.77</v>
      </c>
      <c r="R395" s="19">
        <v>2100</v>
      </c>
      <c r="S395" s="19">
        <v>200</v>
      </c>
      <c r="T395" s="22">
        <v>88</v>
      </c>
      <c r="U395" s="43">
        <f t="shared" si="59"/>
        <v>87.999996952320743</v>
      </c>
      <c r="V395" s="18">
        <f t="shared" si="60"/>
        <v>183746.37</v>
      </c>
      <c r="W395" s="18">
        <f t="shared" si="61"/>
        <v>161696.79999999999</v>
      </c>
      <c r="X395" s="18">
        <f t="shared" si="62"/>
        <v>22049.570000000007</v>
      </c>
      <c r="Y395" s="18">
        <f t="shared" si="63"/>
        <v>161696.81</v>
      </c>
      <c r="Z395" s="42">
        <f t="shared" si="64"/>
        <v>88.000002394605133</v>
      </c>
    </row>
    <row r="396" spans="1:26" x14ac:dyDescent="0.25">
      <c r="A396" s="2">
        <v>17</v>
      </c>
      <c r="B396" s="6" t="s">
        <v>191</v>
      </c>
      <c r="C396" s="6" t="s">
        <v>34</v>
      </c>
      <c r="D396" s="2">
        <v>2027</v>
      </c>
      <c r="E396" s="3">
        <v>5</v>
      </c>
      <c r="F396" s="3">
        <v>20</v>
      </c>
      <c r="G396" s="3">
        <v>2</v>
      </c>
      <c r="H396" s="3">
        <v>6</v>
      </c>
      <c r="I396" s="3">
        <v>2</v>
      </c>
      <c r="J396" s="14">
        <v>4</v>
      </c>
      <c r="K396" s="18">
        <f t="shared" si="58"/>
        <v>35</v>
      </c>
      <c r="L396" s="19">
        <v>12368.39</v>
      </c>
      <c r="M396" s="19">
        <v>11131.55</v>
      </c>
      <c r="N396" s="19">
        <v>8657.8700000000008</v>
      </c>
      <c r="O396" s="19">
        <v>6184.2</v>
      </c>
      <c r="P396" s="19">
        <v>3710.52</v>
      </c>
      <c r="Q396" s="19">
        <v>488.77</v>
      </c>
      <c r="R396" s="19">
        <v>2100</v>
      </c>
      <c r="S396" s="19">
        <v>200</v>
      </c>
      <c r="T396" s="22">
        <v>90</v>
      </c>
      <c r="U396" s="43">
        <f t="shared" si="59"/>
        <v>89.999997525228977</v>
      </c>
      <c r="V396" s="18">
        <f t="shared" si="60"/>
        <v>363670.01</v>
      </c>
      <c r="W396" s="18">
        <f t="shared" si="61"/>
        <v>327303</v>
      </c>
      <c r="X396" s="18">
        <f t="shared" si="62"/>
        <v>36367.010000000009</v>
      </c>
      <c r="Y396" s="18">
        <f t="shared" si="63"/>
        <v>327303.01</v>
      </c>
      <c r="Z396" s="42">
        <f t="shared" si="64"/>
        <v>90.000000274974553</v>
      </c>
    </row>
    <row r="397" spans="1:26" x14ac:dyDescent="0.25">
      <c r="A397" s="2">
        <v>18</v>
      </c>
      <c r="B397" s="6" t="s">
        <v>191</v>
      </c>
      <c r="C397" s="6" t="s">
        <v>123</v>
      </c>
      <c r="D397" s="2">
        <v>2027</v>
      </c>
      <c r="E397" s="3"/>
      <c r="F397" s="3"/>
      <c r="G397" s="3"/>
      <c r="H397" s="3"/>
      <c r="I397" s="3"/>
      <c r="J397" s="14"/>
      <c r="K397" s="18">
        <f t="shared" si="58"/>
        <v>0</v>
      </c>
      <c r="L397" s="19">
        <v>12368.39</v>
      </c>
      <c r="M397" s="19">
        <v>11131.55</v>
      </c>
      <c r="N397" s="19">
        <v>8657.8700000000008</v>
      </c>
      <c r="O397" s="19">
        <v>6184.2</v>
      </c>
      <c r="P397" s="19">
        <v>3710.52</v>
      </c>
      <c r="Q397" s="19">
        <v>488.77</v>
      </c>
      <c r="R397" s="19">
        <v>2100</v>
      </c>
      <c r="S397" s="19">
        <v>200</v>
      </c>
      <c r="T397" s="22">
        <v>86</v>
      </c>
      <c r="U397" s="43">
        <f t="shared" si="59"/>
        <v>0</v>
      </c>
      <c r="V397" s="18">
        <f t="shared" si="60"/>
        <v>0</v>
      </c>
      <c r="W397" s="18">
        <f t="shared" si="61"/>
        <v>0</v>
      </c>
      <c r="X397" s="18">
        <f t="shared" si="62"/>
        <v>0</v>
      </c>
      <c r="Y397" s="18">
        <f t="shared" si="63"/>
        <v>0</v>
      </c>
      <c r="Z397" s="42">
        <f t="shared" si="64"/>
        <v>0</v>
      </c>
    </row>
    <row r="398" spans="1:26" x14ac:dyDescent="0.25">
      <c r="A398" s="2">
        <v>19</v>
      </c>
      <c r="B398" s="6" t="s">
        <v>191</v>
      </c>
      <c r="C398" s="6" t="s">
        <v>6</v>
      </c>
      <c r="D398" s="2">
        <v>2027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14">
        <v>0</v>
      </c>
      <c r="K398" s="18">
        <f t="shared" si="58"/>
        <v>0</v>
      </c>
      <c r="L398" s="19">
        <v>12368.39</v>
      </c>
      <c r="M398" s="19">
        <v>11131.55</v>
      </c>
      <c r="N398" s="19">
        <v>8657.8700000000008</v>
      </c>
      <c r="O398" s="19">
        <v>6184.2</v>
      </c>
      <c r="P398" s="19">
        <v>3710.52</v>
      </c>
      <c r="Q398" s="19">
        <v>488.77</v>
      </c>
      <c r="R398" s="19">
        <v>2100</v>
      </c>
      <c r="S398" s="19">
        <v>200</v>
      </c>
      <c r="T398" s="22">
        <v>84</v>
      </c>
      <c r="U398" s="43">
        <f t="shared" si="59"/>
        <v>0</v>
      </c>
      <c r="V398" s="18">
        <f t="shared" si="60"/>
        <v>0</v>
      </c>
      <c r="W398" s="18">
        <f t="shared" si="61"/>
        <v>0</v>
      </c>
      <c r="X398" s="18">
        <f t="shared" si="62"/>
        <v>0</v>
      </c>
      <c r="Y398" s="18">
        <f t="shared" si="63"/>
        <v>0</v>
      </c>
      <c r="Z398" s="42">
        <f t="shared" si="64"/>
        <v>0</v>
      </c>
    </row>
    <row r="399" spans="1:26" x14ac:dyDescent="0.25">
      <c r="A399" s="2">
        <v>20</v>
      </c>
      <c r="B399" s="6" t="s">
        <v>191</v>
      </c>
      <c r="C399" s="6" t="s">
        <v>124</v>
      </c>
      <c r="D399" s="2">
        <v>2027</v>
      </c>
      <c r="E399" s="3"/>
      <c r="F399" s="3"/>
      <c r="G399" s="3"/>
      <c r="H399" s="3"/>
      <c r="I399" s="3"/>
      <c r="J399" s="14"/>
      <c r="K399" s="18">
        <f t="shared" si="58"/>
        <v>0</v>
      </c>
      <c r="L399" s="19">
        <v>12368.39</v>
      </c>
      <c r="M399" s="19">
        <v>11131.55</v>
      </c>
      <c r="N399" s="19">
        <v>8657.8700000000008</v>
      </c>
      <c r="O399" s="19">
        <v>6184.2</v>
      </c>
      <c r="P399" s="19">
        <v>3710.52</v>
      </c>
      <c r="Q399" s="19">
        <v>488.77</v>
      </c>
      <c r="R399" s="19">
        <v>2100</v>
      </c>
      <c r="S399" s="19">
        <v>200</v>
      </c>
      <c r="T399" s="22">
        <v>90</v>
      </c>
      <c r="U399" s="43">
        <f t="shared" si="59"/>
        <v>0</v>
      </c>
      <c r="V399" s="18">
        <f t="shared" si="60"/>
        <v>0</v>
      </c>
      <c r="W399" s="18">
        <f t="shared" si="61"/>
        <v>0</v>
      </c>
      <c r="X399" s="18">
        <f t="shared" si="62"/>
        <v>0</v>
      </c>
      <c r="Y399" s="18">
        <f t="shared" si="63"/>
        <v>0</v>
      </c>
      <c r="Z399" s="42">
        <f t="shared" si="64"/>
        <v>0</v>
      </c>
    </row>
    <row r="400" spans="1:26" x14ac:dyDescent="0.25">
      <c r="A400" s="2">
        <v>21</v>
      </c>
      <c r="B400" s="6" t="s">
        <v>191</v>
      </c>
      <c r="C400" s="6" t="s">
        <v>122</v>
      </c>
      <c r="D400" s="2">
        <v>2027</v>
      </c>
      <c r="E400" s="3"/>
      <c r="F400" s="3"/>
      <c r="G400" s="3"/>
      <c r="H400" s="3"/>
      <c r="I400" s="3"/>
      <c r="J400" s="14"/>
      <c r="K400" s="18">
        <f t="shared" si="58"/>
        <v>0</v>
      </c>
      <c r="L400" s="19">
        <v>12368.39</v>
      </c>
      <c r="M400" s="19">
        <v>11131.55</v>
      </c>
      <c r="N400" s="19">
        <v>8657.8700000000008</v>
      </c>
      <c r="O400" s="19">
        <v>6184.2</v>
      </c>
      <c r="P400" s="19">
        <v>3710.52</v>
      </c>
      <c r="Q400" s="19">
        <v>488.77</v>
      </c>
      <c r="R400" s="19">
        <v>2100</v>
      </c>
      <c r="S400" s="19">
        <v>200</v>
      </c>
      <c r="T400" s="22">
        <v>88</v>
      </c>
      <c r="U400" s="43">
        <f t="shared" si="59"/>
        <v>0</v>
      </c>
      <c r="V400" s="18">
        <f t="shared" si="60"/>
        <v>0</v>
      </c>
      <c r="W400" s="18">
        <f t="shared" si="61"/>
        <v>0</v>
      </c>
      <c r="X400" s="18">
        <f t="shared" si="62"/>
        <v>0</v>
      </c>
      <c r="Y400" s="18">
        <f t="shared" si="63"/>
        <v>0</v>
      </c>
      <c r="Z400" s="42">
        <f t="shared" si="64"/>
        <v>0</v>
      </c>
    </row>
    <row r="401" spans="1:26" x14ac:dyDescent="0.25">
      <c r="A401" s="2">
        <v>22</v>
      </c>
      <c r="B401" s="6" t="s">
        <v>191</v>
      </c>
      <c r="C401" s="6" t="s">
        <v>30</v>
      </c>
      <c r="D401" s="2">
        <v>2027</v>
      </c>
      <c r="E401" s="3">
        <v>0</v>
      </c>
      <c r="F401" s="3">
        <v>0</v>
      </c>
      <c r="G401" s="3">
        <v>0</v>
      </c>
      <c r="H401" s="3">
        <v>20</v>
      </c>
      <c r="I401" s="3">
        <v>0</v>
      </c>
      <c r="J401" s="14">
        <v>8</v>
      </c>
      <c r="K401" s="18">
        <f t="shared" si="58"/>
        <v>20</v>
      </c>
      <c r="L401" s="19">
        <v>12368.39</v>
      </c>
      <c r="M401" s="19">
        <v>11131.55</v>
      </c>
      <c r="N401" s="19">
        <v>8657.8700000000008</v>
      </c>
      <c r="O401" s="19">
        <v>6184.2</v>
      </c>
      <c r="P401" s="19">
        <v>3710.52</v>
      </c>
      <c r="Q401" s="19">
        <v>488.77</v>
      </c>
      <c r="R401" s="19">
        <v>2100</v>
      </c>
      <c r="S401" s="19">
        <v>200</v>
      </c>
      <c r="T401" s="22">
        <v>89</v>
      </c>
      <c r="U401" s="43">
        <f t="shared" si="59"/>
        <v>88.999998382685675</v>
      </c>
      <c r="V401" s="18">
        <f t="shared" si="60"/>
        <v>148394.16</v>
      </c>
      <c r="W401" s="18">
        <f t="shared" si="61"/>
        <v>132070.79999999999</v>
      </c>
      <c r="X401" s="18">
        <f t="shared" si="62"/>
        <v>16323.360000000015</v>
      </c>
      <c r="Y401" s="18">
        <f t="shared" si="63"/>
        <v>132070.79999999999</v>
      </c>
      <c r="Z401" s="42">
        <f t="shared" si="64"/>
        <v>88.999998382685675</v>
      </c>
    </row>
    <row r="402" spans="1:26" x14ac:dyDescent="0.25">
      <c r="A402" s="2">
        <v>23</v>
      </c>
      <c r="B402" s="6" t="s">
        <v>191</v>
      </c>
      <c r="C402" s="6" t="s">
        <v>60</v>
      </c>
      <c r="D402" s="2">
        <v>2027</v>
      </c>
      <c r="E402" s="3">
        <v>0</v>
      </c>
      <c r="F402" s="3">
        <v>5</v>
      </c>
      <c r="G402" s="3">
        <v>0</v>
      </c>
      <c r="H402" s="3">
        <v>0</v>
      </c>
      <c r="I402" s="3">
        <v>0</v>
      </c>
      <c r="J402" s="14">
        <v>3</v>
      </c>
      <c r="K402" s="18">
        <f t="shared" si="58"/>
        <v>5</v>
      </c>
      <c r="L402" s="19">
        <v>12368.39</v>
      </c>
      <c r="M402" s="19">
        <v>11131.55</v>
      </c>
      <c r="N402" s="19">
        <v>8657.8700000000008</v>
      </c>
      <c r="O402" s="19">
        <v>6184.2</v>
      </c>
      <c r="P402" s="19">
        <v>3710.52</v>
      </c>
      <c r="Q402" s="19">
        <v>488.77</v>
      </c>
      <c r="R402" s="19">
        <v>2100</v>
      </c>
      <c r="S402" s="19">
        <v>200</v>
      </c>
      <c r="T402" s="22">
        <v>89</v>
      </c>
      <c r="U402" s="43">
        <f t="shared" si="59"/>
        <v>88.9999947224686</v>
      </c>
      <c r="V402" s="18">
        <f t="shared" si="60"/>
        <v>64424.06</v>
      </c>
      <c r="W402" s="18">
        <f t="shared" si="61"/>
        <v>57337.41</v>
      </c>
      <c r="X402" s="18">
        <f t="shared" si="62"/>
        <v>7086.6499999999942</v>
      </c>
      <c r="Y402" s="18">
        <f t="shared" si="63"/>
        <v>57337.41</v>
      </c>
      <c r="Z402" s="42">
        <f t="shared" si="64"/>
        <v>88.9999947224686</v>
      </c>
    </row>
    <row r="403" spans="1:26" x14ac:dyDescent="0.25">
      <c r="A403" s="2">
        <v>24</v>
      </c>
      <c r="B403" s="6" t="s">
        <v>191</v>
      </c>
      <c r="C403" s="6" t="s">
        <v>125</v>
      </c>
      <c r="D403" s="2">
        <v>2027</v>
      </c>
      <c r="E403" s="3"/>
      <c r="F403" s="3"/>
      <c r="G403" s="3"/>
      <c r="H403" s="3"/>
      <c r="I403" s="3"/>
      <c r="J403" s="14"/>
      <c r="K403" s="18">
        <f t="shared" si="58"/>
        <v>0</v>
      </c>
      <c r="L403" s="19">
        <v>12368.39</v>
      </c>
      <c r="M403" s="19">
        <v>11131.55</v>
      </c>
      <c r="N403" s="19">
        <v>8657.8700000000008</v>
      </c>
      <c r="O403" s="19">
        <v>6184.2</v>
      </c>
      <c r="P403" s="19">
        <v>3710.52</v>
      </c>
      <c r="Q403" s="19">
        <v>488.77</v>
      </c>
      <c r="R403" s="19">
        <v>2100</v>
      </c>
      <c r="S403" s="19">
        <v>200</v>
      </c>
      <c r="T403" s="22">
        <v>89</v>
      </c>
      <c r="U403" s="43">
        <f t="shared" si="59"/>
        <v>0</v>
      </c>
      <c r="V403" s="18">
        <f t="shared" si="60"/>
        <v>0</v>
      </c>
      <c r="W403" s="18">
        <f t="shared" si="61"/>
        <v>0</v>
      </c>
      <c r="X403" s="18">
        <f t="shared" si="62"/>
        <v>0</v>
      </c>
      <c r="Y403" s="18">
        <f t="shared" si="63"/>
        <v>0</v>
      </c>
      <c r="Z403" s="42">
        <f t="shared" si="64"/>
        <v>0</v>
      </c>
    </row>
    <row r="404" spans="1:26" x14ac:dyDescent="0.25">
      <c r="A404" s="2">
        <v>25</v>
      </c>
      <c r="B404" s="6" t="s">
        <v>191</v>
      </c>
      <c r="C404" s="6" t="s">
        <v>126</v>
      </c>
      <c r="D404" s="2">
        <v>2027</v>
      </c>
      <c r="E404" s="3"/>
      <c r="F404" s="3"/>
      <c r="G404" s="3"/>
      <c r="H404" s="3"/>
      <c r="I404" s="3"/>
      <c r="J404" s="14"/>
      <c r="K404" s="18">
        <f t="shared" si="58"/>
        <v>0</v>
      </c>
      <c r="L404" s="19">
        <v>12368.39</v>
      </c>
      <c r="M404" s="19">
        <v>11131.55</v>
      </c>
      <c r="N404" s="19">
        <v>8657.8700000000008</v>
      </c>
      <c r="O404" s="19">
        <v>6184.2</v>
      </c>
      <c r="P404" s="19">
        <v>3710.52</v>
      </c>
      <c r="Q404" s="19">
        <v>488.77</v>
      </c>
      <c r="R404" s="19">
        <v>2100</v>
      </c>
      <c r="S404" s="19">
        <v>200</v>
      </c>
      <c r="T404" s="22">
        <v>90</v>
      </c>
      <c r="U404" s="43">
        <f t="shared" si="59"/>
        <v>0</v>
      </c>
      <c r="V404" s="18">
        <f t="shared" si="60"/>
        <v>0</v>
      </c>
      <c r="W404" s="18">
        <f t="shared" si="61"/>
        <v>0</v>
      </c>
      <c r="X404" s="18">
        <f t="shared" si="62"/>
        <v>0</v>
      </c>
      <c r="Y404" s="18">
        <f t="shared" si="63"/>
        <v>0</v>
      </c>
      <c r="Z404" s="42">
        <f t="shared" si="64"/>
        <v>0</v>
      </c>
    </row>
    <row r="405" spans="1:26" x14ac:dyDescent="0.25">
      <c r="A405" s="2">
        <v>26</v>
      </c>
      <c r="B405" s="6" t="s">
        <v>191</v>
      </c>
      <c r="C405" s="6" t="s">
        <v>44</v>
      </c>
      <c r="D405" s="2">
        <v>2027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14">
        <v>0</v>
      </c>
      <c r="K405" s="18">
        <f t="shared" si="58"/>
        <v>0</v>
      </c>
      <c r="L405" s="19">
        <v>12368.39</v>
      </c>
      <c r="M405" s="19">
        <v>11131.55</v>
      </c>
      <c r="N405" s="19">
        <v>8657.8700000000008</v>
      </c>
      <c r="O405" s="19">
        <v>6184.2</v>
      </c>
      <c r="P405" s="19">
        <v>3710.52</v>
      </c>
      <c r="Q405" s="19">
        <v>488.77</v>
      </c>
      <c r="R405" s="19">
        <v>2100</v>
      </c>
      <c r="S405" s="19">
        <v>200</v>
      </c>
      <c r="T405" s="22">
        <v>90</v>
      </c>
      <c r="U405" s="43">
        <f t="shared" si="59"/>
        <v>0</v>
      </c>
      <c r="V405" s="18">
        <f t="shared" si="60"/>
        <v>0</v>
      </c>
      <c r="W405" s="18">
        <f t="shared" si="61"/>
        <v>0</v>
      </c>
      <c r="X405" s="18">
        <f t="shared" si="62"/>
        <v>0</v>
      </c>
      <c r="Y405" s="18">
        <f t="shared" si="63"/>
        <v>0</v>
      </c>
      <c r="Z405" s="42">
        <f t="shared" si="64"/>
        <v>0</v>
      </c>
    </row>
    <row r="406" spans="1:26" x14ac:dyDescent="0.25">
      <c r="A406" s="2">
        <v>27</v>
      </c>
      <c r="B406" s="6" t="s">
        <v>191</v>
      </c>
      <c r="C406" s="6" t="s">
        <v>99</v>
      </c>
      <c r="D406" s="2">
        <v>2027</v>
      </c>
      <c r="E406" s="3"/>
      <c r="F406" s="3"/>
      <c r="G406" s="3"/>
      <c r="H406" s="3"/>
      <c r="I406" s="3"/>
      <c r="J406" s="14"/>
      <c r="K406" s="18">
        <f t="shared" si="58"/>
        <v>0</v>
      </c>
      <c r="L406" s="19">
        <v>12368.39</v>
      </c>
      <c r="M406" s="19">
        <v>11131.55</v>
      </c>
      <c r="N406" s="19">
        <v>8657.8700000000008</v>
      </c>
      <c r="O406" s="19">
        <v>6184.2</v>
      </c>
      <c r="P406" s="19">
        <v>3710.52</v>
      </c>
      <c r="Q406" s="19">
        <v>488.77</v>
      </c>
      <c r="R406" s="19">
        <v>2100</v>
      </c>
      <c r="S406" s="19">
        <v>200</v>
      </c>
      <c r="T406" s="22">
        <v>90</v>
      </c>
      <c r="U406" s="43">
        <f t="shared" si="59"/>
        <v>0</v>
      </c>
      <c r="V406" s="18">
        <f t="shared" si="60"/>
        <v>0</v>
      </c>
      <c r="W406" s="18">
        <f t="shared" si="61"/>
        <v>0</v>
      </c>
      <c r="X406" s="18">
        <f t="shared" si="62"/>
        <v>0</v>
      </c>
      <c r="Y406" s="18">
        <f t="shared" si="63"/>
        <v>0</v>
      </c>
      <c r="Z406" s="42">
        <f t="shared" si="64"/>
        <v>0</v>
      </c>
    </row>
    <row r="407" spans="1:26" x14ac:dyDescent="0.25">
      <c r="A407" s="2">
        <v>28</v>
      </c>
      <c r="B407" s="6" t="s">
        <v>191</v>
      </c>
      <c r="C407" s="6" t="s">
        <v>127</v>
      </c>
      <c r="D407" s="2">
        <v>2027</v>
      </c>
      <c r="E407" s="3"/>
      <c r="F407" s="3"/>
      <c r="G407" s="3"/>
      <c r="H407" s="3"/>
      <c r="I407" s="3"/>
      <c r="J407" s="14"/>
      <c r="K407" s="18">
        <f t="shared" si="58"/>
        <v>0</v>
      </c>
      <c r="L407" s="19">
        <v>12368.39</v>
      </c>
      <c r="M407" s="19">
        <v>11131.55</v>
      </c>
      <c r="N407" s="19">
        <v>8657.8700000000008</v>
      </c>
      <c r="O407" s="19">
        <v>6184.2</v>
      </c>
      <c r="P407" s="19">
        <v>3710.52</v>
      </c>
      <c r="Q407" s="19">
        <v>488.77</v>
      </c>
      <c r="R407" s="19">
        <v>2100</v>
      </c>
      <c r="S407" s="19">
        <v>200</v>
      </c>
      <c r="T407" s="22">
        <v>89</v>
      </c>
      <c r="U407" s="43">
        <f t="shared" si="59"/>
        <v>0</v>
      </c>
      <c r="V407" s="18">
        <f t="shared" si="60"/>
        <v>0</v>
      </c>
      <c r="W407" s="18">
        <f t="shared" si="61"/>
        <v>0</v>
      </c>
      <c r="X407" s="18">
        <f t="shared" si="62"/>
        <v>0</v>
      </c>
      <c r="Y407" s="18">
        <f t="shared" si="63"/>
        <v>0</v>
      </c>
      <c r="Z407" s="42">
        <f t="shared" si="64"/>
        <v>0</v>
      </c>
    </row>
    <row r="408" spans="1:26" x14ac:dyDescent="0.25">
      <c r="A408" s="2">
        <v>29</v>
      </c>
      <c r="B408" s="6" t="s">
        <v>191</v>
      </c>
      <c r="C408" s="6" t="s">
        <v>90</v>
      </c>
      <c r="D408" s="2">
        <v>2027</v>
      </c>
      <c r="E408" s="3"/>
      <c r="F408" s="3"/>
      <c r="G408" s="3"/>
      <c r="H408" s="3"/>
      <c r="I408" s="3"/>
      <c r="J408" s="14"/>
      <c r="K408" s="18">
        <f t="shared" si="58"/>
        <v>0</v>
      </c>
      <c r="L408" s="19">
        <v>12368.39</v>
      </c>
      <c r="M408" s="19">
        <v>11131.55</v>
      </c>
      <c r="N408" s="19">
        <v>8657.8700000000008</v>
      </c>
      <c r="O408" s="19">
        <v>6184.2</v>
      </c>
      <c r="P408" s="19">
        <v>3710.52</v>
      </c>
      <c r="Q408" s="19">
        <v>488.77</v>
      </c>
      <c r="R408" s="19">
        <v>2100</v>
      </c>
      <c r="S408" s="19">
        <v>200</v>
      </c>
      <c r="T408" s="22">
        <v>87</v>
      </c>
      <c r="U408" s="43">
        <f t="shared" si="59"/>
        <v>0</v>
      </c>
      <c r="V408" s="18">
        <f t="shared" si="60"/>
        <v>0</v>
      </c>
      <c r="W408" s="18">
        <f t="shared" si="61"/>
        <v>0</v>
      </c>
      <c r="X408" s="18">
        <f t="shared" si="62"/>
        <v>0</v>
      </c>
      <c r="Y408" s="18">
        <f t="shared" si="63"/>
        <v>0</v>
      </c>
      <c r="Z408" s="42">
        <f t="shared" si="64"/>
        <v>0</v>
      </c>
    </row>
    <row r="409" spans="1:26" x14ac:dyDescent="0.25">
      <c r="A409" s="2">
        <v>30</v>
      </c>
      <c r="B409" s="6" t="s">
        <v>192</v>
      </c>
      <c r="C409" s="6" t="s">
        <v>132</v>
      </c>
      <c r="D409" s="2">
        <v>2027</v>
      </c>
      <c r="E409" s="3"/>
      <c r="F409" s="3"/>
      <c r="G409" s="3"/>
      <c r="H409" s="3"/>
      <c r="I409" s="3"/>
      <c r="J409" s="14"/>
      <c r="K409" s="18">
        <f t="shared" si="58"/>
        <v>0</v>
      </c>
      <c r="L409" s="19">
        <v>12368.39</v>
      </c>
      <c r="M409" s="19">
        <v>11131.55</v>
      </c>
      <c r="N409" s="19">
        <v>8657.8700000000008</v>
      </c>
      <c r="O409" s="19">
        <v>6184.2</v>
      </c>
      <c r="P409" s="19">
        <v>3710.52</v>
      </c>
      <c r="Q409" s="19">
        <v>488.77</v>
      </c>
      <c r="R409" s="19">
        <v>2100</v>
      </c>
      <c r="S409" s="19">
        <v>200</v>
      </c>
      <c r="T409" s="23">
        <v>89</v>
      </c>
      <c r="U409" s="43">
        <f t="shared" si="59"/>
        <v>0</v>
      </c>
      <c r="V409" s="18">
        <f t="shared" si="60"/>
        <v>0</v>
      </c>
      <c r="W409" s="18">
        <f t="shared" si="61"/>
        <v>0</v>
      </c>
      <c r="X409" s="18">
        <f t="shared" si="62"/>
        <v>0</v>
      </c>
      <c r="Y409" s="18">
        <f t="shared" si="63"/>
        <v>0</v>
      </c>
      <c r="Z409" s="42">
        <f t="shared" si="64"/>
        <v>0</v>
      </c>
    </row>
    <row r="410" spans="1:26" x14ac:dyDescent="0.25">
      <c r="A410" s="2">
        <v>31</v>
      </c>
      <c r="B410" s="6" t="s">
        <v>192</v>
      </c>
      <c r="C410" s="6" t="s">
        <v>41</v>
      </c>
      <c r="D410" s="2">
        <v>2027</v>
      </c>
      <c r="E410" s="3">
        <v>0</v>
      </c>
      <c r="F410" s="3">
        <v>0</v>
      </c>
      <c r="G410" s="3">
        <v>0</v>
      </c>
      <c r="H410" s="3">
        <v>21</v>
      </c>
      <c r="I410" s="3">
        <v>0</v>
      </c>
      <c r="J410" s="14">
        <v>7</v>
      </c>
      <c r="K410" s="18">
        <f t="shared" si="58"/>
        <v>21</v>
      </c>
      <c r="L410" s="19">
        <v>12368.39</v>
      </c>
      <c r="M410" s="19">
        <v>11131.55</v>
      </c>
      <c r="N410" s="19">
        <v>8657.8700000000008</v>
      </c>
      <c r="O410" s="19">
        <v>6184.2</v>
      </c>
      <c r="P410" s="19">
        <v>3710.52</v>
      </c>
      <c r="Q410" s="19">
        <v>488.77</v>
      </c>
      <c r="R410" s="19">
        <v>2100</v>
      </c>
      <c r="S410" s="19">
        <v>200</v>
      </c>
      <c r="T410" s="23">
        <v>87</v>
      </c>
      <c r="U410" s="43">
        <f t="shared" si="59"/>
        <v>86.999997831651953</v>
      </c>
      <c r="V410" s="18">
        <f t="shared" si="60"/>
        <v>152189.59</v>
      </c>
      <c r="W410" s="18">
        <f t="shared" si="61"/>
        <v>132404.94</v>
      </c>
      <c r="X410" s="18">
        <f t="shared" si="62"/>
        <v>19784.649999999994</v>
      </c>
      <c r="Y410" s="18">
        <f t="shared" si="63"/>
        <v>132404.94</v>
      </c>
      <c r="Z410" s="42">
        <f t="shared" si="64"/>
        <v>86.999997831651953</v>
      </c>
    </row>
    <row r="411" spans="1:26" x14ac:dyDescent="0.25">
      <c r="A411" s="2">
        <v>32</v>
      </c>
      <c r="B411" s="6" t="s">
        <v>192</v>
      </c>
      <c r="C411" s="6" t="s">
        <v>108</v>
      </c>
      <c r="D411" s="2">
        <v>2027</v>
      </c>
      <c r="E411" s="3"/>
      <c r="F411" s="3"/>
      <c r="G411" s="3"/>
      <c r="H411" s="3"/>
      <c r="I411" s="3"/>
      <c r="J411" s="14"/>
      <c r="K411" s="18">
        <f t="shared" si="58"/>
        <v>0</v>
      </c>
      <c r="L411" s="19">
        <v>12368.39</v>
      </c>
      <c r="M411" s="19">
        <v>11131.55</v>
      </c>
      <c r="N411" s="19">
        <v>8657.8700000000008</v>
      </c>
      <c r="O411" s="19">
        <v>6184.2</v>
      </c>
      <c r="P411" s="19">
        <v>3710.52</v>
      </c>
      <c r="Q411" s="19">
        <v>488.77</v>
      </c>
      <c r="R411" s="19">
        <v>2100</v>
      </c>
      <c r="S411" s="19">
        <v>200</v>
      </c>
      <c r="T411" s="23">
        <v>85</v>
      </c>
      <c r="U411" s="43">
        <f t="shared" si="59"/>
        <v>0</v>
      </c>
      <c r="V411" s="18">
        <f t="shared" si="60"/>
        <v>0</v>
      </c>
      <c r="W411" s="18">
        <f t="shared" si="61"/>
        <v>0</v>
      </c>
      <c r="X411" s="18">
        <f t="shared" si="62"/>
        <v>0</v>
      </c>
      <c r="Y411" s="18">
        <f t="shared" si="63"/>
        <v>0</v>
      </c>
      <c r="Z411" s="42">
        <f t="shared" si="64"/>
        <v>0</v>
      </c>
    </row>
    <row r="412" spans="1:26" x14ac:dyDescent="0.25">
      <c r="A412" s="2">
        <v>33</v>
      </c>
      <c r="B412" s="6" t="s">
        <v>192</v>
      </c>
      <c r="C412" s="6" t="s">
        <v>93</v>
      </c>
      <c r="D412" s="2">
        <v>2027</v>
      </c>
      <c r="E412" s="3"/>
      <c r="F412" s="3"/>
      <c r="G412" s="3"/>
      <c r="H412" s="3"/>
      <c r="I412" s="3"/>
      <c r="J412" s="14"/>
      <c r="K412" s="18">
        <f t="shared" si="58"/>
        <v>0</v>
      </c>
      <c r="L412" s="19">
        <v>12368.39</v>
      </c>
      <c r="M412" s="19">
        <v>11131.55</v>
      </c>
      <c r="N412" s="19">
        <v>8657.8700000000008</v>
      </c>
      <c r="O412" s="19">
        <v>6184.2</v>
      </c>
      <c r="P412" s="19">
        <v>3710.52</v>
      </c>
      <c r="Q412" s="19">
        <v>488.77</v>
      </c>
      <c r="R412" s="19">
        <v>2100</v>
      </c>
      <c r="S412" s="19">
        <v>200</v>
      </c>
      <c r="T412" s="23">
        <v>90</v>
      </c>
      <c r="U412" s="43">
        <f t="shared" si="59"/>
        <v>0</v>
      </c>
      <c r="V412" s="18">
        <f t="shared" si="60"/>
        <v>0</v>
      </c>
      <c r="W412" s="18">
        <f t="shared" si="61"/>
        <v>0</v>
      </c>
      <c r="X412" s="18">
        <f t="shared" si="62"/>
        <v>0</v>
      </c>
      <c r="Y412" s="18">
        <f t="shared" si="63"/>
        <v>0</v>
      </c>
      <c r="Z412" s="42">
        <f t="shared" si="64"/>
        <v>0</v>
      </c>
    </row>
    <row r="413" spans="1:26" x14ac:dyDescent="0.25">
      <c r="A413" s="2">
        <v>34</v>
      </c>
      <c r="B413" s="6" t="s">
        <v>192</v>
      </c>
      <c r="C413" s="6" t="s">
        <v>128</v>
      </c>
      <c r="D413" s="2">
        <v>2027</v>
      </c>
      <c r="E413" s="3"/>
      <c r="F413" s="3"/>
      <c r="G413" s="3"/>
      <c r="H413" s="3"/>
      <c r="I413" s="3"/>
      <c r="J413" s="14"/>
      <c r="K413" s="18">
        <f t="shared" si="58"/>
        <v>0</v>
      </c>
      <c r="L413" s="19">
        <v>12368.39</v>
      </c>
      <c r="M413" s="19">
        <v>11131.55</v>
      </c>
      <c r="N413" s="19">
        <v>8657.8700000000008</v>
      </c>
      <c r="O413" s="19">
        <v>6184.2</v>
      </c>
      <c r="P413" s="19">
        <v>3710.52</v>
      </c>
      <c r="Q413" s="19">
        <v>488.77</v>
      </c>
      <c r="R413" s="19">
        <v>2100</v>
      </c>
      <c r="S413" s="19">
        <v>200</v>
      </c>
      <c r="T413" s="23">
        <v>92</v>
      </c>
      <c r="U413" s="43">
        <f t="shared" si="59"/>
        <v>0</v>
      </c>
      <c r="V413" s="18">
        <f t="shared" si="60"/>
        <v>0</v>
      </c>
      <c r="W413" s="18">
        <f t="shared" si="61"/>
        <v>0</v>
      </c>
      <c r="X413" s="18">
        <f t="shared" si="62"/>
        <v>0</v>
      </c>
      <c r="Y413" s="18">
        <f t="shared" si="63"/>
        <v>0</v>
      </c>
      <c r="Z413" s="42">
        <f t="shared" si="64"/>
        <v>0</v>
      </c>
    </row>
    <row r="414" spans="1:26" x14ac:dyDescent="0.25">
      <c r="A414" s="2">
        <v>35</v>
      </c>
      <c r="B414" s="6" t="s">
        <v>192</v>
      </c>
      <c r="C414" s="6" t="s">
        <v>67</v>
      </c>
      <c r="D414" s="2">
        <v>2027</v>
      </c>
      <c r="E414" s="3"/>
      <c r="F414" s="3"/>
      <c r="G414" s="3"/>
      <c r="H414" s="3"/>
      <c r="I414" s="3"/>
      <c r="J414" s="14"/>
      <c r="K414" s="18">
        <f t="shared" si="58"/>
        <v>0</v>
      </c>
      <c r="L414" s="19">
        <v>12368.39</v>
      </c>
      <c r="M414" s="19">
        <v>11131.55</v>
      </c>
      <c r="N414" s="19">
        <v>8657.8700000000008</v>
      </c>
      <c r="O414" s="19">
        <v>6184.2</v>
      </c>
      <c r="P414" s="19">
        <v>3710.52</v>
      </c>
      <c r="Q414" s="19">
        <v>488.77</v>
      </c>
      <c r="R414" s="19">
        <v>2100</v>
      </c>
      <c r="S414" s="19">
        <v>200</v>
      </c>
      <c r="T414" s="23">
        <v>89</v>
      </c>
      <c r="U414" s="43">
        <f t="shared" si="59"/>
        <v>0</v>
      </c>
      <c r="V414" s="18">
        <f t="shared" si="60"/>
        <v>0</v>
      </c>
      <c r="W414" s="18">
        <f t="shared" si="61"/>
        <v>0</v>
      </c>
      <c r="X414" s="18">
        <f t="shared" si="62"/>
        <v>0</v>
      </c>
      <c r="Y414" s="18">
        <f t="shared" si="63"/>
        <v>0</v>
      </c>
      <c r="Z414" s="42">
        <f t="shared" si="64"/>
        <v>0</v>
      </c>
    </row>
    <row r="415" spans="1:26" x14ac:dyDescent="0.25">
      <c r="A415" s="2">
        <v>36</v>
      </c>
      <c r="B415" s="6" t="s">
        <v>192</v>
      </c>
      <c r="C415" s="6" t="s">
        <v>129</v>
      </c>
      <c r="D415" s="2">
        <v>2027</v>
      </c>
      <c r="E415" s="3"/>
      <c r="F415" s="3"/>
      <c r="G415" s="3"/>
      <c r="H415" s="3"/>
      <c r="I415" s="3"/>
      <c r="J415" s="14"/>
      <c r="K415" s="18">
        <f t="shared" si="58"/>
        <v>0</v>
      </c>
      <c r="L415" s="19">
        <v>12368.39</v>
      </c>
      <c r="M415" s="19">
        <v>11131.55</v>
      </c>
      <c r="N415" s="19">
        <v>8657.8700000000008</v>
      </c>
      <c r="O415" s="19">
        <v>6184.2</v>
      </c>
      <c r="P415" s="19">
        <v>3710.52</v>
      </c>
      <c r="Q415" s="19">
        <v>488.77</v>
      </c>
      <c r="R415" s="19">
        <v>2100</v>
      </c>
      <c r="S415" s="19">
        <v>200</v>
      </c>
      <c r="T415" s="23">
        <v>86</v>
      </c>
      <c r="U415" s="43">
        <f t="shared" si="59"/>
        <v>0</v>
      </c>
      <c r="V415" s="18">
        <f t="shared" si="60"/>
        <v>0</v>
      </c>
      <c r="W415" s="18">
        <f t="shared" si="61"/>
        <v>0</v>
      </c>
      <c r="X415" s="18">
        <f t="shared" si="62"/>
        <v>0</v>
      </c>
      <c r="Y415" s="18">
        <f t="shared" si="63"/>
        <v>0</v>
      </c>
      <c r="Z415" s="42">
        <f t="shared" si="64"/>
        <v>0</v>
      </c>
    </row>
    <row r="416" spans="1:26" x14ac:dyDescent="0.25">
      <c r="A416" s="2">
        <v>37</v>
      </c>
      <c r="B416" s="6" t="s">
        <v>192</v>
      </c>
      <c r="C416" s="6" t="s">
        <v>31</v>
      </c>
      <c r="D416" s="2">
        <v>2027</v>
      </c>
      <c r="E416" s="3"/>
      <c r="F416" s="3"/>
      <c r="G416" s="3"/>
      <c r="H416" s="3"/>
      <c r="I416" s="3"/>
      <c r="J416" s="14"/>
      <c r="K416" s="18">
        <f t="shared" si="58"/>
        <v>0</v>
      </c>
      <c r="L416" s="19">
        <v>12368.39</v>
      </c>
      <c r="M416" s="19">
        <v>11131.55</v>
      </c>
      <c r="N416" s="19">
        <v>8657.8700000000008</v>
      </c>
      <c r="O416" s="19">
        <v>6184.2</v>
      </c>
      <c r="P416" s="19">
        <v>3710.52</v>
      </c>
      <c r="Q416" s="19">
        <v>488.77</v>
      </c>
      <c r="R416" s="19">
        <v>2100</v>
      </c>
      <c r="S416" s="19">
        <v>200</v>
      </c>
      <c r="T416" s="23">
        <v>90</v>
      </c>
      <c r="U416" s="43">
        <f t="shared" si="59"/>
        <v>0</v>
      </c>
      <c r="V416" s="18">
        <f t="shared" si="60"/>
        <v>0</v>
      </c>
      <c r="W416" s="18">
        <f t="shared" si="61"/>
        <v>0</v>
      </c>
      <c r="X416" s="18">
        <f t="shared" si="62"/>
        <v>0</v>
      </c>
      <c r="Y416" s="18">
        <f t="shared" si="63"/>
        <v>0</v>
      </c>
      <c r="Z416" s="42">
        <f t="shared" si="64"/>
        <v>0</v>
      </c>
    </row>
    <row r="417" spans="1:26" x14ac:dyDescent="0.25">
      <c r="A417" s="2">
        <v>38</v>
      </c>
      <c r="B417" s="6" t="s">
        <v>192</v>
      </c>
      <c r="C417" s="6" t="s">
        <v>1</v>
      </c>
      <c r="D417" s="2">
        <v>2027</v>
      </c>
      <c r="E417" s="3"/>
      <c r="F417" s="3"/>
      <c r="G417" s="3"/>
      <c r="H417" s="3"/>
      <c r="I417" s="3"/>
      <c r="J417" s="14"/>
      <c r="K417" s="18">
        <f t="shared" si="58"/>
        <v>0</v>
      </c>
      <c r="L417" s="19">
        <v>12368.39</v>
      </c>
      <c r="M417" s="19">
        <v>11131.55</v>
      </c>
      <c r="N417" s="19">
        <v>8657.8700000000008</v>
      </c>
      <c r="O417" s="19">
        <v>6184.2</v>
      </c>
      <c r="P417" s="19">
        <v>3710.52</v>
      </c>
      <c r="Q417" s="19">
        <v>488.77</v>
      </c>
      <c r="R417" s="19">
        <v>2100</v>
      </c>
      <c r="S417" s="19">
        <v>200</v>
      </c>
      <c r="T417" s="23">
        <v>88</v>
      </c>
      <c r="U417" s="43">
        <f t="shared" si="59"/>
        <v>0</v>
      </c>
      <c r="V417" s="18">
        <f t="shared" si="60"/>
        <v>0</v>
      </c>
      <c r="W417" s="18">
        <f t="shared" si="61"/>
        <v>0</v>
      </c>
      <c r="X417" s="18">
        <f t="shared" si="62"/>
        <v>0</v>
      </c>
      <c r="Y417" s="18">
        <f t="shared" si="63"/>
        <v>0</v>
      </c>
      <c r="Z417" s="42">
        <f t="shared" si="64"/>
        <v>0</v>
      </c>
    </row>
    <row r="418" spans="1:26" x14ac:dyDescent="0.25">
      <c r="A418" s="2">
        <v>39</v>
      </c>
      <c r="B418" s="6" t="s">
        <v>192</v>
      </c>
      <c r="C418" s="6" t="s">
        <v>111</v>
      </c>
      <c r="D418" s="2">
        <v>2027</v>
      </c>
      <c r="E418" s="3"/>
      <c r="F418" s="3"/>
      <c r="G418" s="3"/>
      <c r="H418" s="3"/>
      <c r="I418" s="3"/>
      <c r="J418" s="14"/>
      <c r="K418" s="18">
        <f t="shared" si="58"/>
        <v>0</v>
      </c>
      <c r="L418" s="19">
        <v>12368.39</v>
      </c>
      <c r="M418" s="19">
        <v>11131.55</v>
      </c>
      <c r="N418" s="19">
        <v>8657.8700000000008</v>
      </c>
      <c r="O418" s="19">
        <v>6184.2</v>
      </c>
      <c r="P418" s="19">
        <v>3710.52</v>
      </c>
      <c r="Q418" s="19">
        <v>488.77</v>
      </c>
      <c r="R418" s="19">
        <v>2100</v>
      </c>
      <c r="S418" s="19">
        <v>200</v>
      </c>
      <c r="T418" s="23">
        <v>89</v>
      </c>
      <c r="U418" s="43">
        <f t="shared" si="59"/>
        <v>0</v>
      </c>
      <c r="V418" s="18">
        <f t="shared" si="60"/>
        <v>0</v>
      </c>
      <c r="W418" s="18">
        <f t="shared" si="61"/>
        <v>0</v>
      </c>
      <c r="X418" s="18">
        <f t="shared" si="62"/>
        <v>0</v>
      </c>
      <c r="Y418" s="18">
        <f t="shared" si="63"/>
        <v>0</v>
      </c>
      <c r="Z418" s="42">
        <f t="shared" si="64"/>
        <v>0</v>
      </c>
    </row>
    <row r="419" spans="1:26" x14ac:dyDescent="0.25">
      <c r="A419" s="2">
        <v>40</v>
      </c>
      <c r="B419" s="6" t="s">
        <v>192</v>
      </c>
      <c r="C419" s="6" t="s">
        <v>14</v>
      </c>
      <c r="D419" s="2">
        <v>2027</v>
      </c>
      <c r="E419" s="3"/>
      <c r="F419" s="3"/>
      <c r="G419" s="3"/>
      <c r="H419" s="3"/>
      <c r="I419" s="3"/>
      <c r="J419" s="14"/>
      <c r="K419" s="18">
        <f t="shared" si="58"/>
        <v>0</v>
      </c>
      <c r="L419" s="19">
        <v>12368.39</v>
      </c>
      <c r="M419" s="19">
        <v>11131.55</v>
      </c>
      <c r="N419" s="19">
        <v>8657.8700000000008</v>
      </c>
      <c r="O419" s="19">
        <v>6184.2</v>
      </c>
      <c r="P419" s="19">
        <v>3710.52</v>
      </c>
      <c r="Q419" s="19">
        <v>488.77</v>
      </c>
      <c r="R419" s="19">
        <v>2100</v>
      </c>
      <c r="S419" s="19">
        <v>200</v>
      </c>
      <c r="T419" s="23">
        <v>94</v>
      </c>
      <c r="U419" s="43">
        <f t="shared" si="59"/>
        <v>0</v>
      </c>
      <c r="V419" s="18">
        <f t="shared" si="60"/>
        <v>0</v>
      </c>
      <c r="W419" s="18">
        <f t="shared" si="61"/>
        <v>0</v>
      </c>
      <c r="X419" s="18">
        <f t="shared" si="62"/>
        <v>0</v>
      </c>
      <c r="Y419" s="18">
        <f t="shared" si="63"/>
        <v>0</v>
      </c>
      <c r="Z419" s="42">
        <f t="shared" si="64"/>
        <v>0</v>
      </c>
    </row>
    <row r="420" spans="1:26" x14ac:dyDescent="0.25">
      <c r="A420" s="2">
        <v>41</v>
      </c>
      <c r="B420" s="6" t="s">
        <v>192</v>
      </c>
      <c r="C420" s="6" t="s">
        <v>33</v>
      </c>
      <c r="D420" s="2">
        <v>2027</v>
      </c>
      <c r="E420" s="3"/>
      <c r="F420" s="3"/>
      <c r="G420" s="3"/>
      <c r="H420" s="3"/>
      <c r="I420" s="3"/>
      <c r="J420" s="14"/>
      <c r="K420" s="18">
        <f t="shared" si="58"/>
        <v>0</v>
      </c>
      <c r="L420" s="19">
        <v>12368.39</v>
      </c>
      <c r="M420" s="19">
        <v>11131.55</v>
      </c>
      <c r="N420" s="19">
        <v>8657.8700000000008</v>
      </c>
      <c r="O420" s="19">
        <v>6184.2</v>
      </c>
      <c r="P420" s="19">
        <v>3710.52</v>
      </c>
      <c r="Q420" s="19">
        <v>488.77</v>
      </c>
      <c r="R420" s="19">
        <v>2100</v>
      </c>
      <c r="S420" s="19">
        <v>200</v>
      </c>
      <c r="T420" s="23">
        <v>93</v>
      </c>
      <c r="U420" s="43">
        <f t="shared" si="59"/>
        <v>0</v>
      </c>
      <c r="V420" s="18">
        <f t="shared" si="60"/>
        <v>0</v>
      </c>
      <c r="W420" s="18">
        <f t="shared" si="61"/>
        <v>0</v>
      </c>
      <c r="X420" s="18">
        <f t="shared" si="62"/>
        <v>0</v>
      </c>
      <c r="Y420" s="18">
        <f t="shared" si="63"/>
        <v>0</v>
      </c>
      <c r="Z420" s="42">
        <f t="shared" si="64"/>
        <v>0</v>
      </c>
    </row>
    <row r="421" spans="1:26" x14ac:dyDescent="0.25">
      <c r="A421" s="2">
        <v>42</v>
      </c>
      <c r="B421" s="6" t="s">
        <v>192</v>
      </c>
      <c r="C421" s="6" t="s">
        <v>130</v>
      </c>
      <c r="D421" s="2">
        <v>2027</v>
      </c>
      <c r="E421" s="3"/>
      <c r="F421" s="3"/>
      <c r="G421" s="3"/>
      <c r="H421" s="3"/>
      <c r="I421" s="3"/>
      <c r="J421" s="14"/>
      <c r="K421" s="18">
        <f t="shared" si="58"/>
        <v>0</v>
      </c>
      <c r="L421" s="19">
        <v>12368.39</v>
      </c>
      <c r="M421" s="19">
        <v>11131.55</v>
      </c>
      <c r="N421" s="19">
        <v>8657.8700000000008</v>
      </c>
      <c r="O421" s="19">
        <v>6184.2</v>
      </c>
      <c r="P421" s="19">
        <v>3710.52</v>
      </c>
      <c r="Q421" s="19">
        <v>488.77</v>
      </c>
      <c r="R421" s="19">
        <v>2100</v>
      </c>
      <c r="S421" s="19">
        <v>200</v>
      </c>
      <c r="T421" s="23">
        <v>89</v>
      </c>
      <c r="U421" s="43">
        <f t="shared" si="59"/>
        <v>0</v>
      </c>
      <c r="V421" s="18">
        <f t="shared" si="60"/>
        <v>0</v>
      </c>
      <c r="W421" s="18">
        <f t="shared" si="61"/>
        <v>0</v>
      </c>
      <c r="X421" s="18">
        <f t="shared" si="62"/>
        <v>0</v>
      </c>
      <c r="Y421" s="18">
        <f t="shared" si="63"/>
        <v>0</v>
      </c>
      <c r="Z421" s="42">
        <f t="shared" si="64"/>
        <v>0</v>
      </c>
    </row>
    <row r="422" spans="1:26" x14ac:dyDescent="0.25">
      <c r="A422" s="2">
        <v>43</v>
      </c>
      <c r="B422" s="6" t="s">
        <v>192</v>
      </c>
      <c r="C422" s="6" t="s">
        <v>133</v>
      </c>
      <c r="D422" s="2">
        <v>2027</v>
      </c>
      <c r="E422" s="3"/>
      <c r="F422" s="3"/>
      <c r="G422" s="3"/>
      <c r="H422" s="3"/>
      <c r="I422" s="3"/>
      <c r="J422" s="14"/>
      <c r="K422" s="18">
        <f t="shared" si="58"/>
        <v>0</v>
      </c>
      <c r="L422" s="19">
        <v>12368.39</v>
      </c>
      <c r="M422" s="19">
        <v>11131.55</v>
      </c>
      <c r="N422" s="19">
        <v>8657.8700000000008</v>
      </c>
      <c r="O422" s="19">
        <v>6184.2</v>
      </c>
      <c r="P422" s="19">
        <v>3710.52</v>
      </c>
      <c r="Q422" s="19">
        <v>488.77</v>
      </c>
      <c r="R422" s="19">
        <v>2100</v>
      </c>
      <c r="S422" s="19">
        <v>200</v>
      </c>
      <c r="T422" s="23">
        <v>91</v>
      </c>
      <c r="U422" s="43">
        <f t="shared" si="59"/>
        <v>0</v>
      </c>
      <c r="V422" s="18">
        <f t="shared" si="60"/>
        <v>0</v>
      </c>
      <c r="W422" s="18">
        <f t="shared" si="61"/>
        <v>0</v>
      </c>
      <c r="X422" s="18">
        <f t="shared" si="62"/>
        <v>0</v>
      </c>
      <c r="Y422" s="18">
        <f t="shared" si="63"/>
        <v>0</v>
      </c>
      <c r="Z422" s="42">
        <f t="shared" si="64"/>
        <v>0</v>
      </c>
    </row>
    <row r="423" spans="1:26" x14ac:dyDescent="0.25">
      <c r="A423" s="2">
        <v>44</v>
      </c>
      <c r="B423" s="6" t="s">
        <v>192</v>
      </c>
      <c r="C423" s="6" t="s">
        <v>107</v>
      </c>
      <c r="D423" s="2">
        <v>2027</v>
      </c>
      <c r="E423" s="3"/>
      <c r="F423" s="3"/>
      <c r="G423" s="3"/>
      <c r="H423" s="3"/>
      <c r="I423" s="3"/>
      <c r="J423" s="14"/>
      <c r="K423" s="18">
        <f t="shared" si="58"/>
        <v>0</v>
      </c>
      <c r="L423" s="19">
        <v>12368.39</v>
      </c>
      <c r="M423" s="19">
        <v>11131.55</v>
      </c>
      <c r="N423" s="19">
        <v>8657.8700000000008</v>
      </c>
      <c r="O423" s="19">
        <v>6184.2</v>
      </c>
      <c r="P423" s="19">
        <v>3710.52</v>
      </c>
      <c r="Q423" s="19">
        <v>488.77</v>
      </c>
      <c r="R423" s="19">
        <v>2100</v>
      </c>
      <c r="S423" s="19">
        <v>200</v>
      </c>
      <c r="T423" s="23">
        <v>71</v>
      </c>
      <c r="U423" s="43">
        <f t="shared" si="59"/>
        <v>0</v>
      </c>
      <c r="V423" s="18">
        <f t="shared" si="60"/>
        <v>0</v>
      </c>
      <c r="W423" s="18">
        <f t="shared" si="61"/>
        <v>0</v>
      </c>
      <c r="X423" s="18">
        <f t="shared" si="62"/>
        <v>0</v>
      </c>
      <c r="Y423" s="18">
        <f t="shared" si="63"/>
        <v>0</v>
      </c>
      <c r="Z423" s="42">
        <f t="shared" si="64"/>
        <v>0</v>
      </c>
    </row>
    <row r="424" spans="1:26" x14ac:dyDescent="0.25">
      <c r="A424" s="2">
        <v>45</v>
      </c>
      <c r="B424" s="6" t="s">
        <v>192</v>
      </c>
      <c r="C424" s="6" t="s">
        <v>131</v>
      </c>
      <c r="D424" s="2">
        <v>2027</v>
      </c>
      <c r="E424" s="3"/>
      <c r="F424" s="3"/>
      <c r="G424" s="3"/>
      <c r="H424" s="3"/>
      <c r="I424" s="3"/>
      <c r="J424" s="14"/>
      <c r="K424" s="18">
        <f t="shared" si="58"/>
        <v>0</v>
      </c>
      <c r="L424" s="19">
        <v>12368.39</v>
      </c>
      <c r="M424" s="19">
        <v>11131.55</v>
      </c>
      <c r="N424" s="19">
        <v>8657.8700000000008</v>
      </c>
      <c r="O424" s="19">
        <v>6184.2</v>
      </c>
      <c r="P424" s="19">
        <v>3710.52</v>
      </c>
      <c r="Q424" s="19">
        <v>488.77</v>
      </c>
      <c r="R424" s="19">
        <v>2100</v>
      </c>
      <c r="S424" s="19">
        <v>200</v>
      </c>
      <c r="T424" s="23">
        <v>93</v>
      </c>
      <c r="U424" s="43">
        <f t="shared" si="59"/>
        <v>0</v>
      </c>
      <c r="V424" s="18">
        <f t="shared" si="60"/>
        <v>0</v>
      </c>
      <c r="W424" s="18">
        <f t="shared" si="61"/>
        <v>0</v>
      </c>
      <c r="X424" s="18">
        <f t="shared" si="62"/>
        <v>0</v>
      </c>
      <c r="Y424" s="18">
        <f t="shared" si="63"/>
        <v>0</v>
      </c>
      <c r="Z424" s="42">
        <f t="shared" si="64"/>
        <v>0</v>
      </c>
    </row>
    <row r="425" spans="1:26" x14ac:dyDescent="0.25">
      <c r="A425" s="2">
        <v>46</v>
      </c>
      <c r="B425" s="6" t="s">
        <v>192</v>
      </c>
      <c r="C425" s="6" t="s">
        <v>68</v>
      </c>
      <c r="D425" s="2">
        <v>2027</v>
      </c>
      <c r="E425" s="3"/>
      <c r="F425" s="3"/>
      <c r="G425" s="3"/>
      <c r="H425" s="3"/>
      <c r="I425" s="3"/>
      <c r="J425" s="14"/>
      <c r="K425" s="18">
        <f t="shared" si="58"/>
        <v>0</v>
      </c>
      <c r="L425" s="19">
        <v>12368.39</v>
      </c>
      <c r="M425" s="19">
        <v>11131.55</v>
      </c>
      <c r="N425" s="19">
        <v>8657.8700000000008</v>
      </c>
      <c r="O425" s="19">
        <v>6184.2</v>
      </c>
      <c r="P425" s="19">
        <v>3710.52</v>
      </c>
      <c r="Q425" s="19">
        <v>488.77</v>
      </c>
      <c r="R425" s="19">
        <v>2100</v>
      </c>
      <c r="S425" s="19">
        <v>200</v>
      </c>
      <c r="T425" s="23">
        <v>83</v>
      </c>
      <c r="U425" s="43">
        <f t="shared" si="59"/>
        <v>0</v>
      </c>
      <c r="V425" s="18">
        <f t="shared" si="60"/>
        <v>0</v>
      </c>
      <c r="W425" s="18">
        <f t="shared" si="61"/>
        <v>0</v>
      </c>
      <c r="X425" s="18">
        <f t="shared" si="62"/>
        <v>0</v>
      </c>
      <c r="Y425" s="18">
        <f t="shared" si="63"/>
        <v>0</v>
      </c>
      <c r="Z425" s="42">
        <f t="shared" si="64"/>
        <v>0</v>
      </c>
    </row>
    <row r="426" spans="1:26" x14ac:dyDescent="0.25">
      <c r="A426" s="2">
        <v>47</v>
      </c>
      <c r="B426" s="6" t="s">
        <v>192</v>
      </c>
      <c r="C426" s="6" t="s">
        <v>25</v>
      </c>
      <c r="D426" s="2">
        <v>2027</v>
      </c>
      <c r="E426" s="3"/>
      <c r="F426" s="3"/>
      <c r="G426" s="3"/>
      <c r="H426" s="3"/>
      <c r="I426" s="3"/>
      <c r="J426" s="14"/>
      <c r="K426" s="18">
        <f t="shared" si="58"/>
        <v>0</v>
      </c>
      <c r="L426" s="19">
        <v>12368.39</v>
      </c>
      <c r="M426" s="19">
        <v>11131.55</v>
      </c>
      <c r="N426" s="19">
        <v>8657.8700000000008</v>
      </c>
      <c r="O426" s="19">
        <v>6184.2</v>
      </c>
      <c r="P426" s="19">
        <v>3710.52</v>
      </c>
      <c r="Q426" s="19">
        <v>488.77</v>
      </c>
      <c r="R426" s="19">
        <v>2100</v>
      </c>
      <c r="S426" s="19">
        <v>200</v>
      </c>
      <c r="T426" s="23">
        <v>89</v>
      </c>
      <c r="U426" s="43">
        <f t="shared" si="59"/>
        <v>0</v>
      </c>
      <c r="V426" s="18">
        <f t="shared" si="60"/>
        <v>0</v>
      </c>
      <c r="W426" s="18">
        <f t="shared" si="61"/>
        <v>0</v>
      </c>
      <c r="X426" s="18">
        <f t="shared" si="62"/>
        <v>0</v>
      </c>
      <c r="Y426" s="18">
        <f t="shared" si="63"/>
        <v>0</v>
      </c>
      <c r="Z426" s="42">
        <f t="shared" si="64"/>
        <v>0</v>
      </c>
    </row>
    <row r="427" spans="1:26" x14ac:dyDescent="0.25">
      <c r="A427" s="2">
        <v>48</v>
      </c>
      <c r="B427" s="6" t="s">
        <v>192</v>
      </c>
      <c r="C427" s="6" t="s">
        <v>134</v>
      </c>
      <c r="D427" s="2">
        <v>2027</v>
      </c>
      <c r="E427" s="3"/>
      <c r="F427" s="3"/>
      <c r="G427" s="3"/>
      <c r="H427" s="3"/>
      <c r="I427" s="3"/>
      <c r="J427" s="14"/>
      <c r="K427" s="18">
        <f t="shared" si="58"/>
        <v>0</v>
      </c>
      <c r="L427" s="19">
        <v>12368.39</v>
      </c>
      <c r="M427" s="19">
        <v>11131.55</v>
      </c>
      <c r="N427" s="19">
        <v>8657.8700000000008</v>
      </c>
      <c r="O427" s="19">
        <v>6184.2</v>
      </c>
      <c r="P427" s="19">
        <v>3710.52</v>
      </c>
      <c r="Q427" s="19">
        <v>488.77</v>
      </c>
      <c r="R427" s="19">
        <v>2100</v>
      </c>
      <c r="S427" s="19">
        <v>200</v>
      </c>
      <c r="T427" s="23">
        <v>87</v>
      </c>
      <c r="U427" s="43">
        <f t="shared" si="59"/>
        <v>0</v>
      </c>
      <c r="V427" s="18">
        <f t="shared" si="60"/>
        <v>0</v>
      </c>
      <c r="W427" s="18">
        <f t="shared" si="61"/>
        <v>0</v>
      </c>
      <c r="X427" s="18">
        <f t="shared" si="62"/>
        <v>0</v>
      </c>
      <c r="Y427" s="18">
        <f t="shared" si="63"/>
        <v>0</v>
      </c>
      <c r="Z427" s="42">
        <f t="shared" si="64"/>
        <v>0</v>
      </c>
    </row>
    <row r="428" spans="1:26" x14ac:dyDescent="0.25">
      <c r="A428" s="2">
        <v>49</v>
      </c>
      <c r="B428" s="6" t="s">
        <v>194</v>
      </c>
      <c r="C428" s="6" t="s">
        <v>135</v>
      </c>
      <c r="D428" s="2">
        <v>2027</v>
      </c>
      <c r="E428" s="3"/>
      <c r="F428" s="3"/>
      <c r="G428" s="3"/>
      <c r="H428" s="3"/>
      <c r="I428" s="3"/>
      <c r="J428" s="14"/>
      <c r="K428" s="18">
        <f t="shared" si="58"/>
        <v>0</v>
      </c>
      <c r="L428" s="19">
        <v>12368.39</v>
      </c>
      <c r="M428" s="19">
        <v>11131.55</v>
      </c>
      <c r="N428" s="19">
        <v>8657.8700000000008</v>
      </c>
      <c r="O428" s="19">
        <v>6184.2</v>
      </c>
      <c r="P428" s="19">
        <v>3710.52</v>
      </c>
      <c r="Q428" s="19">
        <v>488.77</v>
      </c>
      <c r="R428" s="19">
        <v>2100</v>
      </c>
      <c r="S428" s="19">
        <v>200</v>
      </c>
      <c r="T428" s="24">
        <v>88</v>
      </c>
      <c r="U428" s="43">
        <f t="shared" si="59"/>
        <v>0</v>
      </c>
      <c r="V428" s="18">
        <f t="shared" si="60"/>
        <v>0</v>
      </c>
      <c r="W428" s="18">
        <f t="shared" si="61"/>
        <v>0</v>
      </c>
      <c r="X428" s="18">
        <f t="shared" si="62"/>
        <v>0</v>
      </c>
      <c r="Y428" s="18">
        <f t="shared" si="63"/>
        <v>0</v>
      </c>
      <c r="Z428" s="42">
        <f t="shared" si="64"/>
        <v>0</v>
      </c>
    </row>
    <row r="429" spans="1:26" x14ac:dyDescent="0.25">
      <c r="A429" s="2">
        <v>50</v>
      </c>
      <c r="B429" s="6" t="s">
        <v>194</v>
      </c>
      <c r="C429" s="6" t="s">
        <v>136</v>
      </c>
      <c r="D429" s="2">
        <v>2027</v>
      </c>
      <c r="E429" s="3"/>
      <c r="F429" s="3"/>
      <c r="G429" s="3"/>
      <c r="H429" s="3"/>
      <c r="I429" s="3"/>
      <c r="J429" s="14"/>
      <c r="K429" s="18">
        <f t="shared" si="58"/>
        <v>0</v>
      </c>
      <c r="L429" s="19">
        <v>12368.39</v>
      </c>
      <c r="M429" s="19">
        <v>11131.55</v>
      </c>
      <c r="N429" s="19">
        <v>8657.8700000000008</v>
      </c>
      <c r="O429" s="19">
        <v>6184.2</v>
      </c>
      <c r="P429" s="19">
        <v>3710.52</v>
      </c>
      <c r="Q429" s="19">
        <v>488.77</v>
      </c>
      <c r="R429" s="19">
        <v>2100</v>
      </c>
      <c r="S429" s="19">
        <v>200</v>
      </c>
      <c r="T429" s="24">
        <v>71</v>
      </c>
      <c r="U429" s="43">
        <f t="shared" si="59"/>
        <v>0</v>
      </c>
      <c r="V429" s="18">
        <f t="shared" si="60"/>
        <v>0</v>
      </c>
      <c r="W429" s="18">
        <f t="shared" si="61"/>
        <v>0</v>
      </c>
      <c r="X429" s="18">
        <f t="shared" si="62"/>
        <v>0</v>
      </c>
      <c r="Y429" s="18">
        <f t="shared" si="63"/>
        <v>0</v>
      </c>
      <c r="Z429" s="42">
        <f t="shared" si="64"/>
        <v>0</v>
      </c>
    </row>
    <row r="430" spans="1:26" x14ac:dyDescent="0.25">
      <c r="A430" s="2">
        <v>51</v>
      </c>
      <c r="B430" s="6" t="s">
        <v>194</v>
      </c>
      <c r="C430" s="6" t="s">
        <v>24</v>
      </c>
      <c r="D430" s="2">
        <v>2027</v>
      </c>
      <c r="E430" s="3"/>
      <c r="F430" s="3"/>
      <c r="G430" s="3"/>
      <c r="H430" s="3"/>
      <c r="I430" s="3"/>
      <c r="J430" s="14"/>
      <c r="K430" s="18">
        <f t="shared" si="58"/>
        <v>0</v>
      </c>
      <c r="L430" s="19">
        <v>12368.39</v>
      </c>
      <c r="M430" s="19">
        <v>11131.55</v>
      </c>
      <c r="N430" s="19">
        <v>8657.8700000000008</v>
      </c>
      <c r="O430" s="19">
        <v>6184.2</v>
      </c>
      <c r="P430" s="19">
        <v>3710.52</v>
      </c>
      <c r="Q430" s="19">
        <v>488.77</v>
      </c>
      <c r="R430" s="19">
        <v>2100</v>
      </c>
      <c r="S430" s="19">
        <v>200</v>
      </c>
      <c r="T430" s="24">
        <v>90</v>
      </c>
      <c r="U430" s="43">
        <f t="shared" si="59"/>
        <v>0</v>
      </c>
      <c r="V430" s="18">
        <f t="shared" si="60"/>
        <v>0</v>
      </c>
      <c r="W430" s="18">
        <f t="shared" si="61"/>
        <v>0</v>
      </c>
      <c r="X430" s="18">
        <f t="shared" si="62"/>
        <v>0</v>
      </c>
      <c r="Y430" s="18">
        <f t="shared" si="63"/>
        <v>0</v>
      </c>
      <c r="Z430" s="42">
        <f t="shared" si="64"/>
        <v>0</v>
      </c>
    </row>
    <row r="431" spans="1:26" x14ac:dyDescent="0.25">
      <c r="A431" s="2">
        <v>52</v>
      </c>
      <c r="B431" s="6" t="s">
        <v>194</v>
      </c>
      <c r="C431" s="6" t="s">
        <v>72</v>
      </c>
      <c r="D431" s="2">
        <v>2027</v>
      </c>
      <c r="E431" s="3"/>
      <c r="F431" s="3"/>
      <c r="G431" s="3"/>
      <c r="H431" s="3"/>
      <c r="I431" s="3"/>
      <c r="J431" s="14"/>
      <c r="K431" s="18">
        <f t="shared" si="58"/>
        <v>0</v>
      </c>
      <c r="L431" s="19">
        <v>12368.39</v>
      </c>
      <c r="M431" s="19">
        <v>11131.55</v>
      </c>
      <c r="N431" s="19">
        <v>8657.8700000000008</v>
      </c>
      <c r="O431" s="19">
        <v>6184.2</v>
      </c>
      <c r="P431" s="19">
        <v>3710.52</v>
      </c>
      <c r="Q431" s="19">
        <v>488.77</v>
      </c>
      <c r="R431" s="19">
        <v>2100</v>
      </c>
      <c r="S431" s="19">
        <v>200</v>
      </c>
      <c r="T431" s="24">
        <v>91</v>
      </c>
      <c r="U431" s="43">
        <f t="shared" si="59"/>
        <v>0</v>
      </c>
      <c r="V431" s="18">
        <f t="shared" si="60"/>
        <v>0</v>
      </c>
      <c r="W431" s="18">
        <f t="shared" si="61"/>
        <v>0</v>
      </c>
      <c r="X431" s="18">
        <f t="shared" si="62"/>
        <v>0</v>
      </c>
      <c r="Y431" s="18">
        <f t="shared" si="63"/>
        <v>0</v>
      </c>
      <c r="Z431" s="42">
        <f t="shared" si="64"/>
        <v>0</v>
      </c>
    </row>
    <row r="432" spans="1:26" x14ac:dyDescent="0.25">
      <c r="A432" s="2">
        <v>53</v>
      </c>
      <c r="B432" s="6" t="s">
        <v>194</v>
      </c>
      <c r="C432" s="6" t="s">
        <v>42</v>
      </c>
      <c r="D432" s="2">
        <v>2027</v>
      </c>
      <c r="E432" s="3"/>
      <c r="F432" s="3"/>
      <c r="G432" s="3"/>
      <c r="H432" s="3"/>
      <c r="I432" s="3"/>
      <c r="J432" s="14"/>
      <c r="K432" s="18">
        <f t="shared" si="58"/>
        <v>0</v>
      </c>
      <c r="L432" s="19">
        <v>12368.39</v>
      </c>
      <c r="M432" s="19">
        <v>11131.55</v>
      </c>
      <c r="N432" s="19">
        <v>8657.8700000000008</v>
      </c>
      <c r="O432" s="19">
        <v>6184.2</v>
      </c>
      <c r="P432" s="19">
        <v>3710.52</v>
      </c>
      <c r="Q432" s="19">
        <v>488.77</v>
      </c>
      <c r="R432" s="19">
        <v>2100</v>
      </c>
      <c r="S432" s="19">
        <v>200</v>
      </c>
      <c r="T432" s="24">
        <v>92</v>
      </c>
      <c r="U432" s="43">
        <f t="shared" si="59"/>
        <v>0</v>
      </c>
      <c r="V432" s="18">
        <f t="shared" si="60"/>
        <v>0</v>
      </c>
      <c r="W432" s="18">
        <f t="shared" si="61"/>
        <v>0</v>
      </c>
      <c r="X432" s="18">
        <f t="shared" si="62"/>
        <v>0</v>
      </c>
      <c r="Y432" s="18">
        <f t="shared" si="63"/>
        <v>0</v>
      </c>
      <c r="Z432" s="42">
        <f t="shared" si="64"/>
        <v>0</v>
      </c>
    </row>
    <row r="433" spans="1:26" x14ac:dyDescent="0.25">
      <c r="A433" s="2">
        <v>54</v>
      </c>
      <c r="B433" s="6" t="s">
        <v>194</v>
      </c>
      <c r="C433" s="6" t="s">
        <v>36</v>
      </c>
      <c r="D433" s="2">
        <v>2027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14">
        <v>0</v>
      </c>
      <c r="K433" s="18">
        <f t="shared" si="58"/>
        <v>0</v>
      </c>
      <c r="L433" s="19">
        <v>12368.39</v>
      </c>
      <c r="M433" s="19">
        <v>11131.55</v>
      </c>
      <c r="N433" s="19">
        <v>8657.8700000000008</v>
      </c>
      <c r="O433" s="19">
        <v>6184.2</v>
      </c>
      <c r="P433" s="19">
        <v>3710.52</v>
      </c>
      <c r="Q433" s="19">
        <v>488.77</v>
      </c>
      <c r="R433" s="19">
        <v>2100</v>
      </c>
      <c r="S433" s="19">
        <v>200</v>
      </c>
      <c r="T433" s="24">
        <v>84</v>
      </c>
      <c r="U433" s="43">
        <f t="shared" si="59"/>
        <v>0</v>
      </c>
      <c r="V433" s="18">
        <f t="shared" si="60"/>
        <v>0</v>
      </c>
      <c r="W433" s="18">
        <f t="shared" si="61"/>
        <v>0</v>
      </c>
      <c r="X433" s="18">
        <f t="shared" si="62"/>
        <v>0</v>
      </c>
      <c r="Y433" s="18">
        <f t="shared" si="63"/>
        <v>0</v>
      </c>
      <c r="Z433" s="42">
        <f t="shared" si="64"/>
        <v>0</v>
      </c>
    </row>
    <row r="434" spans="1:26" x14ac:dyDescent="0.25">
      <c r="A434" s="2">
        <v>55</v>
      </c>
      <c r="B434" s="6" t="s">
        <v>194</v>
      </c>
      <c r="C434" s="6" t="s">
        <v>39</v>
      </c>
      <c r="D434" s="2">
        <v>2027</v>
      </c>
      <c r="E434" s="3"/>
      <c r="F434" s="3"/>
      <c r="G434" s="3"/>
      <c r="H434" s="3"/>
      <c r="I434" s="3"/>
      <c r="J434" s="14"/>
      <c r="K434" s="18">
        <f t="shared" si="58"/>
        <v>0</v>
      </c>
      <c r="L434" s="19">
        <v>12368.39</v>
      </c>
      <c r="M434" s="19">
        <v>11131.55</v>
      </c>
      <c r="N434" s="19">
        <v>8657.8700000000008</v>
      </c>
      <c r="O434" s="19">
        <v>6184.2</v>
      </c>
      <c r="P434" s="19">
        <v>3710.52</v>
      </c>
      <c r="Q434" s="19">
        <v>488.77</v>
      </c>
      <c r="R434" s="19">
        <v>2100</v>
      </c>
      <c r="S434" s="19">
        <v>200</v>
      </c>
      <c r="T434" s="24">
        <v>88</v>
      </c>
      <c r="U434" s="43">
        <f t="shared" si="59"/>
        <v>0</v>
      </c>
      <c r="V434" s="18">
        <f t="shared" si="60"/>
        <v>0</v>
      </c>
      <c r="W434" s="18">
        <f t="shared" si="61"/>
        <v>0</v>
      </c>
      <c r="X434" s="18">
        <f t="shared" si="62"/>
        <v>0</v>
      </c>
      <c r="Y434" s="18">
        <f t="shared" si="63"/>
        <v>0</v>
      </c>
      <c r="Z434" s="42">
        <f t="shared" si="64"/>
        <v>0</v>
      </c>
    </row>
    <row r="435" spans="1:26" x14ac:dyDescent="0.25">
      <c r="A435" s="2">
        <v>56</v>
      </c>
      <c r="B435" s="6" t="s">
        <v>194</v>
      </c>
      <c r="C435" s="6" t="s">
        <v>52</v>
      </c>
      <c r="D435" s="2">
        <v>2027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14">
        <v>0</v>
      </c>
      <c r="K435" s="18">
        <f t="shared" si="58"/>
        <v>0</v>
      </c>
      <c r="L435" s="19">
        <v>12368.39</v>
      </c>
      <c r="M435" s="19">
        <v>11131.55</v>
      </c>
      <c r="N435" s="19">
        <v>8657.8700000000008</v>
      </c>
      <c r="O435" s="19">
        <v>6184.2</v>
      </c>
      <c r="P435" s="19">
        <v>3710.52</v>
      </c>
      <c r="Q435" s="19">
        <v>488.77</v>
      </c>
      <c r="R435" s="19">
        <v>2100</v>
      </c>
      <c r="S435" s="19">
        <v>200</v>
      </c>
      <c r="T435" s="24">
        <v>85</v>
      </c>
      <c r="U435" s="43">
        <f t="shared" si="59"/>
        <v>0</v>
      </c>
      <c r="V435" s="18">
        <f t="shared" si="60"/>
        <v>0</v>
      </c>
      <c r="W435" s="18">
        <f t="shared" si="61"/>
        <v>0</v>
      </c>
      <c r="X435" s="18">
        <f t="shared" si="62"/>
        <v>0</v>
      </c>
      <c r="Y435" s="18">
        <f t="shared" si="63"/>
        <v>0</v>
      </c>
      <c r="Z435" s="42">
        <f t="shared" si="64"/>
        <v>0</v>
      </c>
    </row>
    <row r="436" spans="1:26" x14ac:dyDescent="0.25">
      <c r="A436" s="2">
        <v>57</v>
      </c>
      <c r="B436" s="6" t="s">
        <v>194</v>
      </c>
      <c r="C436" s="6" t="s">
        <v>70</v>
      </c>
      <c r="D436" s="2">
        <v>2027</v>
      </c>
      <c r="E436" s="3">
        <v>0</v>
      </c>
      <c r="F436" s="3">
        <v>0</v>
      </c>
      <c r="G436" s="3">
        <v>5.62</v>
      </c>
      <c r="H436" s="3">
        <v>0</v>
      </c>
      <c r="I436" s="3">
        <v>0</v>
      </c>
      <c r="J436" s="14">
        <v>5</v>
      </c>
      <c r="K436" s="18">
        <f t="shared" si="58"/>
        <v>5.62</v>
      </c>
      <c r="L436" s="19">
        <v>12368.39</v>
      </c>
      <c r="M436" s="19">
        <v>11131.55</v>
      </c>
      <c r="N436" s="19">
        <v>8657.8700000000008</v>
      </c>
      <c r="O436" s="19">
        <v>6184.2</v>
      </c>
      <c r="P436" s="19">
        <v>3710.52</v>
      </c>
      <c r="Q436" s="19">
        <v>488.77</v>
      </c>
      <c r="R436" s="19">
        <v>2100</v>
      </c>
      <c r="S436" s="19">
        <v>200</v>
      </c>
      <c r="T436" s="24">
        <v>91</v>
      </c>
      <c r="U436" s="43">
        <f t="shared" si="59"/>
        <v>90.999995536075843</v>
      </c>
      <c r="V436" s="18">
        <f t="shared" si="60"/>
        <v>62725.08</v>
      </c>
      <c r="W436" s="18">
        <f t="shared" si="61"/>
        <v>57079.82</v>
      </c>
      <c r="X436" s="18">
        <f t="shared" si="62"/>
        <v>5645.260000000002</v>
      </c>
      <c r="Y436" s="18">
        <f t="shared" si="63"/>
        <v>57079.82</v>
      </c>
      <c r="Z436" s="42">
        <f t="shared" si="64"/>
        <v>90.999995536075843</v>
      </c>
    </row>
    <row r="437" spans="1:26" x14ac:dyDescent="0.25">
      <c r="A437" s="2">
        <v>58</v>
      </c>
      <c r="B437" s="6" t="s">
        <v>194</v>
      </c>
      <c r="C437" s="6" t="s">
        <v>117</v>
      </c>
      <c r="D437" s="2">
        <v>2027</v>
      </c>
      <c r="E437" s="3"/>
      <c r="F437" s="3"/>
      <c r="G437" s="3"/>
      <c r="H437" s="3"/>
      <c r="I437" s="3"/>
      <c r="J437" s="14"/>
      <c r="K437" s="18">
        <f t="shared" si="58"/>
        <v>0</v>
      </c>
      <c r="L437" s="19">
        <v>12368.39</v>
      </c>
      <c r="M437" s="19">
        <v>11131.55</v>
      </c>
      <c r="N437" s="19">
        <v>8657.8700000000008</v>
      </c>
      <c r="O437" s="19">
        <v>6184.2</v>
      </c>
      <c r="P437" s="19">
        <v>3710.52</v>
      </c>
      <c r="Q437" s="19">
        <v>488.77</v>
      </c>
      <c r="R437" s="19">
        <v>2100</v>
      </c>
      <c r="S437" s="19">
        <v>200</v>
      </c>
      <c r="T437" s="24">
        <v>90</v>
      </c>
      <c r="U437" s="43">
        <f t="shared" si="59"/>
        <v>0</v>
      </c>
      <c r="V437" s="18">
        <f t="shared" si="60"/>
        <v>0</v>
      </c>
      <c r="W437" s="18">
        <f t="shared" si="61"/>
        <v>0</v>
      </c>
      <c r="X437" s="18">
        <f t="shared" si="62"/>
        <v>0</v>
      </c>
      <c r="Y437" s="18">
        <f t="shared" si="63"/>
        <v>0</v>
      </c>
      <c r="Z437" s="42">
        <f t="shared" si="64"/>
        <v>0</v>
      </c>
    </row>
    <row r="438" spans="1:26" x14ac:dyDescent="0.25">
      <c r="A438" s="2">
        <v>59</v>
      </c>
      <c r="B438" s="6" t="s">
        <v>194</v>
      </c>
      <c r="C438" s="6" t="s">
        <v>137</v>
      </c>
      <c r="D438" s="2">
        <v>2027</v>
      </c>
      <c r="E438" s="3">
        <v>0</v>
      </c>
      <c r="F438" s="3">
        <v>0</v>
      </c>
      <c r="G438" s="3">
        <v>0</v>
      </c>
      <c r="H438" s="3">
        <v>0</v>
      </c>
      <c r="I438" s="3">
        <v>5</v>
      </c>
      <c r="J438" s="14">
        <v>3</v>
      </c>
      <c r="K438" s="18">
        <f t="shared" si="58"/>
        <v>5</v>
      </c>
      <c r="L438" s="19">
        <v>12368.39</v>
      </c>
      <c r="M438" s="19">
        <v>11131.55</v>
      </c>
      <c r="N438" s="19">
        <v>8657.8700000000008</v>
      </c>
      <c r="O438" s="19">
        <v>6184.2</v>
      </c>
      <c r="P438" s="19">
        <v>3710.52</v>
      </c>
      <c r="Q438" s="19">
        <v>488.77</v>
      </c>
      <c r="R438" s="19">
        <v>2100</v>
      </c>
      <c r="S438" s="19">
        <v>200</v>
      </c>
      <c r="T438" s="24">
        <v>91</v>
      </c>
      <c r="U438" s="43">
        <f t="shared" si="59"/>
        <v>90.999970350207974</v>
      </c>
      <c r="V438" s="18">
        <f t="shared" si="60"/>
        <v>27318.91</v>
      </c>
      <c r="W438" s="18">
        <f t="shared" si="61"/>
        <v>24860.2</v>
      </c>
      <c r="X438" s="18">
        <f t="shared" si="62"/>
        <v>2458.7099999999991</v>
      </c>
      <c r="Y438" s="18">
        <f t="shared" si="63"/>
        <v>24860.21</v>
      </c>
      <c r="Z438" s="42">
        <f t="shared" si="64"/>
        <v>91.000006954889486</v>
      </c>
    </row>
    <row r="439" spans="1:26" x14ac:dyDescent="0.25">
      <c r="A439" s="2">
        <v>60</v>
      </c>
      <c r="B439" s="6" t="s">
        <v>194</v>
      </c>
      <c r="C439" s="6" t="s">
        <v>57</v>
      </c>
      <c r="D439" s="2">
        <v>2027</v>
      </c>
      <c r="E439" s="3"/>
      <c r="F439" s="3"/>
      <c r="G439" s="3"/>
      <c r="H439" s="3"/>
      <c r="I439" s="3"/>
      <c r="J439" s="14"/>
      <c r="K439" s="18">
        <f t="shared" si="58"/>
        <v>0</v>
      </c>
      <c r="L439" s="19">
        <v>12368.39</v>
      </c>
      <c r="M439" s="19">
        <v>11131.55</v>
      </c>
      <c r="N439" s="19">
        <v>8657.8700000000008</v>
      </c>
      <c r="O439" s="19">
        <v>6184.2</v>
      </c>
      <c r="P439" s="19">
        <v>3710.52</v>
      </c>
      <c r="Q439" s="19">
        <v>488.77</v>
      </c>
      <c r="R439" s="19">
        <v>2100</v>
      </c>
      <c r="S439" s="19">
        <v>200</v>
      </c>
      <c r="T439" s="24">
        <v>90</v>
      </c>
      <c r="U439" s="43">
        <f t="shared" si="59"/>
        <v>0</v>
      </c>
      <c r="V439" s="18">
        <f t="shared" si="60"/>
        <v>0</v>
      </c>
      <c r="W439" s="18">
        <f t="shared" si="61"/>
        <v>0</v>
      </c>
      <c r="X439" s="18">
        <f t="shared" si="62"/>
        <v>0</v>
      </c>
      <c r="Y439" s="18">
        <f t="shared" si="63"/>
        <v>0</v>
      </c>
      <c r="Z439" s="42">
        <f t="shared" si="64"/>
        <v>0</v>
      </c>
    </row>
    <row r="440" spans="1:26" x14ac:dyDescent="0.25">
      <c r="A440" s="47" t="s">
        <v>236</v>
      </c>
      <c r="B440" s="6" t="s">
        <v>195</v>
      </c>
      <c r="C440" s="6" t="s">
        <v>22</v>
      </c>
      <c r="D440" s="2">
        <v>2027</v>
      </c>
      <c r="E440" s="3"/>
      <c r="F440" s="3"/>
      <c r="G440" s="3"/>
      <c r="H440" s="3"/>
      <c r="I440" s="3"/>
      <c r="J440" s="14"/>
      <c r="K440" s="18">
        <f t="shared" si="58"/>
        <v>0</v>
      </c>
      <c r="L440" s="19">
        <v>12368.39</v>
      </c>
      <c r="M440" s="19">
        <v>11131.55</v>
      </c>
      <c r="N440" s="19">
        <v>8657.8700000000008</v>
      </c>
      <c r="O440" s="19">
        <v>6184.2</v>
      </c>
      <c r="P440" s="19">
        <v>3710.52</v>
      </c>
      <c r="Q440" s="19">
        <v>488.77</v>
      </c>
      <c r="R440" s="19">
        <v>2100</v>
      </c>
      <c r="S440" s="19">
        <v>200</v>
      </c>
      <c r="T440" s="25">
        <v>95</v>
      </c>
      <c r="U440" s="43">
        <f t="shared" si="59"/>
        <v>0</v>
      </c>
      <c r="V440" s="18">
        <f t="shared" si="60"/>
        <v>0</v>
      </c>
      <c r="W440" s="18">
        <f t="shared" si="61"/>
        <v>0</v>
      </c>
      <c r="X440" s="18">
        <f t="shared" si="62"/>
        <v>0</v>
      </c>
      <c r="Y440" s="18">
        <f t="shared" si="63"/>
        <v>0</v>
      </c>
      <c r="Z440" s="42">
        <f t="shared" si="64"/>
        <v>0</v>
      </c>
    </row>
    <row r="441" spans="1:26" x14ac:dyDescent="0.25">
      <c r="A441" s="47" t="s">
        <v>237</v>
      </c>
      <c r="B441" s="6" t="s">
        <v>195</v>
      </c>
      <c r="C441" s="6" t="s">
        <v>114</v>
      </c>
      <c r="D441" s="2">
        <v>2027</v>
      </c>
      <c r="E441" s="3"/>
      <c r="F441" s="3"/>
      <c r="G441" s="3"/>
      <c r="H441" s="3"/>
      <c r="I441" s="3"/>
      <c r="J441" s="14"/>
      <c r="K441" s="18">
        <f t="shared" si="58"/>
        <v>0</v>
      </c>
      <c r="L441" s="19">
        <v>12368.39</v>
      </c>
      <c r="M441" s="19">
        <v>11131.55</v>
      </c>
      <c r="N441" s="19">
        <v>8657.8700000000008</v>
      </c>
      <c r="O441" s="19">
        <v>6184.2</v>
      </c>
      <c r="P441" s="19">
        <v>3710.52</v>
      </c>
      <c r="Q441" s="19">
        <v>488.77</v>
      </c>
      <c r="R441" s="19">
        <v>2100</v>
      </c>
      <c r="S441" s="19">
        <v>200</v>
      </c>
      <c r="T441" s="25">
        <v>95</v>
      </c>
      <c r="U441" s="43">
        <f t="shared" si="59"/>
        <v>0</v>
      </c>
      <c r="V441" s="18">
        <f t="shared" si="60"/>
        <v>0</v>
      </c>
      <c r="W441" s="18">
        <f t="shared" si="61"/>
        <v>0</v>
      </c>
      <c r="X441" s="18">
        <f t="shared" si="62"/>
        <v>0</v>
      </c>
      <c r="Y441" s="18">
        <f t="shared" si="63"/>
        <v>0</v>
      </c>
      <c r="Z441" s="42">
        <f t="shared" si="64"/>
        <v>0</v>
      </c>
    </row>
    <row r="442" spans="1:26" x14ac:dyDescent="0.25">
      <c r="A442" s="47" t="s">
        <v>238</v>
      </c>
      <c r="B442" s="6" t="s">
        <v>195</v>
      </c>
      <c r="C442" s="6" t="s">
        <v>71</v>
      </c>
      <c r="D442" s="2">
        <v>2027</v>
      </c>
      <c r="E442" s="3">
        <v>66.099999999999994</v>
      </c>
      <c r="F442" s="3">
        <v>9</v>
      </c>
      <c r="G442" s="3">
        <v>18</v>
      </c>
      <c r="H442" s="3">
        <v>10</v>
      </c>
      <c r="I442" s="3">
        <v>37</v>
      </c>
      <c r="J442" s="14">
        <v>5</v>
      </c>
      <c r="K442" s="18">
        <f t="shared" si="58"/>
        <v>140.1</v>
      </c>
      <c r="L442" s="19">
        <v>12368.39</v>
      </c>
      <c r="M442" s="19">
        <v>11131.55</v>
      </c>
      <c r="N442" s="19">
        <v>8657.8700000000008</v>
      </c>
      <c r="O442" s="19">
        <v>6184.2</v>
      </c>
      <c r="P442" s="19">
        <v>3710.52</v>
      </c>
      <c r="Q442" s="19">
        <v>488.77</v>
      </c>
      <c r="R442" s="19">
        <v>2100</v>
      </c>
      <c r="S442" s="19">
        <v>200</v>
      </c>
      <c r="T442" s="25">
        <v>95</v>
      </c>
      <c r="U442" s="43">
        <f t="shared" si="59"/>
        <v>94.999999543264735</v>
      </c>
      <c r="V442" s="18">
        <f t="shared" si="60"/>
        <v>1313671.28</v>
      </c>
      <c r="W442" s="18">
        <f t="shared" si="61"/>
        <v>1247987.71</v>
      </c>
      <c r="X442" s="18">
        <f t="shared" si="62"/>
        <v>65683.570000000065</v>
      </c>
      <c r="Y442" s="18">
        <f t="shared" si="63"/>
        <v>1247987.72</v>
      </c>
      <c r="Z442" s="42">
        <f t="shared" si="64"/>
        <v>95.000000304490172</v>
      </c>
    </row>
    <row r="443" spans="1:26" x14ac:dyDescent="0.25">
      <c r="A443" s="47" t="s">
        <v>239</v>
      </c>
      <c r="B443" s="6" t="s">
        <v>195</v>
      </c>
      <c r="C443" s="6" t="s">
        <v>56</v>
      </c>
      <c r="D443" s="2">
        <v>2027</v>
      </c>
      <c r="E443" s="3"/>
      <c r="F443" s="3"/>
      <c r="G443" s="3"/>
      <c r="H443" s="3"/>
      <c r="I443" s="3"/>
      <c r="J443" s="14"/>
      <c r="K443" s="18">
        <f t="shared" si="58"/>
        <v>0</v>
      </c>
      <c r="L443" s="19">
        <v>12368.39</v>
      </c>
      <c r="M443" s="19">
        <v>11131.55</v>
      </c>
      <c r="N443" s="19">
        <v>8657.8700000000008</v>
      </c>
      <c r="O443" s="19">
        <v>6184.2</v>
      </c>
      <c r="P443" s="19">
        <v>3710.52</v>
      </c>
      <c r="Q443" s="19">
        <v>488.77</v>
      </c>
      <c r="R443" s="19">
        <v>2100</v>
      </c>
      <c r="S443" s="19">
        <v>200</v>
      </c>
      <c r="T443" s="25">
        <v>95</v>
      </c>
      <c r="U443" s="43">
        <f t="shared" si="59"/>
        <v>0</v>
      </c>
      <c r="V443" s="18">
        <f t="shared" si="60"/>
        <v>0</v>
      </c>
      <c r="W443" s="18">
        <f t="shared" si="61"/>
        <v>0</v>
      </c>
      <c r="X443" s="18">
        <f t="shared" si="62"/>
        <v>0</v>
      </c>
      <c r="Y443" s="18">
        <f t="shared" si="63"/>
        <v>0</v>
      </c>
      <c r="Z443" s="42">
        <f t="shared" si="64"/>
        <v>0</v>
      </c>
    </row>
    <row r="444" spans="1:26" x14ac:dyDescent="0.25">
      <c r="A444" s="47" t="s">
        <v>240</v>
      </c>
      <c r="B444" s="6" t="s">
        <v>195</v>
      </c>
      <c r="C444" s="6" t="s">
        <v>138</v>
      </c>
      <c r="D444" s="2">
        <v>2027</v>
      </c>
      <c r="E444" s="3"/>
      <c r="F444" s="3"/>
      <c r="G444" s="3"/>
      <c r="H444" s="3"/>
      <c r="I444" s="3"/>
      <c r="J444" s="14"/>
      <c r="K444" s="18">
        <f t="shared" si="58"/>
        <v>0</v>
      </c>
      <c r="L444" s="19">
        <v>12368.39</v>
      </c>
      <c r="M444" s="19">
        <v>11131.55</v>
      </c>
      <c r="N444" s="19">
        <v>8657.8700000000008</v>
      </c>
      <c r="O444" s="19">
        <v>6184.2</v>
      </c>
      <c r="P444" s="19">
        <v>3710.52</v>
      </c>
      <c r="Q444" s="19">
        <v>488.77</v>
      </c>
      <c r="R444" s="19">
        <v>2100</v>
      </c>
      <c r="S444" s="19">
        <v>200</v>
      </c>
      <c r="T444" s="25">
        <v>95</v>
      </c>
      <c r="U444" s="43">
        <f t="shared" si="59"/>
        <v>0</v>
      </c>
      <c r="V444" s="18">
        <f t="shared" si="60"/>
        <v>0</v>
      </c>
      <c r="W444" s="18">
        <f t="shared" si="61"/>
        <v>0</v>
      </c>
      <c r="X444" s="18">
        <f t="shared" si="62"/>
        <v>0</v>
      </c>
      <c r="Y444" s="18">
        <f t="shared" si="63"/>
        <v>0</v>
      </c>
      <c r="Z444" s="42">
        <f t="shared" si="64"/>
        <v>0</v>
      </c>
    </row>
    <row r="445" spans="1:26" x14ac:dyDescent="0.25">
      <c r="A445" s="47" t="s">
        <v>241</v>
      </c>
      <c r="B445" s="6" t="s">
        <v>195</v>
      </c>
      <c r="C445" s="6" t="s">
        <v>139</v>
      </c>
      <c r="D445" s="2">
        <v>2027</v>
      </c>
      <c r="E445" s="3"/>
      <c r="F445" s="3"/>
      <c r="G445" s="3"/>
      <c r="H445" s="3"/>
      <c r="I445" s="3"/>
      <c r="J445" s="14"/>
      <c r="K445" s="18">
        <f t="shared" si="58"/>
        <v>0</v>
      </c>
      <c r="L445" s="19">
        <v>12368.39</v>
      </c>
      <c r="M445" s="19">
        <v>11131.55</v>
      </c>
      <c r="N445" s="19">
        <v>8657.8700000000008</v>
      </c>
      <c r="O445" s="19">
        <v>6184.2</v>
      </c>
      <c r="P445" s="19">
        <v>3710.52</v>
      </c>
      <c r="Q445" s="19">
        <v>488.77</v>
      </c>
      <c r="R445" s="19">
        <v>2100</v>
      </c>
      <c r="S445" s="19">
        <v>200</v>
      </c>
      <c r="T445" s="25">
        <v>95</v>
      </c>
      <c r="U445" s="43">
        <f t="shared" si="59"/>
        <v>0</v>
      </c>
      <c r="V445" s="18">
        <f t="shared" si="60"/>
        <v>0</v>
      </c>
      <c r="W445" s="18">
        <f t="shared" si="61"/>
        <v>0</v>
      </c>
      <c r="X445" s="18">
        <f t="shared" si="62"/>
        <v>0</v>
      </c>
      <c r="Y445" s="18">
        <f t="shared" si="63"/>
        <v>0</v>
      </c>
      <c r="Z445" s="42">
        <f t="shared" si="64"/>
        <v>0</v>
      </c>
    </row>
    <row r="446" spans="1:26" x14ac:dyDescent="0.25">
      <c r="A446" s="47" t="s">
        <v>242</v>
      </c>
      <c r="B446" s="6" t="s">
        <v>195</v>
      </c>
      <c r="C446" s="6" t="s">
        <v>38</v>
      </c>
      <c r="D446" s="2">
        <v>2027</v>
      </c>
      <c r="E446" s="3">
        <v>0</v>
      </c>
      <c r="F446" s="3">
        <v>0</v>
      </c>
      <c r="G446" s="3">
        <v>0</v>
      </c>
      <c r="H446" s="3">
        <v>0</v>
      </c>
      <c r="I446" s="3">
        <v>32.4</v>
      </c>
      <c r="J446" s="14">
        <v>8</v>
      </c>
      <c r="K446" s="18">
        <f t="shared" si="58"/>
        <v>32.4</v>
      </c>
      <c r="L446" s="19">
        <v>12368.39</v>
      </c>
      <c r="M446" s="19">
        <v>11131.55</v>
      </c>
      <c r="N446" s="19">
        <v>8657.8700000000008</v>
      </c>
      <c r="O446" s="19">
        <v>6184.2</v>
      </c>
      <c r="P446" s="19">
        <v>3710.52</v>
      </c>
      <c r="Q446" s="19">
        <v>488.77</v>
      </c>
      <c r="R446" s="19">
        <v>2100</v>
      </c>
      <c r="S446" s="19">
        <v>200</v>
      </c>
      <c r="T446" s="25">
        <v>95</v>
      </c>
      <c r="U446" s="43">
        <f t="shared" si="59"/>
        <v>94.999993555433875</v>
      </c>
      <c r="V446" s="18">
        <f t="shared" si="60"/>
        <v>147411.01</v>
      </c>
      <c r="W446" s="18">
        <f t="shared" si="61"/>
        <v>140040.44999999998</v>
      </c>
      <c r="X446" s="18">
        <f t="shared" si="62"/>
        <v>7370.5600000000268</v>
      </c>
      <c r="Y446" s="18">
        <f t="shared" si="63"/>
        <v>140040.46</v>
      </c>
      <c r="Z446" s="42">
        <f t="shared" si="64"/>
        <v>95.000000339187679</v>
      </c>
    </row>
    <row r="447" spans="1:26" x14ac:dyDescent="0.25">
      <c r="A447" s="47" t="s">
        <v>243</v>
      </c>
      <c r="B447" s="6" t="s">
        <v>195</v>
      </c>
      <c r="C447" s="6" t="s">
        <v>46</v>
      </c>
      <c r="D447" s="2">
        <v>2027</v>
      </c>
      <c r="E447" s="3"/>
      <c r="F447" s="3"/>
      <c r="G447" s="3"/>
      <c r="H447" s="3"/>
      <c r="I447" s="3"/>
      <c r="J447" s="14"/>
      <c r="K447" s="18">
        <f t="shared" si="58"/>
        <v>0</v>
      </c>
      <c r="L447" s="19">
        <v>12368.39</v>
      </c>
      <c r="M447" s="19">
        <v>11131.55</v>
      </c>
      <c r="N447" s="19">
        <v>8657.8700000000008</v>
      </c>
      <c r="O447" s="19">
        <v>6184.2</v>
      </c>
      <c r="P447" s="19">
        <v>3710.52</v>
      </c>
      <c r="Q447" s="19">
        <v>488.77</v>
      </c>
      <c r="R447" s="19">
        <v>2100</v>
      </c>
      <c r="S447" s="19">
        <v>200</v>
      </c>
      <c r="T447" s="25">
        <v>95</v>
      </c>
      <c r="U447" s="43">
        <f t="shared" si="59"/>
        <v>0</v>
      </c>
      <c r="V447" s="18">
        <f t="shared" si="60"/>
        <v>0</v>
      </c>
      <c r="W447" s="18">
        <f t="shared" si="61"/>
        <v>0</v>
      </c>
      <c r="X447" s="18">
        <f t="shared" si="62"/>
        <v>0</v>
      </c>
      <c r="Y447" s="18">
        <f t="shared" si="63"/>
        <v>0</v>
      </c>
      <c r="Z447" s="42">
        <f t="shared" si="64"/>
        <v>0</v>
      </c>
    </row>
    <row r="448" spans="1:26" x14ac:dyDescent="0.25">
      <c r="A448" s="47" t="s">
        <v>244</v>
      </c>
      <c r="B448" s="6" t="s">
        <v>195</v>
      </c>
      <c r="C448" s="6" t="s">
        <v>106</v>
      </c>
      <c r="D448" s="2">
        <v>2027</v>
      </c>
      <c r="E448" s="3">
        <v>15</v>
      </c>
      <c r="F448" s="3">
        <v>25</v>
      </c>
      <c r="G448" s="3">
        <v>0</v>
      </c>
      <c r="H448" s="3">
        <v>30</v>
      </c>
      <c r="I448" s="3">
        <v>50</v>
      </c>
      <c r="J448" s="14">
        <v>1</v>
      </c>
      <c r="K448" s="18">
        <f t="shared" si="58"/>
        <v>120</v>
      </c>
      <c r="L448" s="19">
        <v>12368.39</v>
      </c>
      <c r="M448" s="19">
        <v>11131.55</v>
      </c>
      <c r="N448" s="19">
        <v>8657.8700000000008</v>
      </c>
      <c r="O448" s="19">
        <v>6184.2</v>
      </c>
      <c r="P448" s="19">
        <v>3710.52</v>
      </c>
      <c r="Q448" s="19">
        <v>488.77</v>
      </c>
      <c r="R448" s="19">
        <v>2100</v>
      </c>
      <c r="S448" s="19">
        <v>200</v>
      </c>
      <c r="T448" s="25">
        <v>95</v>
      </c>
      <c r="U448" s="43">
        <f t="shared" si="59"/>
        <v>94.99999982587606</v>
      </c>
      <c r="V448" s="18">
        <f t="shared" si="60"/>
        <v>861455.37</v>
      </c>
      <c r="W448" s="18">
        <f t="shared" si="61"/>
        <v>818382.6</v>
      </c>
      <c r="X448" s="18">
        <f t="shared" si="62"/>
        <v>43072.770000000019</v>
      </c>
      <c r="Y448" s="18">
        <f t="shared" si="63"/>
        <v>818382.6</v>
      </c>
      <c r="Z448" s="42">
        <f t="shared" si="64"/>
        <v>94.99999982587606</v>
      </c>
    </row>
    <row r="449" spans="1:26" x14ac:dyDescent="0.25">
      <c r="A449" s="47" t="s">
        <v>245</v>
      </c>
      <c r="B449" s="6" t="s">
        <v>195</v>
      </c>
      <c r="C449" s="6" t="s">
        <v>43</v>
      </c>
      <c r="D449" s="2">
        <v>2027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14">
        <v>0</v>
      </c>
      <c r="K449" s="18">
        <f t="shared" si="58"/>
        <v>0</v>
      </c>
      <c r="L449" s="19">
        <v>12368.39</v>
      </c>
      <c r="M449" s="19">
        <v>11131.55</v>
      </c>
      <c r="N449" s="19">
        <v>8657.8700000000008</v>
      </c>
      <c r="O449" s="19">
        <v>6184.2</v>
      </c>
      <c r="P449" s="19">
        <v>3710.52</v>
      </c>
      <c r="Q449" s="19">
        <v>488.77</v>
      </c>
      <c r="R449" s="19">
        <v>2100</v>
      </c>
      <c r="S449" s="19">
        <v>200</v>
      </c>
      <c r="T449" s="25">
        <v>95</v>
      </c>
      <c r="U449" s="43">
        <f t="shared" si="59"/>
        <v>0</v>
      </c>
      <c r="V449" s="18">
        <f t="shared" si="60"/>
        <v>0</v>
      </c>
      <c r="W449" s="18">
        <f t="shared" si="61"/>
        <v>0</v>
      </c>
      <c r="X449" s="18">
        <f t="shared" si="62"/>
        <v>0</v>
      </c>
      <c r="Y449" s="18">
        <f t="shared" si="63"/>
        <v>0</v>
      </c>
      <c r="Z449" s="42">
        <f t="shared" si="64"/>
        <v>0</v>
      </c>
    </row>
    <row r="450" spans="1:26" x14ac:dyDescent="0.25">
      <c r="A450" s="47" t="s">
        <v>246</v>
      </c>
      <c r="B450" s="6" t="s">
        <v>195</v>
      </c>
      <c r="C450" s="6" t="s">
        <v>4</v>
      </c>
      <c r="D450" s="2">
        <v>2027</v>
      </c>
      <c r="E450" s="3">
        <v>0</v>
      </c>
      <c r="F450" s="3">
        <v>0</v>
      </c>
      <c r="G450" s="3">
        <v>0</v>
      </c>
      <c r="H450" s="3">
        <v>14</v>
      </c>
      <c r="I450" s="3">
        <v>0</v>
      </c>
      <c r="J450" s="14">
        <v>6</v>
      </c>
      <c r="K450" s="18">
        <f t="shared" si="58"/>
        <v>14</v>
      </c>
      <c r="L450" s="19">
        <v>12368.39</v>
      </c>
      <c r="M450" s="19">
        <v>11131.55</v>
      </c>
      <c r="N450" s="19">
        <v>8657.8700000000008</v>
      </c>
      <c r="O450" s="19">
        <v>6184.2</v>
      </c>
      <c r="P450" s="19">
        <v>3710.52</v>
      </c>
      <c r="Q450" s="19">
        <v>488.77</v>
      </c>
      <c r="R450" s="19">
        <v>2100</v>
      </c>
      <c r="S450" s="19">
        <v>200</v>
      </c>
      <c r="T450" s="25">
        <v>95</v>
      </c>
      <c r="U450" s="43">
        <f t="shared" si="59"/>
        <v>94.999991421334315</v>
      </c>
      <c r="V450" s="18">
        <f t="shared" si="60"/>
        <v>104911.42</v>
      </c>
      <c r="W450" s="18">
        <f t="shared" si="61"/>
        <v>99665.840000000011</v>
      </c>
      <c r="X450" s="18">
        <f t="shared" si="62"/>
        <v>5245.5799999999872</v>
      </c>
      <c r="Y450" s="18">
        <f t="shared" si="63"/>
        <v>99665.85</v>
      </c>
      <c r="Z450" s="42">
        <f t="shared" si="64"/>
        <v>95.000000953185079</v>
      </c>
    </row>
    <row r="451" spans="1:26" x14ac:dyDescent="0.25">
      <c r="A451" s="47" t="s">
        <v>247</v>
      </c>
      <c r="B451" s="6" t="s">
        <v>195</v>
      </c>
      <c r="C451" s="6" t="s">
        <v>29</v>
      </c>
      <c r="D451" s="2">
        <v>2027</v>
      </c>
      <c r="E451" s="3"/>
      <c r="F451" s="3"/>
      <c r="G451" s="3"/>
      <c r="H451" s="3"/>
      <c r="I451" s="3"/>
      <c r="J451" s="14"/>
      <c r="K451" s="18">
        <f t="shared" ref="K451:K515" si="65">E451+F451+G451+H451+I451</f>
        <v>0</v>
      </c>
      <c r="L451" s="19">
        <v>12368.39</v>
      </c>
      <c r="M451" s="19">
        <v>11131.55</v>
      </c>
      <c r="N451" s="19">
        <v>8657.8700000000008</v>
      </c>
      <c r="O451" s="19">
        <v>6184.2</v>
      </c>
      <c r="P451" s="19">
        <v>3710.52</v>
      </c>
      <c r="Q451" s="19">
        <v>488.77</v>
      </c>
      <c r="R451" s="19">
        <v>2100</v>
      </c>
      <c r="S451" s="19">
        <v>200</v>
      </c>
      <c r="T451" s="25">
        <v>95</v>
      </c>
      <c r="U451" s="43">
        <f t="shared" si="59"/>
        <v>0</v>
      </c>
      <c r="V451" s="18">
        <f t="shared" si="60"/>
        <v>0</v>
      </c>
      <c r="W451" s="18">
        <f t="shared" si="61"/>
        <v>0</v>
      </c>
      <c r="X451" s="18">
        <f t="shared" si="62"/>
        <v>0</v>
      </c>
      <c r="Y451" s="18">
        <f t="shared" si="63"/>
        <v>0</v>
      </c>
      <c r="Z451" s="42">
        <f t="shared" si="64"/>
        <v>0</v>
      </c>
    </row>
    <row r="452" spans="1:26" x14ac:dyDescent="0.25">
      <c r="A452" s="47" t="s">
        <v>248</v>
      </c>
      <c r="B452" s="6" t="s">
        <v>195</v>
      </c>
      <c r="C452" s="6" t="s">
        <v>27</v>
      </c>
      <c r="D452" s="2">
        <v>2027</v>
      </c>
      <c r="E452" s="3"/>
      <c r="F452" s="3"/>
      <c r="G452" s="3"/>
      <c r="H452" s="3"/>
      <c r="I452" s="3"/>
      <c r="J452" s="14"/>
      <c r="K452" s="18">
        <f t="shared" si="65"/>
        <v>0</v>
      </c>
      <c r="L452" s="19">
        <v>12368.39</v>
      </c>
      <c r="M452" s="19">
        <v>11131.55</v>
      </c>
      <c r="N452" s="19">
        <v>8657.8700000000008</v>
      </c>
      <c r="O452" s="19">
        <v>6184.2</v>
      </c>
      <c r="P452" s="19">
        <v>3710.52</v>
      </c>
      <c r="Q452" s="19">
        <v>488.77</v>
      </c>
      <c r="R452" s="19">
        <v>2100</v>
      </c>
      <c r="S452" s="19">
        <v>200</v>
      </c>
      <c r="T452" s="25">
        <v>95</v>
      </c>
      <c r="U452" s="43">
        <f t="shared" si="59"/>
        <v>0</v>
      </c>
      <c r="V452" s="18">
        <f t="shared" si="60"/>
        <v>0</v>
      </c>
      <c r="W452" s="18">
        <f t="shared" si="61"/>
        <v>0</v>
      </c>
      <c r="X452" s="18">
        <f t="shared" si="62"/>
        <v>0</v>
      </c>
      <c r="Y452" s="18">
        <f t="shared" si="63"/>
        <v>0</v>
      </c>
      <c r="Z452" s="42">
        <f t="shared" si="64"/>
        <v>0</v>
      </c>
    </row>
    <row r="453" spans="1:26" x14ac:dyDescent="0.25">
      <c r="A453" s="47" t="s">
        <v>249</v>
      </c>
      <c r="B453" s="6" t="s">
        <v>195</v>
      </c>
      <c r="C453" s="6" t="s">
        <v>45</v>
      </c>
      <c r="D453" s="2">
        <v>2027</v>
      </c>
      <c r="E453" s="3">
        <v>50</v>
      </c>
      <c r="F453" s="3">
        <v>0</v>
      </c>
      <c r="G453" s="3">
        <v>0</v>
      </c>
      <c r="H453" s="3">
        <v>0</v>
      </c>
      <c r="I453" s="3">
        <v>0</v>
      </c>
      <c r="J453" s="14">
        <v>5</v>
      </c>
      <c r="K453" s="18">
        <f t="shared" si="65"/>
        <v>50</v>
      </c>
      <c r="L453" s="19">
        <v>12368.39</v>
      </c>
      <c r="M453" s="19">
        <v>11131.55</v>
      </c>
      <c r="N453" s="19">
        <v>8657.8700000000008</v>
      </c>
      <c r="O453" s="19">
        <v>6184.2</v>
      </c>
      <c r="P453" s="19">
        <v>3710.52</v>
      </c>
      <c r="Q453" s="19">
        <v>488.77</v>
      </c>
      <c r="R453" s="19">
        <v>2100</v>
      </c>
      <c r="S453" s="19">
        <v>200</v>
      </c>
      <c r="T453" s="25">
        <v>95</v>
      </c>
      <c r="U453" s="43">
        <f t="shared" ref="U453:U517" si="66">IF((V453=0),0,W453/V453*100)</f>
        <v>94.999999610205364</v>
      </c>
      <c r="V453" s="18">
        <f t="shared" ref="V453:V517" si="67">ROUND(((E453*L453+F453*M453+G453*N453+H453*O453+I453*P453)+Q453*J453+R453*J453+S453*(E453+F453+G453+H453+I453)),2)</f>
        <v>641363.35</v>
      </c>
      <c r="W453" s="18">
        <f t="shared" ref="W453:W517" si="68">IF((Z453&gt;T453),Y453-0.01,Y453)</f>
        <v>609295.18000000005</v>
      </c>
      <c r="X453" s="18">
        <f t="shared" ref="X453:X517" si="69">V453-W453</f>
        <v>32068.169999999925</v>
      </c>
      <c r="Y453" s="18">
        <f t="shared" ref="Y453:Y517" si="70">ROUND((V453*T453/100),2)</f>
        <v>609295.18000000005</v>
      </c>
      <c r="Z453" s="42">
        <f t="shared" ref="Z453:Z517" si="71">IF((V453=0),0,Y453/V453*100)</f>
        <v>94.999999610205364</v>
      </c>
    </row>
    <row r="454" spans="1:26" x14ac:dyDescent="0.25">
      <c r="A454" s="47" t="s">
        <v>250</v>
      </c>
      <c r="B454" s="6" t="s">
        <v>195</v>
      </c>
      <c r="C454" s="6" t="s">
        <v>28</v>
      </c>
      <c r="D454" s="2">
        <v>2027</v>
      </c>
      <c r="E454" s="3"/>
      <c r="F454" s="3"/>
      <c r="G454" s="3"/>
      <c r="H454" s="3"/>
      <c r="I454" s="3"/>
      <c r="J454" s="14"/>
      <c r="K454" s="18">
        <f t="shared" si="65"/>
        <v>0</v>
      </c>
      <c r="L454" s="19">
        <v>12368.39</v>
      </c>
      <c r="M454" s="19">
        <v>11131.55</v>
      </c>
      <c r="N454" s="19">
        <v>8657.8700000000008</v>
      </c>
      <c r="O454" s="19">
        <v>6184.2</v>
      </c>
      <c r="P454" s="19">
        <v>3710.52</v>
      </c>
      <c r="Q454" s="19">
        <v>488.77</v>
      </c>
      <c r="R454" s="19">
        <v>2100</v>
      </c>
      <c r="S454" s="19">
        <v>200</v>
      </c>
      <c r="T454" s="25">
        <v>95</v>
      </c>
      <c r="U454" s="43">
        <f t="shared" si="66"/>
        <v>0</v>
      </c>
      <c r="V454" s="18">
        <f t="shared" si="67"/>
        <v>0</v>
      </c>
      <c r="W454" s="18">
        <f t="shared" si="68"/>
        <v>0</v>
      </c>
      <c r="X454" s="18">
        <f t="shared" si="69"/>
        <v>0</v>
      </c>
      <c r="Y454" s="18">
        <f t="shared" si="70"/>
        <v>0</v>
      </c>
      <c r="Z454" s="42">
        <f t="shared" si="71"/>
        <v>0</v>
      </c>
    </row>
    <row r="455" spans="1:26" x14ac:dyDescent="0.25">
      <c r="A455" s="47" t="s">
        <v>251</v>
      </c>
      <c r="B455" s="6" t="s">
        <v>195</v>
      </c>
      <c r="C455" s="6" t="s">
        <v>21</v>
      </c>
      <c r="D455" s="2">
        <v>2027</v>
      </c>
      <c r="E455" s="3">
        <v>8.4</v>
      </c>
      <c r="F455" s="3">
        <v>14.1</v>
      </c>
      <c r="G455" s="3">
        <v>2.7</v>
      </c>
      <c r="H455" s="3">
        <v>2.5</v>
      </c>
      <c r="I455" s="3">
        <v>4</v>
      </c>
      <c r="J455" s="14">
        <v>7</v>
      </c>
      <c r="K455" s="18">
        <f t="shared" si="65"/>
        <v>31.7</v>
      </c>
      <c r="L455" s="19">
        <v>12368.39</v>
      </c>
      <c r="M455" s="19">
        <v>11131.55</v>
      </c>
      <c r="N455" s="19">
        <v>8657.8700000000008</v>
      </c>
      <c r="O455" s="19">
        <v>6184.2</v>
      </c>
      <c r="P455" s="19">
        <v>3710.52</v>
      </c>
      <c r="Q455" s="19">
        <v>488.77</v>
      </c>
      <c r="R455" s="19">
        <v>2100</v>
      </c>
      <c r="S455" s="19">
        <v>200</v>
      </c>
      <c r="T455" s="25">
        <v>95</v>
      </c>
      <c r="U455" s="43">
        <f t="shared" si="66"/>
        <v>94.999999262514152</v>
      </c>
      <c r="V455" s="18">
        <f t="shared" si="67"/>
        <v>338989.55</v>
      </c>
      <c r="W455" s="18">
        <f t="shared" si="68"/>
        <v>322040.07</v>
      </c>
      <c r="X455" s="18">
        <f t="shared" si="69"/>
        <v>16949.479999999981</v>
      </c>
      <c r="Y455" s="18">
        <f t="shared" si="70"/>
        <v>322040.07</v>
      </c>
      <c r="Z455" s="42">
        <f t="shared" si="71"/>
        <v>94.999999262514152</v>
      </c>
    </row>
    <row r="456" spans="1:26" x14ac:dyDescent="0.25">
      <c r="A456" s="47" t="s">
        <v>252</v>
      </c>
      <c r="B456" s="6" t="s">
        <v>195</v>
      </c>
      <c r="C456" s="6" t="s">
        <v>140</v>
      </c>
      <c r="D456" s="2">
        <v>2027</v>
      </c>
      <c r="E456" s="3"/>
      <c r="F456" s="3"/>
      <c r="G456" s="3"/>
      <c r="H456" s="3"/>
      <c r="I456" s="3"/>
      <c r="J456" s="14"/>
      <c r="K456" s="18">
        <f t="shared" si="65"/>
        <v>0</v>
      </c>
      <c r="L456" s="19">
        <v>12368.39</v>
      </c>
      <c r="M456" s="19">
        <v>11131.55</v>
      </c>
      <c r="N456" s="19">
        <v>8657.8700000000008</v>
      </c>
      <c r="O456" s="19">
        <v>6184.2</v>
      </c>
      <c r="P456" s="19">
        <v>3710.52</v>
      </c>
      <c r="Q456" s="19">
        <v>488.77</v>
      </c>
      <c r="R456" s="19">
        <v>2100</v>
      </c>
      <c r="S456" s="19">
        <v>200</v>
      </c>
      <c r="T456" s="25">
        <v>95</v>
      </c>
      <c r="U456" s="43">
        <f t="shared" si="66"/>
        <v>0</v>
      </c>
      <c r="V456" s="18">
        <f t="shared" si="67"/>
        <v>0</v>
      </c>
      <c r="W456" s="18">
        <f t="shared" si="68"/>
        <v>0</v>
      </c>
      <c r="X456" s="18">
        <f t="shared" si="69"/>
        <v>0</v>
      </c>
      <c r="Y456" s="18">
        <f t="shared" si="70"/>
        <v>0</v>
      </c>
      <c r="Z456" s="42">
        <f t="shared" si="71"/>
        <v>0</v>
      </c>
    </row>
    <row r="457" spans="1:26" ht="30" x14ac:dyDescent="0.25">
      <c r="A457" s="41">
        <v>61</v>
      </c>
      <c r="B457" s="45" t="s">
        <v>253</v>
      </c>
      <c r="C457" s="45" t="s">
        <v>253</v>
      </c>
      <c r="D457" s="41">
        <v>2027</v>
      </c>
      <c r="E457" s="15">
        <f>SUM(E440:E456)</f>
        <v>139.5</v>
      </c>
      <c r="F457" s="15">
        <f>SUM(F440:F456)</f>
        <v>48.1</v>
      </c>
      <c r="G457" s="15">
        <f t="shared" ref="G457:J457" si="72">SUM(G440:G456)</f>
        <v>20.7</v>
      </c>
      <c r="H457" s="15">
        <f t="shared" si="72"/>
        <v>56.5</v>
      </c>
      <c r="I457" s="15">
        <f t="shared" si="72"/>
        <v>123.4</v>
      </c>
      <c r="J457" s="15">
        <f t="shared" si="72"/>
        <v>32</v>
      </c>
      <c r="K457" s="18">
        <f t="shared" ref="K457" si="73">E457+F457+G457+H457+I457</f>
        <v>388.19999999999993</v>
      </c>
      <c r="L457" s="19">
        <v>12368.39</v>
      </c>
      <c r="M457" s="19">
        <v>11131.55</v>
      </c>
      <c r="N457" s="19">
        <v>8657.8700000000008</v>
      </c>
      <c r="O457" s="19">
        <v>6184.2</v>
      </c>
      <c r="P457" s="19">
        <v>3710.52</v>
      </c>
      <c r="Q457" s="19">
        <v>488.77</v>
      </c>
      <c r="R457" s="19">
        <v>2100</v>
      </c>
      <c r="S457" s="19">
        <v>200</v>
      </c>
      <c r="T457" s="25">
        <v>95</v>
      </c>
      <c r="U457" s="43">
        <f t="shared" ref="U457" si="74">IF((V457=0),0,W457/V457*100)</f>
        <v>94.999999970655566</v>
      </c>
      <c r="V457" s="18">
        <f t="shared" ref="V457" si="75">ROUND(((E457*L457+F457*M457+G457*N457+H457*O457+I457*P457)+Q457*J457+R457*J457+S457*(E457+F457+G457+H457+I457)),2)</f>
        <v>3407801.98</v>
      </c>
      <c r="W457" s="18">
        <f t="shared" ref="W457" si="76">IF((Z457&gt;T457),Y457-0.01,Y457)</f>
        <v>3237411.88</v>
      </c>
      <c r="X457" s="18">
        <f t="shared" ref="X457" si="77">V457-W457</f>
        <v>170390.10000000009</v>
      </c>
      <c r="Y457" s="18">
        <f t="shared" ref="Y457" si="78">ROUND((V457*T457/100),2)</f>
        <v>3237411.88</v>
      </c>
      <c r="Z457" s="42">
        <f t="shared" ref="Z457" si="79">IF((V457=0),0,Y457/V457*100)</f>
        <v>94.999999970655566</v>
      </c>
    </row>
    <row r="458" spans="1:26" x14ac:dyDescent="0.25">
      <c r="A458" s="2">
        <v>78</v>
      </c>
      <c r="B458" s="6" t="s">
        <v>196</v>
      </c>
      <c r="C458" s="6" t="s">
        <v>59</v>
      </c>
      <c r="D458" s="2">
        <v>2027</v>
      </c>
      <c r="E458" s="3">
        <v>5</v>
      </c>
      <c r="F458" s="3">
        <v>7.9</v>
      </c>
      <c r="G458" s="3">
        <v>15.8</v>
      </c>
      <c r="H458" s="3">
        <v>4.0999999999999996</v>
      </c>
      <c r="I458" s="3">
        <v>13.6</v>
      </c>
      <c r="J458" s="14">
        <v>13</v>
      </c>
      <c r="K458" s="18">
        <f t="shared" si="65"/>
        <v>46.400000000000006</v>
      </c>
      <c r="L458" s="19">
        <v>12368.39</v>
      </c>
      <c r="M458" s="19">
        <v>11131.55</v>
      </c>
      <c r="N458" s="19">
        <v>8657.8700000000008</v>
      </c>
      <c r="O458" s="19">
        <v>6184.2</v>
      </c>
      <c r="P458" s="19">
        <v>3710.52</v>
      </c>
      <c r="Q458" s="19">
        <v>488.77</v>
      </c>
      <c r="R458" s="19">
        <v>2100</v>
      </c>
      <c r="S458" s="19">
        <v>200</v>
      </c>
      <c r="T458" s="26">
        <v>85</v>
      </c>
      <c r="U458" s="43">
        <f t="shared" si="66"/>
        <v>84.999999013144517</v>
      </c>
      <c r="V458" s="18">
        <f t="shared" si="67"/>
        <v>405327.84</v>
      </c>
      <c r="W458" s="18">
        <f t="shared" si="68"/>
        <v>344528.66</v>
      </c>
      <c r="X458" s="18">
        <f t="shared" si="69"/>
        <v>60799.180000000051</v>
      </c>
      <c r="Y458" s="18">
        <f t="shared" si="70"/>
        <v>344528.66</v>
      </c>
      <c r="Z458" s="42">
        <f t="shared" si="71"/>
        <v>84.999999013144517</v>
      </c>
    </row>
    <row r="459" spans="1:26" x14ac:dyDescent="0.25">
      <c r="A459" s="2">
        <v>79</v>
      </c>
      <c r="B459" s="6" t="s">
        <v>196</v>
      </c>
      <c r="C459" s="6" t="s">
        <v>142</v>
      </c>
      <c r="D459" s="2">
        <v>2027</v>
      </c>
      <c r="E459" s="3"/>
      <c r="F459" s="3"/>
      <c r="G459" s="3"/>
      <c r="H459" s="3"/>
      <c r="I459" s="3"/>
      <c r="J459" s="14"/>
      <c r="K459" s="18">
        <f t="shared" si="65"/>
        <v>0</v>
      </c>
      <c r="L459" s="19">
        <v>12368.39</v>
      </c>
      <c r="M459" s="19">
        <v>11131.55</v>
      </c>
      <c r="N459" s="19">
        <v>8657.8700000000008</v>
      </c>
      <c r="O459" s="19">
        <v>6184.2</v>
      </c>
      <c r="P459" s="19">
        <v>3710.52</v>
      </c>
      <c r="Q459" s="19">
        <v>488.77</v>
      </c>
      <c r="R459" s="19">
        <v>2100</v>
      </c>
      <c r="S459" s="19">
        <v>200</v>
      </c>
      <c r="T459" s="26">
        <v>71</v>
      </c>
      <c r="U459" s="43">
        <f t="shared" si="66"/>
        <v>0</v>
      </c>
      <c r="V459" s="18">
        <f t="shared" si="67"/>
        <v>0</v>
      </c>
      <c r="W459" s="18">
        <f t="shared" si="68"/>
        <v>0</v>
      </c>
      <c r="X459" s="18">
        <f t="shared" si="69"/>
        <v>0</v>
      </c>
      <c r="Y459" s="18">
        <f t="shared" si="70"/>
        <v>0</v>
      </c>
      <c r="Z459" s="42">
        <f t="shared" si="71"/>
        <v>0</v>
      </c>
    </row>
    <row r="460" spans="1:26" x14ac:dyDescent="0.25">
      <c r="A460" s="2">
        <v>80</v>
      </c>
      <c r="B460" s="6" t="s">
        <v>196</v>
      </c>
      <c r="C460" s="6" t="s">
        <v>47</v>
      </c>
      <c r="D460" s="2">
        <v>2027</v>
      </c>
      <c r="E460" s="3"/>
      <c r="F460" s="3"/>
      <c r="G460" s="3"/>
      <c r="H460" s="3"/>
      <c r="I460" s="3"/>
      <c r="J460" s="14"/>
      <c r="K460" s="18">
        <f t="shared" si="65"/>
        <v>0</v>
      </c>
      <c r="L460" s="19">
        <v>12368.39</v>
      </c>
      <c r="M460" s="19">
        <v>11131.55</v>
      </c>
      <c r="N460" s="19">
        <v>8657.8700000000008</v>
      </c>
      <c r="O460" s="19">
        <v>6184.2</v>
      </c>
      <c r="P460" s="19">
        <v>3710.52</v>
      </c>
      <c r="Q460" s="19">
        <v>488.77</v>
      </c>
      <c r="R460" s="19">
        <v>2100</v>
      </c>
      <c r="S460" s="19">
        <v>200</v>
      </c>
      <c r="T460" s="26">
        <v>90</v>
      </c>
      <c r="U460" s="43">
        <f t="shared" si="66"/>
        <v>0</v>
      </c>
      <c r="V460" s="18">
        <f t="shared" si="67"/>
        <v>0</v>
      </c>
      <c r="W460" s="18">
        <f t="shared" si="68"/>
        <v>0</v>
      </c>
      <c r="X460" s="18">
        <f t="shared" si="69"/>
        <v>0</v>
      </c>
      <c r="Y460" s="18">
        <f t="shared" si="70"/>
        <v>0</v>
      </c>
      <c r="Z460" s="42">
        <f t="shared" si="71"/>
        <v>0</v>
      </c>
    </row>
    <row r="461" spans="1:26" x14ac:dyDescent="0.25">
      <c r="A461" s="2">
        <v>81</v>
      </c>
      <c r="B461" s="6" t="s">
        <v>196</v>
      </c>
      <c r="C461" s="6" t="s">
        <v>141</v>
      </c>
      <c r="D461" s="2">
        <v>2027</v>
      </c>
      <c r="E461" s="3"/>
      <c r="F461" s="3"/>
      <c r="G461" s="3"/>
      <c r="H461" s="3"/>
      <c r="I461" s="3"/>
      <c r="J461" s="14"/>
      <c r="K461" s="18">
        <f t="shared" si="65"/>
        <v>0</v>
      </c>
      <c r="L461" s="19">
        <v>12368.39</v>
      </c>
      <c r="M461" s="19">
        <v>11131.55</v>
      </c>
      <c r="N461" s="19">
        <v>8657.8700000000008</v>
      </c>
      <c r="O461" s="19">
        <v>6184.2</v>
      </c>
      <c r="P461" s="19">
        <v>3710.52</v>
      </c>
      <c r="Q461" s="19">
        <v>488.77</v>
      </c>
      <c r="R461" s="19">
        <v>2100</v>
      </c>
      <c r="S461" s="19">
        <v>200</v>
      </c>
      <c r="T461" s="26">
        <v>92</v>
      </c>
      <c r="U461" s="43">
        <f t="shared" si="66"/>
        <v>0</v>
      </c>
      <c r="V461" s="18">
        <f t="shared" si="67"/>
        <v>0</v>
      </c>
      <c r="W461" s="18">
        <f t="shared" si="68"/>
        <v>0</v>
      </c>
      <c r="X461" s="18">
        <f t="shared" si="69"/>
        <v>0</v>
      </c>
      <c r="Y461" s="18">
        <f t="shared" si="70"/>
        <v>0</v>
      </c>
      <c r="Z461" s="42">
        <f t="shared" si="71"/>
        <v>0</v>
      </c>
    </row>
    <row r="462" spans="1:26" x14ac:dyDescent="0.25">
      <c r="A462" s="2">
        <v>82</v>
      </c>
      <c r="B462" s="6" t="s">
        <v>196</v>
      </c>
      <c r="C462" s="6" t="s">
        <v>143</v>
      </c>
      <c r="D462" s="2">
        <v>2027</v>
      </c>
      <c r="E462" s="3"/>
      <c r="F462" s="3"/>
      <c r="G462" s="3"/>
      <c r="H462" s="3"/>
      <c r="I462" s="3"/>
      <c r="J462" s="14"/>
      <c r="K462" s="18">
        <f t="shared" si="65"/>
        <v>0</v>
      </c>
      <c r="L462" s="19">
        <v>12368.39</v>
      </c>
      <c r="M462" s="19">
        <v>11131.55</v>
      </c>
      <c r="N462" s="19">
        <v>8657.8700000000008</v>
      </c>
      <c r="O462" s="19">
        <v>6184.2</v>
      </c>
      <c r="P462" s="19">
        <v>3710.52</v>
      </c>
      <c r="Q462" s="19">
        <v>488.77</v>
      </c>
      <c r="R462" s="19">
        <v>2100</v>
      </c>
      <c r="S462" s="19">
        <v>200</v>
      </c>
      <c r="T462" s="26">
        <v>87</v>
      </c>
      <c r="U462" s="43">
        <f t="shared" si="66"/>
        <v>0</v>
      </c>
      <c r="V462" s="18">
        <f t="shared" si="67"/>
        <v>0</v>
      </c>
      <c r="W462" s="18">
        <f t="shared" si="68"/>
        <v>0</v>
      </c>
      <c r="X462" s="18">
        <f t="shared" si="69"/>
        <v>0</v>
      </c>
      <c r="Y462" s="18">
        <f t="shared" si="70"/>
        <v>0</v>
      </c>
      <c r="Z462" s="42">
        <f t="shared" si="71"/>
        <v>0</v>
      </c>
    </row>
    <row r="463" spans="1:26" x14ac:dyDescent="0.25">
      <c r="A463" s="2">
        <v>83</v>
      </c>
      <c r="B463" s="6" t="s">
        <v>196</v>
      </c>
      <c r="C463" s="6" t="s">
        <v>105</v>
      </c>
      <c r="D463" s="2">
        <v>2027</v>
      </c>
      <c r="E463" s="3"/>
      <c r="F463" s="3"/>
      <c r="G463" s="3"/>
      <c r="H463" s="3"/>
      <c r="I463" s="3"/>
      <c r="J463" s="14"/>
      <c r="K463" s="18">
        <f t="shared" si="65"/>
        <v>0</v>
      </c>
      <c r="L463" s="19">
        <v>12368.39</v>
      </c>
      <c r="M463" s="19">
        <v>11131.55</v>
      </c>
      <c r="N463" s="19">
        <v>8657.8700000000008</v>
      </c>
      <c r="O463" s="19">
        <v>6184.2</v>
      </c>
      <c r="P463" s="19">
        <v>3710.52</v>
      </c>
      <c r="Q463" s="19">
        <v>488.77</v>
      </c>
      <c r="R463" s="19">
        <v>2100</v>
      </c>
      <c r="S463" s="19">
        <v>200</v>
      </c>
      <c r="T463" s="26">
        <v>86</v>
      </c>
      <c r="U463" s="43">
        <f t="shared" si="66"/>
        <v>0</v>
      </c>
      <c r="V463" s="18">
        <f t="shared" si="67"/>
        <v>0</v>
      </c>
      <c r="W463" s="18">
        <f t="shared" si="68"/>
        <v>0</v>
      </c>
      <c r="X463" s="18">
        <f t="shared" si="69"/>
        <v>0</v>
      </c>
      <c r="Y463" s="18">
        <f t="shared" si="70"/>
        <v>0</v>
      </c>
      <c r="Z463" s="42">
        <f t="shared" si="71"/>
        <v>0</v>
      </c>
    </row>
    <row r="464" spans="1:26" x14ac:dyDescent="0.25">
      <c r="A464" s="2">
        <v>84</v>
      </c>
      <c r="B464" s="6" t="s">
        <v>196</v>
      </c>
      <c r="C464" s="6" t="s">
        <v>58</v>
      </c>
      <c r="D464" s="2">
        <v>2027</v>
      </c>
      <c r="E464" s="3"/>
      <c r="F464" s="3"/>
      <c r="G464" s="3"/>
      <c r="H464" s="3"/>
      <c r="I464" s="3"/>
      <c r="J464" s="14"/>
      <c r="K464" s="18">
        <f t="shared" si="65"/>
        <v>0</v>
      </c>
      <c r="L464" s="19">
        <v>12368.39</v>
      </c>
      <c r="M464" s="19">
        <v>11131.55</v>
      </c>
      <c r="N464" s="19">
        <v>8657.8700000000008</v>
      </c>
      <c r="O464" s="19">
        <v>6184.2</v>
      </c>
      <c r="P464" s="19">
        <v>3710.52</v>
      </c>
      <c r="Q464" s="19">
        <v>488.77</v>
      </c>
      <c r="R464" s="19">
        <v>2100</v>
      </c>
      <c r="S464" s="19">
        <v>200</v>
      </c>
      <c r="T464" s="26">
        <v>92</v>
      </c>
      <c r="U464" s="43">
        <f t="shared" si="66"/>
        <v>0</v>
      </c>
      <c r="V464" s="18">
        <f t="shared" si="67"/>
        <v>0</v>
      </c>
      <c r="W464" s="18">
        <f t="shared" si="68"/>
        <v>0</v>
      </c>
      <c r="X464" s="18">
        <f t="shared" si="69"/>
        <v>0</v>
      </c>
      <c r="Y464" s="18">
        <f t="shared" si="70"/>
        <v>0</v>
      </c>
      <c r="Z464" s="42">
        <f t="shared" si="71"/>
        <v>0</v>
      </c>
    </row>
    <row r="465" spans="1:26" x14ac:dyDescent="0.25">
      <c r="A465" s="2">
        <v>85</v>
      </c>
      <c r="B465" s="6" t="s">
        <v>196</v>
      </c>
      <c r="C465" s="6" t="s">
        <v>94</v>
      </c>
      <c r="D465" s="2">
        <v>2027</v>
      </c>
      <c r="E465" s="3"/>
      <c r="F465" s="3"/>
      <c r="G465" s="3"/>
      <c r="H465" s="3"/>
      <c r="I465" s="3"/>
      <c r="J465" s="14"/>
      <c r="K465" s="18">
        <f t="shared" si="65"/>
        <v>0</v>
      </c>
      <c r="L465" s="19">
        <v>12368.39</v>
      </c>
      <c r="M465" s="19">
        <v>11131.55</v>
      </c>
      <c r="N465" s="19">
        <v>8657.8700000000008</v>
      </c>
      <c r="O465" s="19">
        <v>6184.2</v>
      </c>
      <c r="P465" s="19">
        <v>3710.52</v>
      </c>
      <c r="Q465" s="19">
        <v>488.77</v>
      </c>
      <c r="R465" s="19">
        <v>2100</v>
      </c>
      <c r="S465" s="19">
        <v>200</v>
      </c>
      <c r="T465" s="26">
        <v>90</v>
      </c>
      <c r="U465" s="43">
        <f t="shared" si="66"/>
        <v>0</v>
      </c>
      <c r="V465" s="18">
        <f t="shared" si="67"/>
        <v>0</v>
      </c>
      <c r="W465" s="18">
        <f t="shared" si="68"/>
        <v>0</v>
      </c>
      <c r="X465" s="18">
        <f t="shared" si="69"/>
        <v>0</v>
      </c>
      <c r="Y465" s="18">
        <f t="shared" si="70"/>
        <v>0</v>
      </c>
      <c r="Z465" s="42">
        <f t="shared" si="71"/>
        <v>0</v>
      </c>
    </row>
    <row r="466" spans="1:26" x14ac:dyDescent="0.25">
      <c r="A466" s="2">
        <v>86</v>
      </c>
      <c r="B466" s="6" t="s">
        <v>196</v>
      </c>
      <c r="C466" s="6" t="s">
        <v>2</v>
      </c>
      <c r="D466" s="2">
        <v>2027</v>
      </c>
      <c r="E466" s="3"/>
      <c r="F466" s="3"/>
      <c r="G466" s="3"/>
      <c r="H466" s="3"/>
      <c r="I466" s="3"/>
      <c r="J466" s="14"/>
      <c r="K466" s="18">
        <f t="shared" si="65"/>
        <v>0</v>
      </c>
      <c r="L466" s="19">
        <v>12368.39</v>
      </c>
      <c r="M466" s="19">
        <v>11131.55</v>
      </c>
      <c r="N466" s="19">
        <v>8657.8700000000008</v>
      </c>
      <c r="O466" s="19">
        <v>6184.2</v>
      </c>
      <c r="P466" s="19">
        <v>3710.52</v>
      </c>
      <c r="Q466" s="19">
        <v>488.77</v>
      </c>
      <c r="R466" s="19">
        <v>2100</v>
      </c>
      <c r="S466" s="19">
        <v>200</v>
      </c>
      <c r="T466" s="26">
        <v>93</v>
      </c>
      <c r="U466" s="43">
        <f t="shared" si="66"/>
        <v>0</v>
      </c>
      <c r="V466" s="18">
        <f t="shared" si="67"/>
        <v>0</v>
      </c>
      <c r="W466" s="18">
        <f t="shared" si="68"/>
        <v>0</v>
      </c>
      <c r="X466" s="18">
        <f t="shared" si="69"/>
        <v>0</v>
      </c>
      <c r="Y466" s="18">
        <f t="shared" si="70"/>
        <v>0</v>
      </c>
      <c r="Z466" s="42">
        <f t="shared" si="71"/>
        <v>0</v>
      </c>
    </row>
    <row r="467" spans="1:26" x14ac:dyDescent="0.25">
      <c r="A467" s="2">
        <v>87</v>
      </c>
      <c r="B467" s="6" t="s">
        <v>196</v>
      </c>
      <c r="C467" s="6" t="s">
        <v>144</v>
      </c>
      <c r="D467" s="2">
        <v>2027</v>
      </c>
      <c r="E467" s="3"/>
      <c r="F467" s="3"/>
      <c r="G467" s="3"/>
      <c r="H467" s="3"/>
      <c r="I467" s="3"/>
      <c r="J467" s="14"/>
      <c r="K467" s="18">
        <f t="shared" si="65"/>
        <v>0</v>
      </c>
      <c r="L467" s="19">
        <v>12368.39</v>
      </c>
      <c r="M467" s="19">
        <v>11131.55</v>
      </c>
      <c r="N467" s="19">
        <v>8657.8700000000008</v>
      </c>
      <c r="O467" s="19">
        <v>6184.2</v>
      </c>
      <c r="P467" s="19">
        <v>3710.52</v>
      </c>
      <c r="Q467" s="19">
        <v>488.77</v>
      </c>
      <c r="R467" s="19">
        <v>2100</v>
      </c>
      <c r="S467" s="19">
        <v>200</v>
      </c>
      <c r="T467" s="26">
        <v>71</v>
      </c>
      <c r="U467" s="43">
        <f t="shared" si="66"/>
        <v>0</v>
      </c>
      <c r="V467" s="18">
        <f t="shared" si="67"/>
        <v>0</v>
      </c>
      <c r="W467" s="18">
        <f t="shared" si="68"/>
        <v>0</v>
      </c>
      <c r="X467" s="18">
        <f t="shared" si="69"/>
        <v>0</v>
      </c>
      <c r="Y467" s="18">
        <f t="shared" si="70"/>
        <v>0</v>
      </c>
      <c r="Z467" s="42">
        <f t="shared" si="71"/>
        <v>0</v>
      </c>
    </row>
    <row r="468" spans="1:26" x14ac:dyDescent="0.25">
      <c r="A468" s="2">
        <v>88</v>
      </c>
      <c r="B468" s="6" t="s">
        <v>196</v>
      </c>
      <c r="C468" s="6" t="s">
        <v>5</v>
      </c>
      <c r="D468" s="2">
        <v>2027</v>
      </c>
      <c r="E468" s="3">
        <v>126.32</v>
      </c>
      <c r="F468" s="3">
        <v>0</v>
      </c>
      <c r="G468" s="3">
        <v>0</v>
      </c>
      <c r="H468" s="3">
        <v>0</v>
      </c>
      <c r="I468" s="3">
        <v>0</v>
      </c>
      <c r="J468" s="14">
        <v>5</v>
      </c>
      <c r="K468" s="18">
        <f t="shared" si="65"/>
        <v>126.32</v>
      </c>
      <c r="L468" s="19">
        <v>12368.39</v>
      </c>
      <c r="M468" s="19">
        <v>11131.55</v>
      </c>
      <c r="N468" s="19">
        <v>8657.8700000000008</v>
      </c>
      <c r="O468" s="19">
        <v>6184.2</v>
      </c>
      <c r="P468" s="19">
        <v>3710.52</v>
      </c>
      <c r="Q468" s="19">
        <v>488.77</v>
      </c>
      <c r="R468" s="19">
        <v>2100</v>
      </c>
      <c r="S468" s="19">
        <v>200</v>
      </c>
      <c r="T468" s="26">
        <v>90</v>
      </c>
      <c r="U468" s="43">
        <f t="shared" si="66"/>
        <v>89.999999812568277</v>
      </c>
      <c r="V468" s="18">
        <f t="shared" si="67"/>
        <v>1600582.87</v>
      </c>
      <c r="W468" s="18">
        <f t="shared" si="68"/>
        <v>1440524.58</v>
      </c>
      <c r="X468" s="18">
        <f t="shared" si="69"/>
        <v>160058.29000000004</v>
      </c>
      <c r="Y468" s="18">
        <f t="shared" si="70"/>
        <v>1440524.58</v>
      </c>
      <c r="Z468" s="42">
        <f t="shared" si="71"/>
        <v>89.999999812568277</v>
      </c>
    </row>
    <row r="469" spans="1:26" x14ac:dyDescent="0.25">
      <c r="A469" s="2">
        <v>89</v>
      </c>
      <c r="B469" s="6" t="s">
        <v>197</v>
      </c>
      <c r="C469" s="6" t="s">
        <v>75</v>
      </c>
      <c r="D469" s="2">
        <v>2027</v>
      </c>
      <c r="E469" s="3">
        <v>0</v>
      </c>
      <c r="F469" s="3">
        <v>0</v>
      </c>
      <c r="G469" s="3">
        <v>27.07</v>
      </c>
      <c r="H469" s="3">
        <v>0</v>
      </c>
      <c r="I469" s="3">
        <v>10.3</v>
      </c>
      <c r="J469" s="14">
        <v>14</v>
      </c>
      <c r="K469" s="18">
        <f t="shared" si="65"/>
        <v>37.370000000000005</v>
      </c>
      <c r="L469" s="19">
        <v>12368.39</v>
      </c>
      <c r="M469" s="19">
        <v>11131.55</v>
      </c>
      <c r="N469" s="19">
        <v>8657.8700000000008</v>
      </c>
      <c r="O469" s="19">
        <v>6184.2</v>
      </c>
      <c r="P469" s="19">
        <v>3710.52</v>
      </c>
      <c r="Q469" s="19">
        <v>488.77</v>
      </c>
      <c r="R469" s="19">
        <v>2100</v>
      </c>
      <c r="S469" s="19">
        <v>200</v>
      </c>
      <c r="T469" s="27">
        <v>82</v>
      </c>
      <c r="U469" s="43">
        <f t="shared" si="66"/>
        <v>81.99999759724578</v>
      </c>
      <c r="V469" s="18">
        <f t="shared" si="67"/>
        <v>316303.68</v>
      </c>
      <c r="W469" s="18">
        <f t="shared" si="68"/>
        <v>259369.00999999998</v>
      </c>
      <c r="X469" s="18">
        <f t="shared" si="69"/>
        <v>56934.670000000013</v>
      </c>
      <c r="Y469" s="18">
        <f t="shared" si="70"/>
        <v>259369.02</v>
      </c>
      <c r="Z469" s="42">
        <f t="shared" si="71"/>
        <v>82.000000758764486</v>
      </c>
    </row>
    <row r="470" spans="1:26" x14ac:dyDescent="0.25">
      <c r="A470" s="2">
        <v>90</v>
      </c>
      <c r="B470" s="6" t="s">
        <v>197</v>
      </c>
      <c r="C470" s="6" t="s">
        <v>55</v>
      </c>
      <c r="D470" s="2">
        <v>2027</v>
      </c>
      <c r="E470" s="3">
        <v>0</v>
      </c>
      <c r="F470" s="3">
        <v>0</v>
      </c>
      <c r="G470" s="3">
        <v>36.74</v>
      </c>
      <c r="H470" s="3">
        <v>0</v>
      </c>
      <c r="I470" s="3">
        <v>0</v>
      </c>
      <c r="J470" s="14">
        <v>2</v>
      </c>
      <c r="K470" s="18">
        <f t="shared" si="65"/>
        <v>36.74</v>
      </c>
      <c r="L470" s="19">
        <v>12368.39</v>
      </c>
      <c r="M470" s="19">
        <v>11131.55</v>
      </c>
      <c r="N470" s="19">
        <v>8657.8700000000008</v>
      </c>
      <c r="O470" s="19">
        <v>6184.2</v>
      </c>
      <c r="P470" s="19">
        <v>3710.52</v>
      </c>
      <c r="Q470" s="19">
        <v>488.77</v>
      </c>
      <c r="R470" s="19">
        <v>2100</v>
      </c>
      <c r="S470" s="19">
        <v>200</v>
      </c>
      <c r="T470" s="27">
        <v>90</v>
      </c>
      <c r="U470" s="43">
        <f t="shared" si="66"/>
        <v>89.999999395068002</v>
      </c>
      <c r="V470" s="18">
        <f t="shared" si="67"/>
        <v>330615.67999999999</v>
      </c>
      <c r="W470" s="18">
        <f t="shared" si="68"/>
        <v>297554.11</v>
      </c>
      <c r="X470" s="18">
        <f t="shared" si="69"/>
        <v>33061.570000000007</v>
      </c>
      <c r="Y470" s="18">
        <f t="shared" si="70"/>
        <v>297554.11</v>
      </c>
      <c r="Z470" s="42">
        <f t="shared" si="71"/>
        <v>89.999999395068002</v>
      </c>
    </row>
    <row r="471" spans="1:26" x14ac:dyDescent="0.25">
      <c r="A471" s="2">
        <v>91</v>
      </c>
      <c r="B471" s="6" t="s">
        <v>197</v>
      </c>
      <c r="C471" s="6" t="s">
        <v>145</v>
      </c>
      <c r="D471" s="2">
        <v>2027</v>
      </c>
      <c r="E471" s="3"/>
      <c r="F471" s="3"/>
      <c r="G471" s="3"/>
      <c r="H471" s="3"/>
      <c r="I471" s="3"/>
      <c r="J471" s="14"/>
      <c r="K471" s="18">
        <f t="shared" si="65"/>
        <v>0</v>
      </c>
      <c r="L471" s="19">
        <v>12368.39</v>
      </c>
      <c r="M471" s="19">
        <v>11131.55</v>
      </c>
      <c r="N471" s="19">
        <v>8657.8700000000008</v>
      </c>
      <c r="O471" s="19">
        <v>6184.2</v>
      </c>
      <c r="P471" s="19">
        <v>3710.52</v>
      </c>
      <c r="Q471" s="19">
        <v>488.77</v>
      </c>
      <c r="R471" s="19">
        <v>2100</v>
      </c>
      <c r="S471" s="19">
        <v>200</v>
      </c>
      <c r="T471" s="27">
        <v>85</v>
      </c>
      <c r="U471" s="43">
        <f t="shared" si="66"/>
        <v>0</v>
      </c>
      <c r="V471" s="18">
        <f t="shared" si="67"/>
        <v>0</v>
      </c>
      <c r="W471" s="18">
        <f t="shared" si="68"/>
        <v>0</v>
      </c>
      <c r="X471" s="18">
        <f t="shared" si="69"/>
        <v>0</v>
      </c>
      <c r="Y471" s="18">
        <f t="shared" si="70"/>
        <v>0</v>
      </c>
      <c r="Z471" s="42">
        <f t="shared" si="71"/>
        <v>0</v>
      </c>
    </row>
    <row r="472" spans="1:26" x14ac:dyDescent="0.25">
      <c r="A472" s="2">
        <v>92</v>
      </c>
      <c r="B472" s="6" t="s">
        <v>197</v>
      </c>
      <c r="C472" s="6" t="s">
        <v>37</v>
      </c>
      <c r="D472" s="2">
        <v>2027</v>
      </c>
      <c r="E472" s="3">
        <v>0</v>
      </c>
      <c r="F472" s="3">
        <v>0</v>
      </c>
      <c r="G472" s="3">
        <v>0</v>
      </c>
      <c r="H472" s="3">
        <v>19.2</v>
      </c>
      <c r="I472" s="3">
        <v>4</v>
      </c>
      <c r="J472" s="14">
        <v>2</v>
      </c>
      <c r="K472" s="18">
        <f t="shared" si="65"/>
        <v>23.2</v>
      </c>
      <c r="L472" s="19">
        <v>12368.39</v>
      </c>
      <c r="M472" s="19">
        <v>11131.55</v>
      </c>
      <c r="N472" s="19">
        <v>8657.8700000000008</v>
      </c>
      <c r="O472" s="19">
        <v>6184.2</v>
      </c>
      <c r="P472" s="19">
        <v>3710.52</v>
      </c>
      <c r="Q472" s="19">
        <v>488.77</v>
      </c>
      <c r="R472" s="19">
        <v>2100</v>
      </c>
      <c r="S472" s="19">
        <v>200</v>
      </c>
      <c r="T472" s="27">
        <v>84</v>
      </c>
      <c r="U472" s="43">
        <f t="shared" si="66"/>
        <v>83.999994142106644</v>
      </c>
      <c r="V472" s="18">
        <f t="shared" si="67"/>
        <v>143396.26</v>
      </c>
      <c r="W472" s="18">
        <f t="shared" si="68"/>
        <v>120452.85</v>
      </c>
      <c r="X472" s="18">
        <f t="shared" si="69"/>
        <v>22943.410000000003</v>
      </c>
      <c r="Y472" s="18">
        <f t="shared" si="70"/>
        <v>120452.86</v>
      </c>
      <c r="Z472" s="42">
        <f t="shared" si="71"/>
        <v>84.000001115789203</v>
      </c>
    </row>
    <row r="473" spans="1:26" x14ac:dyDescent="0.25">
      <c r="A473" s="2">
        <v>93</v>
      </c>
      <c r="B473" s="6" t="s">
        <v>197</v>
      </c>
      <c r="C473" s="6" t="s">
        <v>146</v>
      </c>
      <c r="D473" s="2">
        <v>2027</v>
      </c>
      <c r="E473" s="3">
        <v>0</v>
      </c>
      <c r="F473" s="3">
        <v>0</v>
      </c>
      <c r="G473" s="3">
        <v>0</v>
      </c>
      <c r="H473" s="3">
        <v>3.7</v>
      </c>
      <c r="I473" s="3">
        <v>7</v>
      </c>
      <c r="J473" s="14">
        <v>5</v>
      </c>
      <c r="K473" s="18">
        <f t="shared" si="65"/>
        <v>10.7</v>
      </c>
      <c r="L473" s="19">
        <v>12368.39</v>
      </c>
      <c r="M473" s="19">
        <v>11131.55</v>
      </c>
      <c r="N473" s="19">
        <v>8657.8700000000008</v>
      </c>
      <c r="O473" s="19">
        <v>6184.2</v>
      </c>
      <c r="P473" s="19">
        <v>3710.52</v>
      </c>
      <c r="Q473" s="19">
        <v>488.77</v>
      </c>
      <c r="R473" s="19">
        <v>2100</v>
      </c>
      <c r="S473" s="19">
        <v>200</v>
      </c>
      <c r="T473" s="27">
        <v>90</v>
      </c>
      <c r="U473" s="43">
        <f t="shared" si="66"/>
        <v>89.99998905207039</v>
      </c>
      <c r="V473" s="18">
        <f t="shared" si="67"/>
        <v>63939.03</v>
      </c>
      <c r="W473" s="18">
        <f t="shared" si="68"/>
        <v>57545.119999999995</v>
      </c>
      <c r="X473" s="18">
        <f t="shared" si="69"/>
        <v>6393.9100000000035</v>
      </c>
      <c r="Y473" s="18">
        <f t="shared" si="70"/>
        <v>57545.13</v>
      </c>
      <c r="Z473" s="42">
        <f t="shared" si="71"/>
        <v>90.000004691969835</v>
      </c>
    </row>
    <row r="474" spans="1:26" x14ac:dyDescent="0.25">
      <c r="A474" s="2">
        <v>94</v>
      </c>
      <c r="B474" s="6" t="s">
        <v>197</v>
      </c>
      <c r="C474" s="6" t="s">
        <v>26</v>
      </c>
      <c r="D474" s="2">
        <v>2027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14">
        <v>0</v>
      </c>
      <c r="K474" s="18">
        <f t="shared" si="65"/>
        <v>0</v>
      </c>
      <c r="L474" s="19">
        <v>12368.39</v>
      </c>
      <c r="M474" s="19">
        <v>11131.55</v>
      </c>
      <c r="N474" s="19">
        <v>8657.8700000000008</v>
      </c>
      <c r="O474" s="19">
        <v>6184.2</v>
      </c>
      <c r="P474" s="19">
        <v>3710.52</v>
      </c>
      <c r="Q474" s="19">
        <v>488.77</v>
      </c>
      <c r="R474" s="19">
        <v>2100</v>
      </c>
      <c r="S474" s="19">
        <v>200</v>
      </c>
      <c r="T474" s="27">
        <v>88</v>
      </c>
      <c r="U474" s="43">
        <f t="shared" si="66"/>
        <v>0</v>
      </c>
      <c r="V474" s="18">
        <f t="shared" si="67"/>
        <v>0</v>
      </c>
      <c r="W474" s="18">
        <f t="shared" si="68"/>
        <v>0</v>
      </c>
      <c r="X474" s="18">
        <f t="shared" si="69"/>
        <v>0</v>
      </c>
      <c r="Y474" s="18">
        <f t="shared" si="70"/>
        <v>0</v>
      </c>
      <c r="Z474" s="42">
        <f t="shared" si="71"/>
        <v>0</v>
      </c>
    </row>
    <row r="475" spans="1:26" x14ac:dyDescent="0.25">
      <c r="A475" s="2">
        <v>95</v>
      </c>
      <c r="B475" s="6" t="s">
        <v>198</v>
      </c>
      <c r="C475" s="6" t="s">
        <v>78</v>
      </c>
      <c r="D475" s="2">
        <v>2027</v>
      </c>
      <c r="E475" s="3"/>
      <c r="F475" s="3"/>
      <c r="G475" s="3"/>
      <c r="H475" s="3"/>
      <c r="I475" s="3"/>
      <c r="J475" s="14"/>
      <c r="K475" s="18">
        <f t="shared" si="65"/>
        <v>0</v>
      </c>
      <c r="L475" s="19">
        <v>12368.39</v>
      </c>
      <c r="M475" s="19">
        <v>11131.55</v>
      </c>
      <c r="N475" s="19">
        <v>8657.8700000000008</v>
      </c>
      <c r="O475" s="19">
        <v>6184.2</v>
      </c>
      <c r="P475" s="19">
        <v>3710.52</v>
      </c>
      <c r="Q475" s="19">
        <v>488.77</v>
      </c>
      <c r="R475" s="19">
        <v>2100</v>
      </c>
      <c r="S475" s="19">
        <v>200</v>
      </c>
      <c r="T475" s="28">
        <v>89</v>
      </c>
      <c r="U475" s="43">
        <f t="shared" si="66"/>
        <v>0</v>
      </c>
      <c r="V475" s="18">
        <f t="shared" si="67"/>
        <v>0</v>
      </c>
      <c r="W475" s="18">
        <f t="shared" si="68"/>
        <v>0</v>
      </c>
      <c r="X475" s="18">
        <f t="shared" si="69"/>
        <v>0</v>
      </c>
      <c r="Y475" s="18">
        <f t="shared" si="70"/>
        <v>0</v>
      </c>
      <c r="Z475" s="42">
        <f t="shared" si="71"/>
        <v>0</v>
      </c>
    </row>
    <row r="476" spans="1:26" x14ac:dyDescent="0.25">
      <c r="A476" s="2">
        <v>96</v>
      </c>
      <c r="B476" s="6" t="s">
        <v>198</v>
      </c>
      <c r="C476" s="6" t="s">
        <v>91</v>
      </c>
      <c r="D476" s="2">
        <v>2027</v>
      </c>
      <c r="E476" s="3"/>
      <c r="F476" s="3"/>
      <c r="G476" s="3"/>
      <c r="H476" s="3"/>
      <c r="I476" s="3"/>
      <c r="J476" s="14"/>
      <c r="K476" s="18">
        <f t="shared" si="65"/>
        <v>0</v>
      </c>
      <c r="L476" s="19">
        <v>12368.39</v>
      </c>
      <c r="M476" s="19">
        <v>11131.55</v>
      </c>
      <c r="N476" s="19">
        <v>8657.8700000000008</v>
      </c>
      <c r="O476" s="19">
        <v>6184.2</v>
      </c>
      <c r="P476" s="19">
        <v>3710.52</v>
      </c>
      <c r="Q476" s="19">
        <v>488.77</v>
      </c>
      <c r="R476" s="19">
        <v>2100</v>
      </c>
      <c r="S476" s="19">
        <v>200</v>
      </c>
      <c r="T476" s="28">
        <v>91</v>
      </c>
      <c r="U476" s="43">
        <f t="shared" si="66"/>
        <v>0</v>
      </c>
      <c r="V476" s="18">
        <f t="shared" si="67"/>
        <v>0</v>
      </c>
      <c r="W476" s="18">
        <f t="shared" si="68"/>
        <v>0</v>
      </c>
      <c r="X476" s="18">
        <f t="shared" si="69"/>
        <v>0</v>
      </c>
      <c r="Y476" s="18">
        <f t="shared" si="70"/>
        <v>0</v>
      </c>
      <c r="Z476" s="42">
        <f t="shared" si="71"/>
        <v>0</v>
      </c>
    </row>
    <row r="477" spans="1:26" x14ac:dyDescent="0.25">
      <c r="A477" s="2">
        <v>97</v>
      </c>
      <c r="B477" s="6" t="s">
        <v>198</v>
      </c>
      <c r="C477" s="6" t="s">
        <v>147</v>
      </c>
      <c r="D477" s="2">
        <v>2027</v>
      </c>
      <c r="E477" s="3"/>
      <c r="F477" s="3"/>
      <c r="G477" s="3"/>
      <c r="H477" s="3"/>
      <c r="I477" s="3"/>
      <c r="J477" s="14"/>
      <c r="K477" s="18">
        <f t="shared" si="65"/>
        <v>0</v>
      </c>
      <c r="L477" s="19">
        <v>12368.39</v>
      </c>
      <c r="M477" s="19">
        <v>11131.55</v>
      </c>
      <c r="N477" s="19">
        <v>8657.8700000000008</v>
      </c>
      <c r="O477" s="19">
        <v>6184.2</v>
      </c>
      <c r="P477" s="19">
        <v>3710.52</v>
      </c>
      <c r="Q477" s="19">
        <v>488.77</v>
      </c>
      <c r="R477" s="19">
        <v>2100</v>
      </c>
      <c r="S477" s="19">
        <v>200</v>
      </c>
      <c r="T477" s="28">
        <v>92</v>
      </c>
      <c r="U477" s="43">
        <f t="shared" si="66"/>
        <v>0</v>
      </c>
      <c r="V477" s="18">
        <f t="shared" si="67"/>
        <v>0</v>
      </c>
      <c r="W477" s="18">
        <f t="shared" si="68"/>
        <v>0</v>
      </c>
      <c r="X477" s="18">
        <f t="shared" si="69"/>
        <v>0</v>
      </c>
      <c r="Y477" s="18">
        <f t="shared" si="70"/>
        <v>0</v>
      </c>
      <c r="Z477" s="42">
        <f t="shared" si="71"/>
        <v>0</v>
      </c>
    </row>
    <row r="478" spans="1:26" x14ac:dyDescent="0.25">
      <c r="A478" s="2">
        <v>98</v>
      </c>
      <c r="B478" s="6" t="s">
        <v>198</v>
      </c>
      <c r="C478" s="6" t="s">
        <v>148</v>
      </c>
      <c r="D478" s="2">
        <v>2027</v>
      </c>
      <c r="E478" s="3"/>
      <c r="F478" s="3"/>
      <c r="G478" s="3"/>
      <c r="H478" s="3"/>
      <c r="I478" s="3"/>
      <c r="J478" s="14"/>
      <c r="K478" s="18">
        <f t="shared" si="65"/>
        <v>0</v>
      </c>
      <c r="L478" s="19">
        <v>12368.39</v>
      </c>
      <c r="M478" s="19">
        <v>11131.55</v>
      </c>
      <c r="N478" s="19">
        <v>8657.8700000000008</v>
      </c>
      <c r="O478" s="19">
        <v>6184.2</v>
      </c>
      <c r="P478" s="19">
        <v>3710.52</v>
      </c>
      <c r="Q478" s="19">
        <v>488.77</v>
      </c>
      <c r="R478" s="19">
        <v>2100</v>
      </c>
      <c r="S478" s="19">
        <v>200</v>
      </c>
      <c r="T478" s="28">
        <v>90</v>
      </c>
      <c r="U478" s="43">
        <f t="shared" si="66"/>
        <v>0</v>
      </c>
      <c r="V478" s="18">
        <f t="shared" si="67"/>
        <v>0</v>
      </c>
      <c r="W478" s="18">
        <f t="shared" si="68"/>
        <v>0</v>
      </c>
      <c r="X478" s="18">
        <f t="shared" si="69"/>
        <v>0</v>
      </c>
      <c r="Y478" s="18">
        <f t="shared" si="70"/>
        <v>0</v>
      </c>
      <c r="Z478" s="42">
        <f t="shared" si="71"/>
        <v>0</v>
      </c>
    </row>
    <row r="479" spans="1:26" x14ac:dyDescent="0.25">
      <c r="A479" s="2">
        <v>99</v>
      </c>
      <c r="B479" s="6" t="s">
        <v>198</v>
      </c>
      <c r="C479" s="6" t="s">
        <v>149</v>
      </c>
      <c r="D479" s="2">
        <v>2027</v>
      </c>
      <c r="E479" s="3"/>
      <c r="F479" s="3"/>
      <c r="G479" s="3"/>
      <c r="H479" s="3"/>
      <c r="I479" s="3"/>
      <c r="J479" s="14"/>
      <c r="K479" s="18">
        <f t="shared" si="65"/>
        <v>0</v>
      </c>
      <c r="L479" s="19">
        <v>12368.39</v>
      </c>
      <c r="M479" s="19">
        <v>11131.55</v>
      </c>
      <c r="N479" s="19">
        <v>8657.8700000000008</v>
      </c>
      <c r="O479" s="19">
        <v>6184.2</v>
      </c>
      <c r="P479" s="19">
        <v>3710.52</v>
      </c>
      <c r="Q479" s="19">
        <v>488.77</v>
      </c>
      <c r="R479" s="19">
        <v>2100</v>
      </c>
      <c r="S479" s="19">
        <v>200</v>
      </c>
      <c r="T479" s="28">
        <v>90</v>
      </c>
      <c r="U479" s="43">
        <f t="shared" si="66"/>
        <v>0</v>
      </c>
      <c r="V479" s="18">
        <f t="shared" si="67"/>
        <v>0</v>
      </c>
      <c r="W479" s="18">
        <f t="shared" si="68"/>
        <v>0</v>
      </c>
      <c r="X479" s="18">
        <f t="shared" si="69"/>
        <v>0</v>
      </c>
      <c r="Y479" s="18">
        <f t="shared" si="70"/>
        <v>0</v>
      </c>
      <c r="Z479" s="42">
        <f t="shared" si="71"/>
        <v>0</v>
      </c>
    </row>
    <row r="480" spans="1:26" x14ac:dyDescent="0.25">
      <c r="A480" s="2">
        <v>100</v>
      </c>
      <c r="B480" s="6" t="s">
        <v>198</v>
      </c>
      <c r="C480" s="6" t="s">
        <v>150</v>
      </c>
      <c r="D480" s="2">
        <v>2027</v>
      </c>
      <c r="E480" s="3"/>
      <c r="F480" s="3"/>
      <c r="G480" s="3"/>
      <c r="H480" s="3"/>
      <c r="I480" s="3"/>
      <c r="J480" s="14"/>
      <c r="K480" s="18">
        <f t="shared" si="65"/>
        <v>0</v>
      </c>
      <c r="L480" s="19">
        <v>12368.39</v>
      </c>
      <c r="M480" s="19">
        <v>11131.55</v>
      </c>
      <c r="N480" s="19">
        <v>8657.8700000000008</v>
      </c>
      <c r="O480" s="19">
        <v>6184.2</v>
      </c>
      <c r="P480" s="19">
        <v>3710.52</v>
      </c>
      <c r="Q480" s="19">
        <v>488.77</v>
      </c>
      <c r="R480" s="19">
        <v>2100</v>
      </c>
      <c r="S480" s="19">
        <v>200</v>
      </c>
      <c r="T480" s="28">
        <v>92</v>
      </c>
      <c r="U480" s="43">
        <f t="shared" si="66"/>
        <v>0</v>
      </c>
      <c r="V480" s="18">
        <f t="shared" si="67"/>
        <v>0</v>
      </c>
      <c r="W480" s="18">
        <f t="shared" si="68"/>
        <v>0</v>
      </c>
      <c r="X480" s="18">
        <f t="shared" si="69"/>
        <v>0</v>
      </c>
      <c r="Y480" s="18">
        <f t="shared" si="70"/>
        <v>0</v>
      </c>
      <c r="Z480" s="42">
        <f t="shared" si="71"/>
        <v>0</v>
      </c>
    </row>
    <row r="481" spans="1:26" x14ac:dyDescent="0.25">
      <c r="A481" s="2">
        <v>101</v>
      </c>
      <c r="B481" s="6" t="s">
        <v>198</v>
      </c>
      <c r="C481" s="6" t="s">
        <v>153</v>
      </c>
      <c r="D481" s="2">
        <v>2027</v>
      </c>
      <c r="E481" s="3"/>
      <c r="F481" s="3"/>
      <c r="G481" s="3"/>
      <c r="H481" s="3"/>
      <c r="I481" s="3"/>
      <c r="J481" s="14"/>
      <c r="K481" s="18">
        <f t="shared" si="65"/>
        <v>0</v>
      </c>
      <c r="L481" s="19">
        <v>12368.39</v>
      </c>
      <c r="M481" s="19">
        <v>11131.55</v>
      </c>
      <c r="N481" s="19">
        <v>8657.8700000000008</v>
      </c>
      <c r="O481" s="19">
        <v>6184.2</v>
      </c>
      <c r="P481" s="19">
        <v>3710.52</v>
      </c>
      <c r="Q481" s="19">
        <v>488.77</v>
      </c>
      <c r="R481" s="19">
        <v>2100</v>
      </c>
      <c r="S481" s="19">
        <v>200</v>
      </c>
      <c r="T481" s="28">
        <v>92</v>
      </c>
      <c r="U481" s="43">
        <f t="shared" si="66"/>
        <v>0</v>
      </c>
      <c r="V481" s="18">
        <f t="shared" si="67"/>
        <v>0</v>
      </c>
      <c r="W481" s="18">
        <f t="shared" si="68"/>
        <v>0</v>
      </c>
      <c r="X481" s="18">
        <f t="shared" si="69"/>
        <v>0</v>
      </c>
      <c r="Y481" s="18">
        <f t="shared" si="70"/>
        <v>0</v>
      </c>
      <c r="Z481" s="42">
        <f t="shared" si="71"/>
        <v>0</v>
      </c>
    </row>
    <row r="482" spans="1:26" x14ac:dyDescent="0.25">
      <c r="A482" s="2">
        <v>102</v>
      </c>
      <c r="B482" s="6" t="s">
        <v>198</v>
      </c>
      <c r="C482" s="6" t="s">
        <v>151</v>
      </c>
      <c r="D482" s="2">
        <v>2027</v>
      </c>
      <c r="E482" s="3"/>
      <c r="F482" s="3"/>
      <c r="G482" s="3"/>
      <c r="H482" s="3"/>
      <c r="I482" s="3"/>
      <c r="J482" s="14"/>
      <c r="K482" s="18">
        <f t="shared" si="65"/>
        <v>0</v>
      </c>
      <c r="L482" s="19">
        <v>12368.39</v>
      </c>
      <c r="M482" s="19">
        <v>11131.55</v>
      </c>
      <c r="N482" s="19">
        <v>8657.8700000000008</v>
      </c>
      <c r="O482" s="19">
        <v>6184.2</v>
      </c>
      <c r="P482" s="19">
        <v>3710.52</v>
      </c>
      <c r="Q482" s="19">
        <v>488.77</v>
      </c>
      <c r="R482" s="19">
        <v>2100</v>
      </c>
      <c r="S482" s="19">
        <v>200</v>
      </c>
      <c r="T482" s="28">
        <v>79</v>
      </c>
      <c r="U482" s="43">
        <f t="shared" si="66"/>
        <v>0</v>
      </c>
      <c r="V482" s="18">
        <f t="shared" si="67"/>
        <v>0</v>
      </c>
      <c r="W482" s="18">
        <f t="shared" si="68"/>
        <v>0</v>
      </c>
      <c r="X482" s="18">
        <f t="shared" si="69"/>
        <v>0</v>
      </c>
      <c r="Y482" s="18">
        <f t="shared" si="70"/>
        <v>0</v>
      </c>
      <c r="Z482" s="42">
        <f t="shared" si="71"/>
        <v>0</v>
      </c>
    </row>
    <row r="483" spans="1:26" x14ac:dyDescent="0.25">
      <c r="A483" s="2">
        <v>103</v>
      </c>
      <c r="B483" s="6" t="s">
        <v>198</v>
      </c>
      <c r="C483" s="6" t="s">
        <v>84</v>
      </c>
      <c r="D483" s="2">
        <v>2027</v>
      </c>
      <c r="E483" s="3"/>
      <c r="F483" s="3"/>
      <c r="G483" s="3"/>
      <c r="H483" s="3"/>
      <c r="I483" s="3"/>
      <c r="J483" s="14"/>
      <c r="K483" s="18">
        <f t="shared" si="65"/>
        <v>0</v>
      </c>
      <c r="L483" s="19">
        <v>12368.39</v>
      </c>
      <c r="M483" s="19">
        <v>11131.55</v>
      </c>
      <c r="N483" s="19">
        <v>8657.8700000000008</v>
      </c>
      <c r="O483" s="19">
        <v>6184.2</v>
      </c>
      <c r="P483" s="19">
        <v>3710.52</v>
      </c>
      <c r="Q483" s="19">
        <v>488.77</v>
      </c>
      <c r="R483" s="19">
        <v>2100</v>
      </c>
      <c r="S483" s="19">
        <v>200</v>
      </c>
      <c r="T483" s="28">
        <v>91</v>
      </c>
      <c r="U483" s="43">
        <f t="shared" si="66"/>
        <v>0</v>
      </c>
      <c r="V483" s="18">
        <f t="shared" si="67"/>
        <v>0</v>
      </c>
      <c r="W483" s="18">
        <f t="shared" si="68"/>
        <v>0</v>
      </c>
      <c r="X483" s="18">
        <f t="shared" si="69"/>
        <v>0</v>
      </c>
      <c r="Y483" s="18">
        <f t="shared" si="70"/>
        <v>0</v>
      </c>
      <c r="Z483" s="42">
        <f t="shared" si="71"/>
        <v>0</v>
      </c>
    </row>
    <row r="484" spans="1:26" x14ac:dyDescent="0.25">
      <c r="A484" s="2">
        <v>104</v>
      </c>
      <c r="B484" s="6" t="s">
        <v>198</v>
      </c>
      <c r="C484" s="6" t="s">
        <v>152</v>
      </c>
      <c r="D484" s="2">
        <v>2027</v>
      </c>
      <c r="E484" s="3"/>
      <c r="F484" s="3"/>
      <c r="G484" s="3"/>
      <c r="H484" s="3"/>
      <c r="I484" s="3"/>
      <c r="J484" s="14"/>
      <c r="K484" s="18">
        <f t="shared" si="65"/>
        <v>0</v>
      </c>
      <c r="L484" s="19">
        <v>12368.39</v>
      </c>
      <c r="M484" s="19">
        <v>11131.55</v>
      </c>
      <c r="N484" s="19">
        <v>8657.8700000000008</v>
      </c>
      <c r="O484" s="19">
        <v>6184.2</v>
      </c>
      <c r="P484" s="19">
        <v>3710.52</v>
      </c>
      <c r="Q484" s="19">
        <v>488.77</v>
      </c>
      <c r="R484" s="19">
        <v>2100</v>
      </c>
      <c r="S484" s="19">
        <v>200</v>
      </c>
      <c r="T484" s="28">
        <v>91</v>
      </c>
      <c r="U484" s="43">
        <f t="shared" si="66"/>
        <v>0</v>
      </c>
      <c r="V484" s="18">
        <f t="shared" si="67"/>
        <v>0</v>
      </c>
      <c r="W484" s="18">
        <f t="shared" si="68"/>
        <v>0</v>
      </c>
      <c r="X484" s="18">
        <f t="shared" si="69"/>
        <v>0</v>
      </c>
      <c r="Y484" s="18">
        <f t="shared" si="70"/>
        <v>0</v>
      </c>
      <c r="Z484" s="42">
        <f t="shared" si="71"/>
        <v>0</v>
      </c>
    </row>
    <row r="485" spans="1:26" x14ac:dyDescent="0.25">
      <c r="A485" s="2">
        <v>105</v>
      </c>
      <c r="B485" s="6" t="s">
        <v>198</v>
      </c>
      <c r="C485" s="6" t="s">
        <v>95</v>
      </c>
      <c r="D485" s="2">
        <v>2027</v>
      </c>
      <c r="E485" s="3"/>
      <c r="F485" s="3"/>
      <c r="G485" s="3"/>
      <c r="H485" s="3"/>
      <c r="I485" s="3"/>
      <c r="J485" s="14"/>
      <c r="K485" s="18">
        <f t="shared" si="65"/>
        <v>0</v>
      </c>
      <c r="L485" s="19">
        <v>12368.39</v>
      </c>
      <c r="M485" s="19">
        <v>11131.55</v>
      </c>
      <c r="N485" s="19">
        <v>8657.8700000000008</v>
      </c>
      <c r="O485" s="19">
        <v>6184.2</v>
      </c>
      <c r="P485" s="19">
        <v>3710.52</v>
      </c>
      <c r="Q485" s="19">
        <v>488.77</v>
      </c>
      <c r="R485" s="19">
        <v>2100</v>
      </c>
      <c r="S485" s="19">
        <v>200</v>
      </c>
      <c r="T485" s="28">
        <v>90</v>
      </c>
      <c r="U485" s="43">
        <f t="shared" si="66"/>
        <v>0</v>
      </c>
      <c r="V485" s="18">
        <f t="shared" si="67"/>
        <v>0</v>
      </c>
      <c r="W485" s="18">
        <f t="shared" si="68"/>
        <v>0</v>
      </c>
      <c r="X485" s="18">
        <f t="shared" si="69"/>
        <v>0</v>
      </c>
      <c r="Y485" s="18">
        <f t="shared" si="70"/>
        <v>0</v>
      </c>
      <c r="Z485" s="42">
        <f t="shared" si="71"/>
        <v>0</v>
      </c>
    </row>
    <row r="486" spans="1:26" x14ac:dyDescent="0.25">
      <c r="A486" s="2">
        <v>106</v>
      </c>
      <c r="B486" s="6" t="s">
        <v>199</v>
      </c>
      <c r="C486" s="6" t="s">
        <v>156</v>
      </c>
      <c r="D486" s="2">
        <v>2027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14">
        <v>0</v>
      </c>
      <c r="K486" s="18">
        <f t="shared" si="65"/>
        <v>0</v>
      </c>
      <c r="L486" s="19">
        <v>12368.39</v>
      </c>
      <c r="M486" s="19">
        <v>11131.55</v>
      </c>
      <c r="N486" s="19">
        <v>8657.8700000000008</v>
      </c>
      <c r="O486" s="19">
        <v>6184.2</v>
      </c>
      <c r="P486" s="19">
        <v>3710.52</v>
      </c>
      <c r="Q486" s="19">
        <v>488.77</v>
      </c>
      <c r="R486" s="19">
        <v>2100</v>
      </c>
      <c r="S486" s="19">
        <v>200</v>
      </c>
      <c r="T486" s="22">
        <v>86</v>
      </c>
      <c r="U486" s="43">
        <f t="shared" si="66"/>
        <v>0</v>
      </c>
      <c r="V486" s="18">
        <f t="shared" si="67"/>
        <v>0</v>
      </c>
      <c r="W486" s="18">
        <f t="shared" si="68"/>
        <v>0</v>
      </c>
      <c r="X486" s="18">
        <f t="shared" si="69"/>
        <v>0</v>
      </c>
      <c r="Y486" s="18">
        <f t="shared" si="70"/>
        <v>0</v>
      </c>
      <c r="Z486" s="42">
        <f t="shared" si="71"/>
        <v>0</v>
      </c>
    </row>
    <row r="487" spans="1:26" x14ac:dyDescent="0.25">
      <c r="A487" s="2">
        <v>107</v>
      </c>
      <c r="B487" s="6" t="s">
        <v>199</v>
      </c>
      <c r="C487" s="6" t="s">
        <v>19</v>
      </c>
      <c r="D487" s="2">
        <v>2027</v>
      </c>
      <c r="E487" s="3">
        <v>4</v>
      </c>
      <c r="F487" s="3">
        <v>6</v>
      </c>
      <c r="G487" s="3">
        <v>2</v>
      </c>
      <c r="H487" s="3">
        <v>2</v>
      </c>
      <c r="I487" s="3">
        <v>3</v>
      </c>
      <c r="J487" s="14">
        <v>4</v>
      </c>
      <c r="K487" s="18">
        <f t="shared" si="65"/>
        <v>17</v>
      </c>
      <c r="L487" s="19">
        <v>12368.39</v>
      </c>
      <c r="M487" s="19">
        <v>11131.55</v>
      </c>
      <c r="N487" s="19">
        <v>8657.8700000000008</v>
      </c>
      <c r="O487" s="19">
        <v>6184.2</v>
      </c>
      <c r="P487" s="19">
        <v>3710.52</v>
      </c>
      <c r="Q487" s="19">
        <v>488.77</v>
      </c>
      <c r="R487" s="19">
        <v>2100</v>
      </c>
      <c r="S487" s="19">
        <v>200</v>
      </c>
      <c r="T487" s="22">
        <v>88</v>
      </c>
      <c r="U487" s="43">
        <f t="shared" si="66"/>
        <v>87.999998126832622</v>
      </c>
      <c r="V487" s="18">
        <f t="shared" si="67"/>
        <v>170833.64</v>
      </c>
      <c r="W487" s="18">
        <f t="shared" si="68"/>
        <v>150333.6</v>
      </c>
      <c r="X487" s="18">
        <f t="shared" si="69"/>
        <v>20500.040000000008</v>
      </c>
      <c r="Y487" s="18">
        <f t="shared" si="70"/>
        <v>150333.6</v>
      </c>
      <c r="Z487" s="42">
        <f t="shared" si="71"/>
        <v>87.999998126832622</v>
      </c>
    </row>
    <row r="488" spans="1:26" x14ac:dyDescent="0.25">
      <c r="A488" s="2">
        <v>108</v>
      </c>
      <c r="B488" s="6" t="s">
        <v>199</v>
      </c>
      <c r="C488" s="6" t="s">
        <v>154</v>
      </c>
      <c r="D488" s="2">
        <v>2027</v>
      </c>
      <c r="E488" s="3"/>
      <c r="F488" s="3"/>
      <c r="G488" s="3"/>
      <c r="H488" s="3"/>
      <c r="I488" s="3"/>
      <c r="J488" s="14"/>
      <c r="K488" s="18">
        <f t="shared" si="65"/>
        <v>0</v>
      </c>
      <c r="L488" s="19">
        <v>12368.39</v>
      </c>
      <c r="M488" s="19">
        <v>11131.55</v>
      </c>
      <c r="N488" s="19">
        <v>8657.8700000000008</v>
      </c>
      <c r="O488" s="19">
        <v>6184.2</v>
      </c>
      <c r="P488" s="19">
        <v>3710.52</v>
      </c>
      <c r="Q488" s="19">
        <v>488.77</v>
      </c>
      <c r="R488" s="19">
        <v>2100</v>
      </c>
      <c r="S488" s="19">
        <v>200</v>
      </c>
      <c r="T488" s="22">
        <v>89</v>
      </c>
      <c r="U488" s="43">
        <f t="shared" si="66"/>
        <v>0</v>
      </c>
      <c r="V488" s="18">
        <f t="shared" si="67"/>
        <v>0</v>
      </c>
      <c r="W488" s="18">
        <f t="shared" si="68"/>
        <v>0</v>
      </c>
      <c r="X488" s="18">
        <f t="shared" si="69"/>
        <v>0</v>
      </c>
      <c r="Y488" s="18">
        <f t="shared" si="70"/>
        <v>0</v>
      </c>
      <c r="Z488" s="42">
        <f t="shared" si="71"/>
        <v>0</v>
      </c>
    </row>
    <row r="489" spans="1:26" x14ac:dyDescent="0.25">
      <c r="A489" s="2">
        <v>109</v>
      </c>
      <c r="B489" s="6" t="s">
        <v>199</v>
      </c>
      <c r="C489" s="6" t="s">
        <v>155</v>
      </c>
      <c r="D489" s="2">
        <v>2027</v>
      </c>
      <c r="E489" s="3"/>
      <c r="F489" s="3"/>
      <c r="G489" s="3"/>
      <c r="H489" s="3"/>
      <c r="I489" s="3"/>
      <c r="J489" s="14"/>
      <c r="K489" s="18">
        <f t="shared" si="65"/>
        <v>0</v>
      </c>
      <c r="L489" s="19">
        <v>12368.39</v>
      </c>
      <c r="M489" s="19">
        <v>11131.55</v>
      </c>
      <c r="N489" s="19">
        <v>8657.8700000000008</v>
      </c>
      <c r="O489" s="19">
        <v>6184.2</v>
      </c>
      <c r="P489" s="19">
        <v>3710.52</v>
      </c>
      <c r="Q489" s="19">
        <v>488.77</v>
      </c>
      <c r="R489" s="19">
        <v>2100</v>
      </c>
      <c r="S489" s="19">
        <v>200</v>
      </c>
      <c r="T489" s="22">
        <v>88</v>
      </c>
      <c r="U489" s="43">
        <f t="shared" si="66"/>
        <v>0</v>
      </c>
      <c r="V489" s="18">
        <f t="shared" si="67"/>
        <v>0</v>
      </c>
      <c r="W489" s="18">
        <f t="shared" si="68"/>
        <v>0</v>
      </c>
      <c r="X489" s="18">
        <f t="shared" si="69"/>
        <v>0</v>
      </c>
      <c r="Y489" s="18">
        <f t="shared" si="70"/>
        <v>0</v>
      </c>
      <c r="Z489" s="42">
        <f t="shared" si="71"/>
        <v>0</v>
      </c>
    </row>
    <row r="490" spans="1:26" x14ac:dyDescent="0.25">
      <c r="A490" s="2">
        <v>110</v>
      </c>
      <c r="B490" s="6" t="s">
        <v>199</v>
      </c>
      <c r="C490" s="6" t="s">
        <v>88</v>
      </c>
      <c r="D490" s="2">
        <v>2027</v>
      </c>
      <c r="E490" s="3">
        <v>10</v>
      </c>
      <c r="F490" s="3">
        <v>21.5</v>
      </c>
      <c r="G490" s="3">
        <v>11.8</v>
      </c>
      <c r="H490" s="3">
        <v>10</v>
      </c>
      <c r="I490" s="3">
        <v>2</v>
      </c>
      <c r="J490" s="14">
        <v>2</v>
      </c>
      <c r="K490" s="18">
        <f t="shared" si="65"/>
        <v>55.3</v>
      </c>
      <c r="L490" s="19">
        <v>12368.39</v>
      </c>
      <c r="M490" s="19">
        <v>11131.55</v>
      </c>
      <c r="N490" s="19">
        <v>8657.8700000000008</v>
      </c>
      <c r="O490" s="19">
        <v>6184.2</v>
      </c>
      <c r="P490" s="19">
        <v>3710.52</v>
      </c>
      <c r="Q490" s="19">
        <v>488.77</v>
      </c>
      <c r="R490" s="19">
        <v>2100</v>
      </c>
      <c r="S490" s="19">
        <v>200</v>
      </c>
      <c r="T490" s="22">
        <v>84</v>
      </c>
      <c r="U490" s="43">
        <f t="shared" si="66"/>
        <v>83.999999491533728</v>
      </c>
      <c r="V490" s="18">
        <f t="shared" si="67"/>
        <v>550675.67000000004</v>
      </c>
      <c r="W490" s="18">
        <f t="shared" si="68"/>
        <v>462567.56</v>
      </c>
      <c r="X490" s="18">
        <f t="shared" si="69"/>
        <v>88108.110000000044</v>
      </c>
      <c r="Y490" s="18">
        <f t="shared" si="70"/>
        <v>462567.56</v>
      </c>
      <c r="Z490" s="42">
        <f t="shared" si="71"/>
        <v>83.999999491533728</v>
      </c>
    </row>
    <row r="491" spans="1:26" x14ac:dyDescent="0.25">
      <c r="A491" s="2">
        <v>111</v>
      </c>
      <c r="B491" s="6" t="s">
        <v>200</v>
      </c>
      <c r="C491" s="6" t="s">
        <v>157</v>
      </c>
      <c r="D491" s="2">
        <v>2027</v>
      </c>
      <c r="E491" s="3"/>
      <c r="F491" s="3"/>
      <c r="G491" s="3"/>
      <c r="H491" s="3"/>
      <c r="I491" s="3"/>
      <c r="J491" s="14"/>
      <c r="K491" s="18">
        <f t="shared" si="65"/>
        <v>0</v>
      </c>
      <c r="L491" s="19">
        <v>12368.39</v>
      </c>
      <c r="M491" s="19">
        <v>11131.55</v>
      </c>
      <c r="N491" s="19">
        <v>8657.8700000000008</v>
      </c>
      <c r="O491" s="19">
        <v>6184.2</v>
      </c>
      <c r="P491" s="19">
        <v>3710.52</v>
      </c>
      <c r="Q491" s="19">
        <v>488.77</v>
      </c>
      <c r="R491" s="19">
        <v>2100</v>
      </c>
      <c r="S491" s="19">
        <v>200</v>
      </c>
      <c r="T491" s="29">
        <v>89</v>
      </c>
      <c r="U491" s="43">
        <f t="shared" si="66"/>
        <v>0</v>
      </c>
      <c r="V491" s="18">
        <f t="shared" si="67"/>
        <v>0</v>
      </c>
      <c r="W491" s="18">
        <f t="shared" si="68"/>
        <v>0</v>
      </c>
      <c r="X491" s="18">
        <f t="shared" si="69"/>
        <v>0</v>
      </c>
      <c r="Y491" s="18">
        <f t="shared" si="70"/>
        <v>0</v>
      </c>
      <c r="Z491" s="42">
        <f t="shared" si="71"/>
        <v>0</v>
      </c>
    </row>
    <row r="492" spans="1:26" x14ac:dyDescent="0.25">
      <c r="A492" s="2">
        <v>112</v>
      </c>
      <c r="B492" s="6" t="s">
        <v>200</v>
      </c>
      <c r="C492" s="6" t="s">
        <v>158</v>
      </c>
      <c r="D492" s="2">
        <v>2027</v>
      </c>
      <c r="E492" s="3"/>
      <c r="F492" s="3"/>
      <c r="G492" s="3"/>
      <c r="H492" s="3"/>
      <c r="I492" s="3"/>
      <c r="J492" s="14"/>
      <c r="K492" s="18">
        <f t="shared" si="65"/>
        <v>0</v>
      </c>
      <c r="L492" s="19">
        <v>12368.39</v>
      </c>
      <c r="M492" s="19">
        <v>11131.55</v>
      </c>
      <c r="N492" s="19">
        <v>8657.8700000000008</v>
      </c>
      <c r="O492" s="19">
        <v>6184.2</v>
      </c>
      <c r="P492" s="19">
        <v>3710.52</v>
      </c>
      <c r="Q492" s="19">
        <v>488.77</v>
      </c>
      <c r="R492" s="19">
        <v>2100</v>
      </c>
      <c r="S492" s="19">
        <v>200</v>
      </c>
      <c r="T492" s="29">
        <v>89</v>
      </c>
      <c r="U492" s="43">
        <f t="shared" si="66"/>
        <v>0</v>
      </c>
      <c r="V492" s="18">
        <f t="shared" si="67"/>
        <v>0</v>
      </c>
      <c r="W492" s="18">
        <f t="shared" si="68"/>
        <v>0</v>
      </c>
      <c r="X492" s="18">
        <f t="shared" si="69"/>
        <v>0</v>
      </c>
      <c r="Y492" s="18">
        <f t="shared" si="70"/>
        <v>0</v>
      </c>
      <c r="Z492" s="42">
        <f t="shared" si="71"/>
        <v>0</v>
      </c>
    </row>
    <row r="493" spans="1:26" x14ac:dyDescent="0.25">
      <c r="A493" s="2">
        <v>113</v>
      </c>
      <c r="B493" s="6" t="s">
        <v>200</v>
      </c>
      <c r="C493" s="6" t="s">
        <v>7</v>
      </c>
      <c r="D493" s="2">
        <v>2027</v>
      </c>
      <c r="E493" s="3">
        <v>0</v>
      </c>
      <c r="F493" s="3">
        <v>0</v>
      </c>
      <c r="G493" s="3">
        <v>0</v>
      </c>
      <c r="H493" s="3">
        <v>0</v>
      </c>
      <c r="I493" s="3">
        <v>18.96</v>
      </c>
      <c r="J493" s="14">
        <v>3</v>
      </c>
      <c r="K493" s="18">
        <f t="shared" si="65"/>
        <v>18.96</v>
      </c>
      <c r="L493" s="19">
        <v>12368.39</v>
      </c>
      <c r="M493" s="19">
        <v>11131.55</v>
      </c>
      <c r="N493" s="19">
        <v>8657.8700000000008</v>
      </c>
      <c r="O493" s="19">
        <v>6184.2</v>
      </c>
      <c r="P493" s="19">
        <v>3710.52</v>
      </c>
      <c r="Q493" s="19">
        <v>488.77</v>
      </c>
      <c r="R493" s="19">
        <v>2100</v>
      </c>
      <c r="S493" s="19">
        <v>200</v>
      </c>
      <c r="T493" s="29">
        <v>71</v>
      </c>
      <c r="U493" s="43">
        <f t="shared" si="66"/>
        <v>70.999991820267596</v>
      </c>
      <c r="V493" s="18">
        <f t="shared" si="67"/>
        <v>81909.77</v>
      </c>
      <c r="W493" s="18">
        <f t="shared" si="68"/>
        <v>58155.93</v>
      </c>
      <c r="X493" s="18">
        <f t="shared" si="69"/>
        <v>23753.840000000004</v>
      </c>
      <c r="Y493" s="18">
        <f t="shared" si="70"/>
        <v>58155.94</v>
      </c>
      <c r="Z493" s="42">
        <f t="shared" si="71"/>
        <v>71.000004028823426</v>
      </c>
    </row>
    <row r="494" spans="1:26" x14ac:dyDescent="0.25">
      <c r="A494" s="2">
        <v>114</v>
      </c>
      <c r="B494" s="6" t="s">
        <v>200</v>
      </c>
      <c r="C494" s="6" t="s">
        <v>104</v>
      </c>
      <c r="D494" s="2">
        <v>2027</v>
      </c>
      <c r="E494" s="3">
        <v>0</v>
      </c>
      <c r="F494" s="3">
        <v>0</v>
      </c>
      <c r="G494" s="3">
        <v>0</v>
      </c>
      <c r="H494" s="3">
        <v>1</v>
      </c>
      <c r="I494" s="3">
        <v>0</v>
      </c>
      <c r="J494" s="14">
        <v>1</v>
      </c>
      <c r="K494" s="18">
        <f t="shared" si="65"/>
        <v>1</v>
      </c>
      <c r="L494" s="19">
        <v>12368.39</v>
      </c>
      <c r="M494" s="19">
        <v>11131.55</v>
      </c>
      <c r="N494" s="19">
        <v>8657.8700000000008</v>
      </c>
      <c r="O494" s="19">
        <v>6184.2</v>
      </c>
      <c r="P494" s="19">
        <v>3710.52</v>
      </c>
      <c r="Q494" s="19">
        <v>488.77</v>
      </c>
      <c r="R494" s="19">
        <v>2100</v>
      </c>
      <c r="S494" s="19">
        <v>200</v>
      </c>
      <c r="T494" s="29">
        <v>88</v>
      </c>
      <c r="U494" s="43">
        <f t="shared" si="66"/>
        <v>87.999959879504786</v>
      </c>
      <c r="V494" s="18">
        <f t="shared" si="67"/>
        <v>8972.9699999999993</v>
      </c>
      <c r="W494" s="18">
        <f t="shared" si="68"/>
        <v>7896.21</v>
      </c>
      <c r="X494" s="18">
        <f t="shared" si="69"/>
        <v>1076.7599999999993</v>
      </c>
      <c r="Y494" s="18">
        <f t="shared" si="70"/>
        <v>7896.21</v>
      </c>
      <c r="Z494" s="42">
        <f t="shared" si="71"/>
        <v>87.999959879504786</v>
      </c>
    </row>
    <row r="495" spans="1:26" x14ac:dyDescent="0.25">
      <c r="A495" s="2">
        <v>115</v>
      </c>
      <c r="B495" s="6" t="s">
        <v>200</v>
      </c>
      <c r="C495" s="6" t="s">
        <v>53</v>
      </c>
      <c r="D495" s="2">
        <v>2027</v>
      </c>
      <c r="E495" s="3">
        <v>19.100000000000001</v>
      </c>
      <c r="F495" s="3">
        <v>11.7</v>
      </c>
      <c r="G495" s="3">
        <v>4.3</v>
      </c>
      <c r="H495" s="3">
        <v>0</v>
      </c>
      <c r="I495" s="3">
        <v>11.2</v>
      </c>
      <c r="J495" s="14">
        <v>3</v>
      </c>
      <c r="K495" s="18">
        <f t="shared" si="65"/>
        <v>46.3</v>
      </c>
      <c r="L495" s="19">
        <v>12368.39</v>
      </c>
      <c r="M495" s="19">
        <v>11131.55</v>
      </c>
      <c r="N495" s="19">
        <v>8657.8700000000008</v>
      </c>
      <c r="O495" s="19">
        <v>6184.2</v>
      </c>
      <c r="P495" s="19">
        <v>3710.52</v>
      </c>
      <c r="Q495" s="19">
        <v>488.77</v>
      </c>
      <c r="R495" s="19">
        <v>2100</v>
      </c>
      <c r="S495" s="19">
        <v>200</v>
      </c>
      <c r="T495" s="29">
        <v>89</v>
      </c>
      <c r="U495" s="43">
        <f t="shared" si="66"/>
        <v>88.999999913473928</v>
      </c>
      <c r="V495" s="18">
        <f t="shared" si="67"/>
        <v>462288.36</v>
      </c>
      <c r="W495" s="18">
        <f t="shared" si="68"/>
        <v>411436.64</v>
      </c>
      <c r="X495" s="18">
        <f t="shared" si="69"/>
        <v>50851.719999999972</v>
      </c>
      <c r="Y495" s="18">
        <f t="shared" si="70"/>
        <v>411436.64</v>
      </c>
      <c r="Z495" s="42">
        <f t="shared" si="71"/>
        <v>88.999999913473928</v>
      </c>
    </row>
    <row r="496" spans="1:26" x14ac:dyDescent="0.25">
      <c r="A496" s="2">
        <v>116</v>
      </c>
      <c r="B496" s="6" t="s">
        <v>200</v>
      </c>
      <c r="C496" s="6" t="s">
        <v>23</v>
      </c>
      <c r="D496" s="2">
        <v>2027</v>
      </c>
      <c r="E496" s="3">
        <v>0</v>
      </c>
      <c r="F496" s="3">
        <v>0</v>
      </c>
      <c r="G496" s="3">
        <v>0</v>
      </c>
      <c r="H496" s="3">
        <v>2.8</v>
      </c>
      <c r="I496" s="3">
        <v>14.71</v>
      </c>
      <c r="J496" s="14">
        <v>5</v>
      </c>
      <c r="K496" s="18">
        <f t="shared" si="65"/>
        <v>17.510000000000002</v>
      </c>
      <c r="L496" s="19">
        <v>12368.39</v>
      </c>
      <c r="M496" s="19">
        <v>11131.55</v>
      </c>
      <c r="N496" s="19">
        <v>8657.8700000000008</v>
      </c>
      <c r="O496" s="19">
        <v>6184.2</v>
      </c>
      <c r="P496" s="19">
        <v>3710.52</v>
      </c>
      <c r="Q496" s="19">
        <v>488.77</v>
      </c>
      <c r="R496" s="19">
        <v>2100</v>
      </c>
      <c r="S496" s="19">
        <v>200</v>
      </c>
      <c r="T496" s="29">
        <v>92</v>
      </c>
      <c r="U496" s="43">
        <f t="shared" si="66"/>
        <v>91.999998641663609</v>
      </c>
      <c r="V496" s="18">
        <f t="shared" si="67"/>
        <v>88343.360000000001</v>
      </c>
      <c r="W496" s="18">
        <f t="shared" si="68"/>
        <v>81275.89</v>
      </c>
      <c r="X496" s="18">
        <f t="shared" si="69"/>
        <v>7067.4700000000012</v>
      </c>
      <c r="Y496" s="18">
        <f t="shared" si="70"/>
        <v>81275.89</v>
      </c>
      <c r="Z496" s="42">
        <f t="shared" si="71"/>
        <v>91.999998641663609</v>
      </c>
    </row>
    <row r="497" spans="1:26" x14ac:dyDescent="0.25">
      <c r="A497" s="2">
        <v>117</v>
      </c>
      <c r="B497" s="6" t="s">
        <v>200</v>
      </c>
      <c r="C497" s="6" t="s">
        <v>17</v>
      </c>
      <c r="D497" s="2">
        <v>2027</v>
      </c>
      <c r="E497" s="3">
        <v>0</v>
      </c>
      <c r="F497" s="3">
        <v>0</v>
      </c>
      <c r="G497" s="3">
        <v>0</v>
      </c>
      <c r="H497" s="3">
        <v>0</v>
      </c>
      <c r="I497" s="3">
        <v>27.5</v>
      </c>
      <c r="J497" s="14">
        <v>3</v>
      </c>
      <c r="K497" s="18">
        <f t="shared" si="65"/>
        <v>27.5</v>
      </c>
      <c r="L497" s="19">
        <v>12368.39</v>
      </c>
      <c r="M497" s="19">
        <v>11131.55</v>
      </c>
      <c r="N497" s="19">
        <v>8657.8700000000008</v>
      </c>
      <c r="O497" s="19">
        <v>6184.2</v>
      </c>
      <c r="P497" s="19">
        <v>3710.52</v>
      </c>
      <c r="Q497" s="19">
        <v>488.77</v>
      </c>
      <c r="R497" s="19">
        <v>2100</v>
      </c>
      <c r="S497" s="19">
        <v>200</v>
      </c>
      <c r="T497" s="29">
        <v>91</v>
      </c>
      <c r="U497" s="43">
        <f t="shared" si="66"/>
        <v>90.999995576971486</v>
      </c>
      <c r="V497" s="18">
        <f t="shared" si="67"/>
        <v>115305.61</v>
      </c>
      <c r="W497" s="18">
        <f t="shared" si="68"/>
        <v>104928.1</v>
      </c>
      <c r="X497" s="18">
        <f t="shared" si="69"/>
        <v>10377.509999999995</v>
      </c>
      <c r="Y497" s="18">
        <f t="shared" si="70"/>
        <v>104928.11</v>
      </c>
      <c r="Z497" s="42">
        <f t="shared" si="71"/>
        <v>91.000004249576406</v>
      </c>
    </row>
    <row r="498" spans="1:26" x14ac:dyDescent="0.25">
      <c r="A498" s="2">
        <v>118</v>
      </c>
      <c r="B498" s="6" t="s">
        <v>200</v>
      </c>
      <c r="C498" s="6" t="s">
        <v>110</v>
      </c>
      <c r="D498" s="2">
        <v>2027</v>
      </c>
      <c r="E498" s="3"/>
      <c r="F498" s="3"/>
      <c r="G498" s="3"/>
      <c r="H498" s="3"/>
      <c r="I498" s="3"/>
      <c r="J498" s="14"/>
      <c r="K498" s="18">
        <f t="shared" si="65"/>
        <v>0</v>
      </c>
      <c r="L498" s="19">
        <v>12368.39</v>
      </c>
      <c r="M498" s="19">
        <v>11131.55</v>
      </c>
      <c r="N498" s="19">
        <v>8657.8700000000008</v>
      </c>
      <c r="O498" s="19">
        <v>6184.2</v>
      </c>
      <c r="P498" s="19">
        <v>3710.52</v>
      </c>
      <c r="Q498" s="19">
        <v>488.77</v>
      </c>
      <c r="R498" s="19">
        <v>2100</v>
      </c>
      <c r="S498" s="19">
        <v>200</v>
      </c>
      <c r="T498" s="29">
        <v>83</v>
      </c>
      <c r="U498" s="43">
        <f t="shared" si="66"/>
        <v>0</v>
      </c>
      <c r="V498" s="18">
        <f t="shared" si="67"/>
        <v>0</v>
      </c>
      <c r="W498" s="18">
        <f t="shared" si="68"/>
        <v>0</v>
      </c>
      <c r="X498" s="18">
        <f t="shared" si="69"/>
        <v>0</v>
      </c>
      <c r="Y498" s="18">
        <f t="shared" si="70"/>
        <v>0</v>
      </c>
      <c r="Z498" s="42">
        <f t="shared" si="71"/>
        <v>0</v>
      </c>
    </row>
    <row r="499" spans="1:26" x14ac:dyDescent="0.25">
      <c r="A499" s="2">
        <v>119</v>
      </c>
      <c r="B499" s="6" t="s">
        <v>200</v>
      </c>
      <c r="C499" s="6" t="s">
        <v>103</v>
      </c>
      <c r="D499" s="2">
        <v>2027</v>
      </c>
      <c r="E499" s="3"/>
      <c r="F499" s="3"/>
      <c r="G499" s="3"/>
      <c r="H499" s="3"/>
      <c r="I499" s="3"/>
      <c r="J499" s="14"/>
      <c r="K499" s="18">
        <f t="shared" si="65"/>
        <v>0</v>
      </c>
      <c r="L499" s="19">
        <v>12368.39</v>
      </c>
      <c r="M499" s="19">
        <v>11131.55</v>
      </c>
      <c r="N499" s="19">
        <v>8657.8700000000008</v>
      </c>
      <c r="O499" s="19">
        <v>6184.2</v>
      </c>
      <c r="P499" s="19">
        <v>3710.52</v>
      </c>
      <c r="Q499" s="19">
        <v>488.77</v>
      </c>
      <c r="R499" s="19">
        <v>2100</v>
      </c>
      <c r="S499" s="19">
        <v>200</v>
      </c>
      <c r="T499" s="29">
        <v>88</v>
      </c>
      <c r="U499" s="43">
        <f t="shared" si="66"/>
        <v>0</v>
      </c>
      <c r="V499" s="18">
        <f t="shared" si="67"/>
        <v>0</v>
      </c>
      <c r="W499" s="18">
        <f t="shared" si="68"/>
        <v>0</v>
      </c>
      <c r="X499" s="18">
        <f t="shared" si="69"/>
        <v>0</v>
      </c>
      <c r="Y499" s="18">
        <f t="shared" si="70"/>
        <v>0</v>
      </c>
      <c r="Z499" s="42">
        <f t="shared" si="71"/>
        <v>0</v>
      </c>
    </row>
    <row r="500" spans="1:26" x14ac:dyDescent="0.25">
      <c r="A500" s="2">
        <v>120</v>
      </c>
      <c r="B500" s="6" t="s">
        <v>200</v>
      </c>
      <c r="C500" s="6" t="s">
        <v>109</v>
      </c>
      <c r="D500" s="2">
        <v>2027</v>
      </c>
      <c r="E500" s="3"/>
      <c r="F500" s="3"/>
      <c r="G500" s="3"/>
      <c r="H500" s="3"/>
      <c r="I500" s="3"/>
      <c r="J500" s="14"/>
      <c r="K500" s="18">
        <f t="shared" si="65"/>
        <v>0</v>
      </c>
      <c r="L500" s="19">
        <v>12368.39</v>
      </c>
      <c r="M500" s="19">
        <v>11131.55</v>
      </c>
      <c r="N500" s="19">
        <v>8657.8700000000008</v>
      </c>
      <c r="O500" s="19">
        <v>6184.2</v>
      </c>
      <c r="P500" s="19">
        <v>3710.52</v>
      </c>
      <c r="Q500" s="19">
        <v>488.77</v>
      </c>
      <c r="R500" s="19">
        <v>2100</v>
      </c>
      <c r="S500" s="19">
        <v>200</v>
      </c>
      <c r="T500" s="29">
        <v>85</v>
      </c>
      <c r="U500" s="43">
        <f t="shared" si="66"/>
        <v>0</v>
      </c>
      <c r="V500" s="18">
        <f t="shared" si="67"/>
        <v>0</v>
      </c>
      <c r="W500" s="18">
        <f t="shared" si="68"/>
        <v>0</v>
      </c>
      <c r="X500" s="18">
        <f t="shared" si="69"/>
        <v>0</v>
      </c>
      <c r="Y500" s="18">
        <f t="shared" si="70"/>
        <v>0</v>
      </c>
      <c r="Z500" s="42">
        <f t="shared" si="71"/>
        <v>0</v>
      </c>
    </row>
    <row r="501" spans="1:26" x14ac:dyDescent="0.25">
      <c r="A501" s="2">
        <v>121</v>
      </c>
      <c r="B501" s="6" t="s">
        <v>200</v>
      </c>
      <c r="C501" s="6" t="s">
        <v>159</v>
      </c>
      <c r="D501" s="2">
        <v>2027</v>
      </c>
      <c r="E501" s="3"/>
      <c r="F501" s="3"/>
      <c r="G501" s="3"/>
      <c r="H501" s="3"/>
      <c r="I501" s="3"/>
      <c r="J501" s="14"/>
      <c r="K501" s="18">
        <f t="shared" si="65"/>
        <v>0</v>
      </c>
      <c r="L501" s="19">
        <v>12368.39</v>
      </c>
      <c r="M501" s="19">
        <v>11131.55</v>
      </c>
      <c r="N501" s="19">
        <v>8657.8700000000008</v>
      </c>
      <c r="O501" s="19">
        <v>6184.2</v>
      </c>
      <c r="P501" s="19">
        <v>3710.52</v>
      </c>
      <c r="Q501" s="19">
        <v>488.77</v>
      </c>
      <c r="R501" s="19">
        <v>2100</v>
      </c>
      <c r="S501" s="19">
        <v>200</v>
      </c>
      <c r="T501" s="29">
        <v>72</v>
      </c>
      <c r="U501" s="43">
        <f t="shared" si="66"/>
        <v>0</v>
      </c>
      <c r="V501" s="18">
        <f t="shared" si="67"/>
        <v>0</v>
      </c>
      <c r="W501" s="18">
        <f t="shared" si="68"/>
        <v>0</v>
      </c>
      <c r="X501" s="18">
        <f t="shared" si="69"/>
        <v>0</v>
      </c>
      <c r="Y501" s="18">
        <f t="shared" si="70"/>
        <v>0</v>
      </c>
      <c r="Z501" s="42">
        <f t="shared" si="71"/>
        <v>0</v>
      </c>
    </row>
    <row r="502" spans="1:26" x14ac:dyDescent="0.25">
      <c r="A502" s="2">
        <v>122</v>
      </c>
      <c r="B502" s="6" t="s">
        <v>200</v>
      </c>
      <c r="C502" s="6" t="s">
        <v>112</v>
      </c>
      <c r="D502" s="2">
        <v>2027</v>
      </c>
      <c r="E502" s="3"/>
      <c r="F502" s="3"/>
      <c r="G502" s="3"/>
      <c r="H502" s="3"/>
      <c r="I502" s="3"/>
      <c r="J502" s="14"/>
      <c r="K502" s="18">
        <f t="shared" si="65"/>
        <v>0</v>
      </c>
      <c r="L502" s="19">
        <v>12368.39</v>
      </c>
      <c r="M502" s="19">
        <v>11131.55</v>
      </c>
      <c r="N502" s="19">
        <v>8657.8700000000008</v>
      </c>
      <c r="O502" s="19">
        <v>6184.2</v>
      </c>
      <c r="P502" s="19">
        <v>3710.52</v>
      </c>
      <c r="Q502" s="19">
        <v>488.77</v>
      </c>
      <c r="R502" s="19">
        <v>2100</v>
      </c>
      <c r="S502" s="19">
        <v>200</v>
      </c>
      <c r="T502" s="29">
        <v>91</v>
      </c>
      <c r="U502" s="43">
        <f t="shared" si="66"/>
        <v>0</v>
      </c>
      <c r="V502" s="18">
        <f t="shared" si="67"/>
        <v>0</v>
      </c>
      <c r="W502" s="18">
        <f t="shared" si="68"/>
        <v>0</v>
      </c>
      <c r="X502" s="18">
        <f t="shared" si="69"/>
        <v>0</v>
      </c>
      <c r="Y502" s="18">
        <f t="shared" si="70"/>
        <v>0</v>
      </c>
      <c r="Z502" s="42">
        <f t="shared" si="71"/>
        <v>0</v>
      </c>
    </row>
    <row r="503" spans="1:26" x14ac:dyDescent="0.25">
      <c r="A503" s="2">
        <v>123</v>
      </c>
      <c r="B503" s="6" t="s">
        <v>200</v>
      </c>
      <c r="C503" s="6" t="s">
        <v>160</v>
      </c>
      <c r="D503" s="2">
        <v>2027</v>
      </c>
      <c r="E503" s="3"/>
      <c r="F503" s="3"/>
      <c r="G503" s="3"/>
      <c r="H503" s="3"/>
      <c r="I503" s="3"/>
      <c r="J503" s="14"/>
      <c r="K503" s="18">
        <f t="shared" si="65"/>
        <v>0</v>
      </c>
      <c r="L503" s="19">
        <v>12368.39</v>
      </c>
      <c r="M503" s="19">
        <v>11131.55</v>
      </c>
      <c r="N503" s="19">
        <v>8657.8700000000008</v>
      </c>
      <c r="O503" s="19">
        <v>6184.2</v>
      </c>
      <c r="P503" s="19">
        <v>3710.52</v>
      </c>
      <c r="Q503" s="19">
        <v>488.77</v>
      </c>
      <c r="R503" s="19">
        <v>2100</v>
      </c>
      <c r="S503" s="19">
        <v>200</v>
      </c>
      <c r="T503" s="29">
        <v>85</v>
      </c>
      <c r="U503" s="43">
        <f t="shared" si="66"/>
        <v>0</v>
      </c>
      <c r="V503" s="18">
        <f t="shared" si="67"/>
        <v>0</v>
      </c>
      <c r="W503" s="18">
        <f t="shared" si="68"/>
        <v>0</v>
      </c>
      <c r="X503" s="18">
        <f t="shared" si="69"/>
        <v>0</v>
      </c>
      <c r="Y503" s="18">
        <f t="shared" si="70"/>
        <v>0</v>
      </c>
      <c r="Z503" s="42">
        <f t="shared" si="71"/>
        <v>0</v>
      </c>
    </row>
    <row r="504" spans="1:26" x14ac:dyDescent="0.25">
      <c r="A504" s="2">
        <v>124</v>
      </c>
      <c r="B504" s="6" t="s">
        <v>200</v>
      </c>
      <c r="C504" s="6" t="s">
        <v>8</v>
      </c>
      <c r="D504" s="2">
        <v>2027</v>
      </c>
      <c r="E504" s="3"/>
      <c r="F504" s="3"/>
      <c r="G504" s="3"/>
      <c r="H504" s="3"/>
      <c r="I504" s="3"/>
      <c r="J504" s="14"/>
      <c r="K504" s="18">
        <f t="shared" si="65"/>
        <v>0</v>
      </c>
      <c r="L504" s="19">
        <v>12368.39</v>
      </c>
      <c r="M504" s="19">
        <v>11131.55</v>
      </c>
      <c r="N504" s="19">
        <v>8657.8700000000008</v>
      </c>
      <c r="O504" s="19">
        <v>6184.2</v>
      </c>
      <c r="P504" s="19">
        <v>3710.52</v>
      </c>
      <c r="Q504" s="19">
        <v>488.77</v>
      </c>
      <c r="R504" s="19">
        <v>2100</v>
      </c>
      <c r="S504" s="19">
        <v>200</v>
      </c>
      <c r="T504" s="29">
        <v>87</v>
      </c>
      <c r="U504" s="43">
        <f t="shared" si="66"/>
        <v>0</v>
      </c>
      <c r="V504" s="18">
        <f t="shared" si="67"/>
        <v>0</v>
      </c>
      <c r="W504" s="18">
        <f t="shared" si="68"/>
        <v>0</v>
      </c>
      <c r="X504" s="18">
        <f t="shared" si="69"/>
        <v>0</v>
      </c>
      <c r="Y504" s="18">
        <f t="shared" si="70"/>
        <v>0</v>
      </c>
      <c r="Z504" s="42">
        <f t="shared" si="71"/>
        <v>0</v>
      </c>
    </row>
    <row r="505" spans="1:26" x14ac:dyDescent="0.25">
      <c r="A505" s="2">
        <v>125</v>
      </c>
      <c r="B505" s="6" t="s">
        <v>200</v>
      </c>
      <c r="C505" s="6" t="s">
        <v>96</v>
      </c>
      <c r="D505" s="2">
        <v>2027</v>
      </c>
      <c r="E505" s="3"/>
      <c r="F505" s="3"/>
      <c r="G505" s="3"/>
      <c r="H505" s="3"/>
      <c r="I505" s="3"/>
      <c r="J505" s="14"/>
      <c r="K505" s="18">
        <f t="shared" si="65"/>
        <v>0</v>
      </c>
      <c r="L505" s="19">
        <v>12368.39</v>
      </c>
      <c r="M505" s="19">
        <v>11131.55</v>
      </c>
      <c r="N505" s="19">
        <v>8657.8700000000008</v>
      </c>
      <c r="O505" s="19">
        <v>6184.2</v>
      </c>
      <c r="P505" s="19">
        <v>3710.52</v>
      </c>
      <c r="Q505" s="19">
        <v>488.77</v>
      </c>
      <c r="R505" s="19">
        <v>2100</v>
      </c>
      <c r="S505" s="19">
        <v>200</v>
      </c>
      <c r="T505" s="29">
        <v>92</v>
      </c>
      <c r="U505" s="43">
        <f t="shared" si="66"/>
        <v>0</v>
      </c>
      <c r="V505" s="18">
        <f t="shared" si="67"/>
        <v>0</v>
      </c>
      <c r="W505" s="18">
        <f t="shared" si="68"/>
        <v>0</v>
      </c>
      <c r="X505" s="18">
        <f t="shared" si="69"/>
        <v>0</v>
      </c>
      <c r="Y505" s="18">
        <f t="shared" si="70"/>
        <v>0</v>
      </c>
      <c r="Z505" s="42">
        <f t="shared" si="71"/>
        <v>0</v>
      </c>
    </row>
    <row r="506" spans="1:26" x14ac:dyDescent="0.25">
      <c r="A506" s="2">
        <v>126</v>
      </c>
      <c r="B506" s="6" t="s">
        <v>201</v>
      </c>
      <c r="C506" s="6" t="s">
        <v>76</v>
      </c>
      <c r="D506" s="2">
        <v>2027</v>
      </c>
      <c r="E506" s="3">
        <v>0</v>
      </c>
      <c r="F506" s="3">
        <v>0</v>
      </c>
      <c r="G506" s="3">
        <v>5</v>
      </c>
      <c r="H506" s="3">
        <v>5</v>
      </c>
      <c r="I506" s="3">
        <v>0</v>
      </c>
      <c r="J506" s="14">
        <v>6</v>
      </c>
      <c r="K506" s="18">
        <f t="shared" si="65"/>
        <v>10</v>
      </c>
      <c r="L506" s="19">
        <v>12368.39</v>
      </c>
      <c r="M506" s="19">
        <v>11131.55</v>
      </c>
      <c r="N506" s="19">
        <v>8657.8700000000008</v>
      </c>
      <c r="O506" s="19">
        <v>6184.2</v>
      </c>
      <c r="P506" s="19">
        <v>3710.52</v>
      </c>
      <c r="Q506" s="19">
        <v>488.77</v>
      </c>
      <c r="R506" s="19">
        <v>2100</v>
      </c>
      <c r="S506" s="19">
        <v>200</v>
      </c>
      <c r="T506" s="30">
        <v>92</v>
      </c>
      <c r="U506" s="43">
        <f t="shared" si="66"/>
        <v>91.999997383995748</v>
      </c>
      <c r="V506" s="18">
        <f t="shared" si="67"/>
        <v>91742.97</v>
      </c>
      <c r="W506" s="18">
        <f t="shared" si="68"/>
        <v>84403.53</v>
      </c>
      <c r="X506" s="18">
        <f t="shared" si="69"/>
        <v>7339.4400000000023</v>
      </c>
      <c r="Y506" s="18">
        <f t="shared" si="70"/>
        <v>84403.53</v>
      </c>
      <c r="Z506" s="42">
        <f t="shared" si="71"/>
        <v>91.999997383995748</v>
      </c>
    </row>
    <row r="507" spans="1:26" x14ac:dyDescent="0.25">
      <c r="A507" s="2">
        <v>127</v>
      </c>
      <c r="B507" s="6" t="s">
        <v>201</v>
      </c>
      <c r="C507" s="6" t="s">
        <v>48</v>
      </c>
      <c r="D507" s="2">
        <v>2027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14">
        <v>0</v>
      </c>
      <c r="K507" s="18">
        <f t="shared" si="65"/>
        <v>0</v>
      </c>
      <c r="L507" s="19">
        <v>12368.39</v>
      </c>
      <c r="M507" s="19">
        <v>11131.55</v>
      </c>
      <c r="N507" s="19">
        <v>8657.8700000000008</v>
      </c>
      <c r="O507" s="19">
        <v>6184.2</v>
      </c>
      <c r="P507" s="19">
        <v>3710.52</v>
      </c>
      <c r="Q507" s="19">
        <v>488.77</v>
      </c>
      <c r="R507" s="19">
        <v>2100</v>
      </c>
      <c r="S507" s="19">
        <v>200</v>
      </c>
      <c r="T507" s="30">
        <v>91</v>
      </c>
      <c r="U507" s="43">
        <f t="shared" si="66"/>
        <v>0</v>
      </c>
      <c r="V507" s="18">
        <f t="shared" si="67"/>
        <v>0</v>
      </c>
      <c r="W507" s="18">
        <f t="shared" si="68"/>
        <v>0</v>
      </c>
      <c r="X507" s="18">
        <f t="shared" si="69"/>
        <v>0</v>
      </c>
      <c r="Y507" s="18">
        <f t="shared" si="70"/>
        <v>0</v>
      </c>
      <c r="Z507" s="42">
        <f t="shared" si="71"/>
        <v>0</v>
      </c>
    </row>
    <row r="508" spans="1:26" x14ac:dyDescent="0.25">
      <c r="A508" s="2">
        <v>128</v>
      </c>
      <c r="B508" s="6" t="s">
        <v>201</v>
      </c>
      <c r="C508" s="6" t="s">
        <v>51</v>
      </c>
      <c r="D508" s="2">
        <v>2027</v>
      </c>
      <c r="E508" s="3">
        <v>18.7</v>
      </c>
      <c r="F508" s="3">
        <v>31.8</v>
      </c>
      <c r="G508" s="3">
        <v>9.6</v>
      </c>
      <c r="H508" s="3">
        <v>5.3</v>
      </c>
      <c r="I508" s="3">
        <v>4.2</v>
      </c>
      <c r="J508" s="14">
        <v>14</v>
      </c>
      <c r="K508" s="18">
        <f t="shared" si="65"/>
        <v>69.600000000000009</v>
      </c>
      <c r="L508" s="19">
        <v>12368.39</v>
      </c>
      <c r="M508" s="19">
        <v>11131.55</v>
      </c>
      <c r="N508" s="19">
        <v>8657.8700000000008</v>
      </c>
      <c r="O508" s="19">
        <v>6184.2</v>
      </c>
      <c r="P508" s="19">
        <v>3710.52</v>
      </c>
      <c r="Q508" s="19">
        <v>488.77</v>
      </c>
      <c r="R508" s="19">
        <v>2100</v>
      </c>
      <c r="S508" s="19">
        <v>200</v>
      </c>
      <c r="T508" s="30">
        <v>90</v>
      </c>
      <c r="U508" s="43">
        <f t="shared" si="66"/>
        <v>89.999999478427071</v>
      </c>
      <c r="V508" s="18">
        <f t="shared" si="67"/>
        <v>766910.96</v>
      </c>
      <c r="W508" s="18">
        <f t="shared" si="68"/>
        <v>690219.86</v>
      </c>
      <c r="X508" s="18">
        <f t="shared" si="69"/>
        <v>76691.099999999977</v>
      </c>
      <c r="Y508" s="18">
        <f t="shared" si="70"/>
        <v>690219.86</v>
      </c>
      <c r="Z508" s="42">
        <f t="shared" si="71"/>
        <v>89.999999478427071</v>
      </c>
    </row>
    <row r="509" spans="1:26" x14ac:dyDescent="0.25">
      <c r="A509" s="2">
        <v>129</v>
      </c>
      <c r="B509" s="6" t="s">
        <v>201</v>
      </c>
      <c r="C509" s="6" t="s">
        <v>64</v>
      </c>
      <c r="D509" s="2">
        <v>2027</v>
      </c>
      <c r="E509" s="3">
        <v>0</v>
      </c>
      <c r="F509" s="3">
        <v>0</v>
      </c>
      <c r="G509" s="3">
        <v>3.8</v>
      </c>
      <c r="H509" s="3">
        <v>9.5</v>
      </c>
      <c r="I509" s="3">
        <v>14.6</v>
      </c>
      <c r="J509" s="14">
        <v>21</v>
      </c>
      <c r="K509" s="18">
        <f t="shared" si="65"/>
        <v>27.9</v>
      </c>
      <c r="L509" s="19">
        <v>12368.39</v>
      </c>
      <c r="M509" s="19">
        <v>11131.55</v>
      </c>
      <c r="N509" s="19">
        <v>8657.8700000000008</v>
      </c>
      <c r="O509" s="19">
        <v>6184.2</v>
      </c>
      <c r="P509" s="19">
        <v>3710.52</v>
      </c>
      <c r="Q509" s="19">
        <v>488.77</v>
      </c>
      <c r="R509" s="19">
        <v>2100</v>
      </c>
      <c r="S509" s="19">
        <v>200</v>
      </c>
      <c r="T509" s="30">
        <v>91</v>
      </c>
      <c r="U509" s="43">
        <f t="shared" si="66"/>
        <v>90.999995771928482</v>
      </c>
      <c r="V509" s="18">
        <f t="shared" si="67"/>
        <v>205767.57</v>
      </c>
      <c r="W509" s="18">
        <f t="shared" si="68"/>
        <v>187248.47999999998</v>
      </c>
      <c r="X509" s="18">
        <f t="shared" si="69"/>
        <v>18519.090000000026</v>
      </c>
      <c r="Y509" s="18">
        <f t="shared" si="70"/>
        <v>187248.49</v>
      </c>
      <c r="Z509" s="42">
        <f t="shared" si="71"/>
        <v>91.000000631780793</v>
      </c>
    </row>
    <row r="510" spans="1:26" x14ac:dyDescent="0.25">
      <c r="A510" s="2">
        <v>130</v>
      </c>
      <c r="B510" s="6" t="s">
        <v>201</v>
      </c>
      <c r="C510" s="6" t="s">
        <v>116</v>
      </c>
      <c r="D510" s="2">
        <v>2027</v>
      </c>
      <c r="E510" s="3">
        <v>0</v>
      </c>
      <c r="F510" s="3">
        <v>0</v>
      </c>
      <c r="G510" s="3">
        <v>1</v>
      </c>
      <c r="H510" s="3">
        <v>2</v>
      </c>
      <c r="I510" s="3">
        <v>6.8</v>
      </c>
      <c r="J510" s="14">
        <v>1</v>
      </c>
      <c r="K510" s="18">
        <f t="shared" si="65"/>
        <v>9.8000000000000007</v>
      </c>
      <c r="L510" s="19">
        <v>12368.39</v>
      </c>
      <c r="M510" s="19">
        <v>11131.55</v>
      </c>
      <c r="N510" s="19">
        <v>8657.8700000000008</v>
      </c>
      <c r="O510" s="19">
        <v>6184.2</v>
      </c>
      <c r="P510" s="19">
        <v>3710.52</v>
      </c>
      <c r="Q510" s="19">
        <v>488.77</v>
      </c>
      <c r="R510" s="19">
        <v>2100</v>
      </c>
      <c r="S510" s="19">
        <v>200</v>
      </c>
      <c r="T510" s="30">
        <v>89</v>
      </c>
      <c r="U510" s="43">
        <f t="shared" si="66"/>
        <v>88.999987796856232</v>
      </c>
      <c r="V510" s="18">
        <f t="shared" si="67"/>
        <v>50806.58</v>
      </c>
      <c r="W510" s="18">
        <f t="shared" si="68"/>
        <v>45217.85</v>
      </c>
      <c r="X510" s="18">
        <f t="shared" si="69"/>
        <v>5588.7300000000032</v>
      </c>
      <c r="Y510" s="18">
        <f t="shared" si="70"/>
        <v>45217.86</v>
      </c>
      <c r="Z510" s="42">
        <f t="shared" si="71"/>
        <v>89.000007479346181</v>
      </c>
    </row>
    <row r="511" spans="1:26" x14ac:dyDescent="0.25">
      <c r="A511" s="2">
        <v>131</v>
      </c>
      <c r="B511" s="6" t="s">
        <v>201</v>
      </c>
      <c r="C511" s="6" t="s">
        <v>50</v>
      </c>
      <c r="D511" s="2">
        <v>2027</v>
      </c>
      <c r="E511" s="3">
        <v>10</v>
      </c>
      <c r="F511" s="3">
        <v>5</v>
      </c>
      <c r="G511" s="3">
        <v>5</v>
      </c>
      <c r="H511" s="3">
        <v>10</v>
      </c>
      <c r="I511" s="3">
        <v>0</v>
      </c>
      <c r="J511" s="14">
        <v>4</v>
      </c>
      <c r="K511" s="18">
        <f t="shared" si="65"/>
        <v>30</v>
      </c>
      <c r="L511" s="19">
        <v>12368.39</v>
      </c>
      <c r="M511" s="19">
        <v>11131.55</v>
      </c>
      <c r="N511" s="19">
        <v>8657.8700000000008</v>
      </c>
      <c r="O511" s="19">
        <v>6184.2</v>
      </c>
      <c r="P511" s="19">
        <v>3710.52</v>
      </c>
      <c r="Q511" s="19">
        <v>488.77</v>
      </c>
      <c r="R511" s="19">
        <v>2100</v>
      </c>
      <c r="S511" s="19">
        <v>200</v>
      </c>
      <c r="T511" s="30">
        <v>90</v>
      </c>
      <c r="U511" s="43">
        <f t="shared" si="66"/>
        <v>89.99999933516844</v>
      </c>
      <c r="V511" s="18">
        <f t="shared" si="67"/>
        <v>300828.08</v>
      </c>
      <c r="W511" s="18">
        <f t="shared" si="68"/>
        <v>270745.27</v>
      </c>
      <c r="X511" s="18">
        <f t="shared" si="69"/>
        <v>30082.809999999998</v>
      </c>
      <c r="Y511" s="18">
        <f t="shared" si="70"/>
        <v>270745.27</v>
      </c>
      <c r="Z511" s="42">
        <f t="shared" si="71"/>
        <v>89.99999933516844</v>
      </c>
    </row>
    <row r="512" spans="1:26" x14ac:dyDescent="0.25">
      <c r="A512" s="2">
        <v>132</v>
      </c>
      <c r="B512" s="6" t="s">
        <v>201</v>
      </c>
      <c r="C512" s="6" t="s">
        <v>61</v>
      </c>
      <c r="D512" s="2">
        <v>2027</v>
      </c>
      <c r="E512" s="3">
        <v>93.2</v>
      </c>
      <c r="F512" s="3">
        <v>108.9</v>
      </c>
      <c r="G512" s="3">
        <v>54.4</v>
      </c>
      <c r="H512" s="3">
        <v>8.9</v>
      </c>
      <c r="I512" s="3">
        <v>34</v>
      </c>
      <c r="J512" s="14">
        <v>20</v>
      </c>
      <c r="K512" s="18">
        <f t="shared" si="65"/>
        <v>299.39999999999998</v>
      </c>
      <c r="L512" s="19">
        <v>12368.39</v>
      </c>
      <c r="M512" s="19">
        <v>11131.55</v>
      </c>
      <c r="N512" s="19">
        <v>8657.8700000000008</v>
      </c>
      <c r="O512" s="19">
        <v>6184.2</v>
      </c>
      <c r="P512" s="19">
        <v>3710.52</v>
      </c>
      <c r="Q512" s="19">
        <v>488.77</v>
      </c>
      <c r="R512" s="19">
        <v>2100</v>
      </c>
      <c r="S512" s="19">
        <v>200</v>
      </c>
      <c r="T512" s="30">
        <v>91</v>
      </c>
      <c r="U512" s="43">
        <f t="shared" si="66"/>
        <v>90.999999990411652</v>
      </c>
      <c r="V512" s="18">
        <f t="shared" si="67"/>
        <v>3128800.33</v>
      </c>
      <c r="W512" s="18">
        <f t="shared" si="68"/>
        <v>2847208.3</v>
      </c>
      <c r="X512" s="18">
        <f t="shared" si="69"/>
        <v>281592.03000000026</v>
      </c>
      <c r="Y512" s="18">
        <f t="shared" si="70"/>
        <v>2847208.3</v>
      </c>
      <c r="Z512" s="42">
        <f t="shared" si="71"/>
        <v>90.999999990411652</v>
      </c>
    </row>
    <row r="513" spans="1:26" x14ac:dyDescent="0.25">
      <c r="A513" s="2">
        <v>133</v>
      </c>
      <c r="B513" s="6" t="s">
        <v>201</v>
      </c>
      <c r="C513" s="6" t="s">
        <v>40</v>
      </c>
      <c r="D513" s="2">
        <v>2027</v>
      </c>
      <c r="E513" s="3">
        <v>0</v>
      </c>
      <c r="F513" s="3">
        <v>12</v>
      </c>
      <c r="G513" s="3">
        <v>10.62</v>
      </c>
      <c r="H513" s="3">
        <v>5</v>
      </c>
      <c r="I513" s="3">
        <v>10</v>
      </c>
      <c r="J513" s="14">
        <v>6</v>
      </c>
      <c r="K513" s="18">
        <f t="shared" si="65"/>
        <v>37.619999999999997</v>
      </c>
      <c r="L513" s="19">
        <v>12368.39</v>
      </c>
      <c r="M513" s="19">
        <v>11131.55</v>
      </c>
      <c r="N513" s="19">
        <v>8657.8700000000008</v>
      </c>
      <c r="O513" s="19">
        <v>6184.2</v>
      </c>
      <c r="P513" s="19">
        <v>3710.52</v>
      </c>
      <c r="Q513" s="19">
        <v>488.77</v>
      </c>
      <c r="R513" s="19">
        <v>2100</v>
      </c>
      <c r="S513" s="19">
        <v>200</v>
      </c>
      <c r="T513" s="30">
        <v>87</v>
      </c>
      <c r="U513" s="43">
        <f t="shared" si="66"/>
        <v>87.000000000000014</v>
      </c>
      <c r="V513" s="18">
        <f t="shared" si="67"/>
        <v>316608</v>
      </c>
      <c r="W513" s="18">
        <f t="shared" si="68"/>
        <v>275448.96000000002</v>
      </c>
      <c r="X513" s="18">
        <f t="shared" si="69"/>
        <v>41159.039999999979</v>
      </c>
      <c r="Y513" s="18">
        <f t="shared" si="70"/>
        <v>275448.96000000002</v>
      </c>
      <c r="Z513" s="42">
        <f t="shared" si="71"/>
        <v>87.000000000000014</v>
      </c>
    </row>
    <row r="514" spans="1:26" x14ac:dyDescent="0.25">
      <c r="A514" s="2">
        <v>134</v>
      </c>
      <c r="B514" s="6" t="s">
        <v>201</v>
      </c>
      <c r="C514" s="6" t="s">
        <v>18</v>
      </c>
      <c r="D514" s="2">
        <v>2027</v>
      </c>
      <c r="E514" s="3">
        <v>8</v>
      </c>
      <c r="F514" s="3">
        <v>2</v>
      </c>
      <c r="G514" s="3">
        <v>2</v>
      </c>
      <c r="H514" s="3">
        <v>9.9</v>
      </c>
      <c r="I514" s="3">
        <v>6</v>
      </c>
      <c r="J514" s="14">
        <v>6</v>
      </c>
      <c r="K514" s="18">
        <f t="shared" si="65"/>
        <v>27.9</v>
      </c>
      <c r="L514" s="19">
        <v>12368.39</v>
      </c>
      <c r="M514" s="19">
        <v>11131.55</v>
      </c>
      <c r="N514" s="19">
        <v>8657.8700000000008</v>
      </c>
      <c r="O514" s="19">
        <v>6184.2</v>
      </c>
      <c r="P514" s="19">
        <v>3710.52</v>
      </c>
      <c r="Q514" s="19">
        <v>488.77</v>
      </c>
      <c r="R514" s="19">
        <v>2100</v>
      </c>
      <c r="S514" s="19">
        <v>200</v>
      </c>
      <c r="T514" s="30">
        <v>92</v>
      </c>
      <c r="U514" s="43">
        <f t="shared" si="66"/>
        <v>91.999996874039596</v>
      </c>
      <c r="V514" s="18">
        <f t="shared" si="67"/>
        <v>243125.28</v>
      </c>
      <c r="W514" s="18">
        <f t="shared" si="68"/>
        <v>223675.25</v>
      </c>
      <c r="X514" s="18">
        <f t="shared" si="69"/>
        <v>19450.03</v>
      </c>
      <c r="Y514" s="18">
        <f t="shared" si="70"/>
        <v>223675.26</v>
      </c>
      <c r="Z514" s="42">
        <f t="shared" si="71"/>
        <v>92.000000987145398</v>
      </c>
    </row>
    <row r="515" spans="1:26" x14ac:dyDescent="0.25">
      <c r="A515" s="2">
        <v>135</v>
      </c>
      <c r="B515" s="6" t="s">
        <v>201</v>
      </c>
      <c r="C515" s="6" t="s">
        <v>49</v>
      </c>
      <c r="D515" s="2">
        <v>2027</v>
      </c>
      <c r="E515" s="3">
        <v>22.68</v>
      </c>
      <c r="F515" s="3">
        <v>36</v>
      </c>
      <c r="G515" s="3">
        <v>12.5</v>
      </c>
      <c r="H515" s="3">
        <v>32.5</v>
      </c>
      <c r="I515" s="3">
        <v>25.02</v>
      </c>
      <c r="J515" s="14">
        <v>12</v>
      </c>
      <c r="K515" s="18">
        <f t="shared" si="65"/>
        <v>128.70000000000002</v>
      </c>
      <c r="L515" s="19">
        <v>12368.39</v>
      </c>
      <c r="M515" s="19">
        <v>11131.55</v>
      </c>
      <c r="N515" s="19">
        <v>8657.8700000000008</v>
      </c>
      <c r="O515" s="19">
        <v>6184.2</v>
      </c>
      <c r="P515" s="19">
        <v>3710.52</v>
      </c>
      <c r="Q515" s="19">
        <v>488.77</v>
      </c>
      <c r="R515" s="19">
        <v>2100</v>
      </c>
      <c r="S515" s="19">
        <v>200</v>
      </c>
      <c r="T515" s="30">
        <v>90</v>
      </c>
      <c r="U515" s="43">
        <f t="shared" si="66"/>
        <v>89.999999210597792</v>
      </c>
      <c r="V515" s="18">
        <f t="shared" si="67"/>
        <v>1140103.21</v>
      </c>
      <c r="W515" s="18">
        <f t="shared" si="68"/>
        <v>1026092.88</v>
      </c>
      <c r="X515" s="18">
        <f t="shared" si="69"/>
        <v>114010.32999999996</v>
      </c>
      <c r="Y515" s="18">
        <f t="shared" si="70"/>
        <v>1026092.89</v>
      </c>
      <c r="Z515" s="42">
        <f t="shared" si="71"/>
        <v>90.000000087711356</v>
      </c>
    </row>
    <row r="516" spans="1:26" x14ac:dyDescent="0.25">
      <c r="A516" s="2">
        <v>136</v>
      </c>
      <c r="B516" s="6" t="s">
        <v>201</v>
      </c>
      <c r="C516" s="6" t="s">
        <v>81</v>
      </c>
      <c r="D516" s="2">
        <v>2027</v>
      </c>
      <c r="E516" s="3">
        <v>0</v>
      </c>
      <c r="F516" s="3">
        <v>30</v>
      </c>
      <c r="G516" s="3">
        <v>3</v>
      </c>
      <c r="H516" s="3">
        <v>0</v>
      </c>
      <c r="I516" s="3">
        <v>10</v>
      </c>
      <c r="J516" s="14">
        <v>25</v>
      </c>
      <c r="K516" s="18">
        <f t="shared" ref="K516:K547" si="80">E516+F516+G516+H516+I516</f>
        <v>43</v>
      </c>
      <c r="L516" s="19">
        <v>12368.39</v>
      </c>
      <c r="M516" s="19">
        <v>11131.55</v>
      </c>
      <c r="N516" s="19">
        <v>8657.8700000000008</v>
      </c>
      <c r="O516" s="19">
        <v>6184.2</v>
      </c>
      <c r="P516" s="19">
        <v>3710.52</v>
      </c>
      <c r="Q516" s="19">
        <v>488.77</v>
      </c>
      <c r="R516" s="19">
        <v>2100</v>
      </c>
      <c r="S516" s="19">
        <v>200</v>
      </c>
      <c r="T516" s="30">
        <v>90</v>
      </c>
      <c r="U516" s="43">
        <f t="shared" si="66"/>
        <v>89.999999149559628</v>
      </c>
      <c r="V516" s="18">
        <f t="shared" si="67"/>
        <v>470344.56</v>
      </c>
      <c r="W516" s="18">
        <f t="shared" si="68"/>
        <v>423310.1</v>
      </c>
      <c r="X516" s="18">
        <f t="shared" si="69"/>
        <v>47034.460000000021</v>
      </c>
      <c r="Y516" s="18">
        <f t="shared" si="70"/>
        <v>423310.1</v>
      </c>
      <c r="Z516" s="42">
        <f t="shared" si="71"/>
        <v>89.999999149559628</v>
      </c>
    </row>
    <row r="517" spans="1:26" x14ac:dyDescent="0.25">
      <c r="A517" s="2">
        <v>137</v>
      </c>
      <c r="B517" s="6" t="s">
        <v>201</v>
      </c>
      <c r="C517" s="6" t="s">
        <v>85</v>
      </c>
      <c r="D517" s="2">
        <v>2027</v>
      </c>
      <c r="E517" s="3">
        <v>16.2</v>
      </c>
      <c r="F517" s="3">
        <v>0</v>
      </c>
      <c r="G517" s="3">
        <v>0</v>
      </c>
      <c r="H517" s="3">
        <v>0</v>
      </c>
      <c r="I517" s="3">
        <v>9</v>
      </c>
      <c r="J517" s="14">
        <v>3</v>
      </c>
      <c r="K517" s="18">
        <f t="shared" si="80"/>
        <v>25.2</v>
      </c>
      <c r="L517" s="19">
        <v>12368.39</v>
      </c>
      <c r="M517" s="19">
        <v>11131.55</v>
      </c>
      <c r="N517" s="19">
        <v>8657.8700000000008</v>
      </c>
      <c r="O517" s="19">
        <v>6184.2</v>
      </c>
      <c r="P517" s="19">
        <v>3710.52</v>
      </c>
      <c r="Q517" s="19">
        <v>488.77</v>
      </c>
      <c r="R517" s="19">
        <v>2100</v>
      </c>
      <c r="S517" s="19">
        <v>200</v>
      </c>
      <c r="T517" s="30">
        <v>90</v>
      </c>
      <c r="U517" s="43">
        <f t="shared" si="66"/>
        <v>89.999996349904762</v>
      </c>
      <c r="V517" s="18">
        <f t="shared" si="67"/>
        <v>246568.91</v>
      </c>
      <c r="W517" s="18">
        <f t="shared" si="68"/>
        <v>221912.00999999998</v>
      </c>
      <c r="X517" s="18">
        <f t="shared" si="69"/>
        <v>24656.900000000023</v>
      </c>
      <c r="Y517" s="18">
        <f t="shared" si="70"/>
        <v>221912.02</v>
      </c>
      <c r="Z517" s="42">
        <f t="shared" si="71"/>
        <v>90.000000405566126</v>
      </c>
    </row>
    <row r="518" spans="1:26" x14ac:dyDescent="0.25">
      <c r="A518" s="2">
        <v>138</v>
      </c>
      <c r="B518" s="6" t="s">
        <v>201</v>
      </c>
      <c r="C518" s="6" t="s">
        <v>161</v>
      </c>
      <c r="D518" s="2">
        <v>2027</v>
      </c>
      <c r="E518" s="3"/>
      <c r="F518" s="3"/>
      <c r="G518" s="3"/>
      <c r="H518" s="3"/>
      <c r="I518" s="3"/>
      <c r="J518" s="14"/>
      <c r="K518" s="18">
        <f t="shared" si="80"/>
        <v>0</v>
      </c>
      <c r="L518" s="19">
        <v>12368.39</v>
      </c>
      <c r="M518" s="19">
        <v>11131.55</v>
      </c>
      <c r="N518" s="19">
        <v>8657.8700000000008</v>
      </c>
      <c r="O518" s="19">
        <v>6184.2</v>
      </c>
      <c r="P518" s="19">
        <v>3710.52</v>
      </c>
      <c r="Q518" s="19">
        <v>488.77</v>
      </c>
      <c r="R518" s="19">
        <v>2100</v>
      </c>
      <c r="S518" s="19">
        <v>200</v>
      </c>
      <c r="T518" s="30">
        <v>91</v>
      </c>
      <c r="U518" s="43">
        <f t="shared" ref="U518:U568" si="81">IF((V518=0),0,W518/V518*100)</f>
        <v>0</v>
      </c>
      <c r="V518" s="18">
        <f t="shared" ref="V518:V568" si="82">ROUND(((E518*L518+F518*M518+G518*N518+H518*O518+I518*P518)+Q518*J518+R518*J518+S518*(E518+F518+G518+H518+I518)),2)</f>
        <v>0</v>
      </c>
      <c r="W518" s="18">
        <f t="shared" ref="W518:W568" si="83">IF((Z518&gt;T518),Y518-0.01,Y518)</f>
        <v>0</v>
      </c>
      <c r="X518" s="18">
        <f t="shared" ref="X518:X568" si="84">V518-W518</f>
        <v>0</v>
      </c>
      <c r="Y518" s="18">
        <f t="shared" ref="Y518:Y568" si="85">ROUND((V518*T518/100),2)</f>
        <v>0</v>
      </c>
      <c r="Z518" s="42">
        <f t="shared" ref="Z518:Z568" si="86">IF((V518=0),0,Y518/V518*100)</f>
        <v>0</v>
      </c>
    </row>
    <row r="519" spans="1:26" x14ac:dyDescent="0.25">
      <c r="A519" s="2">
        <v>139</v>
      </c>
      <c r="B519" s="6" t="s">
        <v>201</v>
      </c>
      <c r="C519" s="6" t="s">
        <v>162</v>
      </c>
      <c r="D519" s="2">
        <v>2027</v>
      </c>
      <c r="E519" s="3">
        <v>0</v>
      </c>
      <c r="F519" s="3">
        <v>0</v>
      </c>
      <c r="G519" s="3">
        <v>4.8</v>
      </c>
      <c r="H519" s="3">
        <v>28</v>
      </c>
      <c r="I519" s="3">
        <v>19.399999999999999</v>
      </c>
      <c r="J519" s="14">
        <v>11</v>
      </c>
      <c r="K519" s="18">
        <f t="shared" si="80"/>
        <v>52.199999999999996</v>
      </c>
      <c r="L519" s="19">
        <v>12368.39</v>
      </c>
      <c r="M519" s="19">
        <v>11131.55</v>
      </c>
      <c r="N519" s="19">
        <v>8657.8700000000008</v>
      </c>
      <c r="O519" s="19">
        <v>6184.2</v>
      </c>
      <c r="P519" s="19">
        <v>3710.52</v>
      </c>
      <c r="Q519" s="19">
        <v>488.77</v>
      </c>
      <c r="R519" s="19">
        <v>2100</v>
      </c>
      <c r="S519" s="19">
        <v>200</v>
      </c>
      <c r="T519" s="30">
        <v>90</v>
      </c>
      <c r="U519" s="43">
        <f t="shared" si="81"/>
        <v>89.999997850228027</v>
      </c>
      <c r="V519" s="18">
        <f t="shared" si="82"/>
        <v>325615.93</v>
      </c>
      <c r="W519" s="18">
        <f t="shared" si="83"/>
        <v>293054.33</v>
      </c>
      <c r="X519" s="18">
        <f t="shared" si="84"/>
        <v>32561.599999999977</v>
      </c>
      <c r="Y519" s="18">
        <f t="shared" si="85"/>
        <v>293054.34000000003</v>
      </c>
      <c r="Z519" s="42">
        <f t="shared" si="86"/>
        <v>90.000000921330852</v>
      </c>
    </row>
    <row r="520" spans="1:26" x14ac:dyDescent="0.25">
      <c r="A520" s="2">
        <v>140</v>
      </c>
      <c r="B520" s="6" t="s">
        <v>202</v>
      </c>
      <c r="C520" s="6" t="s">
        <v>170</v>
      </c>
      <c r="D520" s="2">
        <v>2027</v>
      </c>
      <c r="E520" s="3">
        <v>0</v>
      </c>
      <c r="F520" s="3">
        <v>0</v>
      </c>
      <c r="G520" s="3">
        <v>0</v>
      </c>
      <c r="H520" s="3">
        <v>0</v>
      </c>
      <c r="I520" s="3">
        <v>6.8</v>
      </c>
      <c r="J520" s="14">
        <v>5</v>
      </c>
      <c r="K520" s="18">
        <f t="shared" si="80"/>
        <v>6.8</v>
      </c>
      <c r="L520" s="19">
        <v>12368.39</v>
      </c>
      <c r="M520" s="19">
        <v>11131.55</v>
      </c>
      <c r="N520" s="19">
        <v>8657.8700000000008</v>
      </c>
      <c r="O520" s="19">
        <v>6184.2</v>
      </c>
      <c r="P520" s="19">
        <v>3710.52</v>
      </c>
      <c r="Q520" s="19">
        <v>488.77</v>
      </c>
      <c r="R520" s="19">
        <v>2100</v>
      </c>
      <c r="S520" s="19">
        <v>200</v>
      </c>
      <c r="T520" s="27">
        <v>87</v>
      </c>
      <c r="U520" s="43">
        <f t="shared" si="81"/>
        <v>86.99997647677182</v>
      </c>
      <c r="V520" s="18">
        <f t="shared" si="82"/>
        <v>39535.39</v>
      </c>
      <c r="W520" s="18">
        <f t="shared" si="83"/>
        <v>34395.78</v>
      </c>
      <c r="X520" s="18">
        <f t="shared" si="84"/>
        <v>5139.6100000000006</v>
      </c>
      <c r="Y520" s="18">
        <f t="shared" si="85"/>
        <v>34395.79</v>
      </c>
      <c r="Z520" s="42">
        <f t="shared" si="86"/>
        <v>87.000001770565561</v>
      </c>
    </row>
    <row r="521" spans="1:26" x14ac:dyDescent="0.25">
      <c r="A521" s="2">
        <v>141</v>
      </c>
      <c r="B521" s="6" t="s">
        <v>202</v>
      </c>
      <c r="C521" s="6" t="s">
        <v>173</v>
      </c>
      <c r="D521" s="2">
        <v>2027</v>
      </c>
      <c r="E521" s="3">
        <v>0</v>
      </c>
      <c r="F521" s="3">
        <v>0</v>
      </c>
      <c r="G521" s="3">
        <v>0</v>
      </c>
      <c r="H521" s="3">
        <v>8.3000000000000007</v>
      </c>
      <c r="I521" s="3">
        <v>0</v>
      </c>
      <c r="J521" s="14">
        <v>3</v>
      </c>
      <c r="K521" s="18">
        <f t="shared" si="80"/>
        <v>8.3000000000000007</v>
      </c>
      <c r="L521" s="19">
        <v>12368.39</v>
      </c>
      <c r="M521" s="19">
        <v>11131.55</v>
      </c>
      <c r="N521" s="19">
        <v>8657.8700000000008</v>
      </c>
      <c r="O521" s="19">
        <v>6184.2</v>
      </c>
      <c r="P521" s="19">
        <v>3710.52</v>
      </c>
      <c r="Q521" s="19">
        <v>488.77</v>
      </c>
      <c r="R521" s="19">
        <v>2100</v>
      </c>
      <c r="S521" s="19">
        <v>200</v>
      </c>
      <c r="T521" s="27">
        <v>72</v>
      </c>
      <c r="U521" s="43">
        <f t="shared" si="81"/>
        <v>71.999996049718902</v>
      </c>
      <c r="V521" s="18">
        <f t="shared" si="82"/>
        <v>60755.17</v>
      </c>
      <c r="W521" s="18">
        <f t="shared" si="83"/>
        <v>43743.72</v>
      </c>
      <c r="X521" s="18">
        <f t="shared" si="84"/>
        <v>17011.449999999997</v>
      </c>
      <c r="Y521" s="18">
        <f t="shared" si="85"/>
        <v>43743.72</v>
      </c>
      <c r="Z521" s="42">
        <f t="shared" si="86"/>
        <v>71.999996049718902</v>
      </c>
    </row>
    <row r="522" spans="1:26" x14ac:dyDescent="0.25">
      <c r="A522" s="2">
        <v>142</v>
      </c>
      <c r="B522" s="6" t="s">
        <v>202</v>
      </c>
      <c r="C522" s="6" t="s">
        <v>171</v>
      </c>
      <c r="D522" s="2">
        <v>2027</v>
      </c>
      <c r="E522" s="3">
        <v>0</v>
      </c>
      <c r="F522" s="3">
        <v>0</v>
      </c>
      <c r="G522" s="3">
        <v>0</v>
      </c>
      <c r="H522" s="3">
        <v>46</v>
      </c>
      <c r="I522" s="3">
        <v>0</v>
      </c>
      <c r="J522" s="14">
        <v>1</v>
      </c>
      <c r="K522" s="18">
        <f t="shared" si="80"/>
        <v>46</v>
      </c>
      <c r="L522" s="19">
        <v>12368.39</v>
      </c>
      <c r="M522" s="19">
        <v>11131.55</v>
      </c>
      <c r="N522" s="19">
        <v>8657.8700000000008</v>
      </c>
      <c r="O522" s="19">
        <v>6184.2</v>
      </c>
      <c r="P522" s="19">
        <v>3710.52</v>
      </c>
      <c r="Q522" s="19">
        <v>488.77</v>
      </c>
      <c r="R522" s="19">
        <v>2100</v>
      </c>
      <c r="S522" s="19">
        <v>200</v>
      </c>
      <c r="T522" s="27">
        <v>84</v>
      </c>
      <c r="U522" s="43">
        <f t="shared" si="81"/>
        <v>83.999998379812297</v>
      </c>
      <c r="V522" s="18">
        <f t="shared" si="82"/>
        <v>296261.96999999997</v>
      </c>
      <c r="W522" s="18">
        <f t="shared" si="83"/>
        <v>248860.05</v>
      </c>
      <c r="X522" s="18">
        <f t="shared" si="84"/>
        <v>47401.919999999984</v>
      </c>
      <c r="Y522" s="18">
        <f t="shared" si="85"/>
        <v>248860.05</v>
      </c>
      <c r="Z522" s="42">
        <f t="shared" si="86"/>
        <v>83.999998379812297</v>
      </c>
    </row>
    <row r="523" spans="1:26" x14ac:dyDescent="0.25">
      <c r="A523" s="2">
        <v>143</v>
      </c>
      <c r="B523" s="6" t="s">
        <v>202</v>
      </c>
      <c r="C523" s="6" t="s">
        <v>3</v>
      </c>
      <c r="D523" s="2">
        <v>2027</v>
      </c>
      <c r="E523" s="3"/>
      <c r="F523" s="3"/>
      <c r="G523" s="3"/>
      <c r="H523" s="3"/>
      <c r="I523" s="3"/>
      <c r="J523" s="14"/>
      <c r="K523" s="18">
        <f t="shared" si="80"/>
        <v>0</v>
      </c>
      <c r="L523" s="19">
        <v>12368.39</v>
      </c>
      <c r="M523" s="19">
        <v>11131.55</v>
      </c>
      <c r="N523" s="19">
        <v>8657.8700000000008</v>
      </c>
      <c r="O523" s="19">
        <v>6184.2</v>
      </c>
      <c r="P523" s="19">
        <v>3710.52</v>
      </c>
      <c r="Q523" s="19">
        <v>488.77</v>
      </c>
      <c r="R523" s="19">
        <v>2100</v>
      </c>
      <c r="S523" s="19">
        <v>200</v>
      </c>
      <c r="T523" s="27">
        <v>86</v>
      </c>
      <c r="U523" s="43">
        <f t="shared" si="81"/>
        <v>0</v>
      </c>
      <c r="V523" s="18">
        <f t="shared" si="82"/>
        <v>0</v>
      </c>
      <c r="W523" s="18">
        <f t="shared" si="83"/>
        <v>0</v>
      </c>
      <c r="X523" s="18">
        <f t="shared" si="84"/>
        <v>0</v>
      </c>
      <c r="Y523" s="18">
        <f t="shared" si="85"/>
        <v>0</v>
      </c>
      <c r="Z523" s="42">
        <f t="shared" si="86"/>
        <v>0</v>
      </c>
    </row>
    <row r="524" spans="1:26" x14ac:dyDescent="0.25">
      <c r="A524" s="2">
        <v>144</v>
      </c>
      <c r="B524" s="6" t="s">
        <v>202</v>
      </c>
      <c r="C524" s="6" t="s">
        <v>172</v>
      </c>
      <c r="D524" s="2">
        <v>2027</v>
      </c>
      <c r="E524" s="3"/>
      <c r="F524" s="3"/>
      <c r="G524" s="3"/>
      <c r="H524" s="3"/>
      <c r="I524" s="3"/>
      <c r="J524" s="14"/>
      <c r="K524" s="18">
        <f t="shared" si="80"/>
        <v>0</v>
      </c>
      <c r="L524" s="19">
        <v>12368.39</v>
      </c>
      <c r="M524" s="19">
        <v>11131.55</v>
      </c>
      <c r="N524" s="19">
        <v>8657.8700000000008</v>
      </c>
      <c r="O524" s="19">
        <v>6184.2</v>
      </c>
      <c r="P524" s="19">
        <v>3710.52</v>
      </c>
      <c r="Q524" s="19">
        <v>488.77</v>
      </c>
      <c r="R524" s="19">
        <v>2100</v>
      </c>
      <c r="S524" s="19">
        <v>200</v>
      </c>
      <c r="T524" s="27">
        <v>87</v>
      </c>
      <c r="U524" s="43">
        <f t="shared" si="81"/>
        <v>0</v>
      </c>
      <c r="V524" s="18">
        <f t="shared" si="82"/>
        <v>0</v>
      </c>
      <c r="W524" s="18">
        <f t="shared" si="83"/>
        <v>0</v>
      </c>
      <c r="X524" s="18">
        <f t="shared" si="84"/>
        <v>0</v>
      </c>
      <c r="Y524" s="18">
        <f t="shared" si="85"/>
        <v>0</v>
      </c>
      <c r="Z524" s="42">
        <f t="shared" si="86"/>
        <v>0</v>
      </c>
    </row>
    <row r="525" spans="1:26" x14ac:dyDescent="0.25">
      <c r="A525" s="2">
        <v>145</v>
      </c>
      <c r="B525" s="6" t="s">
        <v>203</v>
      </c>
      <c r="C525" s="6" t="s">
        <v>16</v>
      </c>
      <c r="D525" s="2">
        <v>2027</v>
      </c>
      <c r="E525" s="3"/>
      <c r="F525" s="3"/>
      <c r="G525" s="3"/>
      <c r="H525" s="3"/>
      <c r="I525" s="3"/>
      <c r="J525" s="14"/>
      <c r="K525" s="18">
        <f t="shared" si="80"/>
        <v>0</v>
      </c>
      <c r="L525" s="19">
        <v>12368.39</v>
      </c>
      <c r="M525" s="19">
        <v>11131.55</v>
      </c>
      <c r="N525" s="19">
        <v>8657.8700000000008</v>
      </c>
      <c r="O525" s="19">
        <v>6184.2</v>
      </c>
      <c r="P525" s="19">
        <v>3710.52</v>
      </c>
      <c r="Q525" s="19">
        <v>488.77</v>
      </c>
      <c r="R525" s="19">
        <v>2100</v>
      </c>
      <c r="S525" s="19">
        <v>200</v>
      </c>
      <c r="T525" s="25">
        <v>83</v>
      </c>
      <c r="U525" s="43">
        <f t="shared" si="81"/>
        <v>0</v>
      </c>
      <c r="V525" s="18">
        <f t="shared" si="82"/>
        <v>0</v>
      </c>
      <c r="W525" s="18">
        <f t="shared" si="83"/>
        <v>0</v>
      </c>
      <c r="X525" s="18">
        <f t="shared" si="84"/>
        <v>0</v>
      </c>
      <c r="Y525" s="18">
        <f t="shared" si="85"/>
        <v>0</v>
      </c>
      <c r="Z525" s="42">
        <f t="shared" si="86"/>
        <v>0</v>
      </c>
    </row>
    <row r="526" spans="1:26" x14ac:dyDescent="0.25">
      <c r="A526" s="2">
        <v>146</v>
      </c>
      <c r="B526" s="6" t="s">
        <v>203</v>
      </c>
      <c r="C526" s="6" t="s">
        <v>165</v>
      </c>
      <c r="D526" s="2">
        <v>2027</v>
      </c>
      <c r="E526" s="3"/>
      <c r="F526" s="3"/>
      <c r="G526" s="3"/>
      <c r="H526" s="3"/>
      <c r="I526" s="3"/>
      <c r="J526" s="14"/>
      <c r="K526" s="18">
        <f t="shared" si="80"/>
        <v>0</v>
      </c>
      <c r="L526" s="19">
        <v>12368.39</v>
      </c>
      <c r="M526" s="19">
        <v>11131.55</v>
      </c>
      <c r="N526" s="19">
        <v>8657.8700000000008</v>
      </c>
      <c r="O526" s="19">
        <v>6184.2</v>
      </c>
      <c r="P526" s="19">
        <v>3710.52</v>
      </c>
      <c r="Q526" s="19">
        <v>488.77</v>
      </c>
      <c r="R526" s="19">
        <v>2100</v>
      </c>
      <c r="S526" s="19">
        <v>200</v>
      </c>
      <c r="T526" s="25">
        <v>89</v>
      </c>
      <c r="U526" s="43">
        <f t="shared" si="81"/>
        <v>0</v>
      </c>
      <c r="V526" s="18">
        <f t="shared" si="82"/>
        <v>0</v>
      </c>
      <c r="W526" s="18">
        <f t="shared" si="83"/>
        <v>0</v>
      </c>
      <c r="X526" s="18">
        <f t="shared" si="84"/>
        <v>0</v>
      </c>
      <c r="Y526" s="18">
        <f t="shared" si="85"/>
        <v>0</v>
      </c>
      <c r="Z526" s="42">
        <f t="shared" si="86"/>
        <v>0</v>
      </c>
    </row>
    <row r="527" spans="1:26" x14ac:dyDescent="0.25">
      <c r="A527" s="2">
        <v>147</v>
      </c>
      <c r="B527" s="6" t="s">
        <v>203</v>
      </c>
      <c r="C527" s="6" t="s">
        <v>166</v>
      </c>
      <c r="D527" s="2">
        <v>2027</v>
      </c>
      <c r="E527" s="3"/>
      <c r="F527" s="3"/>
      <c r="G527" s="3"/>
      <c r="H527" s="3"/>
      <c r="I527" s="3"/>
      <c r="J527" s="14"/>
      <c r="K527" s="18">
        <f t="shared" si="80"/>
        <v>0</v>
      </c>
      <c r="L527" s="19">
        <v>12368.39</v>
      </c>
      <c r="M527" s="19">
        <v>11131.55</v>
      </c>
      <c r="N527" s="19">
        <v>8657.8700000000008</v>
      </c>
      <c r="O527" s="19">
        <v>6184.2</v>
      </c>
      <c r="P527" s="19">
        <v>3710.52</v>
      </c>
      <c r="Q527" s="19">
        <v>488.77</v>
      </c>
      <c r="R527" s="19">
        <v>2100</v>
      </c>
      <c r="S527" s="19">
        <v>200</v>
      </c>
      <c r="T527" s="25">
        <v>82</v>
      </c>
      <c r="U527" s="43">
        <f t="shared" si="81"/>
        <v>0</v>
      </c>
      <c r="V527" s="18">
        <f t="shared" si="82"/>
        <v>0</v>
      </c>
      <c r="W527" s="18">
        <f t="shared" si="83"/>
        <v>0</v>
      </c>
      <c r="X527" s="18">
        <f t="shared" si="84"/>
        <v>0</v>
      </c>
      <c r="Y527" s="18">
        <f t="shared" si="85"/>
        <v>0</v>
      </c>
      <c r="Z527" s="42">
        <f t="shared" si="86"/>
        <v>0</v>
      </c>
    </row>
    <row r="528" spans="1:26" x14ac:dyDescent="0.25">
      <c r="A528" s="2">
        <v>148</v>
      </c>
      <c r="B528" s="6" t="s">
        <v>203</v>
      </c>
      <c r="C528" s="6" t="s">
        <v>163</v>
      </c>
      <c r="D528" s="2">
        <v>2027</v>
      </c>
      <c r="E528" s="3"/>
      <c r="F528" s="3"/>
      <c r="G528" s="3"/>
      <c r="H528" s="3"/>
      <c r="I528" s="3"/>
      <c r="J528" s="14"/>
      <c r="K528" s="18">
        <f t="shared" si="80"/>
        <v>0</v>
      </c>
      <c r="L528" s="19">
        <v>12368.39</v>
      </c>
      <c r="M528" s="19">
        <v>11131.55</v>
      </c>
      <c r="N528" s="19">
        <v>8657.8700000000008</v>
      </c>
      <c r="O528" s="19">
        <v>6184.2</v>
      </c>
      <c r="P528" s="19">
        <v>3710.52</v>
      </c>
      <c r="Q528" s="19">
        <v>488.77</v>
      </c>
      <c r="R528" s="19">
        <v>2100</v>
      </c>
      <c r="S528" s="19">
        <v>200</v>
      </c>
      <c r="T528" s="25">
        <v>91</v>
      </c>
      <c r="U528" s="43">
        <f t="shared" si="81"/>
        <v>0</v>
      </c>
      <c r="V528" s="18">
        <f t="shared" si="82"/>
        <v>0</v>
      </c>
      <c r="W528" s="18">
        <f t="shared" si="83"/>
        <v>0</v>
      </c>
      <c r="X528" s="18">
        <f t="shared" si="84"/>
        <v>0</v>
      </c>
      <c r="Y528" s="18">
        <f t="shared" si="85"/>
        <v>0</v>
      </c>
      <c r="Z528" s="42">
        <f t="shared" si="86"/>
        <v>0</v>
      </c>
    </row>
    <row r="529" spans="1:26" x14ac:dyDescent="0.25">
      <c r="A529" s="2">
        <v>149</v>
      </c>
      <c r="B529" s="6" t="s">
        <v>203</v>
      </c>
      <c r="C529" s="6" t="s">
        <v>89</v>
      </c>
      <c r="D529" s="2">
        <v>2027</v>
      </c>
      <c r="E529" s="3"/>
      <c r="F529" s="3"/>
      <c r="G529" s="3"/>
      <c r="H529" s="3"/>
      <c r="I529" s="3"/>
      <c r="J529" s="14"/>
      <c r="K529" s="18">
        <f t="shared" si="80"/>
        <v>0</v>
      </c>
      <c r="L529" s="19">
        <v>12368.39</v>
      </c>
      <c r="M529" s="19">
        <v>11131.55</v>
      </c>
      <c r="N529" s="19">
        <v>8657.8700000000008</v>
      </c>
      <c r="O529" s="19">
        <v>6184.2</v>
      </c>
      <c r="P529" s="19">
        <v>3710.52</v>
      </c>
      <c r="Q529" s="19">
        <v>488.77</v>
      </c>
      <c r="R529" s="19">
        <v>2100</v>
      </c>
      <c r="S529" s="19">
        <v>200</v>
      </c>
      <c r="T529" s="25">
        <v>87</v>
      </c>
      <c r="U529" s="43">
        <f t="shared" si="81"/>
        <v>0</v>
      </c>
      <c r="V529" s="18">
        <f t="shared" si="82"/>
        <v>0</v>
      </c>
      <c r="W529" s="18">
        <f t="shared" si="83"/>
        <v>0</v>
      </c>
      <c r="X529" s="18">
        <f t="shared" si="84"/>
        <v>0</v>
      </c>
      <c r="Y529" s="18">
        <f t="shared" si="85"/>
        <v>0</v>
      </c>
      <c r="Z529" s="42">
        <f t="shared" si="86"/>
        <v>0</v>
      </c>
    </row>
    <row r="530" spans="1:26" x14ac:dyDescent="0.25">
      <c r="A530" s="2">
        <v>150</v>
      </c>
      <c r="B530" s="6" t="s">
        <v>203</v>
      </c>
      <c r="C530" s="6" t="s">
        <v>102</v>
      </c>
      <c r="D530" s="2">
        <v>2027</v>
      </c>
      <c r="E530" s="3"/>
      <c r="F530" s="3"/>
      <c r="G530" s="3"/>
      <c r="H530" s="3"/>
      <c r="I530" s="3"/>
      <c r="J530" s="14"/>
      <c r="K530" s="18">
        <f t="shared" si="80"/>
        <v>0</v>
      </c>
      <c r="L530" s="19">
        <v>12368.39</v>
      </c>
      <c r="M530" s="19">
        <v>11131.55</v>
      </c>
      <c r="N530" s="19">
        <v>8657.8700000000008</v>
      </c>
      <c r="O530" s="19">
        <v>6184.2</v>
      </c>
      <c r="P530" s="19">
        <v>3710.52</v>
      </c>
      <c r="Q530" s="19">
        <v>488.77</v>
      </c>
      <c r="R530" s="19">
        <v>2100</v>
      </c>
      <c r="S530" s="19">
        <v>200</v>
      </c>
      <c r="T530" s="25">
        <v>88</v>
      </c>
      <c r="U530" s="43">
        <f t="shared" si="81"/>
        <v>0</v>
      </c>
      <c r="V530" s="18">
        <f t="shared" si="82"/>
        <v>0</v>
      </c>
      <c r="W530" s="18">
        <f t="shared" si="83"/>
        <v>0</v>
      </c>
      <c r="X530" s="18">
        <f t="shared" si="84"/>
        <v>0</v>
      </c>
      <c r="Y530" s="18">
        <f t="shared" si="85"/>
        <v>0</v>
      </c>
      <c r="Z530" s="42">
        <f t="shared" si="86"/>
        <v>0</v>
      </c>
    </row>
    <row r="531" spans="1:26" x14ac:dyDescent="0.25">
      <c r="A531" s="2">
        <v>151</v>
      </c>
      <c r="B531" s="6" t="s">
        <v>203</v>
      </c>
      <c r="C531" s="6" t="s">
        <v>167</v>
      </c>
      <c r="D531" s="2">
        <v>2027</v>
      </c>
      <c r="E531" s="3"/>
      <c r="F531" s="3"/>
      <c r="G531" s="3"/>
      <c r="H531" s="3"/>
      <c r="I531" s="3"/>
      <c r="J531" s="14"/>
      <c r="K531" s="18">
        <f t="shared" si="80"/>
        <v>0</v>
      </c>
      <c r="L531" s="19">
        <v>12368.39</v>
      </c>
      <c r="M531" s="19">
        <v>11131.55</v>
      </c>
      <c r="N531" s="19">
        <v>8657.8700000000008</v>
      </c>
      <c r="O531" s="19">
        <v>6184.2</v>
      </c>
      <c r="P531" s="19">
        <v>3710.52</v>
      </c>
      <c r="Q531" s="19">
        <v>488.77</v>
      </c>
      <c r="R531" s="19">
        <v>2100</v>
      </c>
      <c r="S531" s="19">
        <v>200</v>
      </c>
      <c r="T531" s="25">
        <v>71</v>
      </c>
      <c r="U531" s="43">
        <f t="shared" si="81"/>
        <v>0</v>
      </c>
      <c r="V531" s="18">
        <f t="shared" si="82"/>
        <v>0</v>
      </c>
      <c r="W531" s="18">
        <f t="shared" si="83"/>
        <v>0</v>
      </c>
      <c r="X531" s="18">
        <f t="shared" si="84"/>
        <v>0</v>
      </c>
      <c r="Y531" s="18">
        <f t="shared" si="85"/>
        <v>0</v>
      </c>
      <c r="Z531" s="42">
        <f t="shared" si="86"/>
        <v>0</v>
      </c>
    </row>
    <row r="532" spans="1:26" x14ac:dyDescent="0.25">
      <c r="A532" s="2">
        <v>152</v>
      </c>
      <c r="B532" s="6" t="s">
        <v>203</v>
      </c>
      <c r="C532" s="6" t="s">
        <v>113</v>
      </c>
      <c r="D532" s="2">
        <v>2027</v>
      </c>
      <c r="E532" s="3">
        <v>0</v>
      </c>
      <c r="F532" s="3">
        <v>0</v>
      </c>
      <c r="G532" s="3">
        <v>0</v>
      </c>
      <c r="H532" s="3">
        <v>5.5</v>
      </c>
      <c r="I532" s="3">
        <v>0</v>
      </c>
      <c r="J532" s="14">
        <v>2</v>
      </c>
      <c r="K532" s="18">
        <f t="shared" si="80"/>
        <v>5.5</v>
      </c>
      <c r="L532" s="19">
        <v>12368.39</v>
      </c>
      <c r="M532" s="19">
        <v>11131.55</v>
      </c>
      <c r="N532" s="19">
        <v>8657.8700000000008</v>
      </c>
      <c r="O532" s="19">
        <v>6184.2</v>
      </c>
      <c r="P532" s="19">
        <v>3710.52</v>
      </c>
      <c r="Q532" s="19">
        <v>488.77</v>
      </c>
      <c r="R532" s="19">
        <v>2100</v>
      </c>
      <c r="S532" s="19">
        <v>200</v>
      </c>
      <c r="T532" s="25">
        <v>81</v>
      </c>
      <c r="U532" s="43">
        <f t="shared" si="81"/>
        <v>80.99997915148532</v>
      </c>
      <c r="V532" s="18">
        <f t="shared" si="82"/>
        <v>40290.639999999999</v>
      </c>
      <c r="W532" s="18">
        <f t="shared" si="83"/>
        <v>32635.41</v>
      </c>
      <c r="X532" s="18">
        <f t="shared" si="84"/>
        <v>7655.23</v>
      </c>
      <c r="Y532" s="18">
        <f t="shared" si="85"/>
        <v>32635.42</v>
      </c>
      <c r="Z532" s="42">
        <f t="shared" si="86"/>
        <v>81.000003971145645</v>
      </c>
    </row>
    <row r="533" spans="1:26" x14ac:dyDescent="0.25">
      <c r="A533" s="2">
        <v>153</v>
      </c>
      <c r="B533" s="6" t="s">
        <v>203</v>
      </c>
      <c r="C533" s="6" t="s">
        <v>11</v>
      </c>
      <c r="D533" s="2">
        <v>2027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14">
        <v>0</v>
      </c>
      <c r="K533" s="18">
        <f t="shared" si="80"/>
        <v>0</v>
      </c>
      <c r="L533" s="19">
        <v>12368.39</v>
      </c>
      <c r="M533" s="19">
        <v>11131.55</v>
      </c>
      <c r="N533" s="19">
        <v>8657.8700000000008</v>
      </c>
      <c r="O533" s="19">
        <v>6184.2</v>
      </c>
      <c r="P533" s="19">
        <v>3710.52</v>
      </c>
      <c r="Q533" s="19">
        <v>488.77</v>
      </c>
      <c r="R533" s="19">
        <v>2100</v>
      </c>
      <c r="S533" s="19">
        <v>200</v>
      </c>
      <c r="T533" s="25">
        <v>90</v>
      </c>
      <c r="U533" s="43">
        <f t="shared" si="81"/>
        <v>0</v>
      </c>
      <c r="V533" s="18">
        <f t="shared" si="82"/>
        <v>0</v>
      </c>
      <c r="W533" s="18">
        <f t="shared" si="83"/>
        <v>0</v>
      </c>
      <c r="X533" s="18">
        <f t="shared" si="84"/>
        <v>0</v>
      </c>
      <c r="Y533" s="18">
        <f t="shared" si="85"/>
        <v>0</v>
      </c>
      <c r="Z533" s="42">
        <f t="shared" si="86"/>
        <v>0</v>
      </c>
    </row>
    <row r="534" spans="1:26" x14ac:dyDescent="0.25">
      <c r="A534" s="2">
        <v>154</v>
      </c>
      <c r="B534" s="6" t="s">
        <v>203</v>
      </c>
      <c r="C534" s="6" t="s">
        <v>164</v>
      </c>
      <c r="D534" s="2">
        <v>2027</v>
      </c>
      <c r="E534" s="3"/>
      <c r="F534" s="3"/>
      <c r="G534" s="3"/>
      <c r="H534" s="3"/>
      <c r="I534" s="3"/>
      <c r="J534" s="14"/>
      <c r="K534" s="18">
        <f t="shared" si="80"/>
        <v>0</v>
      </c>
      <c r="L534" s="19">
        <v>12368.39</v>
      </c>
      <c r="M534" s="19">
        <v>11131.55</v>
      </c>
      <c r="N534" s="19">
        <v>8657.8700000000008</v>
      </c>
      <c r="O534" s="19">
        <v>6184.2</v>
      </c>
      <c r="P534" s="19">
        <v>3710.52</v>
      </c>
      <c r="Q534" s="19">
        <v>488.77</v>
      </c>
      <c r="R534" s="19">
        <v>2100</v>
      </c>
      <c r="S534" s="19">
        <v>200</v>
      </c>
      <c r="T534" s="25">
        <v>92</v>
      </c>
      <c r="U534" s="43">
        <f t="shared" si="81"/>
        <v>0</v>
      </c>
      <c r="V534" s="18">
        <f t="shared" si="82"/>
        <v>0</v>
      </c>
      <c r="W534" s="18">
        <f t="shared" si="83"/>
        <v>0</v>
      </c>
      <c r="X534" s="18">
        <f t="shared" si="84"/>
        <v>0</v>
      </c>
      <c r="Y534" s="18">
        <f t="shared" si="85"/>
        <v>0</v>
      </c>
      <c r="Z534" s="42">
        <f t="shared" si="86"/>
        <v>0</v>
      </c>
    </row>
    <row r="535" spans="1:26" x14ac:dyDescent="0.25">
      <c r="A535" s="2">
        <v>155</v>
      </c>
      <c r="B535" s="6" t="s">
        <v>203</v>
      </c>
      <c r="C535" s="6" t="s">
        <v>66</v>
      </c>
      <c r="D535" s="2">
        <v>2027</v>
      </c>
      <c r="E535" s="3">
        <v>0.2</v>
      </c>
      <c r="F535" s="3">
        <v>0.2</v>
      </c>
      <c r="G535" s="3">
        <v>0.2</v>
      </c>
      <c r="H535" s="3">
        <v>3.8</v>
      </c>
      <c r="I535" s="3">
        <v>0.2</v>
      </c>
      <c r="J535" s="14">
        <v>1</v>
      </c>
      <c r="K535" s="18">
        <f t="shared" si="80"/>
        <v>4.6000000000000005</v>
      </c>
      <c r="L535" s="19">
        <v>12368.39</v>
      </c>
      <c r="M535" s="19">
        <v>11131.55</v>
      </c>
      <c r="N535" s="19">
        <v>8657.8700000000008</v>
      </c>
      <c r="O535" s="19">
        <v>6184.2</v>
      </c>
      <c r="P535" s="19">
        <v>3710.52</v>
      </c>
      <c r="Q535" s="19">
        <v>488.77</v>
      </c>
      <c r="R535" s="19">
        <v>2100</v>
      </c>
      <c r="S535" s="19">
        <v>200</v>
      </c>
      <c r="T535" s="25">
        <v>87</v>
      </c>
      <c r="U535" s="43">
        <f t="shared" si="81"/>
        <v>86.999976596143043</v>
      </c>
      <c r="V535" s="18">
        <f t="shared" si="82"/>
        <v>34182.400000000001</v>
      </c>
      <c r="W535" s="18">
        <f t="shared" si="83"/>
        <v>29738.68</v>
      </c>
      <c r="X535" s="18">
        <f t="shared" si="84"/>
        <v>4443.7200000000012</v>
      </c>
      <c r="Y535" s="18">
        <f t="shared" si="85"/>
        <v>29738.69</v>
      </c>
      <c r="Z535" s="42">
        <f t="shared" si="86"/>
        <v>87.000005850964229</v>
      </c>
    </row>
    <row r="536" spans="1:26" x14ac:dyDescent="0.25">
      <c r="A536" s="2">
        <v>156</v>
      </c>
      <c r="B536" s="6" t="s">
        <v>203</v>
      </c>
      <c r="C536" s="6" t="s">
        <v>168</v>
      </c>
      <c r="D536" s="2">
        <v>2027</v>
      </c>
      <c r="E536" s="3"/>
      <c r="F536" s="3"/>
      <c r="G536" s="3"/>
      <c r="H536" s="3"/>
      <c r="I536" s="3"/>
      <c r="J536" s="14"/>
      <c r="K536" s="18">
        <f t="shared" si="80"/>
        <v>0</v>
      </c>
      <c r="L536" s="19">
        <v>12368.39</v>
      </c>
      <c r="M536" s="19">
        <v>11131.55</v>
      </c>
      <c r="N536" s="19">
        <v>8657.8700000000008</v>
      </c>
      <c r="O536" s="19">
        <v>6184.2</v>
      </c>
      <c r="P536" s="19">
        <v>3710.52</v>
      </c>
      <c r="Q536" s="19">
        <v>488.77</v>
      </c>
      <c r="R536" s="19">
        <v>2100</v>
      </c>
      <c r="S536" s="19">
        <v>200</v>
      </c>
      <c r="T536" s="25">
        <v>90</v>
      </c>
      <c r="U536" s="43">
        <f t="shared" si="81"/>
        <v>0</v>
      </c>
      <c r="V536" s="18">
        <f t="shared" si="82"/>
        <v>0</v>
      </c>
      <c r="W536" s="18">
        <f t="shared" si="83"/>
        <v>0</v>
      </c>
      <c r="X536" s="18">
        <f t="shared" si="84"/>
        <v>0</v>
      </c>
      <c r="Y536" s="18">
        <f t="shared" si="85"/>
        <v>0</v>
      </c>
      <c r="Z536" s="42">
        <f t="shared" si="86"/>
        <v>0</v>
      </c>
    </row>
    <row r="537" spans="1:26" x14ac:dyDescent="0.25">
      <c r="A537" s="2">
        <v>157</v>
      </c>
      <c r="B537" s="6" t="s">
        <v>203</v>
      </c>
      <c r="C537" s="6" t="s">
        <v>169</v>
      </c>
      <c r="D537" s="2">
        <v>2027</v>
      </c>
      <c r="E537" s="3"/>
      <c r="F537" s="3"/>
      <c r="G537" s="3"/>
      <c r="H537" s="3"/>
      <c r="I537" s="3"/>
      <c r="J537" s="14"/>
      <c r="K537" s="18">
        <f t="shared" si="80"/>
        <v>0</v>
      </c>
      <c r="L537" s="19">
        <v>12368.39</v>
      </c>
      <c r="M537" s="19">
        <v>11131.55</v>
      </c>
      <c r="N537" s="19">
        <v>8657.8700000000008</v>
      </c>
      <c r="O537" s="19">
        <v>6184.2</v>
      </c>
      <c r="P537" s="19">
        <v>3710.52</v>
      </c>
      <c r="Q537" s="19">
        <v>488.77</v>
      </c>
      <c r="R537" s="19">
        <v>2100</v>
      </c>
      <c r="S537" s="19">
        <v>200</v>
      </c>
      <c r="T537" s="25">
        <v>78</v>
      </c>
      <c r="U537" s="43">
        <f t="shared" si="81"/>
        <v>0</v>
      </c>
      <c r="V537" s="18">
        <f t="shared" si="82"/>
        <v>0</v>
      </c>
      <c r="W537" s="18">
        <f t="shared" si="83"/>
        <v>0</v>
      </c>
      <c r="X537" s="18">
        <f t="shared" si="84"/>
        <v>0</v>
      </c>
      <c r="Y537" s="18">
        <f t="shared" si="85"/>
        <v>0</v>
      </c>
      <c r="Z537" s="42">
        <f t="shared" si="86"/>
        <v>0</v>
      </c>
    </row>
    <row r="538" spans="1:26" x14ac:dyDescent="0.25">
      <c r="A538" s="2">
        <v>158</v>
      </c>
      <c r="B538" s="6" t="s">
        <v>203</v>
      </c>
      <c r="C538" s="6" t="s">
        <v>82</v>
      </c>
      <c r="D538" s="2">
        <v>2027</v>
      </c>
      <c r="E538" s="3"/>
      <c r="F538" s="3"/>
      <c r="G538" s="3"/>
      <c r="H538" s="3"/>
      <c r="I538" s="3"/>
      <c r="J538" s="14"/>
      <c r="K538" s="18">
        <f t="shared" si="80"/>
        <v>0</v>
      </c>
      <c r="L538" s="19">
        <v>12368.39</v>
      </c>
      <c r="M538" s="19">
        <v>11131.55</v>
      </c>
      <c r="N538" s="19">
        <v>8657.8700000000008</v>
      </c>
      <c r="O538" s="19">
        <v>6184.2</v>
      </c>
      <c r="P538" s="19">
        <v>3710.52</v>
      </c>
      <c r="Q538" s="19">
        <v>488.77</v>
      </c>
      <c r="R538" s="19">
        <v>2100</v>
      </c>
      <c r="S538" s="19">
        <v>200</v>
      </c>
      <c r="T538" s="25">
        <v>84</v>
      </c>
      <c r="U538" s="43">
        <f t="shared" si="81"/>
        <v>0</v>
      </c>
      <c r="V538" s="18">
        <f t="shared" si="82"/>
        <v>0</v>
      </c>
      <c r="W538" s="18">
        <f t="shared" si="83"/>
        <v>0</v>
      </c>
      <c r="X538" s="18">
        <f t="shared" si="84"/>
        <v>0</v>
      </c>
      <c r="Y538" s="18">
        <f t="shared" si="85"/>
        <v>0</v>
      </c>
      <c r="Z538" s="42">
        <f t="shared" si="86"/>
        <v>0</v>
      </c>
    </row>
    <row r="539" spans="1:26" x14ac:dyDescent="0.25">
      <c r="A539" s="2">
        <v>159</v>
      </c>
      <c r="B539" s="6" t="s">
        <v>204</v>
      </c>
      <c r="C539" s="6" t="s">
        <v>175</v>
      </c>
      <c r="D539" s="2">
        <v>2027</v>
      </c>
      <c r="E539" s="3">
        <v>0</v>
      </c>
      <c r="F539" s="3">
        <v>0</v>
      </c>
      <c r="G539" s="3">
        <v>0</v>
      </c>
      <c r="H539" s="3">
        <v>18</v>
      </c>
      <c r="I539" s="3">
        <v>0</v>
      </c>
      <c r="J539" s="14">
        <v>7</v>
      </c>
      <c r="K539" s="18">
        <f t="shared" si="80"/>
        <v>18</v>
      </c>
      <c r="L539" s="19">
        <v>12368.39</v>
      </c>
      <c r="M539" s="19">
        <v>11131.55</v>
      </c>
      <c r="N539" s="19">
        <v>8657.8700000000008</v>
      </c>
      <c r="O539" s="19">
        <v>6184.2</v>
      </c>
      <c r="P539" s="19">
        <v>3710.52</v>
      </c>
      <c r="Q539" s="19">
        <v>488.77</v>
      </c>
      <c r="R539" s="19">
        <v>2100</v>
      </c>
      <c r="S539" s="19">
        <v>200</v>
      </c>
      <c r="T539" s="31">
        <v>90</v>
      </c>
      <c r="U539" s="43">
        <f t="shared" si="81"/>
        <v>89.99999924832936</v>
      </c>
      <c r="V539" s="18">
        <f t="shared" si="82"/>
        <v>133036.99</v>
      </c>
      <c r="W539" s="18">
        <f t="shared" si="83"/>
        <v>119733.29</v>
      </c>
      <c r="X539" s="18">
        <f t="shared" si="84"/>
        <v>13303.699999999997</v>
      </c>
      <c r="Y539" s="18">
        <f t="shared" si="85"/>
        <v>119733.29</v>
      </c>
      <c r="Z539" s="42">
        <f t="shared" si="86"/>
        <v>89.99999924832936</v>
      </c>
    </row>
    <row r="540" spans="1:26" x14ac:dyDescent="0.25">
      <c r="A540" s="2">
        <v>160</v>
      </c>
      <c r="B540" s="6" t="s">
        <v>204</v>
      </c>
      <c r="C540" s="6" t="s">
        <v>176</v>
      </c>
      <c r="D540" s="2">
        <v>2027</v>
      </c>
      <c r="E540" s="3"/>
      <c r="F540" s="3"/>
      <c r="G540" s="3"/>
      <c r="H540" s="3"/>
      <c r="I540" s="3"/>
      <c r="J540" s="14"/>
      <c r="K540" s="18">
        <f t="shared" si="80"/>
        <v>0</v>
      </c>
      <c r="L540" s="19">
        <v>12368.39</v>
      </c>
      <c r="M540" s="19">
        <v>11131.55</v>
      </c>
      <c r="N540" s="19">
        <v>8657.8700000000008</v>
      </c>
      <c r="O540" s="19">
        <v>6184.2</v>
      </c>
      <c r="P540" s="19">
        <v>3710.52</v>
      </c>
      <c r="Q540" s="19">
        <v>488.77</v>
      </c>
      <c r="R540" s="19">
        <v>2100</v>
      </c>
      <c r="S540" s="19">
        <v>200</v>
      </c>
      <c r="T540" s="31">
        <v>90</v>
      </c>
      <c r="U540" s="43">
        <f t="shared" si="81"/>
        <v>0</v>
      </c>
      <c r="V540" s="18">
        <f t="shared" si="82"/>
        <v>0</v>
      </c>
      <c r="W540" s="18">
        <f t="shared" si="83"/>
        <v>0</v>
      </c>
      <c r="X540" s="18">
        <f t="shared" si="84"/>
        <v>0</v>
      </c>
      <c r="Y540" s="18">
        <f t="shared" si="85"/>
        <v>0</v>
      </c>
      <c r="Z540" s="42">
        <f t="shared" si="86"/>
        <v>0</v>
      </c>
    </row>
    <row r="541" spans="1:26" x14ac:dyDescent="0.25">
      <c r="A541" s="2">
        <v>161</v>
      </c>
      <c r="B541" s="6" t="s">
        <v>204</v>
      </c>
      <c r="C541" s="6" t="s">
        <v>65</v>
      </c>
      <c r="D541" s="2">
        <v>2027</v>
      </c>
      <c r="E541" s="3">
        <v>0</v>
      </c>
      <c r="F541" s="3">
        <v>0</v>
      </c>
      <c r="G541" s="3">
        <v>0</v>
      </c>
      <c r="H541" s="3">
        <v>0</v>
      </c>
      <c r="I541" s="3">
        <v>6</v>
      </c>
      <c r="J541" s="14">
        <v>9</v>
      </c>
      <c r="K541" s="18">
        <f t="shared" si="80"/>
        <v>6</v>
      </c>
      <c r="L541" s="19">
        <v>12368.39</v>
      </c>
      <c r="M541" s="19">
        <v>11131.55</v>
      </c>
      <c r="N541" s="19">
        <v>8657.8700000000008</v>
      </c>
      <c r="O541" s="19">
        <v>6184.2</v>
      </c>
      <c r="P541" s="19">
        <v>3710.52</v>
      </c>
      <c r="Q541" s="19">
        <v>488.77</v>
      </c>
      <c r="R541" s="19">
        <v>2100</v>
      </c>
      <c r="S541" s="19">
        <v>200</v>
      </c>
      <c r="T541" s="31">
        <v>87</v>
      </c>
      <c r="U541" s="43">
        <f t="shared" si="81"/>
        <v>86.999992515298203</v>
      </c>
      <c r="V541" s="18">
        <f t="shared" si="82"/>
        <v>46762.05</v>
      </c>
      <c r="W541" s="18">
        <f t="shared" si="83"/>
        <v>40682.980000000003</v>
      </c>
      <c r="X541" s="18">
        <f t="shared" si="84"/>
        <v>6079.07</v>
      </c>
      <c r="Y541" s="18">
        <f t="shared" si="85"/>
        <v>40682.980000000003</v>
      </c>
      <c r="Z541" s="42">
        <f t="shared" si="86"/>
        <v>86.999992515298203</v>
      </c>
    </row>
    <row r="542" spans="1:26" x14ac:dyDescent="0.25">
      <c r="A542" s="2">
        <v>162</v>
      </c>
      <c r="B542" s="6" t="s">
        <v>204</v>
      </c>
      <c r="C542" s="6" t="s">
        <v>54</v>
      </c>
      <c r="D542" s="2">
        <v>2027</v>
      </c>
      <c r="E542" s="3"/>
      <c r="F542" s="3"/>
      <c r="G542" s="3"/>
      <c r="H542" s="3"/>
      <c r="I542" s="3"/>
      <c r="J542" s="14"/>
      <c r="K542" s="18">
        <f t="shared" si="80"/>
        <v>0</v>
      </c>
      <c r="L542" s="19">
        <v>12368.39</v>
      </c>
      <c r="M542" s="19">
        <v>11131.55</v>
      </c>
      <c r="N542" s="19">
        <v>8657.8700000000008</v>
      </c>
      <c r="O542" s="19">
        <v>6184.2</v>
      </c>
      <c r="P542" s="19">
        <v>3710.52</v>
      </c>
      <c r="Q542" s="19">
        <v>488.77</v>
      </c>
      <c r="R542" s="19">
        <v>2100</v>
      </c>
      <c r="S542" s="19">
        <v>200</v>
      </c>
      <c r="T542" s="31">
        <v>89</v>
      </c>
      <c r="U542" s="43">
        <f t="shared" si="81"/>
        <v>0</v>
      </c>
      <c r="V542" s="18">
        <f t="shared" si="82"/>
        <v>0</v>
      </c>
      <c r="W542" s="18">
        <f t="shared" si="83"/>
        <v>0</v>
      </c>
      <c r="X542" s="18">
        <f t="shared" si="84"/>
        <v>0</v>
      </c>
      <c r="Y542" s="18">
        <f t="shared" si="85"/>
        <v>0</v>
      </c>
      <c r="Z542" s="42">
        <f t="shared" si="86"/>
        <v>0</v>
      </c>
    </row>
    <row r="543" spans="1:26" x14ac:dyDescent="0.25">
      <c r="A543" s="2">
        <v>163</v>
      </c>
      <c r="B543" s="6" t="s">
        <v>204</v>
      </c>
      <c r="C543" s="6" t="s">
        <v>174</v>
      </c>
      <c r="D543" s="2">
        <v>2027</v>
      </c>
      <c r="E543" s="3"/>
      <c r="F543" s="3"/>
      <c r="G543" s="3"/>
      <c r="H543" s="3"/>
      <c r="I543" s="3"/>
      <c r="J543" s="14"/>
      <c r="K543" s="18">
        <f t="shared" si="80"/>
        <v>0</v>
      </c>
      <c r="L543" s="19">
        <v>12368.39</v>
      </c>
      <c r="M543" s="19">
        <v>11131.55</v>
      </c>
      <c r="N543" s="19">
        <v>8657.8700000000008</v>
      </c>
      <c r="O543" s="19">
        <v>6184.2</v>
      </c>
      <c r="P543" s="19">
        <v>3710.52</v>
      </c>
      <c r="Q543" s="19">
        <v>488.77</v>
      </c>
      <c r="R543" s="19">
        <v>2100</v>
      </c>
      <c r="S543" s="19">
        <v>200</v>
      </c>
      <c r="T543" s="31">
        <v>91</v>
      </c>
      <c r="U543" s="43">
        <f t="shared" si="81"/>
        <v>0</v>
      </c>
      <c r="V543" s="18">
        <f t="shared" si="82"/>
        <v>0</v>
      </c>
      <c r="W543" s="18">
        <f t="shared" si="83"/>
        <v>0</v>
      </c>
      <c r="X543" s="18">
        <f t="shared" si="84"/>
        <v>0</v>
      </c>
      <c r="Y543" s="18">
        <f t="shared" si="85"/>
        <v>0</v>
      </c>
      <c r="Z543" s="42">
        <f t="shared" si="86"/>
        <v>0</v>
      </c>
    </row>
    <row r="544" spans="1:26" x14ac:dyDescent="0.25">
      <c r="A544" s="2">
        <v>164</v>
      </c>
      <c r="B544" s="6" t="s">
        <v>204</v>
      </c>
      <c r="C544" s="6" t="s">
        <v>83</v>
      </c>
      <c r="D544" s="2">
        <v>2027</v>
      </c>
      <c r="E544" s="3">
        <v>0</v>
      </c>
      <c r="F544" s="3">
        <v>0</v>
      </c>
      <c r="G544" s="3">
        <v>0</v>
      </c>
      <c r="H544" s="3">
        <v>0</v>
      </c>
      <c r="I544" s="3">
        <v>14.99</v>
      </c>
      <c r="J544" s="14">
        <v>21</v>
      </c>
      <c r="K544" s="18">
        <f t="shared" si="80"/>
        <v>14.99</v>
      </c>
      <c r="L544" s="19">
        <v>12368.39</v>
      </c>
      <c r="M544" s="19">
        <v>11131.55</v>
      </c>
      <c r="N544" s="19">
        <v>8657.8700000000008</v>
      </c>
      <c r="O544" s="19">
        <v>6184.2</v>
      </c>
      <c r="P544" s="19">
        <v>3710.52</v>
      </c>
      <c r="Q544" s="19">
        <v>488.77</v>
      </c>
      <c r="R544" s="19">
        <v>2100</v>
      </c>
      <c r="S544" s="19">
        <v>200</v>
      </c>
      <c r="T544" s="31">
        <v>88</v>
      </c>
      <c r="U544" s="43">
        <f t="shared" si="81"/>
        <v>87.999993981387973</v>
      </c>
      <c r="V544" s="18">
        <f t="shared" si="82"/>
        <v>112982.86</v>
      </c>
      <c r="W544" s="18">
        <f t="shared" si="83"/>
        <v>99424.91</v>
      </c>
      <c r="X544" s="18">
        <f t="shared" si="84"/>
        <v>13557.949999999997</v>
      </c>
      <c r="Y544" s="18">
        <f t="shared" si="85"/>
        <v>99424.92</v>
      </c>
      <c r="Z544" s="42">
        <f t="shared" si="86"/>
        <v>88.000002832288018</v>
      </c>
    </row>
    <row r="545" spans="1:26" x14ac:dyDescent="0.25">
      <c r="A545" s="2">
        <v>165</v>
      </c>
      <c r="B545" s="6" t="s">
        <v>204</v>
      </c>
      <c r="C545" s="6" t="s">
        <v>177</v>
      </c>
      <c r="D545" s="2">
        <v>2027</v>
      </c>
      <c r="E545" s="3"/>
      <c r="F545" s="3"/>
      <c r="G545" s="3"/>
      <c r="H545" s="3"/>
      <c r="I545" s="3"/>
      <c r="J545" s="14"/>
      <c r="K545" s="18">
        <f t="shared" si="80"/>
        <v>0</v>
      </c>
      <c r="L545" s="19">
        <v>12368.39</v>
      </c>
      <c r="M545" s="19">
        <v>11131.55</v>
      </c>
      <c r="N545" s="19">
        <v>8657.8700000000008</v>
      </c>
      <c r="O545" s="19">
        <v>6184.2</v>
      </c>
      <c r="P545" s="19">
        <v>3710.52</v>
      </c>
      <c r="Q545" s="19">
        <v>488.77</v>
      </c>
      <c r="R545" s="19">
        <v>2100</v>
      </c>
      <c r="S545" s="19">
        <v>200</v>
      </c>
      <c r="T545" s="31">
        <v>89</v>
      </c>
      <c r="U545" s="43">
        <f t="shared" si="81"/>
        <v>0</v>
      </c>
      <c r="V545" s="18">
        <f t="shared" si="82"/>
        <v>0</v>
      </c>
      <c r="W545" s="18">
        <f t="shared" si="83"/>
        <v>0</v>
      </c>
      <c r="X545" s="18">
        <f t="shared" si="84"/>
        <v>0</v>
      </c>
      <c r="Y545" s="18">
        <f t="shared" si="85"/>
        <v>0</v>
      </c>
      <c r="Z545" s="42">
        <f t="shared" si="86"/>
        <v>0</v>
      </c>
    </row>
    <row r="546" spans="1:26" ht="30" x14ac:dyDescent="0.25">
      <c r="A546" s="2">
        <v>166</v>
      </c>
      <c r="B546" s="6" t="s">
        <v>100</v>
      </c>
      <c r="C546" s="6" t="s">
        <v>100</v>
      </c>
      <c r="D546" s="2">
        <v>2027</v>
      </c>
      <c r="E546" s="3"/>
      <c r="F546" s="3"/>
      <c r="G546" s="3"/>
      <c r="H546" s="3"/>
      <c r="I546" s="3"/>
      <c r="J546" s="14"/>
      <c r="K546" s="18">
        <f t="shared" si="80"/>
        <v>0</v>
      </c>
      <c r="L546" s="19">
        <v>12368.39</v>
      </c>
      <c r="M546" s="19">
        <v>11131.55</v>
      </c>
      <c r="N546" s="19">
        <v>8657.8700000000008</v>
      </c>
      <c r="O546" s="19">
        <v>6184.2</v>
      </c>
      <c r="P546" s="19">
        <v>3710.52</v>
      </c>
      <c r="Q546" s="19">
        <v>488.77</v>
      </c>
      <c r="R546" s="19">
        <v>2100</v>
      </c>
      <c r="S546" s="19">
        <v>200</v>
      </c>
      <c r="T546" s="32">
        <v>80</v>
      </c>
      <c r="U546" s="43">
        <f t="shared" si="81"/>
        <v>0</v>
      </c>
      <c r="V546" s="18">
        <f t="shared" si="82"/>
        <v>0</v>
      </c>
      <c r="W546" s="18">
        <f t="shared" si="83"/>
        <v>0</v>
      </c>
      <c r="X546" s="18">
        <f t="shared" si="84"/>
        <v>0</v>
      </c>
      <c r="Y546" s="18">
        <f t="shared" si="85"/>
        <v>0</v>
      </c>
      <c r="Z546" s="42">
        <f t="shared" si="86"/>
        <v>0</v>
      </c>
    </row>
    <row r="547" spans="1:26" x14ac:dyDescent="0.25">
      <c r="A547" s="2">
        <v>167</v>
      </c>
      <c r="B547" s="6" t="s">
        <v>205</v>
      </c>
      <c r="C547" s="6" t="s">
        <v>74</v>
      </c>
      <c r="D547" s="2">
        <v>2027</v>
      </c>
      <c r="E547" s="3">
        <v>0</v>
      </c>
      <c r="F547" s="3">
        <v>0</v>
      </c>
      <c r="G547" s="3">
        <v>0</v>
      </c>
      <c r="H547" s="3">
        <v>0</v>
      </c>
      <c r="I547" s="3">
        <v>7.5</v>
      </c>
      <c r="J547" s="14">
        <v>3</v>
      </c>
      <c r="K547" s="18">
        <f t="shared" si="80"/>
        <v>7.5</v>
      </c>
      <c r="L547" s="19">
        <v>12368.39</v>
      </c>
      <c r="M547" s="19">
        <v>11131.55</v>
      </c>
      <c r="N547" s="19">
        <v>8657.8700000000008</v>
      </c>
      <c r="O547" s="19">
        <v>6184.2</v>
      </c>
      <c r="P547" s="19">
        <v>3710.52</v>
      </c>
      <c r="Q547" s="19">
        <v>488.77</v>
      </c>
      <c r="R547" s="19">
        <v>2100</v>
      </c>
      <c r="S547" s="19">
        <v>200</v>
      </c>
      <c r="T547" s="30">
        <v>88</v>
      </c>
      <c r="U547" s="43">
        <f t="shared" si="81"/>
        <v>87.99998706032396</v>
      </c>
      <c r="V547" s="18">
        <f t="shared" si="82"/>
        <v>37095.21</v>
      </c>
      <c r="W547" s="18">
        <f t="shared" si="83"/>
        <v>32643.78</v>
      </c>
      <c r="X547" s="18">
        <f t="shared" si="84"/>
        <v>4451.43</v>
      </c>
      <c r="Y547" s="18">
        <f t="shared" si="85"/>
        <v>32643.78</v>
      </c>
      <c r="Z547" s="42">
        <f t="shared" si="86"/>
        <v>87.99998706032396</v>
      </c>
    </row>
    <row r="548" spans="1:26" x14ac:dyDescent="0.25">
      <c r="A548" s="2">
        <v>168</v>
      </c>
      <c r="B548" s="6" t="s">
        <v>205</v>
      </c>
      <c r="C548" s="6" t="s">
        <v>179</v>
      </c>
      <c r="D548" s="2">
        <v>2027</v>
      </c>
      <c r="E548" s="3"/>
      <c r="F548" s="3"/>
      <c r="G548" s="3"/>
      <c r="H548" s="3"/>
      <c r="I548" s="3"/>
      <c r="J548" s="14"/>
      <c r="K548" s="18">
        <f t="shared" ref="K548:K568" si="87">E548+F548+G548+H548+I548</f>
        <v>0</v>
      </c>
      <c r="L548" s="19">
        <v>12368.39</v>
      </c>
      <c r="M548" s="19">
        <v>11131.55</v>
      </c>
      <c r="N548" s="19">
        <v>8657.8700000000008</v>
      </c>
      <c r="O548" s="19">
        <v>6184.2</v>
      </c>
      <c r="P548" s="19">
        <v>3710.52</v>
      </c>
      <c r="Q548" s="19">
        <v>488.77</v>
      </c>
      <c r="R548" s="19">
        <v>2100</v>
      </c>
      <c r="S548" s="19">
        <v>200</v>
      </c>
      <c r="T548" s="30">
        <v>85</v>
      </c>
      <c r="U548" s="43">
        <f t="shared" si="81"/>
        <v>0</v>
      </c>
      <c r="V548" s="18">
        <f t="shared" si="82"/>
        <v>0</v>
      </c>
      <c r="W548" s="18">
        <f t="shared" si="83"/>
        <v>0</v>
      </c>
      <c r="X548" s="18">
        <f t="shared" si="84"/>
        <v>0</v>
      </c>
      <c r="Y548" s="18">
        <f t="shared" si="85"/>
        <v>0</v>
      </c>
      <c r="Z548" s="42">
        <f t="shared" si="86"/>
        <v>0</v>
      </c>
    </row>
    <row r="549" spans="1:26" x14ac:dyDescent="0.25">
      <c r="A549" s="2">
        <v>169</v>
      </c>
      <c r="B549" s="6" t="s">
        <v>205</v>
      </c>
      <c r="C549" s="6" t="s">
        <v>180</v>
      </c>
      <c r="D549" s="2">
        <v>2027</v>
      </c>
      <c r="E549" s="3">
        <v>0</v>
      </c>
      <c r="F549" s="3">
        <v>0</v>
      </c>
      <c r="G549" s="3">
        <v>0</v>
      </c>
      <c r="H549" s="3">
        <v>5</v>
      </c>
      <c r="I549" s="3">
        <v>0</v>
      </c>
      <c r="J549" s="14">
        <v>3</v>
      </c>
      <c r="K549" s="18">
        <f t="shared" si="87"/>
        <v>5</v>
      </c>
      <c r="L549" s="19">
        <v>12368.39</v>
      </c>
      <c r="M549" s="19">
        <v>11131.55</v>
      </c>
      <c r="N549" s="19">
        <v>8657.8700000000008</v>
      </c>
      <c r="O549" s="19">
        <v>6184.2</v>
      </c>
      <c r="P549" s="19">
        <v>3710.52</v>
      </c>
      <c r="Q549" s="19">
        <v>488.77</v>
      </c>
      <c r="R549" s="19">
        <v>2100</v>
      </c>
      <c r="S549" s="19">
        <v>200</v>
      </c>
      <c r="T549" s="30">
        <v>87</v>
      </c>
      <c r="U549" s="43">
        <f t="shared" si="81"/>
        <v>86.999975558938104</v>
      </c>
      <c r="V549" s="18">
        <f t="shared" si="82"/>
        <v>39687.31</v>
      </c>
      <c r="W549" s="18">
        <f t="shared" si="83"/>
        <v>34527.949999999997</v>
      </c>
      <c r="X549" s="18">
        <f t="shared" si="84"/>
        <v>5159.3600000000006</v>
      </c>
      <c r="Y549" s="18">
        <f t="shared" si="85"/>
        <v>34527.96</v>
      </c>
      <c r="Z549" s="42">
        <f t="shared" si="86"/>
        <v>87.000000755909142</v>
      </c>
    </row>
    <row r="550" spans="1:26" x14ac:dyDescent="0.25">
      <c r="A550" s="2">
        <v>170</v>
      </c>
      <c r="B550" s="6" t="s">
        <v>205</v>
      </c>
      <c r="C550" s="6" t="s">
        <v>181</v>
      </c>
      <c r="D550" s="2">
        <v>2027</v>
      </c>
      <c r="E550" s="3"/>
      <c r="F550" s="3"/>
      <c r="G550" s="3"/>
      <c r="H550" s="3"/>
      <c r="I550" s="3"/>
      <c r="J550" s="14"/>
      <c r="K550" s="18">
        <f t="shared" si="87"/>
        <v>0</v>
      </c>
      <c r="L550" s="19">
        <v>12368.39</v>
      </c>
      <c r="M550" s="19">
        <v>11131.55</v>
      </c>
      <c r="N550" s="19">
        <v>8657.8700000000008</v>
      </c>
      <c r="O550" s="19">
        <v>6184.2</v>
      </c>
      <c r="P550" s="19">
        <v>3710.52</v>
      </c>
      <c r="Q550" s="19">
        <v>488.77</v>
      </c>
      <c r="R550" s="19">
        <v>2100</v>
      </c>
      <c r="S550" s="19">
        <v>200</v>
      </c>
      <c r="T550" s="30">
        <v>87</v>
      </c>
      <c r="U550" s="43">
        <f t="shared" si="81"/>
        <v>0</v>
      </c>
      <c r="V550" s="18">
        <f t="shared" si="82"/>
        <v>0</v>
      </c>
      <c r="W550" s="18">
        <f t="shared" si="83"/>
        <v>0</v>
      </c>
      <c r="X550" s="18">
        <f t="shared" si="84"/>
        <v>0</v>
      </c>
      <c r="Y550" s="18">
        <f t="shared" si="85"/>
        <v>0</v>
      </c>
      <c r="Z550" s="42">
        <f t="shared" si="86"/>
        <v>0</v>
      </c>
    </row>
    <row r="551" spans="1:26" x14ac:dyDescent="0.25">
      <c r="A551" s="2">
        <v>171</v>
      </c>
      <c r="B551" s="6" t="s">
        <v>205</v>
      </c>
      <c r="C551" s="6" t="s">
        <v>182</v>
      </c>
      <c r="D551" s="2">
        <v>2027</v>
      </c>
      <c r="E551" s="3">
        <v>0</v>
      </c>
      <c r="F551" s="3">
        <v>0</v>
      </c>
      <c r="G551" s="3">
        <v>0</v>
      </c>
      <c r="H551" s="3">
        <v>0</v>
      </c>
      <c r="I551" s="3">
        <v>7</v>
      </c>
      <c r="J551" s="14">
        <v>1</v>
      </c>
      <c r="K551" s="18">
        <f t="shared" si="87"/>
        <v>7</v>
      </c>
      <c r="L551" s="19">
        <v>12368.39</v>
      </c>
      <c r="M551" s="19">
        <v>11131.55</v>
      </c>
      <c r="N551" s="19">
        <v>8657.8700000000008</v>
      </c>
      <c r="O551" s="19">
        <v>6184.2</v>
      </c>
      <c r="P551" s="19">
        <v>3710.52</v>
      </c>
      <c r="Q551" s="19">
        <v>488.77</v>
      </c>
      <c r="R551" s="19">
        <v>2100</v>
      </c>
      <c r="S551" s="19">
        <v>200</v>
      </c>
      <c r="T551" s="30">
        <v>87</v>
      </c>
      <c r="U551" s="43">
        <f t="shared" si="81"/>
        <v>86.999977638647891</v>
      </c>
      <c r="V551" s="18">
        <f t="shared" si="82"/>
        <v>29962.41</v>
      </c>
      <c r="W551" s="18">
        <f t="shared" si="83"/>
        <v>26067.29</v>
      </c>
      <c r="X551" s="18">
        <f t="shared" si="84"/>
        <v>3895.119999999999</v>
      </c>
      <c r="Y551" s="18">
        <f t="shared" si="85"/>
        <v>26067.3</v>
      </c>
      <c r="Z551" s="42">
        <f t="shared" si="86"/>
        <v>87.00001101380029</v>
      </c>
    </row>
    <row r="552" spans="1:26" x14ac:dyDescent="0.25">
      <c r="A552" s="2">
        <v>172</v>
      </c>
      <c r="B552" s="6" t="s">
        <v>205</v>
      </c>
      <c r="C552" s="6" t="s">
        <v>183</v>
      </c>
      <c r="D552" s="2">
        <v>2027</v>
      </c>
      <c r="E552" s="3"/>
      <c r="F552" s="3"/>
      <c r="G552" s="3"/>
      <c r="H552" s="3"/>
      <c r="I552" s="3"/>
      <c r="J552" s="14"/>
      <c r="K552" s="18">
        <f t="shared" si="87"/>
        <v>0</v>
      </c>
      <c r="L552" s="19">
        <v>12368.39</v>
      </c>
      <c r="M552" s="19">
        <v>11131.55</v>
      </c>
      <c r="N552" s="19">
        <v>8657.8700000000008</v>
      </c>
      <c r="O552" s="19">
        <v>6184.2</v>
      </c>
      <c r="P552" s="19">
        <v>3710.52</v>
      </c>
      <c r="Q552" s="19">
        <v>488.77</v>
      </c>
      <c r="R552" s="19">
        <v>2100</v>
      </c>
      <c r="S552" s="19">
        <v>200</v>
      </c>
      <c r="T552" s="30">
        <v>87</v>
      </c>
      <c r="U552" s="43">
        <f t="shared" si="81"/>
        <v>0</v>
      </c>
      <c r="V552" s="18">
        <f t="shared" si="82"/>
        <v>0</v>
      </c>
      <c r="W552" s="18">
        <f t="shared" si="83"/>
        <v>0</v>
      </c>
      <c r="X552" s="18">
        <f t="shared" si="84"/>
        <v>0</v>
      </c>
      <c r="Y552" s="18">
        <f t="shared" si="85"/>
        <v>0</v>
      </c>
      <c r="Z552" s="42">
        <f t="shared" si="86"/>
        <v>0</v>
      </c>
    </row>
    <row r="553" spans="1:26" x14ac:dyDescent="0.25">
      <c r="A553" s="2">
        <v>173</v>
      </c>
      <c r="B553" s="6" t="s">
        <v>205</v>
      </c>
      <c r="C553" s="6" t="s">
        <v>178</v>
      </c>
      <c r="D553" s="2">
        <v>2027</v>
      </c>
      <c r="E553" s="3"/>
      <c r="F553" s="3"/>
      <c r="G553" s="3"/>
      <c r="H553" s="3"/>
      <c r="I553" s="3"/>
      <c r="J553" s="14"/>
      <c r="K553" s="18">
        <f t="shared" si="87"/>
        <v>0</v>
      </c>
      <c r="L553" s="19">
        <v>12368.39</v>
      </c>
      <c r="M553" s="19">
        <v>11131.55</v>
      </c>
      <c r="N553" s="19">
        <v>8657.8700000000008</v>
      </c>
      <c r="O553" s="19">
        <v>6184.2</v>
      </c>
      <c r="P553" s="19">
        <v>3710.52</v>
      </c>
      <c r="Q553" s="19">
        <v>488.77</v>
      </c>
      <c r="R553" s="19">
        <v>2100</v>
      </c>
      <c r="S553" s="19">
        <v>200</v>
      </c>
      <c r="T553" s="30">
        <v>92</v>
      </c>
      <c r="U553" s="43">
        <f t="shared" si="81"/>
        <v>0</v>
      </c>
      <c r="V553" s="18">
        <f t="shared" si="82"/>
        <v>0</v>
      </c>
      <c r="W553" s="18">
        <f t="shared" si="83"/>
        <v>0</v>
      </c>
      <c r="X553" s="18">
        <f t="shared" si="84"/>
        <v>0</v>
      </c>
      <c r="Y553" s="18">
        <f t="shared" si="85"/>
        <v>0</v>
      </c>
      <c r="Z553" s="42">
        <f t="shared" si="86"/>
        <v>0</v>
      </c>
    </row>
    <row r="554" spans="1:26" x14ac:dyDescent="0.25">
      <c r="A554" s="2">
        <v>174</v>
      </c>
      <c r="B554" s="6" t="s">
        <v>205</v>
      </c>
      <c r="C554" s="6" t="s">
        <v>184</v>
      </c>
      <c r="D554" s="2">
        <v>2027</v>
      </c>
      <c r="E554" s="3">
        <v>20</v>
      </c>
      <c r="F554" s="3">
        <v>30</v>
      </c>
      <c r="G554" s="3">
        <v>30</v>
      </c>
      <c r="H554" s="3">
        <v>40</v>
      </c>
      <c r="I554" s="3">
        <v>0</v>
      </c>
      <c r="J554" s="14">
        <v>16</v>
      </c>
      <c r="K554" s="18">
        <f t="shared" si="87"/>
        <v>120</v>
      </c>
      <c r="L554" s="19">
        <v>12368.39</v>
      </c>
      <c r="M554" s="19">
        <v>11131.55</v>
      </c>
      <c r="N554" s="19">
        <v>8657.8700000000008</v>
      </c>
      <c r="O554" s="19">
        <v>6184.2</v>
      </c>
      <c r="P554" s="19">
        <v>3710.52</v>
      </c>
      <c r="Q554" s="19">
        <v>488.77</v>
      </c>
      <c r="R554" s="19">
        <v>2100</v>
      </c>
      <c r="S554" s="19">
        <v>200</v>
      </c>
      <c r="T554" s="30">
        <v>88</v>
      </c>
      <c r="U554" s="43">
        <f t="shared" si="81"/>
        <v>87.999999687997985</v>
      </c>
      <c r="V554" s="18">
        <f t="shared" si="82"/>
        <v>1153838.72</v>
      </c>
      <c r="W554" s="18">
        <f t="shared" si="83"/>
        <v>1015378.07</v>
      </c>
      <c r="X554" s="18">
        <f t="shared" si="84"/>
        <v>138460.65000000002</v>
      </c>
      <c r="Y554" s="18">
        <f t="shared" si="85"/>
        <v>1015378.07</v>
      </c>
      <c r="Z554" s="42">
        <f t="shared" si="86"/>
        <v>87.999999687997985</v>
      </c>
    </row>
    <row r="555" spans="1:26" x14ac:dyDescent="0.25">
      <c r="A555" s="2">
        <v>175</v>
      </c>
      <c r="B555" s="6" t="s">
        <v>205</v>
      </c>
      <c r="C555" s="6" t="s">
        <v>185</v>
      </c>
      <c r="D555" s="2">
        <v>2027</v>
      </c>
      <c r="E555" s="3">
        <v>0</v>
      </c>
      <c r="F555" s="3">
        <v>0</v>
      </c>
      <c r="G555" s="3">
        <v>21.94</v>
      </c>
      <c r="H555" s="3">
        <v>35.33</v>
      </c>
      <c r="I555" s="3">
        <v>13.42</v>
      </c>
      <c r="J555" s="14">
        <v>4</v>
      </c>
      <c r="K555" s="18">
        <f t="shared" si="87"/>
        <v>70.69</v>
      </c>
      <c r="L555" s="19">
        <v>12368.39</v>
      </c>
      <c r="M555" s="19">
        <v>11131.55</v>
      </c>
      <c r="N555" s="19">
        <v>8657.8700000000008</v>
      </c>
      <c r="O555" s="19">
        <v>6184.2</v>
      </c>
      <c r="P555" s="19">
        <v>3710.52</v>
      </c>
      <c r="Q555" s="19">
        <v>488.77</v>
      </c>
      <c r="R555" s="19">
        <v>2100</v>
      </c>
      <c r="S555" s="19">
        <v>200</v>
      </c>
      <c r="T555" s="30">
        <v>87</v>
      </c>
      <c r="U555" s="43">
        <f t="shared" si="81"/>
        <v>86.99999840490446</v>
      </c>
      <c r="V555" s="18">
        <f t="shared" si="82"/>
        <v>482729.71</v>
      </c>
      <c r="W555" s="18">
        <f t="shared" si="83"/>
        <v>419974.83999999997</v>
      </c>
      <c r="X555" s="18">
        <f t="shared" si="84"/>
        <v>62754.870000000054</v>
      </c>
      <c r="Y555" s="18">
        <f t="shared" si="85"/>
        <v>419974.85</v>
      </c>
      <c r="Z555" s="42">
        <f t="shared" si="86"/>
        <v>87.000000476457089</v>
      </c>
    </row>
    <row r="556" spans="1:26" x14ac:dyDescent="0.25">
      <c r="A556" s="2">
        <v>176</v>
      </c>
      <c r="B556" s="6" t="s">
        <v>188</v>
      </c>
      <c r="C556" s="6" t="s">
        <v>98</v>
      </c>
      <c r="D556" s="2">
        <v>2027</v>
      </c>
      <c r="E556" s="3">
        <v>0.5</v>
      </c>
      <c r="F556" s="3">
        <v>1</v>
      </c>
      <c r="G556" s="3">
        <v>0.5</v>
      </c>
      <c r="H556" s="3">
        <v>0</v>
      </c>
      <c r="I556" s="3">
        <v>2.5</v>
      </c>
      <c r="J556" s="14">
        <v>1</v>
      </c>
      <c r="K556" s="18">
        <f t="shared" si="87"/>
        <v>4.5</v>
      </c>
      <c r="L556" s="19">
        <v>12368.39</v>
      </c>
      <c r="M556" s="19">
        <v>11131.55</v>
      </c>
      <c r="N556" s="19">
        <v>8657.8700000000008</v>
      </c>
      <c r="O556" s="19">
        <v>6184.2</v>
      </c>
      <c r="P556" s="19">
        <v>3710.52</v>
      </c>
      <c r="Q556" s="19">
        <v>488.77</v>
      </c>
      <c r="R556" s="19">
        <v>2100</v>
      </c>
      <c r="S556" s="19">
        <v>200</v>
      </c>
      <c r="T556" s="25">
        <v>79</v>
      </c>
      <c r="U556" s="43">
        <f t="shared" si="81"/>
        <v>78.999992734617379</v>
      </c>
      <c r="V556" s="18">
        <f t="shared" si="82"/>
        <v>34409.75</v>
      </c>
      <c r="W556" s="18">
        <f t="shared" si="83"/>
        <v>27183.7</v>
      </c>
      <c r="X556" s="18">
        <f t="shared" si="84"/>
        <v>7226.0499999999993</v>
      </c>
      <c r="Y556" s="18">
        <f t="shared" si="85"/>
        <v>27183.7</v>
      </c>
      <c r="Z556" s="42">
        <f t="shared" si="86"/>
        <v>78.999992734617379</v>
      </c>
    </row>
    <row r="557" spans="1:26" x14ac:dyDescent="0.25">
      <c r="A557" s="2">
        <v>177</v>
      </c>
      <c r="B557" s="6" t="s">
        <v>188</v>
      </c>
      <c r="C557" s="6" t="s">
        <v>186</v>
      </c>
      <c r="D557" s="2">
        <v>2027</v>
      </c>
      <c r="E557" s="3"/>
      <c r="F557" s="3"/>
      <c r="G557" s="3"/>
      <c r="H557" s="3"/>
      <c r="I557" s="3"/>
      <c r="J557" s="14"/>
      <c r="K557" s="18">
        <f t="shared" si="87"/>
        <v>0</v>
      </c>
      <c r="L557" s="19">
        <v>12368.39</v>
      </c>
      <c r="M557" s="19">
        <v>11131.55</v>
      </c>
      <c r="N557" s="19">
        <v>8657.8700000000008</v>
      </c>
      <c r="O557" s="19">
        <v>6184.2</v>
      </c>
      <c r="P557" s="19">
        <v>3710.52</v>
      </c>
      <c r="Q557" s="19">
        <v>488.77</v>
      </c>
      <c r="R557" s="19">
        <v>2100</v>
      </c>
      <c r="S557" s="19">
        <v>200</v>
      </c>
      <c r="T557" s="25">
        <v>91</v>
      </c>
      <c r="U557" s="43">
        <f t="shared" si="81"/>
        <v>0</v>
      </c>
      <c r="V557" s="18">
        <f t="shared" si="82"/>
        <v>0</v>
      </c>
      <c r="W557" s="18">
        <f t="shared" si="83"/>
        <v>0</v>
      </c>
      <c r="X557" s="18">
        <f t="shared" si="84"/>
        <v>0</v>
      </c>
      <c r="Y557" s="18">
        <f t="shared" si="85"/>
        <v>0</v>
      </c>
      <c r="Z557" s="42">
        <f t="shared" si="86"/>
        <v>0</v>
      </c>
    </row>
    <row r="558" spans="1:26" x14ac:dyDescent="0.25">
      <c r="A558" s="2">
        <v>178</v>
      </c>
      <c r="B558" s="6" t="s">
        <v>188</v>
      </c>
      <c r="C558" s="6" t="s">
        <v>12</v>
      </c>
      <c r="D558" s="2">
        <v>2027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14">
        <v>0</v>
      </c>
      <c r="K558" s="18">
        <f t="shared" si="87"/>
        <v>0</v>
      </c>
      <c r="L558" s="19">
        <v>12368.39</v>
      </c>
      <c r="M558" s="19">
        <v>11131.55</v>
      </c>
      <c r="N558" s="19">
        <v>8657.8700000000008</v>
      </c>
      <c r="O558" s="19">
        <v>6184.2</v>
      </c>
      <c r="P558" s="19">
        <v>3710.52</v>
      </c>
      <c r="Q558" s="19">
        <v>488.77</v>
      </c>
      <c r="R558" s="19">
        <v>2100</v>
      </c>
      <c r="S558" s="19">
        <v>200</v>
      </c>
      <c r="T558" s="25">
        <v>91</v>
      </c>
      <c r="U558" s="43">
        <f t="shared" si="81"/>
        <v>0</v>
      </c>
      <c r="V558" s="18">
        <f t="shared" si="82"/>
        <v>0</v>
      </c>
      <c r="W558" s="18">
        <f t="shared" si="83"/>
        <v>0</v>
      </c>
      <c r="X558" s="18">
        <f t="shared" si="84"/>
        <v>0</v>
      </c>
      <c r="Y558" s="18">
        <f t="shared" si="85"/>
        <v>0</v>
      </c>
      <c r="Z558" s="42">
        <f t="shared" si="86"/>
        <v>0</v>
      </c>
    </row>
    <row r="559" spans="1:26" x14ac:dyDescent="0.25">
      <c r="A559" s="2">
        <v>179</v>
      </c>
      <c r="B559" s="6" t="s">
        <v>188</v>
      </c>
      <c r="C559" s="6" t="s">
        <v>3</v>
      </c>
      <c r="D559" s="2">
        <v>2027</v>
      </c>
      <c r="E559" s="3">
        <v>0</v>
      </c>
      <c r="F559" s="3">
        <v>0</v>
      </c>
      <c r="G559" s="3">
        <v>0.5</v>
      </c>
      <c r="H559" s="3">
        <v>0</v>
      </c>
      <c r="I559" s="3">
        <v>0</v>
      </c>
      <c r="J559" s="14">
        <v>1</v>
      </c>
      <c r="K559" s="18">
        <f t="shared" si="87"/>
        <v>0.5</v>
      </c>
      <c r="L559" s="19">
        <v>12368.39</v>
      </c>
      <c r="M559" s="19">
        <v>11131.55</v>
      </c>
      <c r="N559" s="19">
        <v>8657.8700000000008</v>
      </c>
      <c r="O559" s="19">
        <v>6184.2</v>
      </c>
      <c r="P559" s="19">
        <v>3710.52</v>
      </c>
      <c r="Q559" s="19">
        <v>488.77</v>
      </c>
      <c r="R559" s="19">
        <v>2100</v>
      </c>
      <c r="S559" s="19">
        <v>200</v>
      </c>
      <c r="T559" s="25">
        <v>92</v>
      </c>
      <c r="U559" s="43">
        <f t="shared" si="81"/>
        <v>91.999954401079549</v>
      </c>
      <c r="V559" s="18">
        <f t="shared" si="82"/>
        <v>7017.71</v>
      </c>
      <c r="W559" s="18">
        <f t="shared" si="83"/>
        <v>6456.29</v>
      </c>
      <c r="X559" s="18">
        <f t="shared" si="84"/>
        <v>561.42000000000007</v>
      </c>
      <c r="Y559" s="18">
        <f t="shared" si="85"/>
        <v>6456.29</v>
      </c>
      <c r="Z559" s="42">
        <f t="shared" si="86"/>
        <v>91.999954401079549</v>
      </c>
    </row>
    <row r="560" spans="1:26" x14ac:dyDescent="0.25">
      <c r="A560" s="2">
        <v>180</v>
      </c>
      <c r="B560" s="6" t="s">
        <v>188</v>
      </c>
      <c r="C560" s="6" t="s">
        <v>187</v>
      </c>
      <c r="D560" s="2">
        <v>2027</v>
      </c>
      <c r="E560" s="3"/>
      <c r="F560" s="3"/>
      <c r="G560" s="3"/>
      <c r="H560" s="3"/>
      <c r="I560" s="3"/>
      <c r="J560" s="14"/>
      <c r="K560" s="18">
        <f t="shared" si="87"/>
        <v>0</v>
      </c>
      <c r="L560" s="19">
        <v>12368.39</v>
      </c>
      <c r="M560" s="19">
        <v>11131.55</v>
      </c>
      <c r="N560" s="19">
        <v>8657.8700000000008</v>
      </c>
      <c r="O560" s="19">
        <v>6184.2</v>
      </c>
      <c r="P560" s="19">
        <v>3710.52</v>
      </c>
      <c r="Q560" s="19">
        <v>488.77</v>
      </c>
      <c r="R560" s="19">
        <v>2100</v>
      </c>
      <c r="S560" s="19">
        <v>200</v>
      </c>
      <c r="T560" s="25">
        <v>93</v>
      </c>
      <c r="U560" s="43">
        <f t="shared" si="81"/>
        <v>0</v>
      </c>
      <c r="V560" s="18">
        <f t="shared" si="82"/>
        <v>0</v>
      </c>
      <c r="W560" s="18">
        <f t="shared" si="83"/>
        <v>0</v>
      </c>
      <c r="X560" s="18">
        <f t="shared" si="84"/>
        <v>0</v>
      </c>
      <c r="Y560" s="18">
        <f t="shared" si="85"/>
        <v>0</v>
      </c>
      <c r="Z560" s="42">
        <f t="shared" si="86"/>
        <v>0</v>
      </c>
    </row>
    <row r="561" spans="1:26" x14ac:dyDescent="0.25">
      <c r="A561" s="2">
        <v>181</v>
      </c>
      <c r="B561" s="6" t="s">
        <v>188</v>
      </c>
      <c r="C561" s="6" t="s">
        <v>63</v>
      </c>
      <c r="D561" s="2">
        <v>2027</v>
      </c>
      <c r="E561" s="3"/>
      <c r="F561" s="3"/>
      <c r="G561" s="3"/>
      <c r="H561" s="3"/>
      <c r="I561" s="3"/>
      <c r="J561" s="14"/>
      <c r="K561" s="18">
        <f t="shared" si="87"/>
        <v>0</v>
      </c>
      <c r="L561" s="19">
        <v>12368.39</v>
      </c>
      <c r="M561" s="19">
        <v>11131.55</v>
      </c>
      <c r="N561" s="19">
        <v>8657.8700000000008</v>
      </c>
      <c r="O561" s="19">
        <v>6184.2</v>
      </c>
      <c r="P561" s="19">
        <v>3710.52</v>
      </c>
      <c r="Q561" s="19">
        <v>488.77</v>
      </c>
      <c r="R561" s="19">
        <v>2100</v>
      </c>
      <c r="S561" s="19">
        <v>200</v>
      </c>
      <c r="T561" s="25">
        <v>90</v>
      </c>
      <c r="U561" s="43">
        <f t="shared" si="81"/>
        <v>0</v>
      </c>
      <c r="V561" s="18">
        <f t="shared" si="82"/>
        <v>0</v>
      </c>
      <c r="W561" s="18">
        <f t="shared" si="83"/>
        <v>0</v>
      </c>
      <c r="X561" s="18">
        <f t="shared" si="84"/>
        <v>0</v>
      </c>
      <c r="Y561" s="18">
        <f t="shared" si="85"/>
        <v>0</v>
      </c>
      <c r="Z561" s="42">
        <f t="shared" si="86"/>
        <v>0</v>
      </c>
    </row>
    <row r="562" spans="1:26" x14ac:dyDescent="0.25">
      <c r="A562" s="2">
        <v>182</v>
      </c>
      <c r="B562" s="6" t="s">
        <v>188</v>
      </c>
      <c r="C562" s="6" t="s">
        <v>20</v>
      </c>
      <c r="D562" s="2">
        <v>2027</v>
      </c>
      <c r="E562" s="3">
        <v>0</v>
      </c>
      <c r="F562" s="3">
        <v>0</v>
      </c>
      <c r="G562" s="3">
        <v>9</v>
      </c>
      <c r="H562" s="3">
        <v>0</v>
      </c>
      <c r="I562" s="3">
        <v>1.7</v>
      </c>
      <c r="J562" s="14">
        <v>2</v>
      </c>
      <c r="K562" s="18">
        <f t="shared" si="87"/>
        <v>10.7</v>
      </c>
      <c r="L562" s="19">
        <v>12368.39</v>
      </c>
      <c r="M562" s="19">
        <v>11131.55</v>
      </c>
      <c r="N562" s="19">
        <v>8657.8700000000008</v>
      </c>
      <c r="O562" s="19">
        <v>6184.2</v>
      </c>
      <c r="P562" s="19">
        <v>3710.52</v>
      </c>
      <c r="Q562" s="19">
        <v>488.77</v>
      </c>
      <c r="R562" s="19">
        <v>2100</v>
      </c>
      <c r="S562" s="19">
        <v>200</v>
      </c>
      <c r="T562" s="25">
        <v>95</v>
      </c>
      <c r="U562" s="43">
        <f t="shared" si="81"/>
        <v>94.999991807419761</v>
      </c>
      <c r="V562" s="18">
        <f t="shared" si="82"/>
        <v>91546.25</v>
      </c>
      <c r="W562" s="18">
        <f t="shared" si="83"/>
        <v>86968.930000000008</v>
      </c>
      <c r="X562" s="18">
        <f t="shared" si="84"/>
        <v>4577.3199999999924</v>
      </c>
      <c r="Y562" s="18">
        <f t="shared" si="85"/>
        <v>86968.94</v>
      </c>
      <c r="Z562" s="42">
        <f t="shared" si="86"/>
        <v>95.000002730860089</v>
      </c>
    </row>
    <row r="563" spans="1:26" x14ac:dyDescent="0.25">
      <c r="A563" s="2">
        <v>183</v>
      </c>
      <c r="B563" s="6" t="s">
        <v>188</v>
      </c>
      <c r="C563" s="6" t="s">
        <v>9</v>
      </c>
      <c r="D563" s="2">
        <v>2027</v>
      </c>
      <c r="E563" s="3">
        <v>0</v>
      </c>
      <c r="F563" s="3">
        <v>0</v>
      </c>
      <c r="G563" s="3">
        <v>0</v>
      </c>
      <c r="H563" s="3">
        <v>26</v>
      </c>
      <c r="I563" s="3">
        <v>0</v>
      </c>
      <c r="J563" s="14">
        <v>7</v>
      </c>
      <c r="K563" s="18">
        <f t="shared" si="87"/>
        <v>26</v>
      </c>
      <c r="L563" s="19">
        <v>12368.39</v>
      </c>
      <c r="M563" s="19">
        <v>11131.55</v>
      </c>
      <c r="N563" s="19">
        <v>8657.8700000000008</v>
      </c>
      <c r="O563" s="19">
        <v>6184.2</v>
      </c>
      <c r="P563" s="19">
        <v>3710.52</v>
      </c>
      <c r="Q563" s="19">
        <v>488.77</v>
      </c>
      <c r="R563" s="19">
        <v>2100</v>
      </c>
      <c r="S563" s="19">
        <v>200</v>
      </c>
      <c r="T563" s="25">
        <v>90</v>
      </c>
      <c r="U563" s="43">
        <f t="shared" si="81"/>
        <v>89.999999456848187</v>
      </c>
      <c r="V563" s="18">
        <f t="shared" si="82"/>
        <v>184110.59</v>
      </c>
      <c r="W563" s="18">
        <f t="shared" si="83"/>
        <v>165699.53</v>
      </c>
      <c r="X563" s="18">
        <f t="shared" si="84"/>
        <v>18411.059999999998</v>
      </c>
      <c r="Y563" s="18">
        <f t="shared" si="85"/>
        <v>165699.53</v>
      </c>
      <c r="Z563" s="42">
        <f t="shared" si="86"/>
        <v>89.999999456848187</v>
      </c>
    </row>
    <row r="564" spans="1:26" x14ac:dyDescent="0.25">
      <c r="A564" s="2">
        <v>184</v>
      </c>
      <c r="B564" s="6" t="s">
        <v>188</v>
      </c>
      <c r="C564" s="6" t="s">
        <v>13</v>
      </c>
      <c r="D564" s="2">
        <v>2027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14">
        <v>0</v>
      </c>
      <c r="K564" s="18">
        <f t="shared" si="87"/>
        <v>0</v>
      </c>
      <c r="L564" s="19">
        <v>12368.39</v>
      </c>
      <c r="M564" s="19">
        <v>11131.55</v>
      </c>
      <c r="N564" s="19">
        <v>8657.8700000000008</v>
      </c>
      <c r="O564" s="19">
        <v>6184.2</v>
      </c>
      <c r="P564" s="19">
        <v>3710.52</v>
      </c>
      <c r="Q564" s="19">
        <v>488.77</v>
      </c>
      <c r="R564" s="19">
        <v>2100</v>
      </c>
      <c r="S564" s="19">
        <v>200</v>
      </c>
      <c r="T564" s="25">
        <v>90</v>
      </c>
      <c r="U564" s="43">
        <f t="shared" si="81"/>
        <v>0</v>
      </c>
      <c r="V564" s="18">
        <f t="shared" si="82"/>
        <v>0</v>
      </c>
      <c r="W564" s="18">
        <f t="shared" si="83"/>
        <v>0</v>
      </c>
      <c r="X564" s="18">
        <f t="shared" si="84"/>
        <v>0</v>
      </c>
      <c r="Y564" s="18">
        <f t="shared" si="85"/>
        <v>0</v>
      </c>
      <c r="Z564" s="42">
        <f t="shared" si="86"/>
        <v>0</v>
      </c>
    </row>
    <row r="565" spans="1:26" x14ac:dyDescent="0.25">
      <c r="A565" s="2">
        <v>185</v>
      </c>
      <c r="B565" s="6" t="s">
        <v>188</v>
      </c>
      <c r="C565" s="6" t="s">
        <v>101</v>
      </c>
      <c r="D565" s="2">
        <v>2027</v>
      </c>
      <c r="E565" s="3"/>
      <c r="F565" s="3"/>
      <c r="G565" s="3"/>
      <c r="H565" s="3"/>
      <c r="I565" s="3"/>
      <c r="J565" s="14"/>
      <c r="K565" s="18">
        <f t="shared" si="87"/>
        <v>0</v>
      </c>
      <c r="L565" s="19">
        <v>12368.39</v>
      </c>
      <c r="M565" s="19">
        <v>11131.55</v>
      </c>
      <c r="N565" s="19">
        <v>8657.8700000000008</v>
      </c>
      <c r="O565" s="19">
        <v>6184.2</v>
      </c>
      <c r="P565" s="19">
        <v>3710.52</v>
      </c>
      <c r="Q565" s="19">
        <v>488.77</v>
      </c>
      <c r="R565" s="19">
        <v>2100</v>
      </c>
      <c r="S565" s="19">
        <v>200</v>
      </c>
      <c r="T565" s="25">
        <v>89</v>
      </c>
      <c r="U565" s="43">
        <f t="shared" si="81"/>
        <v>0</v>
      </c>
      <c r="V565" s="18">
        <f t="shared" si="82"/>
        <v>0</v>
      </c>
      <c r="W565" s="18">
        <f t="shared" si="83"/>
        <v>0</v>
      </c>
      <c r="X565" s="18">
        <f t="shared" si="84"/>
        <v>0</v>
      </c>
      <c r="Y565" s="18">
        <f t="shared" si="85"/>
        <v>0</v>
      </c>
      <c r="Z565" s="42">
        <f t="shared" si="86"/>
        <v>0</v>
      </c>
    </row>
    <row r="566" spans="1:26" x14ac:dyDescent="0.25">
      <c r="A566" s="2">
        <v>186</v>
      </c>
      <c r="B566" s="6" t="s">
        <v>188</v>
      </c>
      <c r="C566" s="6" t="s">
        <v>87</v>
      </c>
      <c r="D566" s="2">
        <v>2027</v>
      </c>
      <c r="E566" s="3">
        <v>0</v>
      </c>
      <c r="F566" s="3">
        <v>0</v>
      </c>
      <c r="G566" s="3">
        <v>0</v>
      </c>
      <c r="H566" s="3">
        <v>4</v>
      </c>
      <c r="I566" s="3">
        <v>9.35</v>
      </c>
      <c r="J566" s="14">
        <v>3</v>
      </c>
      <c r="K566" s="18">
        <f t="shared" si="87"/>
        <v>13.35</v>
      </c>
      <c r="L566" s="19">
        <v>12368.39</v>
      </c>
      <c r="M566" s="19">
        <v>11131.55</v>
      </c>
      <c r="N566" s="19">
        <v>8657.8700000000008</v>
      </c>
      <c r="O566" s="19">
        <v>6184.2</v>
      </c>
      <c r="P566" s="19">
        <v>3710.52</v>
      </c>
      <c r="Q566" s="19">
        <v>488.77</v>
      </c>
      <c r="R566" s="19">
        <v>2100</v>
      </c>
      <c r="S566" s="19">
        <v>200</v>
      </c>
      <c r="T566" s="25">
        <v>71</v>
      </c>
      <c r="U566" s="43">
        <f t="shared" si="81"/>
        <v>70.999994704183564</v>
      </c>
      <c r="V566" s="18">
        <f t="shared" si="82"/>
        <v>69866.47</v>
      </c>
      <c r="W566" s="18">
        <f t="shared" si="83"/>
        <v>49605.19</v>
      </c>
      <c r="X566" s="18">
        <f t="shared" si="84"/>
        <v>20261.28</v>
      </c>
      <c r="Y566" s="18">
        <f t="shared" si="85"/>
        <v>49605.19</v>
      </c>
      <c r="Z566" s="42">
        <f t="shared" si="86"/>
        <v>70.999994704183564</v>
      </c>
    </row>
    <row r="567" spans="1:26" x14ac:dyDescent="0.25">
      <c r="A567" s="2">
        <v>187</v>
      </c>
      <c r="B567" s="6" t="s">
        <v>188</v>
      </c>
      <c r="C567" s="6" t="s">
        <v>86</v>
      </c>
      <c r="D567" s="2">
        <v>2027</v>
      </c>
      <c r="E567" s="3">
        <v>15</v>
      </c>
      <c r="F567" s="3">
        <v>0</v>
      </c>
      <c r="G567" s="3">
        <v>20</v>
      </c>
      <c r="H567" s="3">
        <v>10</v>
      </c>
      <c r="I567" s="3">
        <v>5</v>
      </c>
      <c r="J567" s="14">
        <v>6</v>
      </c>
      <c r="K567" s="18">
        <f t="shared" si="87"/>
        <v>50</v>
      </c>
      <c r="L567" s="19">
        <v>12368.39</v>
      </c>
      <c r="M567" s="19">
        <v>11131.55</v>
      </c>
      <c r="N567" s="19">
        <v>8657.8700000000008</v>
      </c>
      <c r="O567" s="19">
        <v>6184.2</v>
      </c>
      <c r="P567" s="19">
        <v>3710.52</v>
      </c>
      <c r="Q567" s="19">
        <v>488.77</v>
      </c>
      <c r="R567" s="19">
        <v>2100</v>
      </c>
      <c r="S567" s="19">
        <v>200</v>
      </c>
      <c r="T567" s="25">
        <v>88</v>
      </c>
      <c r="U567" s="43">
        <f t="shared" si="81"/>
        <v>87.999999225157381</v>
      </c>
      <c r="V567" s="18">
        <f t="shared" si="82"/>
        <v>464610.47</v>
      </c>
      <c r="W567" s="18">
        <f t="shared" si="83"/>
        <v>408857.21</v>
      </c>
      <c r="X567" s="18">
        <f t="shared" si="84"/>
        <v>55753.259999999951</v>
      </c>
      <c r="Y567" s="18">
        <f t="shared" si="85"/>
        <v>408857.21</v>
      </c>
      <c r="Z567" s="42">
        <f t="shared" si="86"/>
        <v>87.999999225157381</v>
      </c>
    </row>
    <row r="568" spans="1:26" x14ac:dyDescent="0.25">
      <c r="A568" s="2">
        <v>188</v>
      </c>
      <c r="B568" s="6" t="s">
        <v>188</v>
      </c>
      <c r="C568" s="6" t="s">
        <v>10</v>
      </c>
      <c r="D568" s="2">
        <v>2027</v>
      </c>
      <c r="E568" s="3"/>
      <c r="F568" s="3"/>
      <c r="G568" s="3"/>
      <c r="H568" s="3"/>
      <c r="I568" s="3"/>
      <c r="J568" s="14"/>
      <c r="K568" s="18">
        <f t="shared" si="87"/>
        <v>0</v>
      </c>
      <c r="L568" s="19">
        <v>12368.39</v>
      </c>
      <c r="M568" s="19">
        <v>11131.55</v>
      </c>
      <c r="N568" s="19">
        <v>8657.8700000000008</v>
      </c>
      <c r="O568" s="19">
        <v>6184.2</v>
      </c>
      <c r="P568" s="19">
        <v>3710.52</v>
      </c>
      <c r="Q568" s="19">
        <v>488.77</v>
      </c>
      <c r="R568" s="19">
        <v>2100</v>
      </c>
      <c r="S568" s="19">
        <v>200</v>
      </c>
      <c r="T568" s="25">
        <v>88</v>
      </c>
      <c r="U568" s="43">
        <f t="shared" si="81"/>
        <v>0</v>
      </c>
      <c r="V568" s="18">
        <f t="shared" si="82"/>
        <v>0</v>
      </c>
      <c r="W568" s="18">
        <f t="shared" si="83"/>
        <v>0</v>
      </c>
      <c r="X568" s="18">
        <f t="shared" si="84"/>
        <v>0</v>
      </c>
      <c r="Y568" s="18">
        <f t="shared" si="85"/>
        <v>0</v>
      </c>
      <c r="Z568" s="42">
        <f t="shared" si="86"/>
        <v>0</v>
      </c>
    </row>
    <row r="569" spans="1:26" x14ac:dyDescent="0.25">
      <c r="A569" s="71" t="s">
        <v>226</v>
      </c>
      <c r="B569" s="71"/>
      <c r="C569" s="71"/>
      <c r="D569" s="71"/>
      <c r="E569" s="37">
        <f>SUM(E2:E61)+E79+SUM(E80:E190)</f>
        <v>347.92</v>
      </c>
      <c r="F569" s="37">
        <f t="shared" ref="F569:K569" si="88">SUM(F2:F61)+F79+SUM(F80:F190)</f>
        <v>794.58999999999992</v>
      </c>
      <c r="G569" s="37">
        <f t="shared" si="88"/>
        <v>1215.7196180000001</v>
      </c>
      <c r="H569" s="37">
        <f t="shared" si="88"/>
        <v>1315.503682</v>
      </c>
      <c r="I569" s="37">
        <f t="shared" si="88"/>
        <v>1603.8200000000002</v>
      </c>
      <c r="J569" s="39">
        <f t="shared" si="88"/>
        <v>810</v>
      </c>
      <c r="K569" s="37">
        <f t="shared" si="88"/>
        <v>5277.5532999999996</v>
      </c>
      <c r="L569" s="6"/>
      <c r="M569" s="6"/>
      <c r="N569" s="6"/>
      <c r="O569" s="6"/>
      <c r="P569" s="6"/>
      <c r="Q569" s="6"/>
      <c r="R569" s="6"/>
      <c r="S569" s="6"/>
      <c r="T569" s="6"/>
      <c r="U569" s="44"/>
      <c r="V569" s="37">
        <f>SUM(V2:V61)+V79+SUM(V80:V190)</f>
        <v>40912529.460000001</v>
      </c>
      <c r="W569" s="37">
        <f t="shared" ref="W569:X569" si="89">SUM(W2:W61)+W79+SUM(W80:W190)</f>
        <v>36637042.170000002</v>
      </c>
      <c r="X569" s="37">
        <f t="shared" si="89"/>
        <v>4275487.29</v>
      </c>
      <c r="Y569" s="37">
        <f t="shared" ref="Y569" si="90">SUM(Y2:Y190)</f>
        <v>42978342.459999993</v>
      </c>
    </row>
    <row r="570" spans="1:26" x14ac:dyDescent="0.25">
      <c r="A570" s="71" t="s">
        <v>227</v>
      </c>
      <c r="B570" s="71"/>
      <c r="C570" s="71"/>
      <c r="D570" s="71"/>
      <c r="E570" s="37">
        <f>SUM(E191:E250)+E268+SUM(E269:E379)</f>
        <v>511.6</v>
      </c>
      <c r="F570" s="37">
        <f t="shared" ref="F570:K570" si="91">SUM(F191:F250)+F268+SUM(F269:F379)</f>
        <v>335.92</v>
      </c>
      <c r="G570" s="37">
        <f t="shared" si="91"/>
        <v>755.48</v>
      </c>
      <c r="H570" s="37">
        <f t="shared" si="91"/>
        <v>1097.6306180000001</v>
      </c>
      <c r="I570" s="37">
        <f t="shared" si="91"/>
        <v>1214.013682</v>
      </c>
      <c r="J570" s="39">
        <f t="shared" si="91"/>
        <v>667</v>
      </c>
      <c r="K570" s="37">
        <f t="shared" si="91"/>
        <v>3914.6442999999995</v>
      </c>
      <c r="L570" s="6"/>
      <c r="M570" s="6"/>
      <c r="N570" s="6"/>
      <c r="O570" s="6"/>
      <c r="P570" s="6"/>
      <c r="Q570" s="6"/>
      <c r="R570" s="6"/>
      <c r="S570" s="6"/>
      <c r="T570" s="6"/>
      <c r="U570" s="44"/>
      <c r="V570" s="37">
        <f>SUM(V191:V250)+V268+SUM(V269:V379)</f>
        <v>30410053.990000002</v>
      </c>
      <c r="W570" s="37">
        <f t="shared" ref="W570:X570" si="92">SUM(W191:W250)+W268+SUM(W269:W379)</f>
        <v>27288349.899999999</v>
      </c>
      <c r="X570" s="37">
        <f t="shared" si="92"/>
        <v>3121704.09</v>
      </c>
      <c r="Y570" s="37">
        <f t="shared" ref="Y570" si="93">SUM(Y191:Y379)</f>
        <v>32081418.820000004</v>
      </c>
    </row>
    <row r="571" spans="1:26" x14ac:dyDescent="0.25">
      <c r="A571" s="71" t="s">
        <v>229</v>
      </c>
      <c r="B571" s="71"/>
      <c r="C571" s="71"/>
      <c r="D571" s="71"/>
      <c r="E571" s="37">
        <f>SUM(E380:E439)+E457+SUM(E458:E568)</f>
        <v>610.4</v>
      </c>
      <c r="F571" s="37">
        <f t="shared" ref="F571:K571" si="94">SUM(F380:F439)+F457+SUM(F458:F568)</f>
        <v>540.6</v>
      </c>
      <c r="G571" s="37">
        <f t="shared" si="94"/>
        <v>487.15</v>
      </c>
      <c r="H571" s="37">
        <f t="shared" si="94"/>
        <v>584.68024739999998</v>
      </c>
      <c r="I571" s="37">
        <f t="shared" si="94"/>
        <v>821.29</v>
      </c>
      <c r="J571" s="39">
        <f t="shared" si="94"/>
        <v>485</v>
      </c>
      <c r="K571" s="37">
        <f t="shared" si="94"/>
        <v>3044.1202473999997</v>
      </c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37">
        <f>SUM(V380:V439)+V457+SUM(V458:V568)</f>
        <v>26312632.610000007</v>
      </c>
      <c r="W571" s="37">
        <f t="shared" ref="W571:X571" si="95">SUM(W380:W439)+W457+SUM(W458:W568)</f>
        <v>23674300.559999995</v>
      </c>
      <c r="X571" s="37">
        <f t="shared" si="95"/>
        <v>2638332.0500000012</v>
      </c>
      <c r="Y571" s="37">
        <f t="shared" ref="Y571" si="96">SUM(Y380:Y568)</f>
        <v>26911712.730000015</v>
      </c>
    </row>
    <row r="573" spans="1:26" x14ac:dyDescent="0.25">
      <c r="E573" s="37">
        <f t="shared" ref="E573:K573" si="97">SUM(E385:E572)</f>
        <v>2199.8200000000002</v>
      </c>
      <c r="F573" s="37">
        <f t="shared" si="97"/>
        <v>2259.81</v>
      </c>
      <c r="G573" s="37">
        <f t="shared" si="97"/>
        <v>2965.7396180000001</v>
      </c>
      <c r="H573" s="37">
        <f t="shared" si="97"/>
        <v>3606.9445474000004</v>
      </c>
      <c r="I573" s="37">
        <f t="shared" si="97"/>
        <v>4557.6936820000001</v>
      </c>
      <c r="J573" s="37">
        <f t="shared" si="97"/>
        <v>2465</v>
      </c>
      <c r="K573" s="37">
        <f t="shared" si="97"/>
        <v>15590.0078474</v>
      </c>
    </row>
    <row r="579" spans="8:10" x14ac:dyDescent="0.25">
      <c r="H579" s="34"/>
      <c r="I579" s="34"/>
      <c r="J579" s="34"/>
    </row>
    <row r="580" spans="8:10" x14ac:dyDescent="0.25">
      <c r="H580" s="34"/>
      <c r="I580" s="34"/>
      <c r="J580" s="34"/>
    </row>
    <row r="581" spans="8:10" x14ac:dyDescent="0.25">
      <c r="H581" s="34"/>
      <c r="I581" s="34"/>
      <c r="J581" s="34"/>
    </row>
    <row r="582" spans="8:10" x14ac:dyDescent="0.25">
      <c r="H582" s="34"/>
      <c r="I582" s="34"/>
      <c r="J582" s="34"/>
    </row>
    <row r="583" spans="8:10" x14ac:dyDescent="0.25">
      <c r="H583" s="34"/>
      <c r="I583" s="34"/>
      <c r="J583" s="34"/>
    </row>
    <row r="584" spans="8:10" x14ac:dyDescent="0.25">
      <c r="H584" s="34"/>
      <c r="I584" s="34"/>
      <c r="J584" s="34"/>
    </row>
    <row r="585" spans="8:10" x14ac:dyDescent="0.25">
      <c r="H585" s="34"/>
      <c r="I585" s="34"/>
      <c r="J585" s="34"/>
    </row>
    <row r="586" spans="8:10" x14ac:dyDescent="0.25">
      <c r="H586" s="34"/>
      <c r="I586" s="34"/>
      <c r="J586" s="34"/>
    </row>
    <row r="587" spans="8:10" x14ac:dyDescent="0.25">
      <c r="H587" s="34"/>
      <c r="I587" s="34"/>
      <c r="J587" s="34"/>
    </row>
    <row r="588" spans="8:10" x14ac:dyDescent="0.25">
      <c r="H588" s="34"/>
      <c r="I588" s="34"/>
      <c r="J588" s="34"/>
    </row>
    <row r="589" spans="8:10" x14ac:dyDescent="0.25">
      <c r="H589" s="34"/>
      <c r="I589" s="34"/>
      <c r="J589" s="34"/>
    </row>
    <row r="590" spans="8:10" x14ac:dyDescent="0.25">
      <c r="H590" s="34"/>
      <c r="I590" s="34"/>
      <c r="J590" s="34"/>
    </row>
    <row r="591" spans="8:10" x14ac:dyDescent="0.25">
      <c r="H591" s="34"/>
      <c r="I591" s="34"/>
      <c r="J591" s="34"/>
    </row>
    <row r="592" spans="8:10" x14ac:dyDescent="0.25">
      <c r="H592" s="34"/>
      <c r="I592" s="34"/>
      <c r="J592" s="34"/>
    </row>
  </sheetData>
  <autoFilter ref="A1:W571">
    <sortState ref="A89:W465">
      <sortCondition ref="T1:T565"/>
    </sortState>
  </autoFilter>
  <mergeCells count="3">
    <mergeCell ref="A569:D569"/>
    <mergeCell ref="A570:D570"/>
    <mergeCell ref="A571:D571"/>
  </mergeCells>
  <pageMargins left="0.7" right="0.7" top="0.75" bottom="0.75" header="0.3" footer="0.3"/>
  <pageSetup paperSize="9" scale="1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1"/>
  <sheetViews>
    <sheetView zoomScale="80" zoomScaleNormal="80" workbookViewId="0">
      <pane xSplit="3" ySplit="1" topLeftCell="N531" activePane="bottomRight" state="frozen"/>
      <selection activeCell="D118" sqref="D118"/>
      <selection pane="topRight" activeCell="D118" sqref="D118"/>
      <selection pane="bottomLeft" activeCell="D118" sqref="D118"/>
      <selection pane="bottomRight" activeCell="A569" sqref="A569:XFD569"/>
    </sheetView>
  </sheetViews>
  <sheetFormatPr defaultColWidth="45.7109375" defaultRowHeight="15" x14ac:dyDescent="0.25"/>
  <cols>
    <col min="1" max="1" width="6.42578125" style="7" customWidth="1"/>
    <col min="2" max="2" width="27.85546875" style="7" customWidth="1"/>
    <col min="3" max="3" width="41.140625" style="7" customWidth="1"/>
    <col min="4" max="4" width="22.28515625" style="7" customWidth="1"/>
    <col min="5" max="5" width="20.5703125" style="9" customWidth="1"/>
    <col min="6" max="6" width="20.85546875" style="7" customWidth="1"/>
    <col min="7" max="7" width="19.5703125" style="7" customWidth="1"/>
    <col min="8" max="8" width="20.5703125" style="7" customWidth="1"/>
    <col min="9" max="9" width="19.85546875" style="7" customWidth="1"/>
    <col min="10" max="10" width="23.85546875" style="5" customWidth="1"/>
    <col min="11" max="11" width="23.85546875" style="7" customWidth="1"/>
    <col min="12" max="12" width="20.7109375" style="7" customWidth="1"/>
    <col min="13" max="13" width="21.42578125" style="7" customWidth="1"/>
    <col min="14" max="14" width="21.140625" style="7" customWidth="1"/>
    <col min="15" max="15" width="20.7109375" style="7" customWidth="1"/>
    <col min="16" max="16" width="21" style="7" customWidth="1"/>
    <col min="17" max="17" width="22.42578125" style="7" customWidth="1"/>
    <col min="18" max="18" width="20.42578125" style="7" customWidth="1"/>
    <col min="19" max="19" width="19.85546875" style="7" customWidth="1"/>
    <col min="20" max="20" width="18.28515625" style="7" customWidth="1"/>
    <col min="21" max="21" width="21.140625" style="7" customWidth="1"/>
    <col min="22" max="22" width="21.140625" style="10" customWidth="1"/>
    <col min="23" max="23" width="25.42578125" style="10" customWidth="1"/>
    <col min="24" max="24" width="45.7109375" style="7"/>
    <col min="25" max="26" width="45.7109375" style="7" hidden="1" customWidth="1"/>
    <col min="27" max="16384" width="45.7109375" style="7"/>
  </cols>
  <sheetData>
    <row r="1" spans="1:26" s="11" customFormat="1" ht="52.5" customHeight="1" x14ac:dyDescent="0.25">
      <c r="A1" s="40" t="s">
        <v>0</v>
      </c>
      <c r="B1" s="40" t="s">
        <v>193</v>
      </c>
      <c r="C1" s="40" t="s">
        <v>115</v>
      </c>
      <c r="D1" s="40" t="s">
        <v>206</v>
      </c>
      <c r="E1" s="8" t="s">
        <v>207</v>
      </c>
      <c r="F1" s="8" t="s">
        <v>208</v>
      </c>
      <c r="G1" s="8" t="s">
        <v>209</v>
      </c>
      <c r="H1" s="8" t="s">
        <v>210</v>
      </c>
      <c r="I1" s="8" t="s">
        <v>211</v>
      </c>
      <c r="J1" s="13" t="s">
        <v>212</v>
      </c>
      <c r="K1" s="12" t="s">
        <v>224</v>
      </c>
      <c r="L1" s="12" t="s">
        <v>213</v>
      </c>
      <c r="M1" s="12" t="s">
        <v>214</v>
      </c>
      <c r="N1" s="12" t="s">
        <v>215</v>
      </c>
      <c r="O1" s="12" t="s">
        <v>216</v>
      </c>
      <c r="P1" s="12" t="s">
        <v>217</v>
      </c>
      <c r="Q1" s="12" t="s">
        <v>218</v>
      </c>
      <c r="R1" s="12" t="s">
        <v>219</v>
      </c>
      <c r="S1" s="12" t="s">
        <v>220</v>
      </c>
      <c r="T1" s="40" t="s">
        <v>221</v>
      </c>
      <c r="U1" s="41" t="s">
        <v>230</v>
      </c>
      <c r="V1" s="12" t="s">
        <v>222</v>
      </c>
      <c r="W1" s="12" t="s">
        <v>232</v>
      </c>
      <c r="X1" s="12" t="s">
        <v>235</v>
      </c>
      <c r="Y1" s="12" t="s">
        <v>231</v>
      </c>
      <c r="Z1" s="12" t="s">
        <v>234</v>
      </c>
    </row>
    <row r="2" spans="1:26" x14ac:dyDescent="0.25">
      <c r="A2" s="2">
        <v>1</v>
      </c>
      <c r="B2" s="6" t="s">
        <v>189</v>
      </c>
      <c r="C2" s="6" t="s">
        <v>97</v>
      </c>
      <c r="D2" s="2">
        <v>2025</v>
      </c>
      <c r="E2" s="3">
        <v>0.26</v>
      </c>
      <c r="F2" s="3">
        <v>0</v>
      </c>
      <c r="G2" s="3">
        <v>0</v>
      </c>
      <c r="H2" s="3">
        <v>0</v>
      </c>
      <c r="I2" s="3">
        <v>0</v>
      </c>
      <c r="J2" s="14">
        <v>0</v>
      </c>
      <c r="K2" s="18">
        <f>E2+F2+G2+H2+I2</f>
        <v>0.26</v>
      </c>
      <c r="L2" s="19">
        <v>12368.39</v>
      </c>
      <c r="M2" s="19">
        <v>11131.55</v>
      </c>
      <c r="N2" s="19">
        <v>8657.8700000000008</v>
      </c>
      <c r="O2" s="19">
        <v>6184.2</v>
      </c>
      <c r="P2" s="19">
        <v>3710.52</v>
      </c>
      <c r="Q2" s="19">
        <v>488.77</v>
      </c>
      <c r="R2" s="19">
        <v>2100</v>
      </c>
      <c r="S2" s="19">
        <v>200</v>
      </c>
      <c r="T2" s="20">
        <v>90</v>
      </c>
      <c r="U2" s="43">
        <f>IF((V2=0),0,W2/V2*100)</f>
        <v>89.999938796369392</v>
      </c>
      <c r="V2" s="18">
        <f>ROUND(((E2*L2+F2*M2+G2*N2+H2*O2+I2*P2)+Q2*J2+R2*J2+S2*(E2+F2+G2+H2+I2)),2)</f>
        <v>3267.78</v>
      </c>
      <c r="W2" s="18">
        <f>IF((Z2&gt;T2),Y2-0.01,Y2)</f>
        <v>2941</v>
      </c>
      <c r="X2" s="18">
        <f>V2-W2</f>
        <v>326.7800000000002</v>
      </c>
      <c r="Y2" s="18">
        <f>ROUND((V2*T2/100),2)</f>
        <v>2941</v>
      </c>
      <c r="Z2" s="42">
        <f t="shared" ref="Z2" si="0">IF((V2=0),0,Y2/V2*100)</f>
        <v>89.999938796369392</v>
      </c>
    </row>
    <row r="3" spans="1:26" x14ac:dyDescent="0.25">
      <c r="A3" s="2">
        <v>2</v>
      </c>
      <c r="B3" s="6" t="s">
        <v>189</v>
      </c>
      <c r="C3" s="6" t="s">
        <v>15</v>
      </c>
      <c r="D3" s="2">
        <v>2025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14">
        <v>0</v>
      </c>
      <c r="K3" s="18">
        <f t="shared" ref="K3:K66" si="1">E3+F3+G3+H3+I3</f>
        <v>0</v>
      </c>
      <c r="L3" s="19">
        <v>12368.39</v>
      </c>
      <c r="M3" s="19">
        <v>11131.55</v>
      </c>
      <c r="N3" s="19">
        <v>8657.8700000000008</v>
      </c>
      <c r="O3" s="19">
        <v>6184.2</v>
      </c>
      <c r="P3" s="19">
        <v>3710.52</v>
      </c>
      <c r="Q3" s="19">
        <v>488.77</v>
      </c>
      <c r="R3" s="19">
        <v>2100</v>
      </c>
      <c r="S3" s="19">
        <v>200</v>
      </c>
      <c r="T3" s="20">
        <v>90</v>
      </c>
      <c r="U3" s="43">
        <f t="shared" ref="U3:U66" si="2">IF((V3=0),0,W3/V3*100)</f>
        <v>0</v>
      </c>
      <c r="V3" s="18">
        <f t="shared" ref="V3:V66" si="3">ROUND(((E3*L3+F3*M3+G3*N3+H3*O3+I3*P3)+Q3*J3+R3*J3+S3*(E3+F3+G3+H3+I3)),2)</f>
        <v>0</v>
      </c>
      <c r="W3" s="18">
        <f t="shared" ref="W3:W66" si="4">IF((Z3&gt;T3),Y3-0.01,Y3)</f>
        <v>0</v>
      </c>
      <c r="X3" s="18">
        <f t="shared" ref="X3:X66" si="5">V3-W3</f>
        <v>0</v>
      </c>
      <c r="Y3" s="18">
        <f t="shared" ref="Y3:Y66" si="6">ROUND((V3*T3/100),2)</f>
        <v>0</v>
      </c>
      <c r="Z3" s="42">
        <f t="shared" ref="Z3:Z66" si="7">IF((V3=0),0,Y3/V3*100)</f>
        <v>0</v>
      </c>
    </row>
    <row r="4" spans="1:26" x14ac:dyDescent="0.25">
      <c r="A4" s="2">
        <v>3</v>
      </c>
      <c r="B4" s="6" t="s">
        <v>189</v>
      </c>
      <c r="C4" s="6" t="s">
        <v>74</v>
      </c>
      <c r="D4" s="2">
        <v>2025</v>
      </c>
      <c r="E4" s="3">
        <v>0</v>
      </c>
      <c r="F4" s="3">
        <v>11.0502474</v>
      </c>
      <c r="G4" s="3">
        <v>0</v>
      </c>
      <c r="H4" s="3">
        <v>0</v>
      </c>
      <c r="I4" s="3">
        <v>0</v>
      </c>
      <c r="J4" s="14">
        <v>3</v>
      </c>
      <c r="K4" s="18">
        <f t="shared" si="1"/>
        <v>11.0502474</v>
      </c>
      <c r="L4" s="19">
        <v>12368.39</v>
      </c>
      <c r="M4" s="19">
        <v>11131.55</v>
      </c>
      <c r="N4" s="19">
        <v>8657.8700000000008</v>
      </c>
      <c r="O4" s="19">
        <v>6184.2</v>
      </c>
      <c r="P4" s="19">
        <v>3710.52</v>
      </c>
      <c r="Q4" s="19">
        <v>488.77</v>
      </c>
      <c r="R4" s="19">
        <v>2100</v>
      </c>
      <c r="S4" s="19">
        <v>200</v>
      </c>
      <c r="T4" s="20">
        <v>89</v>
      </c>
      <c r="U4" s="43">
        <f t="shared" si="2"/>
        <v>88.999993532995347</v>
      </c>
      <c r="V4" s="18">
        <f t="shared" si="3"/>
        <v>132982.74</v>
      </c>
      <c r="W4" s="18">
        <f t="shared" si="4"/>
        <v>118354.63</v>
      </c>
      <c r="X4" s="18">
        <f t="shared" si="5"/>
        <v>14628.109999999986</v>
      </c>
      <c r="Y4" s="18">
        <f t="shared" si="6"/>
        <v>118354.64</v>
      </c>
      <c r="Z4" s="42">
        <f t="shared" si="7"/>
        <v>89.000001052768212</v>
      </c>
    </row>
    <row r="5" spans="1:26" x14ac:dyDescent="0.25">
      <c r="A5" s="2">
        <v>4</v>
      </c>
      <c r="B5" s="6" t="s">
        <v>189</v>
      </c>
      <c r="C5" s="6" t="s">
        <v>77</v>
      </c>
      <c r="D5" s="2">
        <v>2025</v>
      </c>
      <c r="E5" s="3">
        <v>0.2</v>
      </c>
      <c r="F5" s="3">
        <v>0</v>
      </c>
      <c r="G5" s="3">
        <v>0</v>
      </c>
      <c r="H5" s="3">
        <v>0</v>
      </c>
      <c r="I5" s="3">
        <v>0</v>
      </c>
      <c r="J5" s="14">
        <v>1</v>
      </c>
      <c r="K5" s="18">
        <f t="shared" si="1"/>
        <v>0.2</v>
      </c>
      <c r="L5" s="19">
        <v>12368.39</v>
      </c>
      <c r="M5" s="19">
        <v>11131.55</v>
      </c>
      <c r="N5" s="19">
        <v>8657.8700000000008</v>
      </c>
      <c r="O5" s="19">
        <v>6184.2</v>
      </c>
      <c r="P5" s="19">
        <v>3710.52</v>
      </c>
      <c r="Q5" s="19">
        <v>488.77</v>
      </c>
      <c r="R5" s="19">
        <v>2100</v>
      </c>
      <c r="S5" s="19">
        <v>200</v>
      </c>
      <c r="T5" s="20">
        <v>93</v>
      </c>
      <c r="U5" s="43">
        <f t="shared" si="2"/>
        <v>92.99983341336025</v>
      </c>
      <c r="V5" s="18">
        <f t="shared" si="3"/>
        <v>5102.45</v>
      </c>
      <c r="W5" s="18">
        <f t="shared" si="4"/>
        <v>4745.2699999999995</v>
      </c>
      <c r="X5" s="18">
        <f t="shared" si="5"/>
        <v>357.18000000000029</v>
      </c>
      <c r="Y5" s="18">
        <f t="shared" si="6"/>
        <v>4745.28</v>
      </c>
      <c r="Z5" s="42">
        <f t="shared" si="7"/>
        <v>93.000029397642308</v>
      </c>
    </row>
    <row r="6" spans="1:26" x14ac:dyDescent="0.25">
      <c r="A6" s="2">
        <v>5</v>
      </c>
      <c r="B6" s="6" t="s">
        <v>189</v>
      </c>
      <c r="C6" s="6" t="s">
        <v>118</v>
      </c>
      <c r="D6" s="2">
        <v>2025</v>
      </c>
      <c r="E6" s="3"/>
      <c r="F6" s="3"/>
      <c r="G6" s="3"/>
      <c r="H6" s="3"/>
      <c r="I6" s="3"/>
      <c r="J6" s="14"/>
      <c r="K6" s="18">
        <f t="shared" si="1"/>
        <v>0</v>
      </c>
      <c r="L6" s="19">
        <v>12368.39</v>
      </c>
      <c r="M6" s="19">
        <v>11131.55</v>
      </c>
      <c r="N6" s="19">
        <v>8657.8700000000008</v>
      </c>
      <c r="O6" s="19">
        <v>6184.2</v>
      </c>
      <c r="P6" s="19">
        <v>3710.52</v>
      </c>
      <c r="Q6" s="19">
        <v>488.77</v>
      </c>
      <c r="R6" s="19">
        <v>2100</v>
      </c>
      <c r="S6" s="19">
        <v>200</v>
      </c>
      <c r="T6" s="20">
        <v>87</v>
      </c>
      <c r="U6" s="43">
        <f t="shared" si="2"/>
        <v>0</v>
      </c>
      <c r="V6" s="18">
        <f t="shared" si="3"/>
        <v>0</v>
      </c>
      <c r="W6" s="18">
        <f t="shared" si="4"/>
        <v>0</v>
      </c>
      <c r="X6" s="18">
        <f t="shared" si="5"/>
        <v>0</v>
      </c>
      <c r="Y6" s="18">
        <f t="shared" si="6"/>
        <v>0</v>
      </c>
      <c r="Z6" s="42">
        <f t="shared" si="7"/>
        <v>0</v>
      </c>
    </row>
    <row r="7" spans="1:26" x14ac:dyDescent="0.25">
      <c r="A7" s="2">
        <v>6</v>
      </c>
      <c r="B7" s="6" t="s">
        <v>189</v>
      </c>
      <c r="C7" s="6" t="s">
        <v>119</v>
      </c>
      <c r="D7" s="2">
        <v>2025</v>
      </c>
      <c r="E7" s="3">
        <v>23.5</v>
      </c>
      <c r="F7" s="3">
        <v>0</v>
      </c>
      <c r="G7" s="3">
        <v>0</v>
      </c>
      <c r="H7" s="3">
        <v>0</v>
      </c>
      <c r="I7" s="3">
        <v>0</v>
      </c>
      <c r="J7" s="14">
        <v>1</v>
      </c>
      <c r="K7" s="18">
        <f t="shared" si="1"/>
        <v>23.5</v>
      </c>
      <c r="L7" s="19">
        <v>12368.39</v>
      </c>
      <c r="M7" s="19">
        <v>11131.55</v>
      </c>
      <c r="N7" s="19">
        <v>8657.8700000000008</v>
      </c>
      <c r="O7" s="19">
        <v>6184.2</v>
      </c>
      <c r="P7" s="19">
        <v>3710.52</v>
      </c>
      <c r="Q7" s="19">
        <v>488.77</v>
      </c>
      <c r="R7" s="19">
        <v>2100</v>
      </c>
      <c r="S7" s="19">
        <v>200</v>
      </c>
      <c r="T7" s="20">
        <v>89</v>
      </c>
      <c r="U7" s="43">
        <f t="shared" si="2"/>
        <v>88.999997784833056</v>
      </c>
      <c r="V7" s="18">
        <f t="shared" si="3"/>
        <v>297945.94</v>
      </c>
      <c r="W7" s="18">
        <f t="shared" si="4"/>
        <v>265171.88</v>
      </c>
      <c r="X7" s="18">
        <f t="shared" si="5"/>
        <v>32774.06</v>
      </c>
      <c r="Y7" s="18">
        <f t="shared" si="6"/>
        <v>265171.89</v>
      </c>
      <c r="Z7" s="42">
        <f t="shared" si="7"/>
        <v>89.000001141146612</v>
      </c>
    </row>
    <row r="8" spans="1:26" x14ac:dyDescent="0.25">
      <c r="A8" s="2">
        <v>7</v>
      </c>
      <c r="B8" s="6" t="s">
        <v>189</v>
      </c>
      <c r="C8" s="6" t="s">
        <v>80</v>
      </c>
      <c r="D8" s="2">
        <v>2025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14">
        <v>0</v>
      </c>
      <c r="K8" s="18">
        <f t="shared" si="1"/>
        <v>0</v>
      </c>
      <c r="L8" s="19">
        <v>12368.39</v>
      </c>
      <c r="M8" s="19">
        <v>11131.55</v>
      </c>
      <c r="N8" s="19">
        <v>8657.8700000000008</v>
      </c>
      <c r="O8" s="19">
        <v>6184.2</v>
      </c>
      <c r="P8" s="19">
        <v>3710.52</v>
      </c>
      <c r="Q8" s="19">
        <v>488.77</v>
      </c>
      <c r="R8" s="19">
        <v>2100</v>
      </c>
      <c r="S8" s="19">
        <v>200</v>
      </c>
      <c r="T8" s="20">
        <v>84</v>
      </c>
      <c r="U8" s="43">
        <f t="shared" si="2"/>
        <v>0</v>
      </c>
      <c r="V8" s="18">
        <f t="shared" si="3"/>
        <v>0</v>
      </c>
      <c r="W8" s="18">
        <f t="shared" si="4"/>
        <v>0</v>
      </c>
      <c r="X8" s="18">
        <f t="shared" si="5"/>
        <v>0</v>
      </c>
      <c r="Y8" s="18">
        <f t="shared" si="6"/>
        <v>0</v>
      </c>
      <c r="Z8" s="42">
        <f t="shared" si="7"/>
        <v>0</v>
      </c>
    </row>
    <row r="9" spans="1:26" x14ac:dyDescent="0.25">
      <c r="A9" s="2">
        <v>8</v>
      </c>
      <c r="B9" s="6" t="s">
        <v>190</v>
      </c>
      <c r="C9" s="6" t="s">
        <v>73</v>
      </c>
      <c r="D9" s="2">
        <v>2025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14">
        <v>0</v>
      </c>
      <c r="K9" s="18">
        <f t="shared" si="1"/>
        <v>0</v>
      </c>
      <c r="L9" s="19">
        <v>12368.39</v>
      </c>
      <c r="M9" s="19">
        <v>11131.55</v>
      </c>
      <c r="N9" s="19">
        <v>8657.8700000000008</v>
      </c>
      <c r="O9" s="19">
        <v>6184.2</v>
      </c>
      <c r="P9" s="19">
        <v>3710.52</v>
      </c>
      <c r="Q9" s="19">
        <v>488.77</v>
      </c>
      <c r="R9" s="19">
        <v>2100</v>
      </c>
      <c r="S9" s="19">
        <v>200</v>
      </c>
      <c r="T9" s="21">
        <v>91</v>
      </c>
      <c r="U9" s="43">
        <f t="shared" si="2"/>
        <v>0</v>
      </c>
      <c r="V9" s="18">
        <f t="shared" si="3"/>
        <v>0</v>
      </c>
      <c r="W9" s="18">
        <f t="shared" si="4"/>
        <v>0</v>
      </c>
      <c r="X9" s="18">
        <f t="shared" si="5"/>
        <v>0</v>
      </c>
      <c r="Y9" s="18">
        <f t="shared" si="6"/>
        <v>0</v>
      </c>
      <c r="Z9" s="42">
        <f t="shared" si="7"/>
        <v>0</v>
      </c>
    </row>
    <row r="10" spans="1:26" x14ac:dyDescent="0.25">
      <c r="A10" s="2">
        <v>9</v>
      </c>
      <c r="B10" s="6" t="s">
        <v>190</v>
      </c>
      <c r="C10" s="6" t="s">
        <v>62</v>
      </c>
      <c r="D10" s="2">
        <v>2025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14">
        <v>2</v>
      </c>
      <c r="K10" s="18">
        <f t="shared" si="1"/>
        <v>0</v>
      </c>
      <c r="L10" s="19">
        <v>12368.39</v>
      </c>
      <c r="M10" s="19">
        <v>11131.55</v>
      </c>
      <c r="N10" s="19">
        <v>8657.8700000000008</v>
      </c>
      <c r="O10" s="19">
        <v>6184.2</v>
      </c>
      <c r="P10" s="19">
        <v>3710.52</v>
      </c>
      <c r="Q10" s="19">
        <v>488.77</v>
      </c>
      <c r="R10" s="19">
        <v>2100</v>
      </c>
      <c r="S10" s="19">
        <v>200</v>
      </c>
      <c r="T10" s="21">
        <v>91</v>
      </c>
      <c r="U10" s="43">
        <f t="shared" si="2"/>
        <v>90.999972960131657</v>
      </c>
      <c r="V10" s="18">
        <f t="shared" si="3"/>
        <v>5177.54</v>
      </c>
      <c r="W10" s="18">
        <f t="shared" si="4"/>
        <v>4711.5600000000004</v>
      </c>
      <c r="X10" s="18">
        <f t="shared" si="5"/>
        <v>465.97999999999956</v>
      </c>
      <c r="Y10" s="18">
        <f t="shared" si="6"/>
        <v>4711.5600000000004</v>
      </c>
      <c r="Z10" s="42">
        <f t="shared" si="7"/>
        <v>90.999972960131657</v>
      </c>
    </row>
    <row r="11" spans="1:26" x14ac:dyDescent="0.25">
      <c r="A11" s="2">
        <v>10</v>
      </c>
      <c r="B11" s="6" t="s">
        <v>190</v>
      </c>
      <c r="C11" s="6" t="s">
        <v>120</v>
      </c>
      <c r="D11" s="2">
        <v>2025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14">
        <v>0</v>
      </c>
      <c r="K11" s="18">
        <f t="shared" si="1"/>
        <v>0</v>
      </c>
      <c r="L11" s="19">
        <v>12368.39</v>
      </c>
      <c r="M11" s="19">
        <v>11131.55</v>
      </c>
      <c r="N11" s="19">
        <v>8657.8700000000008</v>
      </c>
      <c r="O11" s="19">
        <v>6184.2</v>
      </c>
      <c r="P11" s="19">
        <v>3710.52</v>
      </c>
      <c r="Q11" s="19">
        <v>488.77</v>
      </c>
      <c r="R11" s="19">
        <v>2100</v>
      </c>
      <c r="S11" s="19">
        <v>200</v>
      </c>
      <c r="T11" s="21">
        <v>90</v>
      </c>
      <c r="U11" s="43">
        <f t="shared" si="2"/>
        <v>0</v>
      </c>
      <c r="V11" s="18">
        <f t="shared" si="3"/>
        <v>0</v>
      </c>
      <c r="W11" s="18">
        <f t="shared" si="4"/>
        <v>0</v>
      </c>
      <c r="X11" s="18">
        <f t="shared" si="5"/>
        <v>0</v>
      </c>
      <c r="Y11" s="18">
        <f t="shared" si="6"/>
        <v>0</v>
      </c>
      <c r="Z11" s="42">
        <f t="shared" si="7"/>
        <v>0</v>
      </c>
    </row>
    <row r="12" spans="1:26" x14ac:dyDescent="0.25">
      <c r="A12" s="2">
        <v>11</v>
      </c>
      <c r="B12" s="6" t="s">
        <v>190</v>
      </c>
      <c r="C12" s="6" t="s">
        <v>35</v>
      </c>
      <c r="D12" s="2">
        <v>2025</v>
      </c>
      <c r="E12" s="3">
        <v>13</v>
      </c>
      <c r="F12" s="3">
        <v>0</v>
      </c>
      <c r="G12" s="3">
        <v>0</v>
      </c>
      <c r="H12" s="3">
        <v>0</v>
      </c>
      <c r="I12" s="3">
        <v>0</v>
      </c>
      <c r="J12" s="14">
        <v>0</v>
      </c>
      <c r="K12" s="18">
        <f t="shared" si="1"/>
        <v>13</v>
      </c>
      <c r="L12" s="19">
        <v>12368.39</v>
      </c>
      <c r="M12" s="19">
        <v>11131.55</v>
      </c>
      <c r="N12" s="19">
        <v>8657.8700000000008</v>
      </c>
      <c r="O12" s="19">
        <v>6184.2</v>
      </c>
      <c r="P12" s="19">
        <v>3710.52</v>
      </c>
      <c r="Q12" s="19">
        <v>488.77</v>
      </c>
      <c r="R12" s="19">
        <v>2100</v>
      </c>
      <c r="S12" s="19">
        <v>200</v>
      </c>
      <c r="T12" s="21">
        <v>91</v>
      </c>
      <c r="U12" s="43">
        <f t="shared" si="2"/>
        <v>90.999997735466636</v>
      </c>
      <c r="V12" s="18">
        <f t="shared" si="3"/>
        <v>163389.07</v>
      </c>
      <c r="W12" s="18">
        <f t="shared" si="4"/>
        <v>148684.04999999999</v>
      </c>
      <c r="X12" s="18">
        <f t="shared" si="5"/>
        <v>14705.020000000019</v>
      </c>
      <c r="Y12" s="18">
        <f t="shared" si="6"/>
        <v>148684.04999999999</v>
      </c>
      <c r="Z12" s="42">
        <f t="shared" si="7"/>
        <v>90.999997735466636</v>
      </c>
    </row>
    <row r="13" spans="1:26" x14ac:dyDescent="0.25">
      <c r="A13" s="2">
        <v>12</v>
      </c>
      <c r="B13" s="6" t="s">
        <v>190</v>
      </c>
      <c r="C13" s="6" t="s">
        <v>69</v>
      </c>
      <c r="D13" s="2">
        <v>2025</v>
      </c>
      <c r="E13" s="3">
        <v>59.8</v>
      </c>
      <c r="F13" s="3">
        <v>0</v>
      </c>
      <c r="G13" s="3">
        <v>0</v>
      </c>
      <c r="H13" s="3">
        <v>0</v>
      </c>
      <c r="I13" s="3">
        <v>0</v>
      </c>
      <c r="J13" s="14">
        <v>17</v>
      </c>
      <c r="K13" s="18">
        <f t="shared" si="1"/>
        <v>59.8</v>
      </c>
      <c r="L13" s="19">
        <v>12368.39</v>
      </c>
      <c r="M13" s="19">
        <v>11131.55</v>
      </c>
      <c r="N13" s="19">
        <v>8657.8700000000008</v>
      </c>
      <c r="O13" s="19">
        <v>6184.2</v>
      </c>
      <c r="P13" s="19">
        <v>3710.52</v>
      </c>
      <c r="Q13" s="19">
        <v>488.77</v>
      </c>
      <c r="R13" s="19">
        <v>2100</v>
      </c>
      <c r="S13" s="19">
        <v>200</v>
      </c>
      <c r="T13" s="21">
        <v>92</v>
      </c>
      <c r="U13" s="43">
        <f t="shared" si="2"/>
        <v>91.999999346404252</v>
      </c>
      <c r="V13" s="18">
        <f t="shared" si="3"/>
        <v>795598.81</v>
      </c>
      <c r="W13" s="18">
        <f t="shared" si="4"/>
        <v>731950.9</v>
      </c>
      <c r="X13" s="18">
        <f t="shared" si="5"/>
        <v>63647.910000000033</v>
      </c>
      <c r="Y13" s="18">
        <f t="shared" si="6"/>
        <v>731950.91</v>
      </c>
      <c r="Z13" s="42">
        <f t="shared" si="7"/>
        <v>92.000000603319151</v>
      </c>
    </row>
    <row r="14" spans="1:26" x14ac:dyDescent="0.25">
      <c r="A14" s="2">
        <v>13</v>
      </c>
      <c r="B14" s="6" t="s">
        <v>190</v>
      </c>
      <c r="C14" s="6" t="s">
        <v>32</v>
      </c>
      <c r="D14" s="2">
        <v>2025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14">
        <v>0</v>
      </c>
      <c r="K14" s="18">
        <f t="shared" si="1"/>
        <v>0</v>
      </c>
      <c r="L14" s="19">
        <v>12368.39</v>
      </c>
      <c r="M14" s="19">
        <v>11131.55</v>
      </c>
      <c r="N14" s="19">
        <v>8657.8700000000008</v>
      </c>
      <c r="O14" s="19">
        <v>6184.2</v>
      </c>
      <c r="P14" s="19">
        <v>3710.52</v>
      </c>
      <c r="Q14" s="19">
        <v>488.77</v>
      </c>
      <c r="R14" s="19">
        <v>2100</v>
      </c>
      <c r="S14" s="19">
        <v>200</v>
      </c>
      <c r="T14" s="21">
        <v>91</v>
      </c>
      <c r="U14" s="43">
        <f t="shared" si="2"/>
        <v>0</v>
      </c>
      <c r="V14" s="18">
        <f t="shared" si="3"/>
        <v>0</v>
      </c>
      <c r="W14" s="18">
        <f t="shared" si="4"/>
        <v>0</v>
      </c>
      <c r="X14" s="18">
        <f t="shared" si="5"/>
        <v>0</v>
      </c>
      <c r="Y14" s="18">
        <f t="shared" si="6"/>
        <v>0</v>
      </c>
      <c r="Z14" s="42">
        <f t="shared" si="7"/>
        <v>0</v>
      </c>
    </row>
    <row r="15" spans="1:26" x14ac:dyDescent="0.25">
      <c r="A15" s="2">
        <v>14</v>
      </c>
      <c r="B15" s="6" t="s">
        <v>190</v>
      </c>
      <c r="C15" s="6" t="s">
        <v>92</v>
      </c>
      <c r="D15" s="2">
        <v>2025</v>
      </c>
      <c r="E15" s="3"/>
      <c r="F15" s="3"/>
      <c r="G15" s="3"/>
      <c r="H15" s="3"/>
      <c r="I15" s="3"/>
      <c r="J15" s="14"/>
      <c r="K15" s="18">
        <f t="shared" si="1"/>
        <v>0</v>
      </c>
      <c r="L15" s="19">
        <v>12368.39</v>
      </c>
      <c r="M15" s="19">
        <v>11131.55</v>
      </c>
      <c r="N15" s="19">
        <v>8657.8700000000008</v>
      </c>
      <c r="O15" s="19">
        <v>6184.2</v>
      </c>
      <c r="P15" s="19">
        <v>3710.52</v>
      </c>
      <c r="Q15" s="19">
        <v>488.77</v>
      </c>
      <c r="R15" s="19">
        <v>2100</v>
      </c>
      <c r="S15" s="19">
        <v>200</v>
      </c>
      <c r="T15" s="21">
        <v>91</v>
      </c>
      <c r="U15" s="43">
        <f t="shared" si="2"/>
        <v>0</v>
      </c>
      <c r="V15" s="18">
        <f t="shared" si="3"/>
        <v>0</v>
      </c>
      <c r="W15" s="18">
        <f t="shared" si="4"/>
        <v>0</v>
      </c>
      <c r="X15" s="18">
        <f t="shared" si="5"/>
        <v>0</v>
      </c>
      <c r="Y15" s="18">
        <f t="shared" si="6"/>
        <v>0</v>
      </c>
      <c r="Z15" s="42">
        <f t="shared" si="7"/>
        <v>0</v>
      </c>
    </row>
    <row r="16" spans="1:26" x14ac:dyDescent="0.25">
      <c r="A16" s="2">
        <v>15</v>
      </c>
      <c r="B16" s="6" t="s">
        <v>191</v>
      </c>
      <c r="C16" s="6" t="s">
        <v>79</v>
      </c>
      <c r="D16" s="2">
        <v>2025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14">
        <v>-1</v>
      </c>
      <c r="K16" s="18">
        <f t="shared" si="1"/>
        <v>0</v>
      </c>
      <c r="L16" s="19">
        <v>12368.39</v>
      </c>
      <c r="M16" s="19">
        <v>11131.55</v>
      </c>
      <c r="N16" s="19">
        <v>8657.8700000000008</v>
      </c>
      <c r="O16" s="19">
        <v>6184.2</v>
      </c>
      <c r="P16" s="19">
        <v>3710.52</v>
      </c>
      <c r="Q16" s="19">
        <v>488.77</v>
      </c>
      <c r="R16" s="19">
        <v>2100</v>
      </c>
      <c r="S16" s="19">
        <v>200</v>
      </c>
      <c r="T16" s="22">
        <v>86</v>
      </c>
      <c r="U16" s="43">
        <f t="shared" si="2"/>
        <v>85.999915017556603</v>
      </c>
      <c r="V16" s="18">
        <f t="shared" si="3"/>
        <v>-2588.77</v>
      </c>
      <c r="W16" s="18">
        <f t="shared" si="4"/>
        <v>-2226.34</v>
      </c>
      <c r="X16" s="18">
        <f t="shared" si="5"/>
        <v>-362.42999999999984</v>
      </c>
      <c r="Y16" s="18">
        <f t="shared" si="6"/>
        <v>-2226.34</v>
      </c>
      <c r="Z16" s="42">
        <f t="shared" si="7"/>
        <v>85.999915017556603</v>
      </c>
    </row>
    <row r="17" spans="1:26" x14ac:dyDescent="0.25">
      <c r="A17" s="2">
        <v>16</v>
      </c>
      <c r="B17" s="6" t="s">
        <v>191</v>
      </c>
      <c r="C17" s="6" t="s">
        <v>121</v>
      </c>
      <c r="D17" s="2">
        <v>2025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14">
        <v>0</v>
      </c>
      <c r="K17" s="18">
        <f t="shared" si="1"/>
        <v>0</v>
      </c>
      <c r="L17" s="19">
        <v>12368.39</v>
      </c>
      <c r="M17" s="19">
        <v>11131.55</v>
      </c>
      <c r="N17" s="19">
        <v>8657.8700000000008</v>
      </c>
      <c r="O17" s="19">
        <v>6184.2</v>
      </c>
      <c r="P17" s="19">
        <v>3710.52</v>
      </c>
      <c r="Q17" s="19">
        <v>488.77</v>
      </c>
      <c r="R17" s="19">
        <v>2100</v>
      </c>
      <c r="S17" s="19">
        <v>200</v>
      </c>
      <c r="T17" s="22">
        <v>91</v>
      </c>
      <c r="U17" s="43">
        <f t="shared" si="2"/>
        <v>0</v>
      </c>
      <c r="V17" s="18">
        <f t="shared" si="3"/>
        <v>0</v>
      </c>
      <c r="W17" s="18">
        <f t="shared" si="4"/>
        <v>0</v>
      </c>
      <c r="X17" s="18">
        <f t="shared" si="5"/>
        <v>0</v>
      </c>
      <c r="Y17" s="18">
        <f t="shared" si="6"/>
        <v>0</v>
      </c>
      <c r="Z17" s="42">
        <f t="shared" si="7"/>
        <v>0</v>
      </c>
    </row>
    <row r="18" spans="1:26" x14ac:dyDescent="0.25">
      <c r="A18" s="2">
        <v>17</v>
      </c>
      <c r="B18" s="6" t="s">
        <v>191</v>
      </c>
      <c r="C18" s="6" t="s">
        <v>34</v>
      </c>
      <c r="D18" s="2">
        <v>2025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14">
        <v>0</v>
      </c>
      <c r="K18" s="18">
        <f t="shared" si="1"/>
        <v>0</v>
      </c>
      <c r="L18" s="19">
        <v>12368.39</v>
      </c>
      <c r="M18" s="19">
        <v>11131.55</v>
      </c>
      <c r="N18" s="19">
        <v>8657.8700000000008</v>
      </c>
      <c r="O18" s="19">
        <v>6184.2</v>
      </c>
      <c r="P18" s="19">
        <v>3710.52</v>
      </c>
      <c r="Q18" s="19">
        <v>488.77</v>
      </c>
      <c r="R18" s="19">
        <v>2100</v>
      </c>
      <c r="S18" s="19">
        <v>200</v>
      </c>
      <c r="T18" s="22">
        <v>91</v>
      </c>
      <c r="U18" s="43">
        <f t="shared" si="2"/>
        <v>0</v>
      </c>
      <c r="V18" s="18">
        <f t="shared" si="3"/>
        <v>0</v>
      </c>
      <c r="W18" s="18">
        <f t="shared" si="4"/>
        <v>0</v>
      </c>
      <c r="X18" s="18">
        <f t="shared" si="5"/>
        <v>0</v>
      </c>
      <c r="Y18" s="18">
        <f t="shared" si="6"/>
        <v>0</v>
      </c>
      <c r="Z18" s="42">
        <f t="shared" si="7"/>
        <v>0</v>
      </c>
    </row>
    <row r="19" spans="1:26" x14ac:dyDescent="0.25">
      <c r="A19" s="2">
        <v>18</v>
      </c>
      <c r="B19" s="6" t="s">
        <v>191</v>
      </c>
      <c r="C19" s="6" t="s">
        <v>123</v>
      </c>
      <c r="D19" s="2">
        <v>2025</v>
      </c>
      <c r="E19" s="3"/>
      <c r="F19" s="3"/>
      <c r="G19" s="3"/>
      <c r="H19" s="3"/>
      <c r="I19" s="3"/>
      <c r="J19" s="14"/>
      <c r="K19" s="18">
        <f t="shared" si="1"/>
        <v>0</v>
      </c>
      <c r="L19" s="19">
        <v>12368.39</v>
      </c>
      <c r="M19" s="19">
        <v>11131.55</v>
      </c>
      <c r="N19" s="19">
        <v>8657.8700000000008</v>
      </c>
      <c r="O19" s="19">
        <v>6184.2</v>
      </c>
      <c r="P19" s="19">
        <v>3710.52</v>
      </c>
      <c r="Q19" s="19">
        <v>488.77</v>
      </c>
      <c r="R19" s="19">
        <v>2100</v>
      </c>
      <c r="S19" s="19">
        <v>200</v>
      </c>
      <c r="T19" s="22">
        <v>89</v>
      </c>
      <c r="U19" s="43">
        <f t="shared" si="2"/>
        <v>0</v>
      </c>
      <c r="V19" s="18">
        <f t="shared" si="3"/>
        <v>0</v>
      </c>
      <c r="W19" s="18">
        <f t="shared" si="4"/>
        <v>0</v>
      </c>
      <c r="X19" s="18">
        <f t="shared" si="5"/>
        <v>0</v>
      </c>
      <c r="Y19" s="18">
        <f t="shared" si="6"/>
        <v>0</v>
      </c>
      <c r="Z19" s="42">
        <f t="shared" si="7"/>
        <v>0</v>
      </c>
    </row>
    <row r="20" spans="1:26" x14ac:dyDescent="0.25">
      <c r="A20" s="2">
        <v>19</v>
      </c>
      <c r="B20" s="6" t="s">
        <v>191</v>
      </c>
      <c r="C20" s="6" t="s">
        <v>6</v>
      </c>
      <c r="D20" s="2">
        <v>2025</v>
      </c>
      <c r="E20" s="3"/>
      <c r="F20" s="3"/>
      <c r="G20" s="3"/>
      <c r="H20" s="3"/>
      <c r="I20" s="3"/>
      <c r="J20" s="14"/>
      <c r="K20" s="18">
        <f t="shared" si="1"/>
        <v>0</v>
      </c>
      <c r="L20" s="19">
        <v>12368.39</v>
      </c>
      <c r="M20" s="19">
        <v>11131.55</v>
      </c>
      <c r="N20" s="19">
        <v>8657.8700000000008</v>
      </c>
      <c r="O20" s="19">
        <v>6184.2</v>
      </c>
      <c r="P20" s="19">
        <v>3710.52</v>
      </c>
      <c r="Q20" s="19">
        <v>488.77</v>
      </c>
      <c r="R20" s="19">
        <v>2100</v>
      </c>
      <c r="S20" s="19">
        <v>200</v>
      </c>
      <c r="T20" s="22">
        <v>87</v>
      </c>
      <c r="U20" s="43">
        <f t="shared" si="2"/>
        <v>0</v>
      </c>
      <c r="V20" s="18">
        <f t="shared" si="3"/>
        <v>0</v>
      </c>
      <c r="W20" s="18">
        <f t="shared" si="4"/>
        <v>0</v>
      </c>
      <c r="X20" s="18">
        <f t="shared" si="5"/>
        <v>0</v>
      </c>
      <c r="Y20" s="18">
        <f t="shared" si="6"/>
        <v>0</v>
      </c>
      <c r="Z20" s="42">
        <f t="shared" si="7"/>
        <v>0</v>
      </c>
    </row>
    <row r="21" spans="1:26" ht="14.25" customHeight="1" x14ac:dyDescent="0.25">
      <c r="A21" s="2">
        <v>20</v>
      </c>
      <c r="B21" s="6" t="s">
        <v>191</v>
      </c>
      <c r="C21" s="6" t="s">
        <v>124</v>
      </c>
      <c r="D21" s="2">
        <v>2025</v>
      </c>
      <c r="E21" s="3"/>
      <c r="F21" s="3"/>
      <c r="G21" s="3"/>
      <c r="H21" s="3"/>
      <c r="I21" s="3"/>
      <c r="J21" s="14"/>
      <c r="K21" s="18">
        <f t="shared" si="1"/>
        <v>0</v>
      </c>
      <c r="L21" s="19">
        <v>12368.39</v>
      </c>
      <c r="M21" s="19">
        <v>11131.55</v>
      </c>
      <c r="N21" s="19">
        <v>8657.8700000000008</v>
      </c>
      <c r="O21" s="19">
        <v>6184.2</v>
      </c>
      <c r="P21" s="19">
        <v>3710.52</v>
      </c>
      <c r="Q21" s="19">
        <v>488.77</v>
      </c>
      <c r="R21" s="19">
        <v>2100</v>
      </c>
      <c r="S21" s="19">
        <v>200</v>
      </c>
      <c r="T21" s="22">
        <v>89</v>
      </c>
      <c r="U21" s="43">
        <f t="shared" si="2"/>
        <v>0</v>
      </c>
      <c r="V21" s="18">
        <f t="shared" si="3"/>
        <v>0</v>
      </c>
      <c r="W21" s="18">
        <f t="shared" si="4"/>
        <v>0</v>
      </c>
      <c r="X21" s="18">
        <f t="shared" si="5"/>
        <v>0</v>
      </c>
      <c r="Y21" s="18">
        <f t="shared" si="6"/>
        <v>0</v>
      </c>
      <c r="Z21" s="42">
        <f t="shared" si="7"/>
        <v>0</v>
      </c>
    </row>
    <row r="22" spans="1:26" x14ac:dyDescent="0.25">
      <c r="A22" s="2">
        <v>21</v>
      </c>
      <c r="B22" s="6" t="s">
        <v>191</v>
      </c>
      <c r="C22" s="6" t="s">
        <v>122</v>
      </c>
      <c r="D22" s="2">
        <v>2025</v>
      </c>
      <c r="E22" s="3"/>
      <c r="F22" s="3"/>
      <c r="G22" s="3"/>
      <c r="H22" s="3"/>
      <c r="I22" s="3"/>
      <c r="J22" s="14"/>
      <c r="K22" s="18">
        <f t="shared" si="1"/>
        <v>0</v>
      </c>
      <c r="L22" s="19">
        <v>12368.39</v>
      </c>
      <c r="M22" s="19">
        <v>11131.55</v>
      </c>
      <c r="N22" s="19">
        <v>8657.8700000000008</v>
      </c>
      <c r="O22" s="19">
        <v>6184.2</v>
      </c>
      <c r="P22" s="19">
        <v>3710.52</v>
      </c>
      <c r="Q22" s="19">
        <v>488.77</v>
      </c>
      <c r="R22" s="19">
        <v>2100</v>
      </c>
      <c r="S22" s="19">
        <v>200</v>
      </c>
      <c r="T22" s="22">
        <v>89</v>
      </c>
      <c r="U22" s="43">
        <f t="shared" si="2"/>
        <v>0</v>
      </c>
      <c r="V22" s="18">
        <f t="shared" si="3"/>
        <v>0</v>
      </c>
      <c r="W22" s="18">
        <f t="shared" si="4"/>
        <v>0</v>
      </c>
      <c r="X22" s="18">
        <f t="shared" si="5"/>
        <v>0</v>
      </c>
      <c r="Y22" s="18">
        <f t="shared" si="6"/>
        <v>0</v>
      </c>
      <c r="Z22" s="42">
        <f t="shared" si="7"/>
        <v>0</v>
      </c>
    </row>
    <row r="23" spans="1:26" x14ac:dyDescent="0.25">
      <c r="A23" s="2">
        <v>22</v>
      </c>
      <c r="B23" s="6" t="s">
        <v>191</v>
      </c>
      <c r="C23" s="6" t="s">
        <v>30</v>
      </c>
      <c r="D23" s="2">
        <v>2025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14">
        <v>0</v>
      </c>
      <c r="K23" s="18">
        <f t="shared" si="1"/>
        <v>0</v>
      </c>
      <c r="L23" s="19">
        <v>12368.39</v>
      </c>
      <c r="M23" s="19">
        <v>11131.55</v>
      </c>
      <c r="N23" s="19">
        <v>8657.8700000000008</v>
      </c>
      <c r="O23" s="19">
        <v>6184.2</v>
      </c>
      <c r="P23" s="19">
        <v>3710.52</v>
      </c>
      <c r="Q23" s="19">
        <v>488.77</v>
      </c>
      <c r="R23" s="19">
        <v>2100</v>
      </c>
      <c r="S23" s="19">
        <v>200</v>
      </c>
      <c r="T23" s="22">
        <v>89</v>
      </c>
      <c r="U23" s="43">
        <f t="shared" si="2"/>
        <v>0</v>
      </c>
      <c r="V23" s="18">
        <f t="shared" si="3"/>
        <v>0</v>
      </c>
      <c r="W23" s="18">
        <f t="shared" si="4"/>
        <v>0</v>
      </c>
      <c r="X23" s="18">
        <f t="shared" si="5"/>
        <v>0</v>
      </c>
      <c r="Y23" s="18">
        <f t="shared" si="6"/>
        <v>0</v>
      </c>
      <c r="Z23" s="42">
        <f t="shared" si="7"/>
        <v>0</v>
      </c>
    </row>
    <row r="24" spans="1:26" x14ac:dyDescent="0.25">
      <c r="A24" s="2">
        <v>23</v>
      </c>
      <c r="B24" s="6" t="s">
        <v>191</v>
      </c>
      <c r="C24" s="6" t="s">
        <v>60</v>
      </c>
      <c r="D24" s="2">
        <v>2025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14">
        <v>0</v>
      </c>
      <c r="K24" s="18">
        <f t="shared" si="1"/>
        <v>0</v>
      </c>
      <c r="L24" s="19">
        <v>12368.39</v>
      </c>
      <c r="M24" s="19">
        <v>11131.55</v>
      </c>
      <c r="N24" s="19">
        <v>8657.8700000000008</v>
      </c>
      <c r="O24" s="19">
        <v>6184.2</v>
      </c>
      <c r="P24" s="19">
        <v>3710.52</v>
      </c>
      <c r="Q24" s="19">
        <v>488.77</v>
      </c>
      <c r="R24" s="19">
        <v>2100</v>
      </c>
      <c r="S24" s="19">
        <v>200</v>
      </c>
      <c r="T24" s="22">
        <v>87</v>
      </c>
      <c r="U24" s="43">
        <f t="shared" si="2"/>
        <v>0</v>
      </c>
      <c r="V24" s="18">
        <f t="shared" si="3"/>
        <v>0</v>
      </c>
      <c r="W24" s="18">
        <f t="shared" si="4"/>
        <v>0</v>
      </c>
      <c r="X24" s="18">
        <f t="shared" si="5"/>
        <v>0</v>
      </c>
      <c r="Y24" s="18">
        <f t="shared" si="6"/>
        <v>0</v>
      </c>
      <c r="Z24" s="42">
        <f t="shared" si="7"/>
        <v>0</v>
      </c>
    </row>
    <row r="25" spans="1:26" x14ac:dyDescent="0.25">
      <c r="A25" s="2">
        <v>24</v>
      </c>
      <c r="B25" s="6" t="s">
        <v>191</v>
      </c>
      <c r="C25" s="6" t="s">
        <v>125</v>
      </c>
      <c r="D25" s="2">
        <v>2025</v>
      </c>
      <c r="E25" s="3"/>
      <c r="F25" s="3"/>
      <c r="G25" s="3"/>
      <c r="H25" s="3"/>
      <c r="I25" s="3"/>
      <c r="J25" s="14"/>
      <c r="K25" s="18">
        <f t="shared" si="1"/>
        <v>0</v>
      </c>
      <c r="L25" s="19">
        <v>12368.39</v>
      </c>
      <c r="M25" s="19">
        <v>11131.55</v>
      </c>
      <c r="N25" s="19">
        <v>8657.8700000000008</v>
      </c>
      <c r="O25" s="19">
        <v>6184.2</v>
      </c>
      <c r="P25" s="19">
        <v>3710.52</v>
      </c>
      <c r="Q25" s="19">
        <v>488.77</v>
      </c>
      <c r="R25" s="19">
        <v>2100</v>
      </c>
      <c r="S25" s="19">
        <v>200</v>
      </c>
      <c r="T25" s="22">
        <v>88</v>
      </c>
      <c r="U25" s="43">
        <f t="shared" si="2"/>
        <v>0</v>
      </c>
      <c r="V25" s="18">
        <f t="shared" si="3"/>
        <v>0</v>
      </c>
      <c r="W25" s="18">
        <f t="shared" si="4"/>
        <v>0</v>
      </c>
      <c r="X25" s="18">
        <f t="shared" si="5"/>
        <v>0</v>
      </c>
      <c r="Y25" s="18">
        <f t="shared" si="6"/>
        <v>0</v>
      </c>
      <c r="Z25" s="42">
        <f t="shared" si="7"/>
        <v>0</v>
      </c>
    </row>
    <row r="26" spans="1:26" x14ac:dyDescent="0.25">
      <c r="A26" s="2">
        <v>25</v>
      </c>
      <c r="B26" s="6" t="s">
        <v>191</v>
      </c>
      <c r="C26" s="6" t="s">
        <v>126</v>
      </c>
      <c r="D26" s="2">
        <v>2025</v>
      </c>
      <c r="E26" s="3"/>
      <c r="F26" s="3"/>
      <c r="G26" s="3"/>
      <c r="H26" s="3"/>
      <c r="I26" s="3"/>
      <c r="J26" s="14"/>
      <c r="K26" s="18">
        <f t="shared" si="1"/>
        <v>0</v>
      </c>
      <c r="L26" s="19">
        <v>12368.39</v>
      </c>
      <c r="M26" s="19">
        <v>11131.55</v>
      </c>
      <c r="N26" s="19">
        <v>8657.8700000000008</v>
      </c>
      <c r="O26" s="19">
        <v>6184.2</v>
      </c>
      <c r="P26" s="19">
        <v>3710.52</v>
      </c>
      <c r="Q26" s="19">
        <v>488.77</v>
      </c>
      <c r="R26" s="19">
        <v>2100</v>
      </c>
      <c r="S26" s="19">
        <v>200</v>
      </c>
      <c r="T26" s="22">
        <v>89</v>
      </c>
      <c r="U26" s="43">
        <f t="shared" si="2"/>
        <v>0</v>
      </c>
      <c r="V26" s="18">
        <f t="shared" si="3"/>
        <v>0</v>
      </c>
      <c r="W26" s="18">
        <f t="shared" si="4"/>
        <v>0</v>
      </c>
      <c r="X26" s="18">
        <f t="shared" si="5"/>
        <v>0</v>
      </c>
      <c r="Y26" s="18">
        <f t="shared" si="6"/>
        <v>0</v>
      </c>
      <c r="Z26" s="42">
        <f t="shared" si="7"/>
        <v>0</v>
      </c>
    </row>
    <row r="27" spans="1:26" x14ac:dyDescent="0.25">
      <c r="A27" s="2">
        <v>26</v>
      </c>
      <c r="B27" s="6" t="s">
        <v>191</v>
      </c>
      <c r="C27" s="6" t="s">
        <v>44</v>
      </c>
      <c r="D27" s="2">
        <v>2025</v>
      </c>
      <c r="E27" s="3"/>
      <c r="F27" s="3"/>
      <c r="G27" s="3"/>
      <c r="H27" s="3"/>
      <c r="I27" s="3"/>
      <c r="J27" s="14"/>
      <c r="K27" s="18">
        <f t="shared" si="1"/>
        <v>0</v>
      </c>
      <c r="L27" s="19">
        <v>12368.39</v>
      </c>
      <c r="M27" s="19">
        <v>11131.55</v>
      </c>
      <c r="N27" s="19">
        <v>8657.8700000000008</v>
      </c>
      <c r="O27" s="19">
        <v>6184.2</v>
      </c>
      <c r="P27" s="19">
        <v>3710.52</v>
      </c>
      <c r="Q27" s="19">
        <v>488.77</v>
      </c>
      <c r="R27" s="19">
        <v>2100</v>
      </c>
      <c r="S27" s="19">
        <v>200</v>
      </c>
      <c r="T27" s="22">
        <v>91</v>
      </c>
      <c r="U27" s="43">
        <f t="shared" si="2"/>
        <v>0</v>
      </c>
      <c r="V27" s="18">
        <f t="shared" si="3"/>
        <v>0</v>
      </c>
      <c r="W27" s="18">
        <f t="shared" si="4"/>
        <v>0</v>
      </c>
      <c r="X27" s="18">
        <f t="shared" si="5"/>
        <v>0</v>
      </c>
      <c r="Y27" s="18">
        <f t="shared" si="6"/>
        <v>0</v>
      </c>
      <c r="Z27" s="42">
        <f t="shared" si="7"/>
        <v>0</v>
      </c>
    </row>
    <row r="28" spans="1:26" x14ac:dyDescent="0.25">
      <c r="A28" s="2">
        <v>27</v>
      </c>
      <c r="B28" s="6" t="s">
        <v>191</v>
      </c>
      <c r="C28" s="6" t="s">
        <v>99</v>
      </c>
      <c r="D28" s="2">
        <v>2025</v>
      </c>
      <c r="E28" s="3"/>
      <c r="F28" s="3"/>
      <c r="G28" s="3"/>
      <c r="H28" s="3"/>
      <c r="I28" s="3"/>
      <c r="J28" s="14"/>
      <c r="K28" s="18">
        <f t="shared" si="1"/>
        <v>0</v>
      </c>
      <c r="L28" s="19">
        <v>12368.39</v>
      </c>
      <c r="M28" s="19">
        <v>11131.55</v>
      </c>
      <c r="N28" s="19">
        <v>8657.8700000000008</v>
      </c>
      <c r="O28" s="19">
        <v>6184.2</v>
      </c>
      <c r="P28" s="19">
        <v>3710.52</v>
      </c>
      <c r="Q28" s="19">
        <v>488.77</v>
      </c>
      <c r="R28" s="19">
        <v>2100</v>
      </c>
      <c r="S28" s="19">
        <v>200</v>
      </c>
      <c r="T28" s="22">
        <v>90</v>
      </c>
      <c r="U28" s="43">
        <f t="shared" si="2"/>
        <v>0</v>
      </c>
      <c r="V28" s="18">
        <f t="shared" si="3"/>
        <v>0</v>
      </c>
      <c r="W28" s="18">
        <f t="shared" si="4"/>
        <v>0</v>
      </c>
      <c r="X28" s="18">
        <f t="shared" si="5"/>
        <v>0</v>
      </c>
      <c r="Y28" s="18">
        <f t="shared" si="6"/>
        <v>0</v>
      </c>
      <c r="Z28" s="42">
        <f t="shared" si="7"/>
        <v>0</v>
      </c>
    </row>
    <row r="29" spans="1:26" x14ac:dyDescent="0.25">
      <c r="A29" s="2">
        <v>28</v>
      </c>
      <c r="B29" s="6" t="s">
        <v>191</v>
      </c>
      <c r="C29" s="6" t="s">
        <v>127</v>
      </c>
      <c r="D29" s="2">
        <v>2025</v>
      </c>
      <c r="E29" s="3"/>
      <c r="F29" s="3"/>
      <c r="G29" s="3"/>
      <c r="H29" s="3"/>
      <c r="I29" s="3"/>
      <c r="J29" s="14"/>
      <c r="K29" s="18">
        <f t="shared" si="1"/>
        <v>0</v>
      </c>
      <c r="L29" s="19">
        <v>12368.39</v>
      </c>
      <c r="M29" s="19">
        <v>11131.55</v>
      </c>
      <c r="N29" s="19">
        <v>8657.8700000000008</v>
      </c>
      <c r="O29" s="19">
        <v>6184.2</v>
      </c>
      <c r="P29" s="19">
        <v>3710.52</v>
      </c>
      <c r="Q29" s="19">
        <v>488.77</v>
      </c>
      <c r="R29" s="19">
        <v>2100</v>
      </c>
      <c r="S29" s="19">
        <v>200</v>
      </c>
      <c r="T29" s="22">
        <v>91</v>
      </c>
      <c r="U29" s="43">
        <f t="shared" si="2"/>
        <v>0</v>
      </c>
      <c r="V29" s="18">
        <f t="shared" si="3"/>
        <v>0</v>
      </c>
      <c r="W29" s="18">
        <f t="shared" si="4"/>
        <v>0</v>
      </c>
      <c r="X29" s="18">
        <f t="shared" si="5"/>
        <v>0</v>
      </c>
      <c r="Y29" s="18">
        <f t="shared" si="6"/>
        <v>0</v>
      </c>
      <c r="Z29" s="42">
        <f t="shared" si="7"/>
        <v>0</v>
      </c>
    </row>
    <row r="30" spans="1:26" x14ac:dyDescent="0.25">
      <c r="A30" s="2">
        <v>29</v>
      </c>
      <c r="B30" s="6" t="s">
        <v>191</v>
      </c>
      <c r="C30" s="6" t="s">
        <v>90</v>
      </c>
      <c r="D30" s="2">
        <v>2025</v>
      </c>
      <c r="E30" s="3"/>
      <c r="F30" s="3"/>
      <c r="G30" s="3"/>
      <c r="H30" s="3"/>
      <c r="I30" s="3"/>
      <c r="J30" s="14"/>
      <c r="K30" s="18">
        <f t="shared" si="1"/>
        <v>0</v>
      </c>
      <c r="L30" s="19">
        <v>12368.39</v>
      </c>
      <c r="M30" s="19">
        <v>11131.55</v>
      </c>
      <c r="N30" s="19">
        <v>8657.8700000000008</v>
      </c>
      <c r="O30" s="19">
        <v>6184.2</v>
      </c>
      <c r="P30" s="19">
        <v>3710.52</v>
      </c>
      <c r="Q30" s="19">
        <v>488.77</v>
      </c>
      <c r="R30" s="19">
        <v>2100</v>
      </c>
      <c r="S30" s="19">
        <v>200</v>
      </c>
      <c r="T30" s="22">
        <v>89</v>
      </c>
      <c r="U30" s="43">
        <f t="shared" si="2"/>
        <v>0</v>
      </c>
      <c r="V30" s="18">
        <f t="shared" si="3"/>
        <v>0</v>
      </c>
      <c r="W30" s="18">
        <f t="shared" si="4"/>
        <v>0</v>
      </c>
      <c r="X30" s="18">
        <f t="shared" si="5"/>
        <v>0</v>
      </c>
      <c r="Y30" s="18">
        <f t="shared" si="6"/>
        <v>0</v>
      </c>
      <c r="Z30" s="42">
        <f t="shared" si="7"/>
        <v>0</v>
      </c>
    </row>
    <row r="31" spans="1:26" x14ac:dyDescent="0.25">
      <c r="A31" s="2">
        <v>30</v>
      </c>
      <c r="B31" s="6" t="s">
        <v>192</v>
      </c>
      <c r="C31" s="6" t="s">
        <v>132</v>
      </c>
      <c r="D31" s="2">
        <v>2025</v>
      </c>
      <c r="E31" s="3"/>
      <c r="F31" s="3"/>
      <c r="G31" s="3"/>
      <c r="H31" s="3"/>
      <c r="I31" s="3"/>
      <c r="J31" s="14"/>
      <c r="K31" s="18">
        <f t="shared" si="1"/>
        <v>0</v>
      </c>
      <c r="L31" s="19">
        <v>12368.39</v>
      </c>
      <c r="M31" s="19">
        <v>11131.55</v>
      </c>
      <c r="N31" s="19">
        <v>8657.8700000000008</v>
      </c>
      <c r="O31" s="19">
        <v>6184.2</v>
      </c>
      <c r="P31" s="19">
        <v>3710.52</v>
      </c>
      <c r="Q31" s="19">
        <v>488.77</v>
      </c>
      <c r="R31" s="19">
        <v>2100</v>
      </c>
      <c r="S31" s="19">
        <v>200</v>
      </c>
      <c r="T31" s="23">
        <v>92</v>
      </c>
      <c r="U31" s="43">
        <f t="shared" si="2"/>
        <v>0</v>
      </c>
      <c r="V31" s="18">
        <f t="shared" si="3"/>
        <v>0</v>
      </c>
      <c r="W31" s="18">
        <f t="shared" si="4"/>
        <v>0</v>
      </c>
      <c r="X31" s="18">
        <f t="shared" si="5"/>
        <v>0</v>
      </c>
      <c r="Y31" s="18">
        <f t="shared" si="6"/>
        <v>0</v>
      </c>
      <c r="Z31" s="42">
        <f t="shared" si="7"/>
        <v>0</v>
      </c>
    </row>
    <row r="32" spans="1:26" x14ac:dyDescent="0.25">
      <c r="A32" s="2">
        <v>31</v>
      </c>
      <c r="B32" s="6" t="s">
        <v>192</v>
      </c>
      <c r="C32" s="6" t="s">
        <v>41</v>
      </c>
      <c r="D32" s="2">
        <v>2025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14">
        <v>0</v>
      </c>
      <c r="K32" s="18">
        <f t="shared" si="1"/>
        <v>0</v>
      </c>
      <c r="L32" s="19">
        <v>12368.39</v>
      </c>
      <c r="M32" s="19">
        <v>11131.55</v>
      </c>
      <c r="N32" s="19">
        <v>8657.8700000000008</v>
      </c>
      <c r="O32" s="19">
        <v>6184.2</v>
      </c>
      <c r="P32" s="19">
        <v>3710.52</v>
      </c>
      <c r="Q32" s="19">
        <v>488.77</v>
      </c>
      <c r="R32" s="19">
        <v>2100</v>
      </c>
      <c r="S32" s="19">
        <v>200</v>
      </c>
      <c r="T32" s="23">
        <v>88</v>
      </c>
      <c r="U32" s="43">
        <f t="shared" si="2"/>
        <v>0</v>
      </c>
      <c r="V32" s="18">
        <f t="shared" si="3"/>
        <v>0</v>
      </c>
      <c r="W32" s="18">
        <f t="shared" si="4"/>
        <v>0</v>
      </c>
      <c r="X32" s="18">
        <f t="shared" si="5"/>
        <v>0</v>
      </c>
      <c r="Y32" s="18">
        <f t="shared" si="6"/>
        <v>0</v>
      </c>
      <c r="Z32" s="42">
        <f t="shared" si="7"/>
        <v>0</v>
      </c>
    </row>
    <row r="33" spans="1:26" x14ac:dyDescent="0.25">
      <c r="A33" s="2">
        <v>32</v>
      </c>
      <c r="B33" s="6" t="s">
        <v>192</v>
      </c>
      <c r="C33" s="6" t="s">
        <v>108</v>
      </c>
      <c r="D33" s="2">
        <v>2025</v>
      </c>
      <c r="E33" s="3"/>
      <c r="F33" s="3"/>
      <c r="G33" s="3"/>
      <c r="H33" s="3"/>
      <c r="I33" s="3"/>
      <c r="J33" s="14"/>
      <c r="K33" s="18">
        <f t="shared" si="1"/>
        <v>0</v>
      </c>
      <c r="L33" s="19">
        <v>12368.39</v>
      </c>
      <c r="M33" s="19">
        <v>11131.55</v>
      </c>
      <c r="N33" s="19">
        <v>8657.8700000000008</v>
      </c>
      <c r="O33" s="19">
        <v>6184.2</v>
      </c>
      <c r="P33" s="19">
        <v>3710.52</v>
      </c>
      <c r="Q33" s="19">
        <v>488.77</v>
      </c>
      <c r="R33" s="19">
        <v>2100</v>
      </c>
      <c r="S33" s="19">
        <v>200</v>
      </c>
      <c r="T33" s="23">
        <v>86</v>
      </c>
      <c r="U33" s="43">
        <f t="shared" si="2"/>
        <v>0</v>
      </c>
      <c r="V33" s="18">
        <f t="shared" si="3"/>
        <v>0</v>
      </c>
      <c r="W33" s="18">
        <f t="shared" si="4"/>
        <v>0</v>
      </c>
      <c r="X33" s="18">
        <f t="shared" si="5"/>
        <v>0</v>
      </c>
      <c r="Y33" s="18">
        <f t="shared" si="6"/>
        <v>0</v>
      </c>
      <c r="Z33" s="42">
        <f t="shared" si="7"/>
        <v>0</v>
      </c>
    </row>
    <row r="34" spans="1:26" x14ac:dyDescent="0.25">
      <c r="A34" s="2">
        <v>33</v>
      </c>
      <c r="B34" s="6" t="s">
        <v>192</v>
      </c>
      <c r="C34" s="6" t="s">
        <v>93</v>
      </c>
      <c r="D34" s="2">
        <v>2025</v>
      </c>
      <c r="E34" s="3"/>
      <c r="F34" s="3"/>
      <c r="G34" s="3"/>
      <c r="H34" s="3"/>
      <c r="I34" s="3"/>
      <c r="J34" s="14"/>
      <c r="K34" s="18">
        <f t="shared" si="1"/>
        <v>0</v>
      </c>
      <c r="L34" s="19">
        <v>12368.39</v>
      </c>
      <c r="M34" s="19">
        <v>11131.55</v>
      </c>
      <c r="N34" s="19">
        <v>8657.8700000000008</v>
      </c>
      <c r="O34" s="19">
        <v>6184.2</v>
      </c>
      <c r="P34" s="19">
        <v>3710.52</v>
      </c>
      <c r="Q34" s="19">
        <v>488.77</v>
      </c>
      <c r="R34" s="19">
        <v>2100</v>
      </c>
      <c r="S34" s="19">
        <v>200</v>
      </c>
      <c r="T34" s="23">
        <v>90</v>
      </c>
      <c r="U34" s="43">
        <f t="shared" si="2"/>
        <v>0</v>
      </c>
      <c r="V34" s="18">
        <f t="shared" si="3"/>
        <v>0</v>
      </c>
      <c r="W34" s="18">
        <f t="shared" si="4"/>
        <v>0</v>
      </c>
      <c r="X34" s="18">
        <f t="shared" si="5"/>
        <v>0</v>
      </c>
      <c r="Y34" s="18">
        <f t="shared" si="6"/>
        <v>0</v>
      </c>
      <c r="Z34" s="42">
        <f t="shared" si="7"/>
        <v>0</v>
      </c>
    </row>
    <row r="35" spans="1:26" x14ac:dyDescent="0.25">
      <c r="A35" s="2">
        <v>34</v>
      </c>
      <c r="B35" s="6" t="s">
        <v>192</v>
      </c>
      <c r="C35" s="6" t="s">
        <v>128</v>
      </c>
      <c r="D35" s="2">
        <v>2025</v>
      </c>
      <c r="E35" s="3"/>
      <c r="F35" s="3"/>
      <c r="G35" s="3"/>
      <c r="H35" s="3"/>
      <c r="I35" s="3"/>
      <c r="J35" s="14"/>
      <c r="K35" s="18">
        <f t="shared" si="1"/>
        <v>0</v>
      </c>
      <c r="L35" s="19">
        <v>12368.39</v>
      </c>
      <c r="M35" s="19">
        <v>11131.55</v>
      </c>
      <c r="N35" s="19">
        <v>8657.8700000000008</v>
      </c>
      <c r="O35" s="19">
        <v>6184.2</v>
      </c>
      <c r="P35" s="19">
        <v>3710.52</v>
      </c>
      <c r="Q35" s="19">
        <v>488.77</v>
      </c>
      <c r="R35" s="19">
        <v>2100</v>
      </c>
      <c r="S35" s="19">
        <v>200</v>
      </c>
      <c r="T35" s="23">
        <v>91</v>
      </c>
      <c r="U35" s="43">
        <f t="shared" si="2"/>
        <v>0</v>
      </c>
      <c r="V35" s="18">
        <f t="shared" si="3"/>
        <v>0</v>
      </c>
      <c r="W35" s="18">
        <f t="shared" si="4"/>
        <v>0</v>
      </c>
      <c r="X35" s="18">
        <f t="shared" si="5"/>
        <v>0</v>
      </c>
      <c r="Y35" s="18">
        <f t="shared" si="6"/>
        <v>0</v>
      </c>
      <c r="Z35" s="42">
        <f t="shared" si="7"/>
        <v>0</v>
      </c>
    </row>
    <row r="36" spans="1:26" x14ac:dyDescent="0.25">
      <c r="A36" s="2">
        <v>35</v>
      </c>
      <c r="B36" s="6" t="s">
        <v>192</v>
      </c>
      <c r="C36" s="6" t="s">
        <v>67</v>
      </c>
      <c r="D36" s="2">
        <v>2025</v>
      </c>
      <c r="E36" s="3"/>
      <c r="F36" s="3"/>
      <c r="G36" s="3"/>
      <c r="H36" s="3"/>
      <c r="I36" s="3"/>
      <c r="J36" s="14"/>
      <c r="K36" s="18">
        <f t="shared" si="1"/>
        <v>0</v>
      </c>
      <c r="L36" s="19">
        <v>12368.39</v>
      </c>
      <c r="M36" s="19">
        <v>11131.55</v>
      </c>
      <c r="N36" s="19">
        <v>8657.8700000000008</v>
      </c>
      <c r="O36" s="19">
        <v>6184.2</v>
      </c>
      <c r="P36" s="19">
        <v>3710.52</v>
      </c>
      <c r="Q36" s="19">
        <v>488.77</v>
      </c>
      <c r="R36" s="19">
        <v>2100</v>
      </c>
      <c r="S36" s="19">
        <v>200</v>
      </c>
      <c r="T36" s="23">
        <v>92</v>
      </c>
      <c r="U36" s="43">
        <f t="shared" si="2"/>
        <v>0</v>
      </c>
      <c r="V36" s="18">
        <f t="shared" si="3"/>
        <v>0</v>
      </c>
      <c r="W36" s="18">
        <f t="shared" si="4"/>
        <v>0</v>
      </c>
      <c r="X36" s="18">
        <f t="shared" si="5"/>
        <v>0</v>
      </c>
      <c r="Y36" s="18">
        <f t="shared" si="6"/>
        <v>0</v>
      </c>
      <c r="Z36" s="42">
        <f t="shared" si="7"/>
        <v>0</v>
      </c>
    </row>
    <row r="37" spans="1:26" x14ac:dyDescent="0.25">
      <c r="A37" s="2">
        <v>36</v>
      </c>
      <c r="B37" s="6" t="s">
        <v>192</v>
      </c>
      <c r="C37" s="6" t="s">
        <v>129</v>
      </c>
      <c r="D37" s="2">
        <v>2025</v>
      </c>
      <c r="E37" s="3"/>
      <c r="F37" s="3"/>
      <c r="G37" s="3"/>
      <c r="H37" s="3"/>
      <c r="I37" s="3"/>
      <c r="J37" s="14"/>
      <c r="K37" s="18">
        <f t="shared" si="1"/>
        <v>0</v>
      </c>
      <c r="L37" s="19">
        <v>12368.39</v>
      </c>
      <c r="M37" s="19">
        <v>11131.55</v>
      </c>
      <c r="N37" s="19">
        <v>8657.8700000000008</v>
      </c>
      <c r="O37" s="19">
        <v>6184.2</v>
      </c>
      <c r="P37" s="19">
        <v>3710.52</v>
      </c>
      <c r="Q37" s="19">
        <v>488.77</v>
      </c>
      <c r="R37" s="19">
        <v>2100</v>
      </c>
      <c r="S37" s="19">
        <v>200</v>
      </c>
      <c r="T37" s="23">
        <v>86</v>
      </c>
      <c r="U37" s="43">
        <f t="shared" si="2"/>
        <v>0</v>
      </c>
      <c r="V37" s="18">
        <f t="shared" si="3"/>
        <v>0</v>
      </c>
      <c r="W37" s="18">
        <f t="shared" si="4"/>
        <v>0</v>
      </c>
      <c r="X37" s="18">
        <f t="shared" si="5"/>
        <v>0</v>
      </c>
      <c r="Y37" s="18">
        <f t="shared" si="6"/>
        <v>0</v>
      </c>
      <c r="Z37" s="42">
        <f t="shared" si="7"/>
        <v>0</v>
      </c>
    </row>
    <row r="38" spans="1:26" x14ac:dyDescent="0.25">
      <c r="A38" s="2">
        <v>37</v>
      </c>
      <c r="B38" s="6" t="s">
        <v>192</v>
      </c>
      <c r="C38" s="6" t="s">
        <v>31</v>
      </c>
      <c r="D38" s="2">
        <v>2025</v>
      </c>
      <c r="E38" s="3"/>
      <c r="F38" s="3"/>
      <c r="G38" s="3"/>
      <c r="H38" s="3"/>
      <c r="I38" s="3"/>
      <c r="J38" s="14"/>
      <c r="K38" s="18">
        <f t="shared" si="1"/>
        <v>0</v>
      </c>
      <c r="L38" s="19">
        <v>12368.39</v>
      </c>
      <c r="M38" s="19">
        <v>11131.55</v>
      </c>
      <c r="N38" s="19">
        <v>8657.8700000000008</v>
      </c>
      <c r="O38" s="19">
        <v>6184.2</v>
      </c>
      <c r="P38" s="19">
        <v>3710.52</v>
      </c>
      <c r="Q38" s="19">
        <v>488.77</v>
      </c>
      <c r="R38" s="19">
        <v>2100</v>
      </c>
      <c r="S38" s="19">
        <v>200</v>
      </c>
      <c r="T38" s="23">
        <v>89</v>
      </c>
      <c r="U38" s="43">
        <f t="shared" si="2"/>
        <v>0</v>
      </c>
      <c r="V38" s="18">
        <f t="shared" si="3"/>
        <v>0</v>
      </c>
      <c r="W38" s="18">
        <f t="shared" si="4"/>
        <v>0</v>
      </c>
      <c r="X38" s="18">
        <f t="shared" si="5"/>
        <v>0</v>
      </c>
      <c r="Y38" s="18">
        <f t="shared" si="6"/>
        <v>0</v>
      </c>
      <c r="Z38" s="42">
        <f t="shared" si="7"/>
        <v>0</v>
      </c>
    </row>
    <row r="39" spans="1:26" x14ac:dyDescent="0.25">
      <c r="A39" s="2">
        <v>38</v>
      </c>
      <c r="B39" s="6" t="s">
        <v>192</v>
      </c>
      <c r="C39" s="6" t="s">
        <v>1</v>
      </c>
      <c r="D39" s="2">
        <v>2025</v>
      </c>
      <c r="E39" s="3"/>
      <c r="F39" s="3"/>
      <c r="G39" s="3"/>
      <c r="H39" s="3"/>
      <c r="I39" s="3"/>
      <c r="J39" s="14"/>
      <c r="K39" s="18">
        <f t="shared" si="1"/>
        <v>0</v>
      </c>
      <c r="L39" s="19">
        <v>12368.39</v>
      </c>
      <c r="M39" s="19">
        <v>11131.55</v>
      </c>
      <c r="N39" s="19">
        <v>8657.8700000000008</v>
      </c>
      <c r="O39" s="19">
        <v>6184.2</v>
      </c>
      <c r="P39" s="19">
        <v>3710.52</v>
      </c>
      <c r="Q39" s="19">
        <v>488.77</v>
      </c>
      <c r="R39" s="19">
        <v>2100</v>
      </c>
      <c r="S39" s="19">
        <v>200</v>
      </c>
      <c r="T39" s="23">
        <v>90</v>
      </c>
      <c r="U39" s="43">
        <f t="shared" si="2"/>
        <v>0</v>
      </c>
      <c r="V39" s="18">
        <f t="shared" si="3"/>
        <v>0</v>
      </c>
      <c r="W39" s="18">
        <f t="shared" si="4"/>
        <v>0</v>
      </c>
      <c r="X39" s="18">
        <f t="shared" si="5"/>
        <v>0</v>
      </c>
      <c r="Y39" s="18">
        <f t="shared" si="6"/>
        <v>0</v>
      </c>
      <c r="Z39" s="42">
        <f t="shared" si="7"/>
        <v>0</v>
      </c>
    </row>
    <row r="40" spans="1:26" x14ac:dyDescent="0.25">
      <c r="A40" s="2">
        <v>39</v>
      </c>
      <c r="B40" s="6" t="s">
        <v>192</v>
      </c>
      <c r="C40" s="6" t="s">
        <v>111</v>
      </c>
      <c r="D40" s="2">
        <v>2025</v>
      </c>
      <c r="E40" s="3"/>
      <c r="F40" s="3"/>
      <c r="G40" s="3"/>
      <c r="H40" s="3"/>
      <c r="I40" s="3"/>
      <c r="J40" s="14"/>
      <c r="K40" s="18">
        <f t="shared" si="1"/>
        <v>0</v>
      </c>
      <c r="L40" s="19">
        <v>12368.39</v>
      </c>
      <c r="M40" s="19">
        <v>11131.55</v>
      </c>
      <c r="N40" s="19">
        <v>8657.8700000000008</v>
      </c>
      <c r="O40" s="19">
        <v>6184.2</v>
      </c>
      <c r="P40" s="19">
        <v>3710.52</v>
      </c>
      <c r="Q40" s="19">
        <v>488.77</v>
      </c>
      <c r="R40" s="19">
        <v>2100</v>
      </c>
      <c r="S40" s="19">
        <v>200</v>
      </c>
      <c r="T40" s="23">
        <v>90</v>
      </c>
      <c r="U40" s="43">
        <f t="shared" si="2"/>
        <v>0</v>
      </c>
      <c r="V40" s="18">
        <f t="shared" si="3"/>
        <v>0</v>
      </c>
      <c r="W40" s="18">
        <f t="shared" si="4"/>
        <v>0</v>
      </c>
      <c r="X40" s="18">
        <f t="shared" si="5"/>
        <v>0</v>
      </c>
      <c r="Y40" s="18">
        <f t="shared" si="6"/>
        <v>0</v>
      </c>
      <c r="Z40" s="42">
        <f t="shared" si="7"/>
        <v>0</v>
      </c>
    </row>
    <row r="41" spans="1:26" x14ac:dyDescent="0.25">
      <c r="A41" s="2">
        <v>40</v>
      </c>
      <c r="B41" s="6" t="s">
        <v>192</v>
      </c>
      <c r="C41" s="6" t="s">
        <v>14</v>
      </c>
      <c r="D41" s="2">
        <v>2025</v>
      </c>
      <c r="E41" s="3"/>
      <c r="F41" s="3"/>
      <c r="G41" s="3"/>
      <c r="H41" s="3"/>
      <c r="I41" s="3"/>
      <c r="J41" s="14"/>
      <c r="K41" s="18">
        <f t="shared" si="1"/>
        <v>0</v>
      </c>
      <c r="L41" s="19">
        <v>12368.39</v>
      </c>
      <c r="M41" s="19">
        <v>11131.55</v>
      </c>
      <c r="N41" s="19">
        <v>8657.8700000000008</v>
      </c>
      <c r="O41" s="19">
        <v>6184.2</v>
      </c>
      <c r="P41" s="19">
        <v>3710.52</v>
      </c>
      <c r="Q41" s="19">
        <v>488.77</v>
      </c>
      <c r="R41" s="19">
        <v>2100</v>
      </c>
      <c r="S41" s="19">
        <v>200</v>
      </c>
      <c r="T41" s="23">
        <v>93</v>
      </c>
      <c r="U41" s="43">
        <f t="shared" si="2"/>
        <v>0</v>
      </c>
      <c r="V41" s="18">
        <f t="shared" si="3"/>
        <v>0</v>
      </c>
      <c r="W41" s="18">
        <f t="shared" si="4"/>
        <v>0</v>
      </c>
      <c r="X41" s="18">
        <f t="shared" si="5"/>
        <v>0</v>
      </c>
      <c r="Y41" s="18">
        <f t="shared" si="6"/>
        <v>0</v>
      </c>
      <c r="Z41" s="42">
        <f t="shared" si="7"/>
        <v>0</v>
      </c>
    </row>
    <row r="42" spans="1:26" x14ac:dyDescent="0.25">
      <c r="A42" s="2">
        <v>41</v>
      </c>
      <c r="B42" s="6" t="s">
        <v>192</v>
      </c>
      <c r="C42" s="6" t="s">
        <v>33</v>
      </c>
      <c r="D42" s="2">
        <v>2025</v>
      </c>
      <c r="E42" s="3"/>
      <c r="F42" s="3"/>
      <c r="G42" s="3"/>
      <c r="H42" s="3"/>
      <c r="I42" s="3"/>
      <c r="J42" s="14"/>
      <c r="K42" s="18">
        <f t="shared" si="1"/>
        <v>0</v>
      </c>
      <c r="L42" s="19">
        <v>12368.39</v>
      </c>
      <c r="M42" s="19">
        <v>11131.55</v>
      </c>
      <c r="N42" s="19">
        <v>8657.8700000000008</v>
      </c>
      <c r="O42" s="19">
        <v>6184.2</v>
      </c>
      <c r="P42" s="19">
        <v>3710.52</v>
      </c>
      <c r="Q42" s="19">
        <v>488.77</v>
      </c>
      <c r="R42" s="19">
        <v>2100</v>
      </c>
      <c r="S42" s="19">
        <v>200</v>
      </c>
      <c r="T42" s="23">
        <v>92</v>
      </c>
      <c r="U42" s="43">
        <f t="shared" si="2"/>
        <v>0</v>
      </c>
      <c r="V42" s="18">
        <f t="shared" si="3"/>
        <v>0</v>
      </c>
      <c r="W42" s="18">
        <f t="shared" si="4"/>
        <v>0</v>
      </c>
      <c r="X42" s="18">
        <f t="shared" si="5"/>
        <v>0</v>
      </c>
      <c r="Y42" s="18">
        <f t="shared" si="6"/>
        <v>0</v>
      </c>
      <c r="Z42" s="42">
        <f t="shared" si="7"/>
        <v>0</v>
      </c>
    </row>
    <row r="43" spans="1:26" x14ac:dyDescent="0.25">
      <c r="A43" s="2">
        <v>42</v>
      </c>
      <c r="B43" s="6" t="s">
        <v>192</v>
      </c>
      <c r="C43" s="6" t="s">
        <v>130</v>
      </c>
      <c r="D43" s="2">
        <v>2025</v>
      </c>
      <c r="E43" s="3"/>
      <c r="F43" s="3"/>
      <c r="G43" s="3"/>
      <c r="H43" s="3"/>
      <c r="I43" s="3"/>
      <c r="J43" s="14"/>
      <c r="K43" s="18">
        <f t="shared" si="1"/>
        <v>0</v>
      </c>
      <c r="L43" s="19">
        <v>12368.39</v>
      </c>
      <c r="M43" s="19">
        <v>11131.55</v>
      </c>
      <c r="N43" s="19">
        <v>8657.8700000000008</v>
      </c>
      <c r="O43" s="19">
        <v>6184.2</v>
      </c>
      <c r="P43" s="19">
        <v>3710.52</v>
      </c>
      <c r="Q43" s="19">
        <v>488.77</v>
      </c>
      <c r="R43" s="19">
        <v>2100</v>
      </c>
      <c r="S43" s="19">
        <v>200</v>
      </c>
      <c r="T43" s="23">
        <v>89</v>
      </c>
      <c r="U43" s="43">
        <f t="shared" si="2"/>
        <v>0</v>
      </c>
      <c r="V43" s="18">
        <f t="shared" si="3"/>
        <v>0</v>
      </c>
      <c r="W43" s="18">
        <f t="shared" si="4"/>
        <v>0</v>
      </c>
      <c r="X43" s="18">
        <f t="shared" si="5"/>
        <v>0</v>
      </c>
      <c r="Y43" s="18">
        <f t="shared" si="6"/>
        <v>0</v>
      </c>
      <c r="Z43" s="42">
        <f t="shared" si="7"/>
        <v>0</v>
      </c>
    </row>
    <row r="44" spans="1:26" x14ac:dyDescent="0.25">
      <c r="A44" s="2">
        <v>43</v>
      </c>
      <c r="B44" s="6" t="s">
        <v>192</v>
      </c>
      <c r="C44" s="6" t="s">
        <v>133</v>
      </c>
      <c r="D44" s="2">
        <v>2025</v>
      </c>
      <c r="E44" s="3"/>
      <c r="F44" s="3"/>
      <c r="G44" s="3"/>
      <c r="H44" s="3"/>
      <c r="I44" s="3"/>
      <c r="J44" s="14"/>
      <c r="K44" s="18">
        <f t="shared" si="1"/>
        <v>0</v>
      </c>
      <c r="L44" s="19">
        <v>12368.39</v>
      </c>
      <c r="M44" s="19">
        <v>11131.55</v>
      </c>
      <c r="N44" s="19">
        <v>8657.8700000000008</v>
      </c>
      <c r="O44" s="19">
        <v>6184.2</v>
      </c>
      <c r="P44" s="19">
        <v>3710.52</v>
      </c>
      <c r="Q44" s="19">
        <v>488.77</v>
      </c>
      <c r="R44" s="19">
        <v>2100</v>
      </c>
      <c r="S44" s="19">
        <v>200</v>
      </c>
      <c r="T44" s="23">
        <v>91</v>
      </c>
      <c r="U44" s="43">
        <f t="shared" si="2"/>
        <v>0</v>
      </c>
      <c r="V44" s="18">
        <f t="shared" si="3"/>
        <v>0</v>
      </c>
      <c r="W44" s="18">
        <f t="shared" si="4"/>
        <v>0</v>
      </c>
      <c r="X44" s="18">
        <f t="shared" si="5"/>
        <v>0</v>
      </c>
      <c r="Y44" s="18">
        <f t="shared" si="6"/>
        <v>0</v>
      </c>
      <c r="Z44" s="42">
        <f t="shared" si="7"/>
        <v>0</v>
      </c>
    </row>
    <row r="45" spans="1:26" x14ac:dyDescent="0.25">
      <c r="A45" s="2">
        <v>44</v>
      </c>
      <c r="B45" s="6" t="s">
        <v>192</v>
      </c>
      <c r="C45" s="6" t="s">
        <v>107</v>
      </c>
      <c r="D45" s="2">
        <v>2025</v>
      </c>
      <c r="E45" s="3"/>
      <c r="F45" s="3"/>
      <c r="G45" s="3"/>
      <c r="H45" s="3"/>
      <c r="I45" s="3"/>
      <c r="J45" s="14"/>
      <c r="K45" s="18">
        <f t="shared" si="1"/>
        <v>0</v>
      </c>
      <c r="L45" s="19">
        <v>12368.39</v>
      </c>
      <c r="M45" s="19">
        <v>11131.55</v>
      </c>
      <c r="N45" s="19">
        <v>8657.8700000000008</v>
      </c>
      <c r="O45" s="19">
        <v>6184.2</v>
      </c>
      <c r="P45" s="19">
        <v>3710.52</v>
      </c>
      <c r="Q45" s="19">
        <v>488.77</v>
      </c>
      <c r="R45" s="19">
        <v>2100</v>
      </c>
      <c r="S45" s="19">
        <v>200</v>
      </c>
      <c r="T45" s="23">
        <v>71</v>
      </c>
      <c r="U45" s="43">
        <f t="shared" si="2"/>
        <v>0</v>
      </c>
      <c r="V45" s="18">
        <f t="shared" si="3"/>
        <v>0</v>
      </c>
      <c r="W45" s="18">
        <f t="shared" si="4"/>
        <v>0</v>
      </c>
      <c r="X45" s="18">
        <f t="shared" si="5"/>
        <v>0</v>
      </c>
      <c r="Y45" s="18">
        <f t="shared" si="6"/>
        <v>0</v>
      </c>
      <c r="Z45" s="42">
        <f t="shared" si="7"/>
        <v>0</v>
      </c>
    </row>
    <row r="46" spans="1:26" x14ac:dyDescent="0.25">
      <c r="A46" s="2">
        <v>45</v>
      </c>
      <c r="B46" s="6" t="s">
        <v>192</v>
      </c>
      <c r="C46" s="6" t="s">
        <v>131</v>
      </c>
      <c r="D46" s="2">
        <v>2025</v>
      </c>
      <c r="E46" s="3"/>
      <c r="F46" s="3"/>
      <c r="G46" s="3"/>
      <c r="H46" s="3"/>
      <c r="I46" s="3"/>
      <c r="J46" s="14"/>
      <c r="K46" s="18">
        <f t="shared" si="1"/>
        <v>0</v>
      </c>
      <c r="L46" s="19">
        <v>12368.39</v>
      </c>
      <c r="M46" s="19">
        <v>11131.55</v>
      </c>
      <c r="N46" s="19">
        <v>8657.8700000000008</v>
      </c>
      <c r="O46" s="19">
        <v>6184.2</v>
      </c>
      <c r="P46" s="19">
        <v>3710.52</v>
      </c>
      <c r="Q46" s="19">
        <v>488.77</v>
      </c>
      <c r="R46" s="19">
        <v>2100</v>
      </c>
      <c r="S46" s="19">
        <v>200</v>
      </c>
      <c r="T46" s="23">
        <v>93</v>
      </c>
      <c r="U46" s="43">
        <f t="shared" si="2"/>
        <v>0</v>
      </c>
      <c r="V46" s="18">
        <f t="shared" si="3"/>
        <v>0</v>
      </c>
      <c r="W46" s="18">
        <f t="shared" si="4"/>
        <v>0</v>
      </c>
      <c r="X46" s="18">
        <f t="shared" si="5"/>
        <v>0</v>
      </c>
      <c r="Y46" s="18">
        <f t="shared" si="6"/>
        <v>0</v>
      </c>
      <c r="Z46" s="42">
        <f t="shared" si="7"/>
        <v>0</v>
      </c>
    </row>
    <row r="47" spans="1:26" x14ac:dyDescent="0.25">
      <c r="A47" s="2">
        <v>46</v>
      </c>
      <c r="B47" s="6" t="s">
        <v>192</v>
      </c>
      <c r="C47" s="6" t="s">
        <v>68</v>
      </c>
      <c r="D47" s="2">
        <v>2025</v>
      </c>
      <c r="E47" s="3"/>
      <c r="F47" s="3"/>
      <c r="G47" s="3"/>
      <c r="H47" s="3"/>
      <c r="I47" s="3"/>
      <c r="J47" s="14"/>
      <c r="K47" s="18">
        <f t="shared" si="1"/>
        <v>0</v>
      </c>
      <c r="L47" s="19">
        <v>12368.39</v>
      </c>
      <c r="M47" s="19">
        <v>11131.55</v>
      </c>
      <c r="N47" s="19">
        <v>8657.8700000000008</v>
      </c>
      <c r="O47" s="19">
        <v>6184.2</v>
      </c>
      <c r="P47" s="19">
        <v>3710.52</v>
      </c>
      <c r="Q47" s="19">
        <v>488.77</v>
      </c>
      <c r="R47" s="19">
        <v>2100</v>
      </c>
      <c r="S47" s="19">
        <v>200</v>
      </c>
      <c r="T47" s="23">
        <v>79</v>
      </c>
      <c r="U47" s="43">
        <f t="shared" si="2"/>
        <v>0</v>
      </c>
      <c r="V47" s="18">
        <f t="shared" si="3"/>
        <v>0</v>
      </c>
      <c r="W47" s="18">
        <f t="shared" si="4"/>
        <v>0</v>
      </c>
      <c r="X47" s="18">
        <f t="shared" si="5"/>
        <v>0</v>
      </c>
      <c r="Y47" s="18">
        <f t="shared" si="6"/>
        <v>0</v>
      </c>
      <c r="Z47" s="42">
        <f t="shared" si="7"/>
        <v>0</v>
      </c>
    </row>
    <row r="48" spans="1:26" x14ac:dyDescent="0.25">
      <c r="A48" s="2">
        <v>47</v>
      </c>
      <c r="B48" s="6" t="s">
        <v>192</v>
      </c>
      <c r="C48" s="6" t="s">
        <v>25</v>
      </c>
      <c r="D48" s="2">
        <v>2025</v>
      </c>
      <c r="E48" s="3"/>
      <c r="F48" s="3"/>
      <c r="G48" s="3"/>
      <c r="H48" s="3"/>
      <c r="I48" s="3"/>
      <c r="J48" s="14"/>
      <c r="K48" s="18">
        <f t="shared" si="1"/>
        <v>0</v>
      </c>
      <c r="L48" s="19">
        <v>12368.39</v>
      </c>
      <c r="M48" s="19">
        <v>11131.55</v>
      </c>
      <c r="N48" s="19">
        <v>8657.8700000000008</v>
      </c>
      <c r="O48" s="19">
        <v>6184.2</v>
      </c>
      <c r="P48" s="19">
        <v>3710.52</v>
      </c>
      <c r="Q48" s="19">
        <v>488.77</v>
      </c>
      <c r="R48" s="19">
        <v>2100</v>
      </c>
      <c r="S48" s="19">
        <v>200</v>
      </c>
      <c r="T48" s="23">
        <v>90</v>
      </c>
      <c r="U48" s="43">
        <f t="shared" si="2"/>
        <v>0</v>
      </c>
      <c r="V48" s="18">
        <f t="shared" si="3"/>
        <v>0</v>
      </c>
      <c r="W48" s="18">
        <f t="shared" si="4"/>
        <v>0</v>
      </c>
      <c r="X48" s="18">
        <f t="shared" si="5"/>
        <v>0</v>
      </c>
      <c r="Y48" s="18">
        <f t="shared" si="6"/>
        <v>0</v>
      </c>
      <c r="Z48" s="42">
        <f t="shared" si="7"/>
        <v>0</v>
      </c>
    </row>
    <row r="49" spans="1:26" x14ac:dyDescent="0.25">
      <c r="A49" s="2">
        <v>48</v>
      </c>
      <c r="B49" s="6" t="s">
        <v>192</v>
      </c>
      <c r="C49" s="6" t="s">
        <v>134</v>
      </c>
      <c r="D49" s="2">
        <v>2025</v>
      </c>
      <c r="E49" s="3"/>
      <c r="F49" s="3"/>
      <c r="G49" s="3"/>
      <c r="H49" s="3"/>
      <c r="I49" s="3"/>
      <c r="J49" s="14"/>
      <c r="K49" s="18">
        <f t="shared" si="1"/>
        <v>0</v>
      </c>
      <c r="L49" s="19">
        <v>12368.39</v>
      </c>
      <c r="M49" s="19">
        <v>11131.55</v>
      </c>
      <c r="N49" s="19">
        <v>8657.8700000000008</v>
      </c>
      <c r="O49" s="19">
        <v>6184.2</v>
      </c>
      <c r="P49" s="19">
        <v>3710.52</v>
      </c>
      <c r="Q49" s="19">
        <v>488.77</v>
      </c>
      <c r="R49" s="19">
        <v>2100</v>
      </c>
      <c r="S49" s="19">
        <v>200</v>
      </c>
      <c r="T49" s="23">
        <v>90</v>
      </c>
      <c r="U49" s="43">
        <f t="shared" si="2"/>
        <v>0</v>
      </c>
      <c r="V49" s="18">
        <f t="shared" si="3"/>
        <v>0</v>
      </c>
      <c r="W49" s="18">
        <f t="shared" si="4"/>
        <v>0</v>
      </c>
      <c r="X49" s="18">
        <f t="shared" si="5"/>
        <v>0</v>
      </c>
      <c r="Y49" s="18">
        <f t="shared" si="6"/>
        <v>0</v>
      </c>
      <c r="Z49" s="42">
        <f t="shared" si="7"/>
        <v>0</v>
      </c>
    </row>
    <row r="50" spans="1:26" x14ac:dyDescent="0.25">
      <c r="A50" s="2">
        <v>49</v>
      </c>
      <c r="B50" s="6" t="s">
        <v>194</v>
      </c>
      <c r="C50" s="6" t="s">
        <v>135</v>
      </c>
      <c r="D50" s="2">
        <v>2025</v>
      </c>
      <c r="E50" s="3"/>
      <c r="F50" s="3"/>
      <c r="G50" s="3"/>
      <c r="H50" s="3"/>
      <c r="I50" s="3"/>
      <c r="J50" s="14"/>
      <c r="K50" s="18">
        <f t="shared" si="1"/>
        <v>0</v>
      </c>
      <c r="L50" s="19">
        <v>12368.39</v>
      </c>
      <c r="M50" s="19">
        <v>11131.55</v>
      </c>
      <c r="N50" s="19">
        <v>8657.8700000000008</v>
      </c>
      <c r="O50" s="19">
        <v>6184.2</v>
      </c>
      <c r="P50" s="19">
        <v>3710.52</v>
      </c>
      <c r="Q50" s="19">
        <v>488.77</v>
      </c>
      <c r="R50" s="19">
        <v>2100</v>
      </c>
      <c r="S50" s="19">
        <v>200</v>
      </c>
      <c r="T50" s="24">
        <v>88</v>
      </c>
      <c r="U50" s="43">
        <f t="shared" si="2"/>
        <v>0</v>
      </c>
      <c r="V50" s="18">
        <f t="shared" si="3"/>
        <v>0</v>
      </c>
      <c r="W50" s="18">
        <f t="shared" si="4"/>
        <v>0</v>
      </c>
      <c r="X50" s="18">
        <f t="shared" si="5"/>
        <v>0</v>
      </c>
      <c r="Y50" s="18">
        <f t="shared" si="6"/>
        <v>0</v>
      </c>
      <c r="Z50" s="42">
        <f t="shared" si="7"/>
        <v>0</v>
      </c>
    </row>
    <row r="51" spans="1:26" x14ac:dyDescent="0.25">
      <c r="A51" s="2">
        <v>50</v>
      </c>
      <c r="B51" s="6" t="s">
        <v>194</v>
      </c>
      <c r="C51" s="6" t="s">
        <v>136</v>
      </c>
      <c r="D51" s="2">
        <v>2025</v>
      </c>
      <c r="E51" s="3"/>
      <c r="F51" s="3"/>
      <c r="G51" s="3"/>
      <c r="H51" s="3"/>
      <c r="I51" s="3"/>
      <c r="J51" s="14"/>
      <c r="K51" s="18">
        <f t="shared" si="1"/>
        <v>0</v>
      </c>
      <c r="L51" s="19">
        <v>12368.39</v>
      </c>
      <c r="M51" s="19">
        <v>11131.55</v>
      </c>
      <c r="N51" s="19">
        <v>8657.8700000000008</v>
      </c>
      <c r="O51" s="19">
        <v>6184.2</v>
      </c>
      <c r="P51" s="19">
        <v>3710.52</v>
      </c>
      <c r="Q51" s="19">
        <v>488.77</v>
      </c>
      <c r="R51" s="19">
        <v>2100</v>
      </c>
      <c r="S51" s="19">
        <v>200</v>
      </c>
      <c r="T51" s="24">
        <v>71</v>
      </c>
      <c r="U51" s="43">
        <f t="shared" si="2"/>
        <v>0</v>
      </c>
      <c r="V51" s="18">
        <f t="shared" si="3"/>
        <v>0</v>
      </c>
      <c r="W51" s="18">
        <f t="shared" si="4"/>
        <v>0</v>
      </c>
      <c r="X51" s="18">
        <f t="shared" si="5"/>
        <v>0</v>
      </c>
      <c r="Y51" s="18">
        <f t="shared" si="6"/>
        <v>0</v>
      </c>
      <c r="Z51" s="42">
        <f t="shared" si="7"/>
        <v>0</v>
      </c>
    </row>
    <row r="52" spans="1:26" x14ac:dyDescent="0.25">
      <c r="A52" s="2">
        <v>51</v>
      </c>
      <c r="B52" s="6" t="s">
        <v>194</v>
      </c>
      <c r="C52" s="6" t="s">
        <v>24</v>
      </c>
      <c r="D52" s="2">
        <v>2025</v>
      </c>
      <c r="E52" s="3"/>
      <c r="F52" s="3"/>
      <c r="G52" s="3"/>
      <c r="H52" s="3"/>
      <c r="I52" s="3"/>
      <c r="J52" s="14"/>
      <c r="K52" s="18">
        <f t="shared" si="1"/>
        <v>0</v>
      </c>
      <c r="L52" s="19">
        <v>12368.39</v>
      </c>
      <c r="M52" s="19">
        <v>11131.55</v>
      </c>
      <c r="N52" s="19">
        <v>8657.8700000000008</v>
      </c>
      <c r="O52" s="19">
        <v>6184.2</v>
      </c>
      <c r="P52" s="19">
        <v>3710.52</v>
      </c>
      <c r="Q52" s="19">
        <v>488.77</v>
      </c>
      <c r="R52" s="19">
        <v>2100</v>
      </c>
      <c r="S52" s="19">
        <v>200</v>
      </c>
      <c r="T52" s="24">
        <v>92</v>
      </c>
      <c r="U52" s="43">
        <f t="shared" si="2"/>
        <v>0</v>
      </c>
      <c r="V52" s="18">
        <f t="shared" si="3"/>
        <v>0</v>
      </c>
      <c r="W52" s="18">
        <f t="shared" si="4"/>
        <v>0</v>
      </c>
      <c r="X52" s="18">
        <f t="shared" si="5"/>
        <v>0</v>
      </c>
      <c r="Y52" s="18">
        <f t="shared" si="6"/>
        <v>0</v>
      </c>
      <c r="Z52" s="42">
        <f t="shared" si="7"/>
        <v>0</v>
      </c>
    </row>
    <row r="53" spans="1:26" x14ac:dyDescent="0.25">
      <c r="A53" s="2">
        <v>52</v>
      </c>
      <c r="B53" s="6" t="s">
        <v>194</v>
      </c>
      <c r="C53" s="6" t="s">
        <v>72</v>
      </c>
      <c r="D53" s="2">
        <v>2025</v>
      </c>
      <c r="E53" s="3"/>
      <c r="F53" s="3"/>
      <c r="G53" s="3"/>
      <c r="H53" s="3"/>
      <c r="I53" s="3"/>
      <c r="J53" s="14"/>
      <c r="K53" s="18">
        <f t="shared" si="1"/>
        <v>0</v>
      </c>
      <c r="L53" s="19">
        <v>12368.39</v>
      </c>
      <c r="M53" s="19">
        <v>11131.55</v>
      </c>
      <c r="N53" s="19">
        <v>8657.8700000000008</v>
      </c>
      <c r="O53" s="19">
        <v>6184.2</v>
      </c>
      <c r="P53" s="19">
        <v>3710.52</v>
      </c>
      <c r="Q53" s="19">
        <v>488.77</v>
      </c>
      <c r="R53" s="19">
        <v>2100</v>
      </c>
      <c r="S53" s="19">
        <v>200</v>
      </c>
      <c r="T53" s="24">
        <v>89</v>
      </c>
      <c r="U53" s="43">
        <f t="shared" si="2"/>
        <v>0</v>
      </c>
      <c r="V53" s="18">
        <f t="shared" si="3"/>
        <v>0</v>
      </c>
      <c r="W53" s="18">
        <f t="shared" si="4"/>
        <v>0</v>
      </c>
      <c r="X53" s="18">
        <f t="shared" si="5"/>
        <v>0</v>
      </c>
      <c r="Y53" s="18">
        <f t="shared" si="6"/>
        <v>0</v>
      </c>
      <c r="Z53" s="42">
        <f t="shared" si="7"/>
        <v>0</v>
      </c>
    </row>
    <row r="54" spans="1:26" x14ac:dyDescent="0.25">
      <c r="A54" s="2">
        <v>53</v>
      </c>
      <c r="B54" s="6" t="s">
        <v>194</v>
      </c>
      <c r="C54" s="6" t="s">
        <v>42</v>
      </c>
      <c r="D54" s="2">
        <v>2025</v>
      </c>
      <c r="E54" s="3"/>
      <c r="F54" s="3"/>
      <c r="G54" s="3"/>
      <c r="H54" s="3"/>
      <c r="I54" s="3"/>
      <c r="J54" s="14"/>
      <c r="K54" s="18">
        <f t="shared" si="1"/>
        <v>0</v>
      </c>
      <c r="L54" s="19">
        <v>12368.39</v>
      </c>
      <c r="M54" s="19">
        <v>11131.55</v>
      </c>
      <c r="N54" s="19">
        <v>8657.8700000000008</v>
      </c>
      <c r="O54" s="19">
        <v>6184.2</v>
      </c>
      <c r="P54" s="19">
        <v>3710.52</v>
      </c>
      <c r="Q54" s="19">
        <v>488.77</v>
      </c>
      <c r="R54" s="19">
        <v>2100</v>
      </c>
      <c r="S54" s="19">
        <v>200</v>
      </c>
      <c r="T54" s="24">
        <v>91</v>
      </c>
      <c r="U54" s="43">
        <f t="shared" si="2"/>
        <v>0</v>
      </c>
      <c r="V54" s="18">
        <f t="shared" si="3"/>
        <v>0</v>
      </c>
      <c r="W54" s="18">
        <f t="shared" si="4"/>
        <v>0</v>
      </c>
      <c r="X54" s="18">
        <f t="shared" si="5"/>
        <v>0</v>
      </c>
      <c r="Y54" s="18">
        <f t="shared" si="6"/>
        <v>0</v>
      </c>
      <c r="Z54" s="42">
        <f t="shared" si="7"/>
        <v>0</v>
      </c>
    </row>
    <row r="55" spans="1:26" x14ac:dyDescent="0.25">
      <c r="A55" s="2">
        <v>54</v>
      </c>
      <c r="B55" s="6" t="s">
        <v>194</v>
      </c>
      <c r="C55" s="6" t="s">
        <v>36</v>
      </c>
      <c r="D55" s="2">
        <v>2025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14">
        <v>0</v>
      </c>
      <c r="K55" s="18">
        <f t="shared" si="1"/>
        <v>0</v>
      </c>
      <c r="L55" s="19">
        <v>12368.39</v>
      </c>
      <c r="M55" s="19">
        <v>11131.55</v>
      </c>
      <c r="N55" s="19">
        <v>8657.8700000000008</v>
      </c>
      <c r="O55" s="19">
        <v>6184.2</v>
      </c>
      <c r="P55" s="19">
        <v>3710.52</v>
      </c>
      <c r="Q55" s="19">
        <v>488.77</v>
      </c>
      <c r="R55" s="19">
        <v>2100</v>
      </c>
      <c r="S55" s="19">
        <v>200</v>
      </c>
      <c r="T55" s="24">
        <v>82</v>
      </c>
      <c r="U55" s="43">
        <f t="shared" si="2"/>
        <v>0</v>
      </c>
      <c r="V55" s="18">
        <f t="shared" si="3"/>
        <v>0</v>
      </c>
      <c r="W55" s="18">
        <f t="shared" si="4"/>
        <v>0</v>
      </c>
      <c r="X55" s="18">
        <f t="shared" si="5"/>
        <v>0</v>
      </c>
      <c r="Y55" s="18">
        <f t="shared" si="6"/>
        <v>0</v>
      </c>
      <c r="Z55" s="42">
        <f t="shared" si="7"/>
        <v>0</v>
      </c>
    </row>
    <row r="56" spans="1:26" x14ac:dyDescent="0.25">
      <c r="A56" s="2">
        <v>55</v>
      </c>
      <c r="B56" s="6" t="s">
        <v>194</v>
      </c>
      <c r="C56" s="6" t="s">
        <v>39</v>
      </c>
      <c r="D56" s="2">
        <v>2025</v>
      </c>
      <c r="E56" s="3"/>
      <c r="F56" s="3"/>
      <c r="G56" s="3"/>
      <c r="H56" s="3"/>
      <c r="I56" s="3"/>
      <c r="J56" s="14"/>
      <c r="K56" s="18">
        <f t="shared" si="1"/>
        <v>0</v>
      </c>
      <c r="L56" s="19">
        <v>12368.39</v>
      </c>
      <c r="M56" s="19">
        <v>11131.55</v>
      </c>
      <c r="N56" s="19">
        <v>8657.8700000000008</v>
      </c>
      <c r="O56" s="19">
        <v>6184.2</v>
      </c>
      <c r="P56" s="19">
        <v>3710.52</v>
      </c>
      <c r="Q56" s="19">
        <v>488.77</v>
      </c>
      <c r="R56" s="19">
        <v>2100</v>
      </c>
      <c r="S56" s="19">
        <v>200</v>
      </c>
      <c r="T56" s="24">
        <v>89</v>
      </c>
      <c r="U56" s="43">
        <f t="shared" si="2"/>
        <v>0</v>
      </c>
      <c r="V56" s="18">
        <f t="shared" si="3"/>
        <v>0</v>
      </c>
      <c r="W56" s="18">
        <f t="shared" si="4"/>
        <v>0</v>
      </c>
      <c r="X56" s="18">
        <f t="shared" si="5"/>
        <v>0</v>
      </c>
      <c r="Y56" s="18">
        <f t="shared" si="6"/>
        <v>0</v>
      </c>
      <c r="Z56" s="42">
        <f t="shared" si="7"/>
        <v>0</v>
      </c>
    </row>
    <row r="57" spans="1:26" x14ac:dyDescent="0.25">
      <c r="A57" s="2">
        <v>56</v>
      </c>
      <c r="B57" s="6" t="s">
        <v>194</v>
      </c>
      <c r="C57" s="6" t="s">
        <v>52</v>
      </c>
      <c r="D57" s="2">
        <v>2025</v>
      </c>
      <c r="E57" s="3"/>
      <c r="F57" s="3"/>
      <c r="G57" s="3"/>
      <c r="H57" s="3"/>
      <c r="I57" s="3"/>
      <c r="J57" s="14"/>
      <c r="K57" s="18">
        <f t="shared" si="1"/>
        <v>0</v>
      </c>
      <c r="L57" s="19">
        <v>12368.39</v>
      </c>
      <c r="M57" s="19">
        <v>11131.55</v>
      </c>
      <c r="N57" s="19">
        <v>8657.8700000000008</v>
      </c>
      <c r="O57" s="19">
        <v>6184.2</v>
      </c>
      <c r="P57" s="19">
        <v>3710.52</v>
      </c>
      <c r="Q57" s="19">
        <v>488.77</v>
      </c>
      <c r="R57" s="19">
        <v>2100</v>
      </c>
      <c r="S57" s="19">
        <v>200</v>
      </c>
      <c r="T57" s="24">
        <v>88</v>
      </c>
      <c r="U57" s="43">
        <f t="shared" si="2"/>
        <v>0</v>
      </c>
      <c r="V57" s="18">
        <f t="shared" si="3"/>
        <v>0</v>
      </c>
      <c r="W57" s="18">
        <f t="shared" si="4"/>
        <v>0</v>
      </c>
      <c r="X57" s="18">
        <f t="shared" si="5"/>
        <v>0</v>
      </c>
      <c r="Y57" s="18">
        <f t="shared" si="6"/>
        <v>0</v>
      </c>
      <c r="Z57" s="42">
        <f t="shared" si="7"/>
        <v>0</v>
      </c>
    </row>
    <row r="58" spans="1:26" x14ac:dyDescent="0.25">
      <c r="A58" s="2">
        <v>57</v>
      </c>
      <c r="B58" s="6" t="s">
        <v>194</v>
      </c>
      <c r="C58" s="6" t="s">
        <v>70</v>
      </c>
      <c r="D58" s="2">
        <v>2025</v>
      </c>
      <c r="E58" s="3">
        <v>5.62</v>
      </c>
      <c r="F58" s="3"/>
      <c r="G58" s="3"/>
      <c r="H58" s="3"/>
      <c r="I58" s="3"/>
      <c r="J58" s="14"/>
      <c r="K58" s="18">
        <f t="shared" si="1"/>
        <v>5.62</v>
      </c>
      <c r="L58" s="19">
        <v>12368.39</v>
      </c>
      <c r="M58" s="19">
        <v>11131.55</v>
      </c>
      <c r="N58" s="19">
        <v>8657.8700000000008</v>
      </c>
      <c r="O58" s="19">
        <v>6184.2</v>
      </c>
      <c r="P58" s="19">
        <v>3710.52</v>
      </c>
      <c r="Q58" s="19">
        <v>488.77</v>
      </c>
      <c r="R58" s="19">
        <v>2100</v>
      </c>
      <c r="S58" s="19">
        <v>200</v>
      </c>
      <c r="T58" s="24">
        <v>90</v>
      </c>
      <c r="U58" s="43">
        <f t="shared" si="2"/>
        <v>89.99999292129111</v>
      </c>
      <c r="V58" s="18">
        <f t="shared" si="3"/>
        <v>70634.350000000006</v>
      </c>
      <c r="W58" s="18">
        <f t="shared" si="4"/>
        <v>63570.909999999996</v>
      </c>
      <c r="X58" s="18">
        <f t="shared" si="5"/>
        <v>7063.4400000000096</v>
      </c>
      <c r="Y58" s="18">
        <f t="shared" si="6"/>
        <v>63570.92</v>
      </c>
      <c r="Z58" s="42">
        <f t="shared" si="7"/>
        <v>90.000007078708862</v>
      </c>
    </row>
    <row r="59" spans="1:26" x14ac:dyDescent="0.25">
      <c r="A59" s="2">
        <v>58</v>
      </c>
      <c r="B59" s="6" t="s">
        <v>194</v>
      </c>
      <c r="C59" s="6" t="s">
        <v>117</v>
      </c>
      <c r="D59" s="2">
        <v>2025</v>
      </c>
      <c r="E59" s="3"/>
      <c r="F59" s="3"/>
      <c r="G59" s="3"/>
      <c r="H59" s="3"/>
      <c r="I59" s="3"/>
      <c r="J59" s="14"/>
      <c r="K59" s="18">
        <f t="shared" si="1"/>
        <v>0</v>
      </c>
      <c r="L59" s="19">
        <v>12368.39</v>
      </c>
      <c r="M59" s="19">
        <v>11131.55</v>
      </c>
      <c r="N59" s="19">
        <v>8657.8700000000008</v>
      </c>
      <c r="O59" s="19">
        <v>6184.2</v>
      </c>
      <c r="P59" s="19">
        <v>3710.52</v>
      </c>
      <c r="Q59" s="19">
        <v>488.77</v>
      </c>
      <c r="R59" s="19">
        <v>2100</v>
      </c>
      <c r="S59" s="19">
        <v>200</v>
      </c>
      <c r="T59" s="24">
        <v>91</v>
      </c>
      <c r="U59" s="43">
        <f t="shared" si="2"/>
        <v>0</v>
      </c>
      <c r="V59" s="18">
        <f t="shared" si="3"/>
        <v>0</v>
      </c>
      <c r="W59" s="18">
        <f t="shared" si="4"/>
        <v>0</v>
      </c>
      <c r="X59" s="18">
        <f t="shared" si="5"/>
        <v>0</v>
      </c>
      <c r="Y59" s="18">
        <f t="shared" si="6"/>
        <v>0</v>
      </c>
      <c r="Z59" s="42">
        <f t="shared" si="7"/>
        <v>0</v>
      </c>
    </row>
    <row r="60" spans="1:26" x14ac:dyDescent="0.25">
      <c r="A60" s="2">
        <v>59</v>
      </c>
      <c r="B60" s="6" t="s">
        <v>194</v>
      </c>
      <c r="C60" s="6" t="s">
        <v>137</v>
      </c>
      <c r="D60" s="2">
        <v>2025</v>
      </c>
      <c r="E60" s="3">
        <v>0</v>
      </c>
      <c r="F60" s="3">
        <v>0</v>
      </c>
      <c r="G60" s="3">
        <v>5</v>
      </c>
      <c r="H60" s="3">
        <v>0</v>
      </c>
      <c r="I60" s="3">
        <v>0</v>
      </c>
      <c r="J60" s="14">
        <v>3</v>
      </c>
      <c r="K60" s="18">
        <f t="shared" si="1"/>
        <v>5</v>
      </c>
      <c r="L60" s="19">
        <v>12368.39</v>
      </c>
      <c r="M60" s="19">
        <v>11131.55</v>
      </c>
      <c r="N60" s="19">
        <v>8657.8700000000008</v>
      </c>
      <c r="O60" s="19">
        <v>6184.2</v>
      </c>
      <c r="P60" s="19">
        <v>3710.52</v>
      </c>
      <c r="Q60" s="19">
        <v>488.77</v>
      </c>
      <c r="R60" s="19">
        <v>2100</v>
      </c>
      <c r="S60" s="19">
        <v>200</v>
      </c>
      <c r="T60" s="24">
        <v>92</v>
      </c>
      <c r="U60" s="43">
        <f t="shared" si="2"/>
        <v>91.999986168651006</v>
      </c>
      <c r="V60" s="18">
        <f t="shared" si="3"/>
        <v>52055.66</v>
      </c>
      <c r="W60" s="18">
        <f t="shared" si="4"/>
        <v>47891.199999999997</v>
      </c>
      <c r="X60" s="18">
        <f t="shared" si="5"/>
        <v>4164.4600000000064</v>
      </c>
      <c r="Y60" s="18">
        <f t="shared" si="6"/>
        <v>47891.21</v>
      </c>
      <c r="Z60" s="42">
        <f t="shared" si="7"/>
        <v>92.000005378857935</v>
      </c>
    </row>
    <row r="61" spans="1:26" x14ac:dyDescent="0.25">
      <c r="A61" s="2">
        <v>60</v>
      </c>
      <c r="B61" s="6" t="s">
        <v>194</v>
      </c>
      <c r="C61" s="6" t="s">
        <v>57</v>
      </c>
      <c r="D61" s="2">
        <v>2025</v>
      </c>
      <c r="E61" s="3"/>
      <c r="F61" s="3"/>
      <c r="G61" s="3"/>
      <c r="H61" s="3"/>
      <c r="I61" s="3"/>
      <c r="J61" s="14"/>
      <c r="K61" s="18">
        <f t="shared" si="1"/>
        <v>0</v>
      </c>
      <c r="L61" s="19">
        <v>12368.39</v>
      </c>
      <c r="M61" s="19">
        <v>11131.55</v>
      </c>
      <c r="N61" s="19">
        <v>8657.8700000000008</v>
      </c>
      <c r="O61" s="19">
        <v>6184.2</v>
      </c>
      <c r="P61" s="19">
        <v>3710.52</v>
      </c>
      <c r="Q61" s="19">
        <v>488.77</v>
      </c>
      <c r="R61" s="19">
        <v>2100</v>
      </c>
      <c r="S61" s="19">
        <v>200</v>
      </c>
      <c r="T61" s="24">
        <v>93</v>
      </c>
      <c r="U61" s="43">
        <f t="shared" si="2"/>
        <v>0</v>
      </c>
      <c r="V61" s="18">
        <f t="shared" si="3"/>
        <v>0</v>
      </c>
      <c r="W61" s="18">
        <f t="shared" si="4"/>
        <v>0</v>
      </c>
      <c r="X61" s="18">
        <f t="shared" si="5"/>
        <v>0</v>
      </c>
      <c r="Y61" s="18">
        <f t="shared" si="6"/>
        <v>0</v>
      </c>
      <c r="Z61" s="42">
        <f t="shared" si="7"/>
        <v>0</v>
      </c>
    </row>
    <row r="62" spans="1:26" x14ac:dyDescent="0.25">
      <c r="A62" s="47" t="s">
        <v>236</v>
      </c>
      <c r="B62" s="6" t="s">
        <v>195</v>
      </c>
      <c r="C62" s="6" t="s">
        <v>22</v>
      </c>
      <c r="D62" s="2">
        <v>2025</v>
      </c>
      <c r="E62" s="3"/>
      <c r="F62" s="3"/>
      <c r="G62" s="3"/>
      <c r="H62" s="3"/>
      <c r="I62" s="3"/>
      <c r="J62" s="14"/>
      <c r="K62" s="18">
        <f t="shared" si="1"/>
        <v>0</v>
      </c>
      <c r="L62" s="19">
        <v>12368.39</v>
      </c>
      <c r="M62" s="19">
        <v>11131.55</v>
      </c>
      <c r="N62" s="19">
        <v>8657.8700000000008</v>
      </c>
      <c r="O62" s="19">
        <v>6184.2</v>
      </c>
      <c r="P62" s="19">
        <v>3710.52</v>
      </c>
      <c r="Q62" s="19">
        <v>488.77</v>
      </c>
      <c r="R62" s="19">
        <v>2100</v>
      </c>
      <c r="S62" s="19">
        <v>200</v>
      </c>
      <c r="T62" s="25">
        <v>95</v>
      </c>
      <c r="U62" s="43">
        <f t="shared" si="2"/>
        <v>0</v>
      </c>
      <c r="V62" s="18">
        <f t="shared" si="3"/>
        <v>0</v>
      </c>
      <c r="W62" s="18">
        <f t="shared" si="4"/>
        <v>0</v>
      </c>
      <c r="X62" s="18">
        <f t="shared" si="5"/>
        <v>0</v>
      </c>
      <c r="Y62" s="18">
        <f t="shared" si="6"/>
        <v>0</v>
      </c>
      <c r="Z62" s="42">
        <f t="shared" si="7"/>
        <v>0</v>
      </c>
    </row>
    <row r="63" spans="1:26" x14ac:dyDescent="0.25">
      <c r="A63" s="47" t="s">
        <v>237</v>
      </c>
      <c r="B63" s="6" t="s">
        <v>195</v>
      </c>
      <c r="C63" s="6" t="s">
        <v>114</v>
      </c>
      <c r="D63" s="2">
        <v>2025</v>
      </c>
      <c r="E63" s="3"/>
      <c r="F63" s="3"/>
      <c r="G63" s="3"/>
      <c r="H63" s="3"/>
      <c r="I63" s="3"/>
      <c r="J63" s="14"/>
      <c r="K63" s="18">
        <f t="shared" si="1"/>
        <v>0</v>
      </c>
      <c r="L63" s="19">
        <v>12368.39</v>
      </c>
      <c r="M63" s="19">
        <v>11131.55</v>
      </c>
      <c r="N63" s="19">
        <v>8657.8700000000008</v>
      </c>
      <c r="O63" s="19">
        <v>6184.2</v>
      </c>
      <c r="P63" s="19">
        <v>3710.52</v>
      </c>
      <c r="Q63" s="19">
        <v>488.77</v>
      </c>
      <c r="R63" s="19">
        <v>2100</v>
      </c>
      <c r="S63" s="19">
        <v>200</v>
      </c>
      <c r="T63" s="25">
        <v>95</v>
      </c>
      <c r="U63" s="43">
        <f t="shared" si="2"/>
        <v>0</v>
      </c>
      <c r="V63" s="18">
        <f t="shared" si="3"/>
        <v>0</v>
      </c>
      <c r="W63" s="18">
        <f t="shared" si="4"/>
        <v>0</v>
      </c>
      <c r="X63" s="18">
        <f t="shared" si="5"/>
        <v>0</v>
      </c>
      <c r="Y63" s="18">
        <f t="shared" si="6"/>
        <v>0</v>
      </c>
      <c r="Z63" s="42">
        <f t="shared" si="7"/>
        <v>0</v>
      </c>
    </row>
    <row r="64" spans="1:26" x14ac:dyDescent="0.25">
      <c r="A64" s="47" t="s">
        <v>238</v>
      </c>
      <c r="B64" s="6" t="s">
        <v>195</v>
      </c>
      <c r="C64" s="6" t="s">
        <v>71</v>
      </c>
      <c r="D64" s="2">
        <v>2025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14">
        <v>0</v>
      </c>
      <c r="K64" s="18">
        <f t="shared" si="1"/>
        <v>0</v>
      </c>
      <c r="L64" s="19">
        <v>12368.39</v>
      </c>
      <c r="M64" s="19">
        <v>11131.55</v>
      </c>
      <c r="N64" s="19">
        <v>8657.8700000000008</v>
      </c>
      <c r="O64" s="19">
        <v>6184.2</v>
      </c>
      <c r="P64" s="19">
        <v>3710.52</v>
      </c>
      <c r="Q64" s="19">
        <v>488.77</v>
      </c>
      <c r="R64" s="19">
        <v>2100</v>
      </c>
      <c r="S64" s="19">
        <v>200</v>
      </c>
      <c r="T64" s="25">
        <v>95</v>
      </c>
      <c r="U64" s="43">
        <f t="shared" si="2"/>
        <v>0</v>
      </c>
      <c r="V64" s="18">
        <f t="shared" si="3"/>
        <v>0</v>
      </c>
      <c r="W64" s="18">
        <f t="shared" si="4"/>
        <v>0</v>
      </c>
      <c r="X64" s="18">
        <f t="shared" si="5"/>
        <v>0</v>
      </c>
      <c r="Y64" s="18">
        <f t="shared" si="6"/>
        <v>0</v>
      </c>
      <c r="Z64" s="42">
        <f t="shared" si="7"/>
        <v>0</v>
      </c>
    </row>
    <row r="65" spans="1:26" x14ac:dyDescent="0.25">
      <c r="A65" s="47" t="s">
        <v>239</v>
      </c>
      <c r="B65" s="6" t="s">
        <v>195</v>
      </c>
      <c r="C65" s="6" t="s">
        <v>56</v>
      </c>
      <c r="D65" s="2">
        <v>2025</v>
      </c>
      <c r="E65" s="3"/>
      <c r="F65" s="3"/>
      <c r="G65" s="3"/>
      <c r="H65" s="3"/>
      <c r="I65" s="3"/>
      <c r="J65" s="14"/>
      <c r="K65" s="18">
        <f t="shared" si="1"/>
        <v>0</v>
      </c>
      <c r="L65" s="19">
        <v>12368.39</v>
      </c>
      <c r="M65" s="19">
        <v>11131.55</v>
      </c>
      <c r="N65" s="19">
        <v>8657.8700000000008</v>
      </c>
      <c r="O65" s="19">
        <v>6184.2</v>
      </c>
      <c r="P65" s="19">
        <v>3710.52</v>
      </c>
      <c r="Q65" s="19">
        <v>488.77</v>
      </c>
      <c r="R65" s="19">
        <v>2100</v>
      </c>
      <c r="S65" s="19">
        <v>200</v>
      </c>
      <c r="T65" s="25">
        <v>95</v>
      </c>
      <c r="U65" s="43">
        <f t="shared" si="2"/>
        <v>0</v>
      </c>
      <c r="V65" s="18">
        <f t="shared" si="3"/>
        <v>0</v>
      </c>
      <c r="W65" s="18">
        <f t="shared" si="4"/>
        <v>0</v>
      </c>
      <c r="X65" s="18">
        <f t="shared" si="5"/>
        <v>0</v>
      </c>
      <c r="Y65" s="18">
        <f t="shared" si="6"/>
        <v>0</v>
      </c>
      <c r="Z65" s="42">
        <f t="shared" si="7"/>
        <v>0</v>
      </c>
    </row>
    <row r="66" spans="1:26" x14ac:dyDescent="0.25">
      <c r="A66" s="47" t="s">
        <v>240</v>
      </c>
      <c r="B66" s="6" t="s">
        <v>195</v>
      </c>
      <c r="C66" s="6" t="s">
        <v>138</v>
      </c>
      <c r="D66" s="2">
        <v>2025</v>
      </c>
      <c r="E66" s="3"/>
      <c r="F66" s="3"/>
      <c r="G66" s="3"/>
      <c r="H66" s="3"/>
      <c r="I66" s="3"/>
      <c r="J66" s="14"/>
      <c r="K66" s="18">
        <f t="shared" si="1"/>
        <v>0</v>
      </c>
      <c r="L66" s="19">
        <v>12368.39</v>
      </c>
      <c r="M66" s="19">
        <v>11131.55</v>
      </c>
      <c r="N66" s="19">
        <v>8657.8700000000008</v>
      </c>
      <c r="O66" s="19">
        <v>6184.2</v>
      </c>
      <c r="P66" s="19">
        <v>3710.52</v>
      </c>
      <c r="Q66" s="19">
        <v>488.77</v>
      </c>
      <c r="R66" s="19">
        <v>2100</v>
      </c>
      <c r="S66" s="19">
        <v>200</v>
      </c>
      <c r="T66" s="25">
        <v>95</v>
      </c>
      <c r="U66" s="43">
        <f t="shared" si="2"/>
        <v>0</v>
      </c>
      <c r="V66" s="18">
        <f t="shared" si="3"/>
        <v>0</v>
      </c>
      <c r="W66" s="18">
        <f t="shared" si="4"/>
        <v>0</v>
      </c>
      <c r="X66" s="18">
        <f t="shared" si="5"/>
        <v>0</v>
      </c>
      <c r="Y66" s="18">
        <f t="shared" si="6"/>
        <v>0</v>
      </c>
      <c r="Z66" s="42">
        <f t="shared" si="7"/>
        <v>0</v>
      </c>
    </row>
    <row r="67" spans="1:26" x14ac:dyDescent="0.25">
      <c r="A67" s="47" t="s">
        <v>241</v>
      </c>
      <c r="B67" s="6" t="s">
        <v>195</v>
      </c>
      <c r="C67" s="6" t="s">
        <v>139</v>
      </c>
      <c r="D67" s="2">
        <v>2025</v>
      </c>
      <c r="E67" s="3"/>
      <c r="F67" s="3"/>
      <c r="G67" s="3"/>
      <c r="H67" s="3"/>
      <c r="I67" s="3"/>
      <c r="J67" s="14"/>
      <c r="K67" s="18">
        <f t="shared" ref="K67:K131" si="8">E67+F67+G67+H67+I67</f>
        <v>0</v>
      </c>
      <c r="L67" s="19">
        <v>12368.39</v>
      </c>
      <c r="M67" s="19">
        <v>11131.55</v>
      </c>
      <c r="N67" s="19">
        <v>8657.8700000000008</v>
      </c>
      <c r="O67" s="19">
        <v>6184.2</v>
      </c>
      <c r="P67" s="19">
        <v>3710.52</v>
      </c>
      <c r="Q67" s="19">
        <v>488.77</v>
      </c>
      <c r="R67" s="19">
        <v>2100</v>
      </c>
      <c r="S67" s="19">
        <v>200</v>
      </c>
      <c r="T67" s="25">
        <v>95</v>
      </c>
      <c r="U67" s="43">
        <f t="shared" ref="U67:U131" si="9">IF((V67=0),0,W67/V67*100)</f>
        <v>0</v>
      </c>
      <c r="V67" s="18">
        <f t="shared" ref="V67:V131" si="10">ROUND(((E67*L67+F67*M67+G67*N67+H67*O67+I67*P67)+Q67*J67+R67*J67+S67*(E67+F67+G67+H67+I67)),2)</f>
        <v>0</v>
      </c>
      <c r="W67" s="18">
        <f t="shared" ref="W67:W131" si="11">IF((Z67&gt;T67),Y67-0.01,Y67)</f>
        <v>0</v>
      </c>
      <c r="X67" s="18">
        <f t="shared" ref="X67:X131" si="12">V67-W67</f>
        <v>0</v>
      </c>
      <c r="Y67" s="18">
        <f t="shared" ref="Y67:Y131" si="13">ROUND((V67*T67/100),2)</f>
        <v>0</v>
      </c>
      <c r="Z67" s="42">
        <f t="shared" ref="Z67:Z131" si="14">IF((V67=0),0,Y67/V67*100)</f>
        <v>0</v>
      </c>
    </row>
    <row r="68" spans="1:26" x14ac:dyDescent="0.25">
      <c r="A68" s="47" t="s">
        <v>242</v>
      </c>
      <c r="B68" s="6" t="s">
        <v>195</v>
      </c>
      <c r="C68" s="6" t="s">
        <v>38</v>
      </c>
      <c r="D68" s="2">
        <v>2025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14">
        <v>0</v>
      </c>
      <c r="K68" s="18">
        <f t="shared" si="8"/>
        <v>0</v>
      </c>
      <c r="L68" s="19">
        <v>12368.39</v>
      </c>
      <c r="M68" s="19">
        <v>11131.55</v>
      </c>
      <c r="N68" s="19">
        <v>8657.8700000000008</v>
      </c>
      <c r="O68" s="19">
        <v>6184.2</v>
      </c>
      <c r="P68" s="19">
        <v>3710.52</v>
      </c>
      <c r="Q68" s="19">
        <v>488.77</v>
      </c>
      <c r="R68" s="19">
        <v>2100</v>
      </c>
      <c r="S68" s="19">
        <v>200</v>
      </c>
      <c r="T68" s="25">
        <v>95</v>
      </c>
      <c r="U68" s="43">
        <f t="shared" si="9"/>
        <v>0</v>
      </c>
      <c r="V68" s="18">
        <f t="shared" si="10"/>
        <v>0</v>
      </c>
      <c r="W68" s="18">
        <f t="shared" si="11"/>
        <v>0</v>
      </c>
      <c r="X68" s="18">
        <f t="shared" si="12"/>
        <v>0</v>
      </c>
      <c r="Y68" s="18">
        <f t="shared" si="13"/>
        <v>0</v>
      </c>
      <c r="Z68" s="42">
        <f t="shared" si="14"/>
        <v>0</v>
      </c>
    </row>
    <row r="69" spans="1:26" x14ac:dyDescent="0.25">
      <c r="A69" s="47" t="s">
        <v>243</v>
      </c>
      <c r="B69" s="6" t="s">
        <v>195</v>
      </c>
      <c r="C69" s="6" t="s">
        <v>46</v>
      </c>
      <c r="D69" s="2">
        <v>2025</v>
      </c>
      <c r="E69" s="3"/>
      <c r="F69" s="3"/>
      <c r="G69" s="3"/>
      <c r="H69" s="3"/>
      <c r="I69" s="3"/>
      <c r="J69" s="14"/>
      <c r="K69" s="18">
        <f t="shared" si="8"/>
        <v>0</v>
      </c>
      <c r="L69" s="19">
        <v>12368.39</v>
      </c>
      <c r="M69" s="19">
        <v>11131.55</v>
      </c>
      <c r="N69" s="19">
        <v>8657.8700000000008</v>
      </c>
      <c r="O69" s="19">
        <v>6184.2</v>
      </c>
      <c r="P69" s="19">
        <v>3710.52</v>
      </c>
      <c r="Q69" s="19">
        <v>488.77</v>
      </c>
      <c r="R69" s="19">
        <v>2100</v>
      </c>
      <c r="S69" s="19">
        <v>200</v>
      </c>
      <c r="T69" s="25">
        <v>95</v>
      </c>
      <c r="U69" s="43">
        <f t="shared" si="9"/>
        <v>0</v>
      </c>
      <c r="V69" s="18">
        <f t="shared" si="10"/>
        <v>0</v>
      </c>
      <c r="W69" s="18">
        <f t="shared" si="11"/>
        <v>0</v>
      </c>
      <c r="X69" s="18">
        <f t="shared" si="12"/>
        <v>0</v>
      </c>
      <c r="Y69" s="18">
        <f t="shared" si="13"/>
        <v>0</v>
      </c>
      <c r="Z69" s="42">
        <f t="shared" si="14"/>
        <v>0</v>
      </c>
    </row>
    <row r="70" spans="1:26" x14ac:dyDescent="0.25">
      <c r="A70" s="47" t="s">
        <v>244</v>
      </c>
      <c r="B70" s="6" t="s">
        <v>195</v>
      </c>
      <c r="C70" s="6" t="s">
        <v>106</v>
      </c>
      <c r="D70" s="2">
        <v>2025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14">
        <v>0</v>
      </c>
      <c r="K70" s="18">
        <f t="shared" si="8"/>
        <v>0</v>
      </c>
      <c r="L70" s="19">
        <v>12368.39</v>
      </c>
      <c r="M70" s="19">
        <v>11131.55</v>
      </c>
      <c r="N70" s="19">
        <v>8657.8700000000008</v>
      </c>
      <c r="O70" s="19">
        <v>6184.2</v>
      </c>
      <c r="P70" s="19">
        <v>3710.52</v>
      </c>
      <c r="Q70" s="19">
        <v>488.77</v>
      </c>
      <c r="R70" s="19">
        <v>2100</v>
      </c>
      <c r="S70" s="19">
        <v>200</v>
      </c>
      <c r="T70" s="25">
        <v>95</v>
      </c>
      <c r="U70" s="43">
        <f t="shared" si="9"/>
        <v>0</v>
      </c>
      <c r="V70" s="18">
        <f t="shared" si="10"/>
        <v>0</v>
      </c>
      <c r="W70" s="18">
        <f t="shared" si="11"/>
        <v>0</v>
      </c>
      <c r="X70" s="18">
        <f t="shared" si="12"/>
        <v>0</v>
      </c>
      <c r="Y70" s="18">
        <f t="shared" si="13"/>
        <v>0</v>
      </c>
      <c r="Z70" s="42">
        <f t="shared" si="14"/>
        <v>0</v>
      </c>
    </row>
    <row r="71" spans="1:26" x14ac:dyDescent="0.25">
      <c r="A71" s="47" t="s">
        <v>245</v>
      </c>
      <c r="B71" s="6" t="s">
        <v>195</v>
      </c>
      <c r="C71" s="6" t="s">
        <v>43</v>
      </c>
      <c r="D71" s="2">
        <v>2025</v>
      </c>
      <c r="E71" s="3"/>
      <c r="F71" s="3"/>
      <c r="G71" s="3"/>
      <c r="H71" s="3"/>
      <c r="I71" s="3"/>
      <c r="J71" s="14"/>
      <c r="K71" s="18">
        <f t="shared" si="8"/>
        <v>0</v>
      </c>
      <c r="L71" s="19">
        <v>12368.39</v>
      </c>
      <c r="M71" s="19">
        <v>11131.55</v>
      </c>
      <c r="N71" s="19">
        <v>8657.8700000000008</v>
      </c>
      <c r="O71" s="19">
        <v>6184.2</v>
      </c>
      <c r="P71" s="19">
        <v>3710.52</v>
      </c>
      <c r="Q71" s="19">
        <v>488.77</v>
      </c>
      <c r="R71" s="19">
        <v>2100</v>
      </c>
      <c r="S71" s="19">
        <v>200</v>
      </c>
      <c r="T71" s="25">
        <v>95</v>
      </c>
      <c r="U71" s="43">
        <f t="shared" si="9"/>
        <v>0</v>
      </c>
      <c r="V71" s="18">
        <f t="shared" si="10"/>
        <v>0</v>
      </c>
      <c r="W71" s="18">
        <f t="shared" si="11"/>
        <v>0</v>
      </c>
      <c r="X71" s="18">
        <f t="shared" si="12"/>
        <v>0</v>
      </c>
      <c r="Y71" s="18">
        <f t="shared" si="13"/>
        <v>0</v>
      </c>
      <c r="Z71" s="42">
        <f t="shared" si="14"/>
        <v>0</v>
      </c>
    </row>
    <row r="72" spans="1:26" x14ac:dyDescent="0.25">
      <c r="A72" s="47" t="s">
        <v>246</v>
      </c>
      <c r="B72" s="6" t="s">
        <v>195</v>
      </c>
      <c r="C72" s="6" t="s">
        <v>4</v>
      </c>
      <c r="D72" s="2">
        <v>2025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14">
        <v>0</v>
      </c>
      <c r="K72" s="18">
        <f t="shared" si="8"/>
        <v>0</v>
      </c>
      <c r="L72" s="19">
        <v>12368.39</v>
      </c>
      <c r="M72" s="19">
        <v>11131.55</v>
      </c>
      <c r="N72" s="19">
        <v>8657.8700000000008</v>
      </c>
      <c r="O72" s="19">
        <v>6184.2</v>
      </c>
      <c r="P72" s="19">
        <v>3710.52</v>
      </c>
      <c r="Q72" s="19">
        <v>488.77</v>
      </c>
      <c r="R72" s="19">
        <v>2100</v>
      </c>
      <c r="S72" s="19">
        <v>200</v>
      </c>
      <c r="T72" s="25">
        <v>95</v>
      </c>
      <c r="U72" s="43">
        <f t="shared" si="9"/>
        <v>0</v>
      </c>
      <c r="V72" s="18">
        <f t="shared" si="10"/>
        <v>0</v>
      </c>
      <c r="W72" s="18">
        <f t="shared" si="11"/>
        <v>0</v>
      </c>
      <c r="X72" s="18">
        <f t="shared" si="12"/>
        <v>0</v>
      </c>
      <c r="Y72" s="18">
        <f t="shared" si="13"/>
        <v>0</v>
      </c>
      <c r="Z72" s="42">
        <f t="shared" si="14"/>
        <v>0</v>
      </c>
    </row>
    <row r="73" spans="1:26" x14ac:dyDescent="0.25">
      <c r="A73" s="47" t="s">
        <v>247</v>
      </c>
      <c r="B73" s="6" t="s">
        <v>195</v>
      </c>
      <c r="C73" s="6" t="s">
        <v>29</v>
      </c>
      <c r="D73" s="2">
        <v>2025</v>
      </c>
      <c r="E73" s="3"/>
      <c r="F73" s="3"/>
      <c r="G73" s="3"/>
      <c r="H73" s="3"/>
      <c r="I73" s="3"/>
      <c r="J73" s="14"/>
      <c r="K73" s="18">
        <f t="shared" si="8"/>
        <v>0</v>
      </c>
      <c r="L73" s="19">
        <v>12368.39</v>
      </c>
      <c r="M73" s="19">
        <v>11131.55</v>
      </c>
      <c r="N73" s="19">
        <v>8657.8700000000008</v>
      </c>
      <c r="O73" s="19">
        <v>6184.2</v>
      </c>
      <c r="P73" s="19">
        <v>3710.52</v>
      </c>
      <c r="Q73" s="19">
        <v>488.77</v>
      </c>
      <c r="R73" s="19">
        <v>2100</v>
      </c>
      <c r="S73" s="19">
        <v>200</v>
      </c>
      <c r="T73" s="25">
        <v>95</v>
      </c>
      <c r="U73" s="43">
        <f t="shared" si="9"/>
        <v>0</v>
      </c>
      <c r="V73" s="18">
        <f t="shared" si="10"/>
        <v>0</v>
      </c>
      <c r="W73" s="18">
        <f t="shared" si="11"/>
        <v>0</v>
      </c>
      <c r="X73" s="18">
        <f t="shared" si="12"/>
        <v>0</v>
      </c>
      <c r="Y73" s="18">
        <f t="shared" si="13"/>
        <v>0</v>
      </c>
      <c r="Z73" s="42">
        <f t="shared" si="14"/>
        <v>0</v>
      </c>
    </row>
    <row r="74" spans="1:26" x14ac:dyDescent="0.25">
      <c r="A74" s="47" t="s">
        <v>248</v>
      </c>
      <c r="B74" s="6" t="s">
        <v>195</v>
      </c>
      <c r="C74" s="6" t="s">
        <v>27</v>
      </c>
      <c r="D74" s="2">
        <v>2025</v>
      </c>
      <c r="E74" s="3"/>
      <c r="F74" s="3"/>
      <c r="G74" s="3"/>
      <c r="H74" s="3"/>
      <c r="I74" s="3"/>
      <c r="J74" s="14"/>
      <c r="K74" s="18">
        <f t="shared" si="8"/>
        <v>0</v>
      </c>
      <c r="L74" s="19">
        <v>12368.39</v>
      </c>
      <c r="M74" s="19">
        <v>11131.55</v>
      </c>
      <c r="N74" s="19">
        <v>8657.8700000000008</v>
      </c>
      <c r="O74" s="19">
        <v>6184.2</v>
      </c>
      <c r="P74" s="19">
        <v>3710.52</v>
      </c>
      <c r="Q74" s="19">
        <v>488.77</v>
      </c>
      <c r="R74" s="19">
        <v>2100</v>
      </c>
      <c r="S74" s="19">
        <v>200</v>
      </c>
      <c r="T74" s="25">
        <v>95</v>
      </c>
      <c r="U74" s="43">
        <f t="shared" si="9"/>
        <v>0</v>
      </c>
      <c r="V74" s="18">
        <f t="shared" si="10"/>
        <v>0</v>
      </c>
      <c r="W74" s="18">
        <f t="shared" si="11"/>
        <v>0</v>
      </c>
      <c r="X74" s="18">
        <f t="shared" si="12"/>
        <v>0</v>
      </c>
      <c r="Y74" s="18">
        <f t="shared" si="13"/>
        <v>0</v>
      </c>
      <c r="Z74" s="42">
        <f t="shared" si="14"/>
        <v>0</v>
      </c>
    </row>
    <row r="75" spans="1:26" x14ac:dyDescent="0.25">
      <c r="A75" s="47" t="s">
        <v>249</v>
      </c>
      <c r="B75" s="6" t="s">
        <v>195</v>
      </c>
      <c r="C75" s="6" t="s">
        <v>45</v>
      </c>
      <c r="D75" s="2">
        <v>2025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14">
        <v>0</v>
      </c>
      <c r="K75" s="18">
        <f t="shared" si="8"/>
        <v>0</v>
      </c>
      <c r="L75" s="19">
        <v>12368.39</v>
      </c>
      <c r="M75" s="19">
        <v>11131.55</v>
      </c>
      <c r="N75" s="19">
        <v>8657.8700000000008</v>
      </c>
      <c r="O75" s="19">
        <v>6184.2</v>
      </c>
      <c r="P75" s="19">
        <v>3710.52</v>
      </c>
      <c r="Q75" s="19">
        <v>488.77</v>
      </c>
      <c r="R75" s="19">
        <v>2100</v>
      </c>
      <c r="S75" s="19">
        <v>200</v>
      </c>
      <c r="T75" s="25">
        <v>95</v>
      </c>
      <c r="U75" s="43">
        <f t="shared" si="9"/>
        <v>0</v>
      </c>
      <c r="V75" s="18">
        <f t="shared" si="10"/>
        <v>0</v>
      </c>
      <c r="W75" s="18">
        <f t="shared" si="11"/>
        <v>0</v>
      </c>
      <c r="X75" s="18">
        <f t="shared" si="12"/>
        <v>0</v>
      </c>
      <c r="Y75" s="18">
        <f t="shared" si="13"/>
        <v>0</v>
      </c>
      <c r="Z75" s="42">
        <f t="shared" si="14"/>
        <v>0</v>
      </c>
    </row>
    <row r="76" spans="1:26" x14ac:dyDescent="0.25">
      <c r="A76" s="47" t="s">
        <v>250</v>
      </c>
      <c r="B76" s="6" t="s">
        <v>195</v>
      </c>
      <c r="C76" s="6" t="s">
        <v>28</v>
      </c>
      <c r="D76" s="2">
        <v>2025</v>
      </c>
      <c r="E76" s="3"/>
      <c r="F76" s="3"/>
      <c r="G76" s="3"/>
      <c r="H76" s="3"/>
      <c r="I76" s="3"/>
      <c r="J76" s="14"/>
      <c r="K76" s="18">
        <f t="shared" si="8"/>
        <v>0</v>
      </c>
      <c r="L76" s="19">
        <v>12368.39</v>
      </c>
      <c r="M76" s="19">
        <v>11131.55</v>
      </c>
      <c r="N76" s="19">
        <v>8657.8700000000008</v>
      </c>
      <c r="O76" s="19">
        <v>6184.2</v>
      </c>
      <c r="P76" s="19">
        <v>3710.52</v>
      </c>
      <c r="Q76" s="19">
        <v>488.77</v>
      </c>
      <c r="R76" s="19">
        <v>2100</v>
      </c>
      <c r="S76" s="19">
        <v>200</v>
      </c>
      <c r="T76" s="25">
        <v>95</v>
      </c>
      <c r="U76" s="43">
        <f t="shared" si="9"/>
        <v>0</v>
      </c>
      <c r="V76" s="18">
        <f t="shared" si="10"/>
        <v>0</v>
      </c>
      <c r="W76" s="18">
        <f t="shared" si="11"/>
        <v>0</v>
      </c>
      <c r="X76" s="18">
        <f t="shared" si="12"/>
        <v>0</v>
      </c>
      <c r="Y76" s="18">
        <f t="shared" si="13"/>
        <v>0</v>
      </c>
      <c r="Z76" s="42">
        <f t="shared" si="14"/>
        <v>0</v>
      </c>
    </row>
    <row r="77" spans="1:26" x14ac:dyDescent="0.25">
      <c r="A77" s="47" t="s">
        <v>251</v>
      </c>
      <c r="B77" s="6" t="s">
        <v>195</v>
      </c>
      <c r="C77" s="6" t="s">
        <v>21</v>
      </c>
      <c r="D77" s="2">
        <v>2025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14">
        <v>0</v>
      </c>
      <c r="K77" s="18">
        <f t="shared" si="8"/>
        <v>0</v>
      </c>
      <c r="L77" s="19">
        <v>12368.39</v>
      </c>
      <c r="M77" s="19">
        <v>11131.55</v>
      </c>
      <c r="N77" s="19">
        <v>8657.8700000000008</v>
      </c>
      <c r="O77" s="19">
        <v>6184.2</v>
      </c>
      <c r="P77" s="19">
        <v>3710.52</v>
      </c>
      <c r="Q77" s="19">
        <v>488.77</v>
      </c>
      <c r="R77" s="19">
        <v>2100</v>
      </c>
      <c r="S77" s="19">
        <v>200</v>
      </c>
      <c r="T77" s="25">
        <v>95</v>
      </c>
      <c r="U77" s="43">
        <f t="shared" si="9"/>
        <v>0</v>
      </c>
      <c r="V77" s="18">
        <f t="shared" si="10"/>
        <v>0</v>
      </c>
      <c r="W77" s="18">
        <f t="shared" si="11"/>
        <v>0</v>
      </c>
      <c r="X77" s="18">
        <f t="shared" si="12"/>
        <v>0</v>
      </c>
      <c r="Y77" s="18">
        <f t="shared" si="13"/>
        <v>0</v>
      </c>
      <c r="Z77" s="42">
        <f t="shared" si="14"/>
        <v>0</v>
      </c>
    </row>
    <row r="78" spans="1:26" x14ac:dyDescent="0.25">
      <c r="A78" s="47" t="s">
        <v>252</v>
      </c>
      <c r="B78" s="6" t="s">
        <v>195</v>
      </c>
      <c r="C78" s="6" t="s">
        <v>140</v>
      </c>
      <c r="D78" s="2">
        <v>2025</v>
      </c>
      <c r="E78" s="3"/>
      <c r="F78" s="3"/>
      <c r="G78" s="3"/>
      <c r="H78" s="3"/>
      <c r="I78" s="3"/>
      <c r="J78" s="14"/>
      <c r="K78" s="18">
        <f t="shared" si="8"/>
        <v>0</v>
      </c>
      <c r="L78" s="19">
        <v>12368.39</v>
      </c>
      <c r="M78" s="19">
        <v>11131.55</v>
      </c>
      <c r="N78" s="19">
        <v>8657.8700000000008</v>
      </c>
      <c r="O78" s="19">
        <v>6184.2</v>
      </c>
      <c r="P78" s="19">
        <v>3710.52</v>
      </c>
      <c r="Q78" s="19">
        <v>488.77</v>
      </c>
      <c r="R78" s="19">
        <v>2100</v>
      </c>
      <c r="S78" s="19">
        <v>200</v>
      </c>
      <c r="T78" s="25">
        <v>95</v>
      </c>
      <c r="U78" s="43">
        <f t="shared" si="9"/>
        <v>0</v>
      </c>
      <c r="V78" s="18">
        <f t="shared" si="10"/>
        <v>0</v>
      </c>
      <c r="W78" s="18">
        <f t="shared" si="11"/>
        <v>0</v>
      </c>
      <c r="X78" s="18">
        <f t="shared" si="12"/>
        <v>0</v>
      </c>
      <c r="Y78" s="18">
        <f t="shared" si="13"/>
        <v>0</v>
      </c>
      <c r="Z78" s="42">
        <f t="shared" si="14"/>
        <v>0</v>
      </c>
    </row>
    <row r="79" spans="1:26" ht="30" x14ac:dyDescent="0.25">
      <c r="A79" s="41">
        <v>61</v>
      </c>
      <c r="B79" s="45" t="s">
        <v>253</v>
      </c>
      <c r="C79" s="45" t="s">
        <v>253</v>
      </c>
      <c r="D79" s="41">
        <v>2025</v>
      </c>
      <c r="E79" s="15">
        <f>SUM(E62:E78)</f>
        <v>0</v>
      </c>
      <c r="F79" s="15">
        <f t="shared" ref="F79:J79" si="15">SUM(F62:F78)</f>
        <v>0</v>
      </c>
      <c r="G79" s="15">
        <f t="shared" si="15"/>
        <v>0</v>
      </c>
      <c r="H79" s="15">
        <f t="shared" si="15"/>
        <v>0</v>
      </c>
      <c r="I79" s="15">
        <f t="shared" si="15"/>
        <v>0</v>
      </c>
      <c r="J79" s="15">
        <f t="shared" si="15"/>
        <v>0</v>
      </c>
      <c r="K79" s="18">
        <f t="shared" ref="K79" si="16">E79+F79+G79+H79+I79</f>
        <v>0</v>
      </c>
      <c r="L79" s="19">
        <v>12368.39</v>
      </c>
      <c r="M79" s="19">
        <v>11131.55</v>
      </c>
      <c r="N79" s="19">
        <v>8657.8700000000008</v>
      </c>
      <c r="O79" s="19">
        <v>6184.2</v>
      </c>
      <c r="P79" s="19">
        <v>3710.52</v>
      </c>
      <c r="Q79" s="19">
        <v>488.77</v>
      </c>
      <c r="R79" s="19">
        <v>2100</v>
      </c>
      <c r="S79" s="19">
        <v>200</v>
      </c>
      <c r="T79" s="25">
        <v>95</v>
      </c>
      <c r="U79" s="43">
        <f t="shared" ref="U79" si="17">IF((V79=0),0,W79/V79*100)</f>
        <v>0</v>
      </c>
      <c r="V79" s="18">
        <f t="shared" ref="V79" si="18">ROUND(((E79*L79+F79*M79+G79*N79+H79*O79+I79*P79)+Q79*J79+R79*J79+S79*(E79+F79+G79+H79+I79)),2)</f>
        <v>0</v>
      </c>
      <c r="W79" s="18">
        <f t="shared" ref="W79" si="19">IF((Z79&gt;T79),Y79-0.01,Y79)</f>
        <v>0</v>
      </c>
      <c r="X79" s="18">
        <f t="shared" ref="X79" si="20">V79-W79</f>
        <v>0</v>
      </c>
      <c r="Y79" s="18">
        <f t="shared" ref="Y79" si="21">ROUND((V79*T79/100),2)</f>
        <v>0</v>
      </c>
      <c r="Z79" s="42">
        <f t="shared" ref="Z79" si="22">IF((V79=0),0,Y79/V79*100)</f>
        <v>0</v>
      </c>
    </row>
    <row r="80" spans="1:26" x14ac:dyDescent="0.25">
      <c r="A80" s="2">
        <v>62</v>
      </c>
      <c r="B80" s="6" t="s">
        <v>196</v>
      </c>
      <c r="C80" s="6" t="s">
        <v>59</v>
      </c>
      <c r="D80" s="2">
        <v>2025</v>
      </c>
      <c r="E80" s="3">
        <v>0</v>
      </c>
      <c r="F80" s="3">
        <v>0</v>
      </c>
      <c r="G80" s="3">
        <v>5.9</v>
      </c>
      <c r="H80" s="3">
        <v>0</v>
      </c>
      <c r="I80" s="3">
        <v>0</v>
      </c>
      <c r="J80" s="14">
        <v>0</v>
      </c>
      <c r="K80" s="18">
        <f t="shared" si="8"/>
        <v>5.9</v>
      </c>
      <c r="L80" s="19">
        <v>12368.39</v>
      </c>
      <c r="M80" s="19">
        <v>11131.55</v>
      </c>
      <c r="N80" s="19">
        <v>8657.8700000000008</v>
      </c>
      <c r="O80" s="19">
        <v>6184.2</v>
      </c>
      <c r="P80" s="19">
        <v>3710.52</v>
      </c>
      <c r="Q80" s="19">
        <v>488.77</v>
      </c>
      <c r="R80" s="19">
        <v>2100</v>
      </c>
      <c r="S80" s="19">
        <v>200</v>
      </c>
      <c r="T80" s="26">
        <v>71</v>
      </c>
      <c r="U80" s="43">
        <f t="shared" si="9"/>
        <v>70.999989858677807</v>
      </c>
      <c r="V80" s="18">
        <f t="shared" si="10"/>
        <v>52261.43</v>
      </c>
      <c r="W80" s="18">
        <f t="shared" si="11"/>
        <v>37105.61</v>
      </c>
      <c r="X80" s="18">
        <f t="shared" si="12"/>
        <v>15155.82</v>
      </c>
      <c r="Y80" s="18">
        <f t="shared" si="13"/>
        <v>37105.620000000003</v>
      </c>
      <c r="Z80" s="42">
        <f t="shared" si="14"/>
        <v>71.000008993247988</v>
      </c>
    </row>
    <row r="81" spans="1:26" x14ac:dyDescent="0.25">
      <c r="A81" s="2">
        <v>63</v>
      </c>
      <c r="B81" s="6" t="s">
        <v>196</v>
      </c>
      <c r="C81" s="6" t="s">
        <v>142</v>
      </c>
      <c r="D81" s="2">
        <v>2025</v>
      </c>
      <c r="E81" s="3"/>
      <c r="F81" s="3"/>
      <c r="G81" s="3"/>
      <c r="H81" s="3"/>
      <c r="I81" s="3"/>
      <c r="J81" s="14"/>
      <c r="K81" s="18">
        <f t="shared" si="8"/>
        <v>0</v>
      </c>
      <c r="L81" s="19">
        <v>12368.39</v>
      </c>
      <c r="M81" s="19">
        <v>11131.55</v>
      </c>
      <c r="N81" s="19">
        <v>8657.8700000000008</v>
      </c>
      <c r="O81" s="19">
        <v>6184.2</v>
      </c>
      <c r="P81" s="19">
        <v>3710.52</v>
      </c>
      <c r="Q81" s="19">
        <v>488.77</v>
      </c>
      <c r="R81" s="19">
        <v>2100</v>
      </c>
      <c r="S81" s="19">
        <v>200</v>
      </c>
      <c r="T81" s="26">
        <v>71</v>
      </c>
      <c r="U81" s="43">
        <f t="shared" si="9"/>
        <v>0</v>
      </c>
      <c r="V81" s="18">
        <f t="shared" si="10"/>
        <v>0</v>
      </c>
      <c r="W81" s="18">
        <f t="shared" si="11"/>
        <v>0</v>
      </c>
      <c r="X81" s="18">
        <f t="shared" si="12"/>
        <v>0</v>
      </c>
      <c r="Y81" s="18">
        <f t="shared" si="13"/>
        <v>0</v>
      </c>
      <c r="Z81" s="42">
        <f t="shared" si="14"/>
        <v>0</v>
      </c>
    </row>
    <row r="82" spans="1:26" x14ac:dyDescent="0.25">
      <c r="A82" s="2">
        <v>64</v>
      </c>
      <c r="B82" s="6" t="s">
        <v>196</v>
      </c>
      <c r="C82" s="6" t="s">
        <v>47</v>
      </c>
      <c r="D82" s="2">
        <v>2025</v>
      </c>
      <c r="E82" s="3"/>
      <c r="F82" s="3"/>
      <c r="G82" s="3"/>
      <c r="H82" s="3"/>
      <c r="I82" s="3"/>
      <c r="J82" s="14"/>
      <c r="K82" s="18">
        <f t="shared" si="8"/>
        <v>0</v>
      </c>
      <c r="L82" s="19">
        <v>12368.39</v>
      </c>
      <c r="M82" s="19">
        <v>11131.55</v>
      </c>
      <c r="N82" s="19">
        <v>8657.8700000000008</v>
      </c>
      <c r="O82" s="19">
        <v>6184.2</v>
      </c>
      <c r="P82" s="19">
        <v>3710.52</v>
      </c>
      <c r="Q82" s="19">
        <v>488.77</v>
      </c>
      <c r="R82" s="19">
        <v>2100</v>
      </c>
      <c r="S82" s="19">
        <v>200</v>
      </c>
      <c r="T82" s="26">
        <v>87</v>
      </c>
      <c r="U82" s="43">
        <f t="shared" si="9"/>
        <v>0</v>
      </c>
      <c r="V82" s="18">
        <f t="shared" si="10"/>
        <v>0</v>
      </c>
      <c r="W82" s="18">
        <f t="shared" si="11"/>
        <v>0</v>
      </c>
      <c r="X82" s="18">
        <f t="shared" si="12"/>
        <v>0</v>
      </c>
      <c r="Y82" s="18">
        <f t="shared" si="13"/>
        <v>0</v>
      </c>
      <c r="Z82" s="42">
        <f t="shared" si="14"/>
        <v>0</v>
      </c>
    </row>
    <row r="83" spans="1:26" x14ac:dyDescent="0.25">
      <c r="A83" s="2">
        <v>65</v>
      </c>
      <c r="B83" s="6" t="s">
        <v>196</v>
      </c>
      <c r="C83" s="6" t="s">
        <v>141</v>
      </c>
      <c r="D83" s="2">
        <v>2025</v>
      </c>
      <c r="E83" s="3"/>
      <c r="F83" s="3"/>
      <c r="G83" s="3"/>
      <c r="H83" s="3"/>
      <c r="I83" s="3"/>
      <c r="J83" s="14"/>
      <c r="K83" s="18">
        <f t="shared" si="8"/>
        <v>0</v>
      </c>
      <c r="L83" s="19">
        <v>12368.39</v>
      </c>
      <c r="M83" s="19">
        <v>11131.55</v>
      </c>
      <c r="N83" s="19">
        <v>8657.8700000000008</v>
      </c>
      <c r="O83" s="19">
        <v>6184.2</v>
      </c>
      <c r="P83" s="19">
        <v>3710.52</v>
      </c>
      <c r="Q83" s="19">
        <v>488.77</v>
      </c>
      <c r="R83" s="19">
        <v>2100</v>
      </c>
      <c r="S83" s="19">
        <v>200</v>
      </c>
      <c r="T83" s="26">
        <v>93</v>
      </c>
      <c r="U83" s="43">
        <f t="shared" si="9"/>
        <v>0</v>
      </c>
      <c r="V83" s="18">
        <f t="shared" si="10"/>
        <v>0</v>
      </c>
      <c r="W83" s="18">
        <f t="shared" si="11"/>
        <v>0</v>
      </c>
      <c r="X83" s="18">
        <f t="shared" si="12"/>
        <v>0</v>
      </c>
      <c r="Y83" s="18">
        <f t="shared" si="13"/>
        <v>0</v>
      </c>
      <c r="Z83" s="42">
        <f t="shared" si="14"/>
        <v>0</v>
      </c>
    </row>
    <row r="84" spans="1:26" x14ac:dyDescent="0.25">
      <c r="A84" s="2">
        <v>66</v>
      </c>
      <c r="B84" s="6" t="s">
        <v>196</v>
      </c>
      <c r="C84" s="6" t="s">
        <v>143</v>
      </c>
      <c r="D84" s="2">
        <v>2025</v>
      </c>
      <c r="E84" s="3"/>
      <c r="F84" s="3"/>
      <c r="G84" s="3"/>
      <c r="H84" s="3"/>
      <c r="I84" s="3"/>
      <c r="J84" s="14"/>
      <c r="K84" s="18">
        <f t="shared" si="8"/>
        <v>0</v>
      </c>
      <c r="L84" s="19">
        <v>12368.39</v>
      </c>
      <c r="M84" s="19">
        <v>11131.55</v>
      </c>
      <c r="N84" s="19">
        <v>8657.8700000000008</v>
      </c>
      <c r="O84" s="19">
        <v>6184.2</v>
      </c>
      <c r="P84" s="19">
        <v>3710.52</v>
      </c>
      <c r="Q84" s="19">
        <v>488.77</v>
      </c>
      <c r="R84" s="19">
        <v>2100</v>
      </c>
      <c r="S84" s="19">
        <v>200</v>
      </c>
      <c r="T84" s="26">
        <v>88</v>
      </c>
      <c r="U84" s="43">
        <f t="shared" si="9"/>
        <v>0</v>
      </c>
      <c r="V84" s="18">
        <f t="shared" si="10"/>
        <v>0</v>
      </c>
      <c r="W84" s="18">
        <f t="shared" si="11"/>
        <v>0</v>
      </c>
      <c r="X84" s="18">
        <f t="shared" si="12"/>
        <v>0</v>
      </c>
      <c r="Y84" s="18">
        <f t="shared" si="13"/>
        <v>0</v>
      </c>
      <c r="Z84" s="42">
        <f t="shared" si="14"/>
        <v>0</v>
      </c>
    </row>
    <row r="85" spans="1:26" x14ac:dyDescent="0.25">
      <c r="A85" s="2">
        <v>67</v>
      </c>
      <c r="B85" s="6" t="s">
        <v>196</v>
      </c>
      <c r="C85" s="6" t="s">
        <v>105</v>
      </c>
      <c r="D85" s="2">
        <v>2025</v>
      </c>
      <c r="E85" s="3"/>
      <c r="F85" s="3"/>
      <c r="G85" s="3"/>
      <c r="H85" s="3"/>
      <c r="I85" s="3"/>
      <c r="J85" s="14"/>
      <c r="K85" s="18">
        <f t="shared" si="8"/>
        <v>0</v>
      </c>
      <c r="L85" s="19">
        <v>12368.39</v>
      </c>
      <c r="M85" s="19">
        <v>11131.55</v>
      </c>
      <c r="N85" s="19">
        <v>8657.8700000000008</v>
      </c>
      <c r="O85" s="19">
        <v>6184.2</v>
      </c>
      <c r="P85" s="19">
        <v>3710.52</v>
      </c>
      <c r="Q85" s="19">
        <v>488.77</v>
      </c>
      <c r="R85" s="19">
        <v>2100</v>
      </c>
      <c r="S85" s="19">
        <v>200</v>
      </c>
      <c r="T85" s="26">
        <v>85</v>
      </c>
      <c r="U85" s="43">
        <f t="shared" si="9"/>
        <v>0</v>
      </c>
      <c r="V85" s="18">
        <f t="shared" si="10"/>
        <v>0</v>
      </c>
      <c r="W85" s="18">
        <f t="shared" si="11"/>
        <v>0</v>
      </c>
      <c r="X85" s="18">
        <f t="shared" si="12"/>
        <v>0</v>
      </c>
      <c r="Y85" s="18">
        <f t="shared" si="13"/>
        <v>0</v>
      </c>
      <c r="Z85" s="42">
        <f t="shared" si="14"/>
        <v>0</v>
      </c>
    </row>
    <row r="86" spans="1:26" x14ac:dyDescent="0.25">
      <c r="A86" s="2">
        <v>68</v>
      </c>
      <c r="B86" s="6" t="s">
        <v>196</v>
      </c>
      <c r="C86" s="6" t="s">
        <v>58</v>
      </c>
      <c r="D86" s="2">
        <v>2025</v>
      </c>
      <c r="E86" s="3"/>
      <c r="F86" s="3"/>
      <c r="G86" s="3"/>
      <c r="H86" s="3"/>
      <c r="I86" s="3"/>
      <c r="J86" s="14"/>
      <c r="K86" s="18">
        <f t="shared" si="8"/>
        <v>0</v>
      </c>
      <c r="L86" s="19">
        <v>12368.39</v>
      </c>
      <c r="M86" s="19">
        <v>11131.55</v>
      </c>
      <c r="N86" s="19">
        <v>8657.8700000000008</v>
      </c>
      <c r="O86" s="19">
        <v>6184.2</v>
      </c>
      <c r="P86" s="19">
        <v>3710.52</v>
      </c>
      <c r="Q86" s="19">
        <v>488.77</v>
      </c>
      <c r="R86" s="19">
        <v>2100</v>
      </c>
      <c r="S86" s="19">
        <v>200</v>
      </c>
      <c r="T86" s="26">
        <v>88</v>
      </c>
      <c r="U86" s="43">
        <f t="shared" si="9"/>
        <v>0</v>
      </c>
      <c r="V86" s="18">
        <f t="shared" si="10"/>
        <v>0</v>
      </c>
      <c r="W86" s="18">
        <f t="shared" si="11"/>
        <v>0</v>
      </c>
      <c r="X86" s="18">
        <f t="shared" si="12"/>
        <v>0</v>
      </c>
      <c r="Y86" s="18">
        <f t="shared" si="13"/>
        <v>0</v>
      </c>
      <c r="Z86" s="42">
        <f t="shared" si="14"/>
        <v>0</v>
      </c>
    </row>
    <row r="87" spans="1:26" x14ac:dyDescent="0.25">
      <c r="A87" s="2">
        <v>69</v>
      </c>
      <c r="B87" s="6" t="s">
        <v>196</v>
      </c>
      <c r="C87" s="6" t="s">
        <v>94</v>
      </c>
      <c r="D87" s="2">
        <v>2025</v>
      </c>
      <c r="E87" s="3"/>
      <c r="F87" s="3"/>
      <c r="G87" s="3"/>
      <c r="H87" s="3"/>
      <c r="I87" s="3"/>
      <c r="J87" s="14"/>
      <c r="K87" s="18">
        <f t="shared" si="8"/>
        <v>0</v>
      </c>
      <c r="L87" s="19">
        <v>12368.39</v>
      </c>
      <c r="M87" s="19">
        <v>11131.55</v>
      </c>
      <c r="N87" s="19">
        <v>8657.8700000000008</v>
      </c>
      <c r="O87" s="19">
        <v>6184.2</v>
      </c>
      <c r="P87" s="19">
        <v>3710.52</v>
      </c>
      <c r="Q87" s="19">
        <v>488.77</v>
      </c>
      <c r="R87" s="19">
        <v>2100</v>
      </c>
      <c r="S87" s="19">
        <v>200</v>
      </c>
      <c r="T87" s="26">
        <v>88</v>
      </c>
      <c r="U87" s="43">
        <f t="shared" si="9"/>
        <v>0</v>
      </c>
      <c r="V87" s="18">
        <f t="shared" si="10"/>
        <v>0</v>
      </c>
      <c r="W87" s="18">
        <f t="shared" si="11"/>
        <v>0</v>
      </c>
      <c r="X87" s="18">
        <f t="shared" si="12"/>
        <v>0</v>
      </c>
      <c r="Y87" s="18">
        <f t="shared" si="13"/>
        <v>0</v>
      </c>
      <c r="Z87" s="42">
        <f t="shared" si="14"/>
        <v>0</v>
      </c>
    </row>
    <row r="88" spans="1:26" x14ac:dyDescent="0.25">
      <c r="A88" s="2">
        <v>70</v>
      </c>
      <c r="B88" s="6" t="s">
        <v>196</v>
      </c>
      <c r="C88" s="6" t="s">
        <v>2</v>
      </c>
      <c r="D88" s="2">
        <v>2025</v>
      </c>
      <c r="E88" s="3"/>
      <c r="F88" s="3"/>
      <c r="G88" s="3"/>
      <c r="H88" s="3"/>
      <c r="I88" s="3"/>
      <c r="J88" s="14"/>
      <c r="K88" s="18">
        <f t="shared" si="8"/>
        <v>0</v>
      </c>
      <c r="L88" s="19">
        <v>12368.39</v>
      </c>
      <c r="M88" s="19">
        <v>11131.55</v>
      </c>
      <c r="N88" s="19">
        <v>8657.8700000000008</v>
      </c>
      <c r="O88" s="19">
        <v>6184.2</v>
      </c>
      <c r="P88" s="19">
        <v>3710.52</v>
      </c>
      <c r="Q88" s="19">
        <v>488.77</v>
      </c>
      <c r="R88" s="19">
        <v>2100</v>
      </c>
      <c r="S88" s="19">
        <v>200</v>
      </c>
      <c r="T88" s="26">
        <v>89</v>
      </c>
      <c r="U88" s="43">
        <f t="shared" si="9"/>
        <v>0</v>
      </c>
      <c r="V88" s="18">
        <f t="shared" si="10"/>
        <v>0</v>
      </c>
      <c r="W88" s="18">
        <f t="shared" si="11"/>
        <v>0</v>
      </c>
      <c r="X88" s="18">
        <f t="shared" si="12"/>
        <v>0</v>
      </c>
      <c r="Y88" s="18">
        <f t="shared" si="13"/>
        <v>0</v>
      </c>
      <c r="Z88" s="42">
        <f t="shared" si="14"/>
        <v>0</v>
      </c>
    </row>
    <row r="89" spans="1:26" x14ac:dyDescent="0.25">
      <c r="A89" s="2">
        <v>71</v>
      </c>
      <c r="B89" s="6" t="s">
        <v>196</v>
      </c>
      <c r="C89" s="6" t="s">
        <v>144</v>
      </c>
      <c r="D89" s="2">
        <v>2025</v>
      </c>
      <c r="E89" s="3"/>
      <c r="F89" s="3"/>
      <c r="G89" s="3"/>
      <c r="H89" s="3"/>
      <c r="I89" s="3"/>
      <c r="J89" s="14"/>
      <c r="K89" s="18">
        <f t="shared" si="8"/>
        <v>0</v>
      </c>
      <c r="L89" s="19">
        <v>12368.39</v>
      </c>
      <c r="M89" s="19">
        <v>11131.55</v>
      </c>
      <c r="N89" s="19">
        <v>8657.8700000000008</v>
      </c>
      <c r="O89" s="19">
        <v>6184.2</v>
      </c>
      <c r="P89" s="19">
        <v>3710.52</v>
      </c>
      <c r="Q89" s="19">
        <v>488.77</v>
      </c>
      <c r="R89" s="19">
        <v>2100</v>
      </c>
      <c r="S89" s="19">
        <v>200</v>
      </c>
      <c r="T89" s="26">
        <v>82</v>
      </c>
      <c r="U89" s="43">
        <f t="shared" si="9"/>
        <v>0</v>
      </c>
      <c r="V89" s="18">
        <f t="shared" si="10"/>
        <v>0</v>
      </c>
      <c r="W89" s="18">
        <f t="shared" si="11"/>
        <v>0</v>
      </c>
      <c r="X89" s="18">
        <f t="shared" si="12"/>
        <v>0</v>
      </c>
      <c r="Y89" s="18">
        <f t="shared" si="13"/>
        <v>0</v>
      </c>
      <c r="Z89" s="42">
        <f t="shared" si="14"/>
        <v>0</v>
      </c>
    </row>
    <row r="90" spans="1:26" x14ac:dyDescent="0.25">
      <c r="A90" s="2">
        <v>72</v>
      </c>
      <c r="B90" s="6" t="s">
        <v>196</v>
      </c>
      <c r="C90" s="6" t="s">
        <v>5</v>
      </c>
      <c r="D90" s="2">
        <v>2025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14">
        <v>0</v>
      </c>
      <c r="K90" s="18">
        <f t="shared" si="8"/>
        <v>0</v>
      </c>
      <c r="L90" s="19">
        <v>12368.39</v>
      </c>
      <c r="M90" s="19">
        <v>11131.55</v>
      </c>
      <c r="N90" s="19">
        <v>8657.8700000000008</v>
      </c>
      <c r="O90" s="19">
        <v>6184.2</v>
      </c>
      <c r="P90" s="19">
        <v>3710.52</v>
      </c>
      <c r="Q90" s="19">
        <v>488.77</v>
      </c>
      <c r="R90" s="19">
        <v>2100</v>
      </c>
      <c r="S90" s="19">
        <v>200</v>
      </c>
      <c r="T90" s="26">
        <v>89</v>
      </c>
      <c r="U90" s="43">
        <f t="shared" si="9"/>
        <v>0</v>
      </c>
      <c r="V90" s="18">
        <f t="shared" si="10"/>
        <v>0</v>
      </c>
      <c r="W90" s="18">
        <f t="shared" si="11"/>
        <v>0</v>
      </c>
      <c r="X90" s="18">
        <f t="shared" si="12"/>
        <v>0</v>
      </c>
      <c r="Y90" s="18">
        <f t="shared" si="13"/>
        <v>0</v>
      </c>
      <c r="Z90" s="42">
        <f t="shared" si="14"/>
        <v>0</v>
      </c>
    </row>
    <row r="91" spans="1:26" x14ac:dyDescent="0.25">
      <c r="A91" s="2">
        <v>73</v>
      </c>
      <c r="B91" s="6" t="s">
        <v>197</v>
      </c>
      <c r="C91" s="6" t="s">
        <v>75</v>
      </c>
      <c r="D91" s="2">
        <v>2025</v>
      </c>
      <c r="E91" s="3">
        <v>27.07</v>
      </c>
      <c r="F91" s="3">
        <v>0</v>
      </c>
      <c r="G91" s="3">
        <v>0</v>
      </c>
      <c r="H91" s="3">
        <v>0</v>
      </c>
      <c r="I91" s="3">
        <v>0</v>
      </c>
      <c r="J91" s="14">
        <v>12</v>
      </c>
      <c r="K91" s="18">
        <f t="shared" si="8"/>
        <v>27.07</v>
      </c>
      <c r="L91" s="19">
        <v>12368.39</v>
      </c>
      <c r="M91" s="19">
        <v>11131.55</v>
      </c>
      <c r="N91" s="19">
        <v>8657.8700000000008</v>
      </c>
      <c r="O91" s="19">
        <v>6184.2</v>
      </c>
      <c r="P91" s="19">
        <v>3710.52</v>
      </c>
      <c r="Q91" s="19">
        <v>488.77</v>
      </c>
      <c r="R91" s="19">
        <v>2100</v>
      </c>
      <c r="S91" s="19">
        <v>200</v>
      </c>
      <c r="T91" s="27">
        <v>88</v>
      </c>
      <c r="U91" s="43">
        <f t="shared" si="9"/>
        <v>87.999999245875671</v>
      </c>
      <c r="V91" s="18">
        <f t="shared" si="10"/>
        <v>371291.56</v>
      </c>
      <c r="W91" s="18">
        <f t="shared" si="11"/>
        <v>326736.57</v>
      </c>
      <c r="X91" s="18">
        <f t="shared" si="12"/>
        <v>44554.989999999991</v>
      </c>
      <c r="Y91" s="18">
        <f t="shared" si="13"/>
        <v>326736.57</v>
      </c>
      <c r="Z91" s="42">
        <f t="shared" si="14"/>
        <v>87.999999245875671</v>
      </c>
    </row>
    <row r="92" spans="1:26" x14ac:dyDescent="0.25">
      <c r="A92" s="2">
        <v>74</v>
      </c>
      <c r="B92" s="6" t="s">
        <v>197</v>
      </c>
      <c r="C92" s="6" t="s">
        <v>55</v>
      </c>
      <c r="D92" s="2">
        <v>2025</v>
      </c>
      <c r="E92" s="3">
        <v>36.74</v>
      </c>
      <c r="F92" s="3">
        <v>0</v>
      </c>
      <c r="G92" s="3">
        <v>0</v>
      </c>
      <c r="H92" s="3">
        <v>0</v>
      </c>
      <c r="I92" s="3">
        <v>0</v>
      </c>
      <c r="J92" s="14">
        <v>2</v>
      </c>
      <c r="K92" s="18">
        <f t="shared" si="8"/>
        <v>36.74</v>
      </c>
      <c r="L92" s="19">
        <v>12368.39</v>
      </c>
      <c r="M92" s="19">
        <v>11131.55</v>
      </c>
      <c r="N92" s="19">
        <v>8657.8700000000008</v>
      </c>
      <c r="O92" s="19">
        <v>6184.2</v>
      </c>
      <c r="P92" s="19">
        <v>3710.52</v>
      </c>
      <c r="Q92" s="19">
        <v>488.77</v>
      </c>
      <c r="R92" s="19">
        <v>2100</v>
      </c>
      <c r="S92" s="19">
        <v>200</v>
      </c>
      <c r="T92" s="27">
        <v>87</v>
      </c>
      <c r="U92" s="43">
        <f t="shared" si="9"/>
        <v>86.999998864950982</v>
      </c>
      <c r="V92" s="18">
        <f t="shared" si="10"/>
        <v>466940.19</v>
      </c>
      <c r="W92" s="18">
        <f t="shared" si="11"/>
        <v>406237.95999999996</v>
      </c>
      <c r="X92" s="18">
        <f t="shared" si="12"/>
        <v>60702.23000000004</v>
      </c>
      <c r="Y92" s="18">
        <f t="shared" si="13"/>
        <v>406237.97</v>
      </c>
      <c r="Z92" s="42">
        <f t="shared" si="14"/>
        <v>87.000001006552878</v>
      </c>
    </row>
    <row r="93" spans="1:26" x14ac:dyDescent="0.25">
      <c r="A93" s="2">
        <v>75</v>
      </c>
      <c r="B93" s="6" t="s">
        <v>197</v>
      </c>
      <c r="C93" s="6" t="s">
        <v>145</v>
      </c>
      <c r="D93" s="2">
        <v>2025</v>
      </c>
      <c r="E93" s="3"/>
      <c r="F93" s="3"/>
      <c r="G93" s="3"/>
      <c r="H93" s="3"/>
      <c r="I93" s="3"/>
      <c r="J93" s="14"/>
      <c r="K93" s="18">
        <f t="shared" si="8"/>
        <v>0</v>
      </c>
      <c r="L93" s="19">
        <v>12368.39</v>
      </c>
      <c r="M93" s="19">
        <v>11131.55</v>
      </c>
      <c r="N93" s="19">
        <v>8657.8700000000008</v>
      </c>
      <c r="O93" s="19">
        <v>6184.2</v>
      </c>
      <c r="P93" s="19">
        <v>3710.52</v>
      </c>
      <c r="Q93" s="19">
        <v>488.77</v>
      </c>
      <c r="R93" s="19">
        <v>2100</v>
      </c>
      <c r="S93" s="19">
        <v>200</v>
      </c>
      <c r="T93" s="27">
        <v>84</v>
      </c>
      <c r="U93" s="43">
        <f t="shared" si="9"/>
        <v>0</v>
      </c>
      <c r="V93" s="18">
        <f t="shared" si="10"/>
        <v>0</v>
      </c>
      <c r="W93" s="18">
        <f t="shared" si="11"/>
        <v>0</v>
      </c>
      <c r="X93" s="18">
        <f t="shared" si="12"/>
        <v>0</v>
      </c>
      <c r="Y93" s="18">
        <f t="shared" si="13"/>
        <v>0</v>
      </c>
      <c r="Z93" s="42">
        <f t="shared" si="14"/>
        <v>0</v>
      </c>
    </row>
    <row r="94" spans="1:26" x14ac:dyDescent="0.25">
      <c r="A94" s="2">
        <v>76</v>
      </c>
      <c r="B94" s="6" t="s">
        <v>197</v>
      </c>
      <c r="C94" s="6" t="s">
        <v>37</v>
      </c>
      <c r="D94" s="2">
        <v>2025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14">
        <v>0</v>
      </c>
      <c r="K94" s="18">
        <f t="shared" si="8"/>
        <v>0</v>
      </c>
      <c r="L94" s="19">
        <v>12368.39</v>
      </c>
      <c r="M94" s="19">
        <v>11131.55</v>
      </c>
      <c r="N94" s="19">
        <v>8657.8700000000008</v>
      </c>
      <c r="O94" s="19">
        <v>6184.2</v>
      </c>
      <c r="P94" s="19">
        <v>3710.52</v>
      </c>
      <c r="Q94" s="19">
        <v>488.77</v>
      </c>
      <c r="R94" s="19">
        <v>2100</v>
      </c>
      <c r="S94" s="19">
        <v>200</v>
      </c>
      <c r="T94" s="27">
        <v>87</v>
      </c>
      <c r="U94" s="43">
        <f t="shared" si="9"/>
        <v>0</v>
      </c>
      <c r="V94" s="18">
        <f t="shared" si="10"/>
        <v>0</v>
      </c>
      <c r="W94" s="18">
        <f t="shared" si="11"/>
        <v>0</v>
      </c>
      <c r="X94" s="18">
        <f t="shared" si="12"/>
        <v>0</v>
      </c>
      <c r="Y94" s="18">
        <f t="shared" si="13"/>
        <v>0</v>
      </c>
      <c r="Z94" s="42">
        <f t="shared" si="14"/>
        <v>0</v>
      </c>
    </row>
    <row r="95" spans="1:26" x14ac:dyDescent="0.25">
      <c r="A95" s="2">
        <v>77</v>
      </c>
      <c r="B95" s="6" t="s">
        <v>197</v>
      </c>
      <c r="C95" s="6" t="s">
        <v>146</v>
      </c>
      <c r="D95" s="2">
        <v>2025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14">
        <v>0</v>
      </c>
      <c r="K95" s="18">
        <f t="shared" si="8"/>
        <v>0</v>
      </c>
      <c r="L95" s="19">
        <v>12368.39</v>
      </c>
      <c r="M95" s="19">
        <v>11131.55</v>
      </c>
      <c r="N95" s="19">
        <v>8657.8700000000008</v>
      </c>
      <c r="O95" s="19">
        <v>6184.2</v>
      </c>
      <c r="P95" s="19">
        <v>3710.52</v>
      </c>
      <c r="Q95" s="19">
        <v>488.77</v>
      </c>
      <c r="R95" s="19">
        <v>2100</v>
      </c>
      <c r="S95" s="19">
        <v>200</v>
      </c>
      <c r="T95" s="27">
        <v>88</v>
      </c>
      <c r="U95" s="43">
        <f t="shared" si="9"/>
        <v>0</v>
      </c>
      <c r="V95" s="18">
        <f t="shared" si="10"/>
        <v>0</v>
      </c>
      <c r="W95" s="18">
        <f t="shared" si="11"/>
        <v>0</v>
      </c>
      <c r="X95" s="18">
        <f t="shared" si="12"/>
        <v>0</v>
      </c>
      <c r="Y95" s="18">
        <f t="shared" si="13"/>
        <v>0</v>
      </c>
      <c r="Z95" s="42">
        <f t="shared" si="14"/>
        <v>0</v>
      </c>
    </row>
    <row r="96" spans="1:26" x14ac:dyDescent="0.25">
      <c r="A96" s="2">
        <v>78</v>
      </c>
      <c r="B96" s="6" t="s">
        <v>197</v>
      </c>
      <c r="C96" s="6" t="s">
        <v>26</v>
      </c>
      <c r="D96" s="2">
        <v>2025</v>
      </c>
      <c r="E96" s="3"/>
      <c r="F96" s="3"/>
      <c r="G96" s="3"/>
      <c r="H96" s="3"/>
      <c r="I96" s="3"/>
      <c r="J96" s="14"/>
      <c r="K96" s="18">
        <f t="shared" si="8"/>
        <v>0</v>
      </c>
      <c r="L96" s="19">
        <v>12368.39</v>
      </c>
      <c r="M96" s="19">
        <v>11131.55</v>
      </c>
      <c r="N96" s="19">
        <v>8657.8700000000008</v>
      </c>
      <c r="O96" s="19">
        <v>6184.2</v>
      </c>
      <c r="P96" s="19">
        <v>3710.52</v>
      </c>
      <c r="Q96" s="19">
        <v>488.77</v>
      </c>
      <c r="R96" s="19">
        <v>2100</v>
      </c>
      <c r="S96" s="19">
        <v>200</v>
      </c>
      <c r="T96" s="27">
        <v>88</v>
      </c>
      <c r="U96" s="43">
        <f t="shared" si="9"/>
        <v>0</v>
      </c>
      <c r="V96" s="18">
        <f t="shared" si="10"/>
        <v>0</v>
      </c>
      <c r="W96" s="18">
        <f t="shared" si="11"/>
        <v>0</v>
      </c>
      <c r="X96" s="18">
        <f t="shared" si="12"/>
        <v>0</v>
      </c>
      <c r="Y96" s="18">
        <f t="shared" si="13"/>
        <v>0</v>
      </c>
      <c r="Z96" s="42">
        <f t="shared" si="14"/>
        <v>0</v>
      </c>
    </row>
    <row r="97" spans="1:26" x14ac:dyDescent="0.25">
      <c r="A97" s="2">
        <v>79</v>
      </c>
      <c r="B97" s="6" t="s">
        <v>198</v>
      </c>
      <c r="C97" s="6" t="s">
        <v>78</v>
      </c>
      <c r="D97" s="2">
        <v>2025</v>
      </c>
      <c r="E97" s="3"/>
      <c r="F97" s="3"/>
      <c r="G97" s="3"/>
      <c r="H97" s="3"/>
      <c r="I97" s="3"/>
      <c r="J97" s="14"/>
      <c r="K97" s="18">
        <f t="shared" si="8"/>
        <v>0</v>
      </c>
      <c r="L97" s="19">
        <v>12368.39</v>
      </c>
      <c r="M97" s="19">
        <v>11131.55</v>
      </c>
      <c r="N97" s="19">
        <v>8657.8700000000008</v>
      </c>
      <c r="O97" s="19">
        <v>6184.2</v>
      </c>
      <c r="P97" s="19">
        <v>3710.52</v>
      </c>
      <c r="Q97" s="19">
        <v>488.77</v>
      </c>
      <c r="R97" s="19">
        <v>2100</v>
      </c>
      <c r="S97" s="19">
        <v>200</v>
      </c>
      <c r="T97" s="28">
        <v>91</v>
      </c>
      <c r="U97" s="43">
        <f t="shared" si="9"/>
        <v>0</v>
      </c>
      <c r="V97" s="18">
        <f t="shared" si="10"/>
        <v>0</v>
      </c>
      <c r="W97" s="18">
        <f t="shared" si="11"/>
        <v>0</v>
      </c>
      <c r="X97" s="18">
        <f t="shared" si="12"/>
        <v>0</v>
      </c>
      <c r="Y97" s="18">
        <f t="shared" si="13"/>
        <v>0</v>
      </c>
      <c r="Z97" s="42">
        <f t="shared" si="14"/>
        <v>0</v>
      </c>
    </row>
    <row r="98" spans="1:26" x14ac:dyDescent="0.25">
      <c r="A98" s="2">
        <v>80</v>
      </c>
      <c r="B98" s="6" t="s">
        <v>198</v>
      </c>
      <c r="C98" s="6" t="s">
        <v>91</v>
      </c>
      <c r="D98" s="2">
        <v>2025</v>
      </c>
      <c r="E98" s="3"/>
      <c r="F98" s="3"/>
      <c r="G98" s="3"/>
      <c r="H98" s="3"/>
      <c r="I98" s="3"/>
      <c r="J98" s="14"/>
      <c r="K98" s="18">
        <f t="shared" si="8"/>
        <v>0</v>
      </c>
      <c r="L98" s="19">
        <v>12368.39</v>
      </c>
      <c r="M98" s="19">
        <v>11131.55</v>
      </c>
      <c r="N98" s="19">
        <v>8657.8700000000008</v>
      </c>
      <c r="O98" s="19">
        <v>6184.2</v>
      </c>
      <c r="P98" s="19">
        <v>3710.52</v>
      </c>
      <c r="Q98" s="19">
        <v>488.77</v>
      </c>
      <c r="R98" s="19">
        <v>2100</v>
      </c>
      <c r="S98" s="19">
        <v>200</v>
      </c>
      <c r="T98" s="28">
        <v>90</v>
      </c>
      <c r="U98" s="43">
        <f t="shared" si="9"/>
        <v>0</v>
      </c>
      <c r="V98" s="18">
        <f t="shared" si="10"/>
        <v>0</v>
      </c>
      <c r="W98" s="18">
        <f t="shared" si="11"/>
        <v>0</v>
      </c>
      <c r="X98" s="18">
        <f t="shared" si="12"/>
        <v>0</v>
      </c>
      <c r="Y98" s="18">
        <f t="shared" si="13"/>
        <v>0</v>
      </c>
      <c r="Z98" s="42">
        <f t="shared" si="14"/>
        <v>0</v>
      </c>
    </row>
    <row r="99" spans="1:26" x14ac:dyDescent="0.25">
      <c r="A99" s="2">
        <v>81</v>
      </c>
      <c r="B99" s="6" t="s">
        <v>198</v>
      </c>
      <c r="C99" s="6" t="s">
        <v>147</v>
      </c>
      <c r="D99" s="2">
        <v>2025</v>
      </c>
      <c r="E99" s="3"/>
      <c r="F99" s="3"/>
      <c r="G99" s="3"/>
      <c r="H99" s="3"/>
      <c r="I99" s="3"/>
      <c r="J99" s="14"/>
      <c r="K99" s="18">
        <f t="shared" si="8"/>
        <v>0</v>
      </c>
      <c r="L99" s="19">
        <v>12368.39</v>
      </c>
      <c r="M99" s="19">
        <v>11131.55</v>
      </c>
      <c r="N99" s="19">
        <v>8657.8700000000008</v>
      </c>
      <c r="O99" s="19">
        <v>6184.2</v>
      </c>
      <c r="P99" s="19">
        <v>3710.52</v>
      </c>
      <c r="Q99" s="19">
        <v>488.77</v>
      </c>
      <c r="R99" s="19">
        <v>2100</v>
      </c>
      <c r="S99" s="19">
        <v>200</v>
      </c>
      <c r="T99" s="28">
        <v>89</v>
      </c>
      <c r="U99" s="43">
        <f t="shared" si="9"/>
        <v>0</v>
      </c>
      <c r="V99" s="18">
        <f t="shared" si="10"/>
        <v>0</v>
      </c>
      <c r="W99" s="18">
        <f t="shared" si="11"/>
        <v>0</v>
      </c>
      <c r="X99" s="18">
        <f t="shared" si="12"/>
        <v>0</v>
      </c>
      <c r="Y99" s="18">
        <f t="shared" si="13"/>
        <v>0</v>
      </c>
      <c r="Z99" s="42">
        <f t="shared" si="14"/>
        <v>0</v>
      </c>
    </row>
    <row r="100" spans="1:26" x14ac:dyDescent="0.25">
      <c r="A100" s="2">
        <v>82</v>
      </c>
      <c r="B100" s="6" t="s">
        <v>198</v>
      </c>
      <c r="C100" s="6" t="s">
        <v>148</v>
      </c>
      <c r="D100" s="2">
        <v>2025</v>
      </c>
      <c r="E100" s="3"/>
      <c r="F100" s="3"/>
      <c r="G100" s="3"/>
      <c r="H100" s="3"/>
      <c r="I100" s="3"/>
      <c r="J100" s="14"/>
      <c r="K100" s="18">
        <f t="shared" si="8"/>
        <v>0</v>
      </c>
      <c r="L100" s="19">
        <v>12368.39</v>
      </c>
      <c r="M100" s="19">
        <v>11131.55</v>
      </c>
      <c r="N100" s="19">
        <v>8657.8700000000008</v>
      </c>
      <c r="O100" s="19">
        <v>6184.2</v>
      </c>
      <c r="P100" s="19">
        <v>3710.52</v>
      </c>
      <c r="Q100" s="19">
        <v>488.77</v>
      </c>
      <c r="R100" s="19">
        <v>2100</v>
      </c>
      <c r="S100" s="19">
        <v>200</v>
      </c>
      <c r="T100" s="28">
        <v>92</v>
      </c>
      <c r="U100" s="43">
        <f t="shared" si="9"/>
        <v>0</v>
      </c>
      <c r="V100" s="18">
        <f t="shared" si="10"/>
        <v>0</v>
      </c>
      <c r="W100" s="18">
        <f t="shared" si="11"/>
        <v>0</v>
      </c>
      <c r="X100" s="18">
        <f t="shared" si="12"/>
        <v>0</v>
      </c>
      <c r="Y100" s="18">
        <f t="shared" si="13"/>
        <v>0</v>
      </c>
      <c r="Z100" s="42">
        <f t="shared" si="14"/>
        <v>0</v>
      </c>
    </row>
    <row r="101" spans="1:26" x14ac:dyDescent="0.25">
      <c r="A101" s="2">
        <v>83</v>
      </c>
      <c r="B101" s="6" t="s">
        <v>198</v>
      </c>
      <c r="C101" s="6" t="s">
        <v>149</v>
      </c>
      <c r="D101" s="2">
        <v>2025</v>
      </c>
      <c r="E101" s="3"/>
      <c r="F101" s="3"/>
      <c r="G101" s="3"/>
      <c r="H101" s="3"/>
      <c r="I101" s="3"/>
      <c r="J101" s="14"/>
      <c r="K101" s="18">
        <f t="shared" si="8"/>
        <v>0</v>
      </c>
      <c r="L101" s="19">
        <v>12368.39</v>
      </c>
      <c r="M101" s="19">
        <v>11131.55</v>
      </c>
      <c r="N101" s="19">
        <v>8657.8700000000008</v>
      </c>
      <c r="O101" s="19">
        <v>6184.2</v>
      </c>
      <c r="P101" s="19">
        <v>3710.52</v>
      </c>
      <c r="Q101" s="19">
        <v>488.77</v>
      </c>
      <c r="R101" s="19">
        <v>2100</v>
      </c>
      <c r="S101" s="19">
        <v>200</v>
      </c>
      <c r="T101" s="28">
        <v>90</v>
      </c>
      <c r="U101" s="43">
        <f t="shared" si="9"/>
        <v>0</v>
      </c>
      <c r="V101" s="18">
        <f t="shared" si="10"/>
        <v>0</v>
      </c>
      <c r="W101" s="18">
        <f t="shared" si="11"/>
        <v>0</v>
      </c>
      <c r="X101" s="18">
        <f t="shared" si="12"/>
        <v>0</v>
      </c>
      <c r="Y101" s="18">
        <f t="shared" si="13"/>
        <v>0</v>
      </c>
      <c r="Z101" s="42">
        <f t="shared" si="14"/>
        <v>0</v>
      </c>
    </row>
    <row r="102" spans="1:26" x14ac:dyDescent="0.25">
      <c r="A102" s="2">
        <v>84</v>
      </c>
      <c r="B102" s="6" t="s">
        <v>198</v>
      </c>
      <c r="C102" s="6" t="s">
        <v>150</v>
      </c>
      <c r="D102" s="2">
        <v>2025</v>
      </c>
      <c r="E102" s="3"/>
      <c r="F102" s="3"/>
      <c r="G102" s="3"/>
      <c r="H102" s="3"/>
      <c r="I102" s="3"/>
      <c r="J102" s="14"/>
      <c r="K102" s="18">
        <f t="shared" si="8"/>
        <v>0</v>
      </c>
      <c r="L102" s="19">
        <v>12368.39</v>
      </c>
      <c r="M102" s="19">
        <v>11131.55</v>
      </c>
      <c r="N102" s="19">
        <v>8657.8700000000008</v>
      </c>
      <c r="O102" s="19">
        <v>6184.2</v>
      </c>
      <c r="P102" s="19">
        <v>3710.52</v>
      </c>
      <c r="Q102" s="19">
        <v>488.77</v>
      </c>
      <c r="R102" s="19">
        <v>2100</v>
      </c>
      <c r="S102" s="19">
        <v>200</v>
      </c>
      <c r="T102" s="28">
        <v>93</v>
      </c>
      <c r="U102" s="43">
        <f t="shared" si="9"/>
        <v>0</v>
      </c>
      <c r="V102" s="18">
        <f t="shared" si="10"/>
        <v>0</v>
      </c>
      <c r="W102" s="18">
        <f t="shared" si="11"/>
        <v>0</v>
      </c>
      <c r="X102" s="18">
        <f t="shared" si="12"/>
        <v>0</v>
      </c>
      <c r="Y102" s="18">
        <f t="shared" si="13"/>
        <v>0</v>
      </c>
      <c r="Z102" s="42">
        <f t="shared" si="14"/>
        <v>0</v>
      </c>
    </row>
    <row r="103" spans="1:26" x14ac:dyDescent="0.25">
      <c r="A103" s="2">
        <v>85</v>
      </c>
      <c r="B103" s="6" t="s">
        <v>198</v>
      </c>
      <c r="C103" s="6" t="s">
        <v>153</v>
      </c>
      <c r="D103" s="2">
        <v>2025</v>
      </c>
      <c r="E103" s="3"/>
      <c r="F103" s="3"/>
      <c r="G103" s="3"/>
      <c r="H103" s="3"/>
      <c r="I103" s="3"/>
      <c r="J103" s="14"/>
      <c r="K103" s="18">
        <f t="shared" si="8"/>
        <v>0</v>
      </c>
      <c r="L103" s="19">
        <v>12368.39</v>
      </c>
      <c r="M103" s="19">
        <v>11131.55</v>
      </c>
      <c r="N103" s="19">
        <v>8657.8700000000008</v>
      </c>
      <c r="O103" s="19">
        <v>6184.2</v>
      </c>
      <c r="P103" s="19">
        <v>3710.52</v>
      </c>
      <c r="Q103" s="19">
        <v>488.77</v>
      </c>
      <c r="R103" s="19">
        <v>2100</v>
      </c>
      <c r="S103" s="19">
        <v>200</v>
      </c>
      <c r="T103" s="28">
        <v>89</v>
      </c>
      <c r="U103" s="43">
        <f t="shared" si="9"/>
        <v>0</v>
      </c>
      <c r="V103" s="18">
        <f t="shared" si="10"/>
        <v>0</v>
      </c>
      <c r="W103" s="18">
        <f t="shared" si="11"/>
        <v>0</v>
      </c>
      <c r="X103" s="18">
        <f t="shared" si="12"/>
        <v>0</v>
      </c>
      <c r="Y103" s="18">
        <f t="shared" si="13"/>
        <v>0</v>
      </c>
      <c r="Z103" s="42">
        <f t="shared" si="14"/>
        <v>0</v>
      </c>
    </row>
    <row r="104" spans="1:26" x14ac:dyDescent="0.25">
      <c r="A104" s="2">
        <v>86</v>
      </c>
      <c r="B104" s="6" t="s">
        <v>198</v>
      </c>
      <c r="C104" s="6" t="s">
        <v>151</v>
      </c>
      <c r="D104" s="2">
        <v>2025</v>
      </c>
      <c r="E104" s="3"/>
      <c r="F104" s="3"/>
      <c r="G104" s="3"/>
      <c r="H104" s="3"/>
      <c r="I104" s="3"/>
      <c r="J104" s="14"/>
      <c r="K104" s="18">
        <f t="shared" si="8"/>
        <v>0</v>
      </c>
      <c r="L104" s="19">
        <v>12368.39</v>
      </c>
      <c r="M104" s="19">
        <v>11131.55</v>
      </c>
      <c r="N104" s="19">
        <v>8657.8700000000008</v>
      </c>
      <c r="O104" s="19">
        <v>6184.2</v>
      </c>
      <c r="P104" s="19">
        <v>3710.52</v>
      </c>
      <c r="Q104" s="19">
        <v>488.77</v>
      </c>
      <c r="R104" s="19">
        <v>2100</v>
      </c>
      <c r="S104" s="19">
        <v>200</v>
      </c>
      <c r="T104" s="28">
        <v>78</v>
      </c>
      <c r="U104" s="43">
        <f t="shared" si="9"/>
        <v>0</v>
      </c>
      <c r="V104" s="18">
        <f t="shared" si="10"/>
        <v>0</v>
      </c>
      <c r="W104" s="18">
        <f t="shared" si="11"/>
        <v>0</v>
      </c>
      <c r="X104" s="18">
        <f t="shared" si="12"/>
        <v>0</v>
      </c>
      <c r="Y104" s="18">
        <f t="shared" si="13"/>
        <v>0</v>
      </c>
      <c r="Z104" s="42">
        <f t="shared" si="14"/>
        <v>0</v>
      </c>
    </row>
    <row r="105" spans="1:26" x14ac:dyDescent="0.25">
      <c r="A105" s="2">
        <v>87</v>
      </c>
      <c r="B105" s="6" t="s">
        <v>198</v>
      </c>
      <c r="C105" s="6" t="s">
        <v>84</v>
      </c>
      <c r="D105" s="2">
        <v>2025</v>
      </c>
      <c r="E105" s="3"/>
      <c r="F105" s="3"/>
      <c r="G105" s="3"/>
      <c r="H105" s="3"/>
      <c r="I105" s="3"/>
      <c r="J105" s="14"/>
      <c r="K105" s="18">
        <f t="shared" si="8"/>
        <v>0</v>
      </c>
      <c r="L105" s="19">
        <v>12368.39</v>
      </c>
      <c r="M105" s="19">
        <v>11131.55</v>
      </c>
      <c r="N105" s="19">
        <v>8657.8700000000008</v>
      </c>
      <c r="O105" s="19">
        <v>6184.2</v>
      </c>
      <c r="P105" s="19">
        <v>3710.52</v>
      </c>
      <c r="Q105" s="19">
        <v>488.77</v>
      </c>
      <c r="R105" s="19">
        <v>2100</v>
      </c>
      <c r="S105" s="19">
        <v>200</v>
      </c>
      <c r="T105" s="28">
        <v>89</v>
      </c>
      <c r="U105" s="43">
        <f t="shared" si="9"/>
        <v>0</v>
      </c>
      <c r="V105" s="18">
        <f t="shared" si="10"/>
        <v>0</v>
      </c>
      <c r="W105" s="18">
        <f t="shared" si="11"/>
        <v>0</v>
      </c>
      <c r="X105" s="18">
        <f t="shared" si="12"/>
        <v>0</v>
      </c>
      <c r="Y105" s="18">
        <f t="shared" si="13"/>
        <v>0</v>
      </c>
      <c r="Z105" s="42">
        <f t="shared" si="14"/>
        <v>0</v>
      </c>
    </row>
    <row r="106" spans="1:26" x14ac:dyDescent="0.25">
      <c r="A106" s="2">
        <v>88</v>
      </c>
      <c r="B106" s="6" t="s">
        <v>198</v>
      </c>
      <c r="C106" s="6" t="s">
        <v>152</v>
      </c>
      <c r="D106" s="2">
        <v>2025</v>
      </c>
      <c r="E106" s="3"/>
      <c r="F106" s="3"/>
      <c r="G106" s="3"/>
      <c r="H106" s="3"/>
      <c r="I106" s="3"/>
      <c r="J106" s="14"/>
      <c r="K106" s="18">
        <f t="shared" si="8"/>
        <v>0</v>
      </c>
      <c r="L106" s="19">
        <v>12368.39</v>
      </c>
      <c r="M106" s="19">
        <v>11131.55</v>
      </c>
      <c r="N106" s="19">
        <v>8657.8700000000008</v>
      </c>
      <c r="O106" s="19">
        <v>6184.2</v>
      </c>
      <c r="P106" s="19">
        <v>3710.52</v>
      </c>
      <c r="Q106" s="19">
        <v>488.77</v>
      </c>
      <c r="R106" s="19">
        <v>2100</v>
      </c>
      <c r="S106" s="19">
        <v>200</v>
      </c>
      <c r="T106" s="28">
        <v>91</v>
      </c>
      <c r="U106" s="43">
        <f t="shared" si="9"/>
        <v>0</v>
      </c>
      <c r="V106" s="18">
        <f t="shared" si="10"/>
        <v>0</v>
      </c>
      <c r="W106" s="18">
        <f t="shared" si="11"/>
        <v>0</v>
      </c>
      <c r="X106" s="18">
        <f t="shared" si="12"/>
        <v>0</v>
      </c>
      <c r="Y106" s="18">
        <f t="shared" si="13"/>
        <v>0</v>
      </c>
      <c r="Z106" s="42">
        <f t="shared" si="14"/>
        <v>0</v>
      </c>
    </row>
    <row r="107" spans="1:26" x14ac:dyDescent="0.25">
      <c r="A107" s="2">
        <v>89</v>
      </c>
      <c r="B107" s="6" t="s">
        <v>198</v>
      </c>
      <c r="C107" s="6" t="s">
        <v>95</v>
      </c>
      <c r="D107" s="2">
        <v>2025</v>
      </c>
      <c r="E107" s="3"/>
      <c r="F107" s="3"/>
      <c r="G107" s="3"/>
      <c r="H107" s="3"/>
      <c r="I107" s="3"/>
      <c r="J107" s="14"/>
      <c r="K107" s="18">
        <f t="shared" si="8"/>
        <v>0</v>
      </c>
      <c r="L107" s="19">
        <v>12368.39</v>
      </c>
      <c r="M107" s="19">
        <v>11131.55</v>
      </c>
      <c r="N107" s="19">
        <v>8657.8700000000008</v>
      </c>
      <c r="O107" s="19">
        <v>6184.2</v>
      </c>
      <c r="P107" s="19">
        <v>3710.52</v>
      </c>
      <c r="Q107" s="19">
        <v>488.77</v>
      </c>
      <c r="R107" s="19">
        <v>2100</v>
      </c>
      <c r="S107" s="19">
        <v>200</v>
      </c>
      <c r="T107" s="28">
        <v>90</v>
      </c>
      <c r="U107" s="43">
        <f t="shared" si="9"/>
        <v>0</v>
      </c>
      <c r="V107" s="18">
        <f t="shared" si="10"/>
        <v>0</v>
      </c>
      <c r="W107" s="18">
        <f t="shared" si="11"/>
        <v>0</v>
      </c>
      <c r="X107" s="18">
        <f t="shared" si="12"/>
        <v>0</v>
      </c>
      <c r="Y107" s="18">
        <f t="shared" si="13"/>
        <v>0</v>
      </c>
      <c r="Z107" s="42">
        <f t="shared" si="14"/>
        <v>0</v>
      </c>
    </row>
    <row r="108" spans="1:26" x14ac:dyDescent="0.25">
      <c r="A108" s="2">
        <v>90</v>
      </c>
      <c r="B108" s="6" t="s">
        <v>199</v>
      </c>
      <c r="C108" s="6" t="s">
        <v>156</v>
      </c>
      <c r="D108" s="2">
        <v>2025</v>
      </c>
      <c r="E108" s="3"/>
      <c r="F108" s="3"/>
      <c r="G108" s="3"/>
      <c r="H108" s="3"/>
      <c r="I108" s="3"/>
      <c r="J108" s="14"/>
      <c r="K108" s="18">
        <f t="shared" si="8"/>
        <v>0</v>
      </c>
      <c r="L108" s="19">
        <v>12368.39</v>
      </c>
      <c r="M108" s="19">
        <v>11131.55</v>
      </c>
      <c r="N108" s="19">
        <v>8657.8700000000008</v>
      </c>
      <c r="O108" s="19">
        <v>6184.2</v>
      </c>
      <c r="P108" s="19">
        <v>3710.52</v>
      </c>
      <c r="Q108" s="19">
        <v>488.77</v>
      </c>
      <c r="R108" s="19">
        <v>2100</v>
      </c>
      <c r="S108" s="19">
        <v>200</v>
      </c>
      <c r="T108" s="22">
        <v>85</v>
      </c>
      <c r="U108" s="43">
        <f t="shared" si="9"/>
        <v>0</v>
      </c>
      <c r="V108" s="18">
        <f t="shared" si="10"/>
        <v>0</v>
      </c>
      <c r="W108" s="18">
        <f t="shared" si="11"/>
        <v>0</v>
      </c>
      <c r="X108" s="18">
        <f t="shared" si="12"/>
        <v>0</v>
      </c>
      <c r="Y108" s="18">
        <f t="shared" si="13"/>
        <v>0</v>
      </c>
      <c r="Z108" s="42">
        <f t="shared" si="14"/>
        <v>0</v>
      </c>
    </row>
    <row r="109" spans="1:26" x14ac:dyDescent="0.25">
      <c r="A109" s="2">
        <v>91</v>
      </c>
      <c r="B109" s="6" t="s">
        <v>199</v>
      </c>
      <c r="C109" s="6" t="s">
        <v>19</v>
      </c>
      <c r="D109" s="2">
        <v>2025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14">
        <v>0</v>
      </c>
      <c r="K109" s="18">
        <f t="shared" si="8"/>
        <v>2</v>
      </c>
      <c r="L109" s="19">
        <v>12368.39</v>
      </c>
      <c r="M109" s="19">
        <v>11131.55</v>
      </c>
      <c r="N109" s="19">
        <v>8657.8700000000008</v>
      </c>
      <c r="O109" s="19">
        <v>6184.2</v>
      </c>
      <c r="P109" s="19">
        <v>3710.52</v>
      </c>
      <c r="Q109" s="19">
        <v>488.77</v>
      </c>
      <c r="R109" s="19">
        <v>2100</v>
      </c>
      <c r="S109" s="19">
        <v>200</v>
      </c>
      <c r="T109" s="22">
        <v>87</v>
      </c>
      <c r="U109" s="43">
        <f t="shared" si="9"/>
        <v>86.999965787185161</v>
      </c>
      <c r="V109" s="18">
        <f t="shared" si="10"/>
        <v>25136.78</v>
      </c>
      <c r="W109" s="18">
        <f t="shared" si="11"/>
        <v>21868.99</v>
      </c>
      <c r="X109" s="18">
        <f t="shared" si="12"/>
        <v>3267.7899999999972</v>
      </c>
      <c r="Y109" s="18">
        <f t="shared" si="13"/>
        <v>21869</v>
      </c>
      <c r="Z109" s="42">
        <f t="shared" si="14"/>
        <v>87.000005569528</v>
      </c>
    </row>
    <row r="110" spans="1:26" x14ac:dyDescent="0.25">
      <c r="A110" s="2">
        <v>92</v>
      </c>
      <c r="B110" s="6" t="s">
        <v>199</v>
      </c>
      <c r="C110" s="6" t="s">
        <v>154</v>
      </c>
      <c r="D110" s="2">
        <v>2025</v>
      </c>
      <c r="E110" s="3"/>
      <c r="F110" s="3"/>
      <c r="G110" s="3"/>
      <c r="H110" s="3"/>
      <c r="I110" s="3"/>
      <c r="J110" s="14"/>
      <c r="K110" s="18">
        <f t="shared" si="8"/>
        <v>0</v>
      </c>
      <c r="L110" s="19">
        <v>12368.39</v>
      </c>
      <c r="M110" s="19">
        <v>11131.55</v>
      </c>
      <c r="N110" s="19">
        <v>8657.8700000000008</v>
      </c>
      <c r="O110" s="19">
        <v>6184.2</v>
      </c>
      <c r="P110" s="19">
        <v>3710.52</v>
      </c>
      <c r="Q110" s="19">
        <v>488.77</v>
      </c>
      <c r="R110" s="19">
        <v>2100</v>
      </c>
      <c r="S110" s="19">
        <v>200</v>
      </c>
      <c r="T110" s="22">
        <v>91</v>
      </c>
      <c r="U110" s="43">
        <f t="shared" si="9"/>
        <v>0</v>
      </c>
      <c r="V110" s="18">
        <f t="shared" si="10"/>
        <v>0</v>
      </c>
      <c r="W110" s="18">
        <f t="shared" si="11"/>
        <v>0</v>
      </c>
      <c r="X110" s="18">
        <f t="shared" si="12"/>
        <v>0</v>
      </c>
      <c r="Y110" s="18">
        <f t="shared" si="13"/>
        <v>0</v>
      </c>
      <c r="Z110" s="42">
        <f t="shared" si="14"/>
        <v>0</v>
      </c>
    </row>
    <row r="111" spans="1:26" x14ac:dyDescent="0.25">
      <c r="A111" s="2">
        <v>93</v>
      </c>
      <c r="B111" s="6" t="s">
        <v>199</v>
      </c>
      <c r="C111" s="6" t="s">
        <v>155</v>
      </c>
      <c r="D111" s="2">
        <v>2025</v>
      </c>
      <c r="E111" s="3"/>
      <c r="F111" s="3"/>
      <c r="G111" s="3"/>
      <c r="H111" s="3"/>
      <c r="I111" s="3"/>
      <c r="J111" s="14"/>
      <c r="K111" s="18">
        <f t="shared" si="8"/>
        <v>0</v>
      </c>
      <c r="L111" s="19">
        <v>12368.39</v>
      </c>
      <c r="M111" s="19">
        <v>11131.55</v>
      </c>
      <c r="N111" s="19">
        <v>8657.8700000000008</v>
      </c>
      <c r="O111" s="19">
        <v>6184.2</v>
      </c>
      <c r="P111" s="19">
        <v>3710.52</v>
      </c>
      <c r="Q111" s="19">
        <v>488.77</v>
      </c>
      <c r="R111" s="19">
        <v>2100</v>
      </c>
      <c r="S111" s="19">
        <v>200</v>
      </c>
      <c r="T111" s="22">
        <v>86</v>
      </c>
      <c r="U111" s="43">
        <f t="shared" si="9"/>
        <v>0</v>
      </c>
      <c r="V111" s="18">
        <f t="shared" si="10"/>
        <v>0</v>
      </c>
      <c r="W111" s="18">
        <f t="shared" si="11"/>
        <v>0</v>
      </c>
      <c r="X111" s="18">
        <f t="shared" si="12"/>
        <v>0</v>
      </c>
      <c r="Y111" s="18">
        <f t="shared" si="13"/>
        <v>0</v>
      </c>
      <c r="Z111" s="42">
        <f t="shared" si="14"/>
        <v>0</v>
      </c>
    </row>
    <row r="112" spans="1:26" x14ac:dyDescent="0.25">
      <c r="A112" s="2">
        <v>94</v>
      </c>
      <c r="B112" s="6" t="s">
        <v>199</v>
      </c>
      <c r="C112" s="6" t="s">
        <v>88</v>
      </c>
      <c r="D112" s="2">
        <v>2025</v>
      </c>
      <c r="E112" s="3">
        <v>11.8</v>
      </c>
      <c r="F112" s="3">
        <v>10</v>
      </c>
      <c r="G112" s="3">
        <v>2</v>
      </c>
      <c r="H112" s="3">
        <v>10</v>
      </c>
      <c r="I112" s="3">
        <v>21.5</v>
      </c>
      <c r="J112" s="14">
        <v>2</v>
      </c>
      <c r="K112" s="18">
        <f t="shared" si="8"/>
        <v>55.3</v>
      </c>
      <c r="L112" s="19">
        <v>12368.39</v>
      </c>
      <c r="M112" s="19">
        <v>11131.55</v>
      </c>
      <c r="N112" s="19">
        <v>8657.8700000000008</v>
      </c>
      <c r="O112" s="19">
        <v>6184.2</v>
      </c>
      <c r="P112" s="19">
        <v>3710.52</v>
      </c>
      <c r="Q112" s="19">
        <v>488.77</v>
      </c>
      <c r="R112" s="19">
        <v>2100</v>
      </c>
      <c r="S112" s="19">
        <v>200</v>
      </c>
      <c r="T112" s="22">
        <v>86</v>
      </c>
      <c r="U112" s="43">
        <f t="shared" si="9"/>
        <v>85.999998705004572</v>
      </c>
      <c r="V112" s="18">
        <f t="shared" si="10"/>
        <v>432433.96</v>
      </c>
      <c r="W112" s="18">
        <f t="shared" si="11"/>
        <v>371893.2</v>
      </c>
      <c r="X112" s="18">
        <f t="shared" si="12"/>
        <v>60540.760000000009</v>
      </c>
      <c r="Y112" s="18">
        <f t="shared" si="13"/>
        <v>371893.21</v>
      </c>
      <c r="Z112" s="42">
        <f t="shared" si="14"/>
        <v>86.000001017496402</v>
      </c>
    </row>
    <row r="113" spans="1:26" x14ac:dyDescent="0.25">
      <c r="A113" s="2">
        <v>95</v>
      </c>
      <c r="B113" s="6" t="s">
        <v>200</v>
      </c>
      <c r="C113" s="6" t="s">
        <v>157</v>
      </c>
      <c r="D113" s="2">
        <v>2025</v>
      </c>
      <c r="E113" s="3"/>
      <c r="F113" s="3"/>
      <c r="G113" s="3"/>
      <c r="H113" s="3"/>
      <c r="I113" s="3"/>
      <c r="J113" s="14"/>
      <c r="K113" s="18">
        <f t="shared" si="8"/>
        <v>0</v>
      </c>
      <c r="L113" s="19">
        <v>12368.39</v>
      </c>
      <c r="M113" s="19">
        <v>11131.55</v>
      </c>
      <c r="N113" s="19">
        <v>8657.8700000000008</v>
      </c>
      <c r="O113" s="19">
        <v>6184.2</v>
      </c>
      <c r="P113" s="19">
        <v>3710.52</v>
      </c>
      <c r="Q113" s="19">
        <v>488.77</v>
      </c>
      <c r="R113" s="19">
        <v>2100</v>
      </c>
      <c r="S113" s="19">
        <v>200</v>
      </c>
      <c r="T113" s="29">
        <v>84</v>
      </c>
      <c r="U113" s="43">
        <f t="shared" si="9"/>
        <v>0</v>
      </c>
      <c r="V113" s="18">
        <f t="shared" si="10"/>
        <v>0</v>
      </c>
      <c r="W113" s="18">
        <f t="shared" si="11"/>
        <v>0</v>
      </c>
      <c r="X113" s="18">
        <f t="shared" si="12"/>
        <v>0</v>
      </c>
      <c r="Y113" s="18">
        <f t="shared" si="13"/>
        <v>0</v>
      </c>
      <c r="Z113" s="42">
        <f t="shared" si="14"/>
        <v>0</v>
      </c>
    </row>
    <row r="114" spans="1:26" x14ac:dyDescent="0.25">
      <c r="A114" s="2">
        <v>96</v>
      </c>
      <c r="B114" s="6" t="s">
        <v>200</v>
      </c>
      <c r="C114" s="6" t="s">
        <v>158</v>
      </c>
      <c r="D114" s="2">
        <v>2025</v>
      </c>
      <c r="E114" s="3"/>
      <c r="F114" s="3"/>
      <c r="G114" s="3"/>
      <c r="H114" s="3"/>
      <c r="I114" s="3"/>
      <c r="J114" s="14"/>
      <c r="K114" s="18">
        <f t="shared" si="8"/>
        <v>0</v>
      </c>
      <c r="L114" s="19">
        <v>12368.39</v>
      </c>
      <c r="M114" s="19">
        <v>11131.55</v>
      </c>
      <c r="N114" s="19">
        <v>8657.8700000000008</v>
      </c>
      <c r="O114" s="19">
        <v>6184.2</v>
      </c>
      <c r="P114" s="19">
        <v>3710.52</v>
      </c>
      <c r="Q114" s="19">
        <v>488.77</v>
      </c>
      <c r="R114" s="19">
        <v>2100</v>
      </c>
      <c r="S114" s="19">
        <v>200</v>
      </c>
      <c r="T114" s="29">
        <v>87</v>
      </c>
      <c r="U114" s="43">
        <f t="shared" si="9"/>
        <v>0</v>
      </c>
      <c r="V114" s="18">
        <f t="shared" si="10"/>
        <v>0</v>
      </c>
      <c r="W114" s="18">
        <f t="shared" si="11"/>
        <v>0</v>
      </c>
      <c r="X114" s="18">
        <f t="shared" si="12"/>
        <v>0</v>
      </c>
      <c r="Y114" s="18">
        <f t="shared" si="13"/>
        <v>0</v>
      </c>
      <c r="Z114" s="42">
        <f t="shared" si="14"/>
        <v>0</v>
      </c>
    </row>
    <row r="115" spans="1:26" x14ac:dyDescent="0.25">
      <c r="A115" s="2">
        <v>97</v>
      </c>
      <c r="B115" s="6" t="s">
        <v>200</v>
      </c>
      <c r="C115" s="6" t="s">
        <v>7</v>
      </c>
      <c r="D115" s="2">
        <v>2025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14">
        <v>0</v>
      </c>
      <c r="K115" s="18">
        <f t="shared" si="8"/>
        <v>0</v>
      </c>
      <c r="L115" s="19">
        <v>12368.39</v>
      </c>
      <c r="M115" s="19">
        <v>11131.55</v>
      </c>
      <c r="N115" s="19">
        <v>8657.8700000000008</v>
      </c>
      <c r="O115" s="19">
        <v>6184.2</v>
      </c>
      <c r="P115" s="19">
        <v>3710.52</v>
      </c>
      <c r="Q115" s="19">
        <v>488.77</v>
      </c>
      <c r="R115" s="19">
        <v>2100</v>
      </c>
      <c r="S115" s="19">
        <v>200</v>
      </c>
      <c r="T115" s="29">
        <v>71</v>
      </c>
      <c r="U115" s="43">
        <f t="shared" si="9"/>
        <v>0</v>
      </c>
      <c r="V115" s="18">
        <f t="shared" si="10"/>
        <v>0</v>
      </c>
      <c r="W115" s="18">
        <f t="shared" si="11"/>
        <v>0</v>
      </c>
      <c r="X115" s="18">
        <f t="shared" si="12"/>
        <v>0</v>
      </c>
      <c r="Y115" s="18">
        <f t="shared" si="13"/>
        <v>0</v>
      </c>
      <c r="Z115" s="42">
        <f t="shared" si="14"/>
        <v>0</v>
      </c>
    </row>
    <row r="116" spans="1:26" x14ac:dyDescent="0.25">
      <c r="A116" s="2">
        <v>98</v>
      </c>
      <c r="B116" s="6" t="s">
        <v>200</v>
      </c>
      <c r="C116" s="6" t="s">
        <v>104</v>
      </c>
      <c r="D116" s="2">
        <v>2025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14">
        <v>0</v>
      </c>
      <c r="K116" s="18">
        <f t="shared" si="8"/>
        <v>0</v>
      </c>
      <c r="L116" s="19">
        <v>12368.39</v>
      </c>
      <c r="M116" s="19">
        <v>11131.55</v>
      </c>
      <c r="N116" s="19">
        <v>8657.8700000000008</v>
      </c>
      <c r="O116" s="19">
        <v>6184.2</v>
      </c>
      <c r="P116" s="19">
        <v>3710.52</v>
      </c>
      <c r="Q116" s="19">
        <v>488.77</v>
      </c>
      <c r="R116" s="19">
        <v>2100</v>
      </c>
      <c r="S116" s="19">
        <v>200</v>
      </c>
      <c r="T116" s="29">
        <v>88</v>
      </c>
      <c r="U116" s="43">
        <f t="shared" si="9"/>
        <v>0</v>
      </c>
      <c r="V116" s="18">
        <f t="shared" si="10"/>
        <v>0</v>
      </c>
      <c r="W116" s="18">
        <f t="shared" si="11"/>
        <v>0</v>
      </c>
      <c r="X116" s="18">
        <f t="shared" si="12"/>
        <v>0</v>
      </c>
      <c r="Y116" s="18">
        <f t="shared" si="13"/>
        <v>0</v>
      </c>
      <c r="Z116" s="42">
        <f t="shared" si="14"/>
        <v>0</v>
      </c>
    </row>
    <row r="117" spans="1:26" x14ac:dyDescent="0.25">
      <c r="A117" s="2">
        <v>99</v>
      </c>
      <c r="B117" s="6" t="s">
        <v>200</v>
      </c>
      <c r="C117" s="6" t="s">
        <v>53</v>
      </c>
      <c r="D117" s="2">
        <v>2025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14">
        <v>0</v>
      </c>
      <c r="K117" s="18">
        <f t="shared" si="8"/>
        <v>0</v>
      </c>
      <c r="L117" s="19">
        <v>12368.39</v>
      </c>
      <c r="M117" s="19">
        <v>11131.55</v>
      </c>
      <c r="N117" s="19">
        <v>8657.8700000000008</v>
      </c>
      <c r="O117" s="19">
        <v>6184.2</v>
      </c>
      <c r="P117" s="19">
        <v>3710.52</v>
      </c>
      <c r="Q117" s="19">
        <v>488.77</v>
      </c>
      <c r="R117" s="19">
        <v>2100</v>
      </c>
      <c r="S117" s="19">
        <v>200</v>
      </c>
      <c r="T117" s="29">
        <v>90</v>
      </c>
      <c r="U117" s="43">
        <f t="shared" si="9"/>
        <v>0</v>
      </c>
      <c r="V117" s="18">
        <f t="shared" si="10"/>
        <v>0</v>
      </c>
      <c r="W117" s="18">
        <f t="shared" si="11"/>
        <v>0</v>
      </c>
      <c r="X117" s="18">
        <f t="shared" si="12"/>
        <v>0</v>
      </c>
      <c r="Y117" s="18">
        <f t="shared" si="13"/>
        <v>0</v>
      </c>
      <c r="Z117" s="42">
        <f t="shared" si="14"/>
        <v>0</v>
      </c>
    </row>
    <row r="118" spans="1:26" x14ac:dyDescent="0.25">
      <c r="A118" s="2">
        <v>100</v>
      </c>
      <c r="B118" s="6" t="s">
        <v>200</v>
      </c>
      <c r="C118" s="6" t="s">
        <v>23</v>
      </c>
      <c r="D118" s="2">
        <v>2025</v>
      </c>
      <c r="E118" s="3">
        <v>0</v>
      </c>
      <c r="F118" s="3">
        <v>0</v>
      </c>
      <c r="G118" s="3">
        <v>-3</v>
      </c>
      <c r="H118" s="3">
        <v>0</v>
      </c>
      <c r="I118" s="3">
        <v>0</v>
      </c>
      <c r="J118" s="14">
        <v>0</v>
      </c>
      <c r="K118" s="18">
        <f t="shared" si="8"/>
        <v>-3</v>
      </c>
      <c r="L118" s="19">
        <v>12368.39</v>
      </c>
      <c r="M118" s="19">
        <v>11131.55</v>
      </c>
      <c r="N118" s="19">
        <v>8657.8700000000008</v>
      </c>
      <c r="O118" s="19">
        <v>6184.2</v>
      </c>
      <c r="P118" s="19">
        <v>3710.52</v>
      </c>
      <c r="Q118" s="19">
        <v>488.77</v>
      </c>
      <c r="R118" s="19">
        <v>2100</v>
      </c>
      <c r="S118" s="19">
        <v>200</v>
      </c>
      <c r="T118" s="29">
        <v>90</v>
      </c>
      <c r="U118" s="43">
        <f t="shared" si="9"/>
        <v>90.000041394451102</v>
      </c>
      <c r="V118" s="18">
        <f t="shared" si="10"/>
        <v>-26573.61</v>
      </c>
      <c r="W118" s="18">
        <f t="shared" si="11"/>
        <v>-23916.26</v>
      </c>
      <c r="X118" s="18">
        <f t="shared" si="12"/>
        <v>-2657.3500000000022</v>
      </c>
      <c r="Y118" s="18">
        <f t="shared" si="13"/>
        <v>-23916.25</v>
      </c>
      <c r="Z118" s="42">
        <f t="shared" si="14"/>
        <v>90.000003763131915</v>
      </c>
    </row>
    <row r="119" spans="1:26" x14ac:dyDescent="0.25">
      <c r="A119" s="2">
        <v>101</v>
      </c>
      <c r="B119" s="6" t="s">
        <v>200</v>
      </c>
      <c r="C119" s="6" t="s">
        <v>17</v>
      </c>
      <c r="D119" s="2">
        <v>2025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14">
        <v>0</v>
      </c>
      <c r="K119" s="18">
        <f t="shared" si="8"/>
        <v>0</v>
      </c>
      <c r="L119" s="19">
        <v>12368.39</v>
      </c>
      <c r="M119" s="19">
        <v>11131.55</v>
      </c>
      <c r="N119" s="19">
        <v>8657.8700000000008</v>
      </c>
      <c r="O119" s="19">
        <v>6184.2</v>
      </c>
      <c r="P119" s="19">
        <v>3710.52</v>
      </c>
      <c r="Q119" s="19">
        <v>488.77</v>
      </c>
      <c r="R119" s="19">
        <v>2100</v>
      </c>
      <c r="S119" s="19">
        <v>200</v>
      </c>
      <c r="T119" s="29">
        <v>93</v>
      </c>
      <c r="U119" s="43">
        <f t="shared" si="9"/>
        <v>0</v>
      </c>
      <c r="V119" s="18">
        <f t="shared" si="10"/>
        <v>0</v>
      </c>
      <c r="W119" s="18">
        <f t="shared" si="11"/>
        <v>0</v>
      </c>
      <c r="X119" s="18">
        <f t="shared" si="12"/>
        <v>0</v>
      </c>
      <c r="Y119" s="18">
        <f t="shared" si="13"/>
        <v>0</v>
      </c>
      <c r="Z119" s="42">
        <f t="shared" si="14"/>
        <v>0</v>
      </c>
    </row>
    <row r="120" spans="1:26" x14ac:dyDescent="0.25">
      <c r="A120" s="2">
        <v>102</v>
      </c>
      <c r="B120" s="6" t="s">
        <v>200</v>
      </c>
      <c r="C120" s="6" t="s">
        <v>110</v>
      </c>
      <c r="D120" s="2">
        <v>2025</v>
      </c>
      <c r="E120" s="3"/>
      <c r="F120" s="3"/>
      <c r="G120" s="3"/>
      <c r="H120" s="3"/>
      <c r="I120" s="3"/>
      <c r="J120" s="14"/>
      <c r="K120" s="18">
        <f t="shared" si="8"/>
        <v>0</v>
      </c>
      <c r="L120" s="19">
        <v>12368.39</v>
      </c>
      <c r="M120" s="19">
        <v>11131.55</v>
      </c>
      <c r="N120" s="19">
        <v>8657.8700000000008</v>
      </c>
      <c r="O120" s="19">
        <v>6184.2</v>
      </c>
      <c r="P120" s="19">
        <v>3710.52</v>
      </c>
      <c r="Q120" s="19">
        <v>488.77</v>
      </c>
      <c r="R120" s="19">
        <v>2100</v>
      </c>
      <c r="S120" s="19">
        <v>200</v>
      </c>
      <c r="T120" s="29">
        <v>86</v>
      </c>
      <c r="U120" s="43">
        <f t="shared" si="9"/>
        <v>0</v>
      </c>
      <c r="V120" s="18">
        <f t="shared" si="10"/>
        <v>0</v>
      </c>
      <c r="W120" s="18">
        <f t="shared" si="11"/>
        <v>0</v>
      </c>
      <c r="X120" s="18">
        <f t="shared" si="12"/>
        <v>0</v>
      </c>
      <c r="Y120" s="18">
        <f t="shared" si="13"/>
        <v>0</v>
      </c>
      <c r="Z120" s="42">
        <f t="shared" si="14"/>
        <v>0</v>
      </c>
    </row>
    <row r="121" spans="1:26" x14ac:dyDescent="0.25">
      <c r="A121" s="2">
        <v>103</v>
      </c>
      <c r="B121" s="6" t="s">
        <v>200</v>
      </c>
      <c r="C121" s="6" t="s">
        <v>103</v>
      </c>
      <c r="D121" s="2">
        <v>2025</v>
      </c>
      <c r="E121" s="3"/>
      <c r="F121" s="3"/>
      <c r="G121" s="3"/>
      <c r="H121" s="3"/>
      <c r="I121" s="3"/>
      <c r="J121" s="14"/>
      <c r="K121" s="18">
        <f t="shared" si="8"/>
        <v>0</v>
      </c>
      <c r="L121" s="19">
        <v>12368.39</v>
      </c>
      <c r="M121" s="19">
        <v>11131.55</v>
      </c>
      <c r="N121" s="19">
        <v>8657.8700000000008</v>
      </c>
      <c r="O121" s="19">
        <v>6184.2</v>
      </c>
      <c r="P121" s="19">
        <v>3710.52</v>
      </c>
      <c r="Q121" s="19">
        <v>488.77</v>
      </c>
      <c r="R121" s="19">
        <v>2100</v>
      </c>
      <c r="S121" s="19">
        <v>200</v>
      </c>
      <c r="T121" s="29">
        <v>86</v>
      </c>
      <c r="U121" s="43">
        <f t="shared" si="9"/>
        <v>0</v>
      </c>
      <c r="V121" s="18">
        <f t="shared" si="10"/>
        <v>0</v>
      </c>
      <c r="W121" s="18">
        <f t="shared" si="11"/>
        <v>0</v>
      </c>
      <c r="X121" s="18">
        <f t="shared" si="12"/>
        <v>0</v>
      </c>
      <c r="Y121" s="18">
        <f t="shared" si="13"/>
        <v>0</v>
      </c>
      <c r="Z121" s="42">
        <f t="shared" si="14"/>
        <v>0</v>
      </c>
    </row>
    <row r="122" spans="1:26" x14ac:dyDescent="0.25">
      <c r="A122" s="2">
        <v>104</v>
      </c>
      <c r="B122" s="6" t="s">
        <v>200</v>
      </c>
      <c r="C122" s="6" t="s">
        <v>109</v>
      </c>
      <c r="D122" s="2">
        <v>2025</v>
      </c>
      <c r="E122" s="3"/>
      <c r="F122" s="3"/>
      <c r="G122" s="3"/>
      <c r="H122" s="3"/>
      <c r="I122" s="3"/>
      <c r="J122" s="14"/>
      <c r="K122" s="18">
        <f t="shared" si="8"/>
        <v>0</v>
      </c>
      <c r="L122" s="19">
        <v>12368.39</v>
      </c>
      <c r="M122" s="19">
        <v>11131.55</v>
      </c>
      <c r="N122" s="19">
        <v>8657.8700000000008</v>
      </c>
      <c r="O122" s="19">
        <v>6184.2</v>
      </c>
      <c r="P122" s="19">
        <v>3710.52</v>
      </c>
      <c r="Q122" s="19">
        <v>488.77</v>
      </c>
      <c r="R122" s="19">
        <v>2100</v>
      </c>
      <c r="S122" s="19">
        <v>200</v>
      </c>
      <c r="T122" s="29">
        <v>85</v>
      </c>
      <c r="U122" s="43">
        <f t="shared" si="9"/>
        <v>0</v>
      </c>
      <c r="V122" s="18">
        <f t="shared" si="10"/>
        <v>0</v>
      </c>
      <c r="W122" s="18">
        <f t="shared" si="11"/>
        <v>0</v>
      </c>
      <c r="X122" s="18">
        <f t="shared" si="12"/>
        <v>0</v>
      </c>
      <c r="Y122" s="18">
        <f t="shared" si="13"/>
        <v>0</v>
      </c>
      <c r="Z122" s="42">
        <f t="shared" si="14"/>
        <v>0</v>
      </c>
    </row>
    <row r="123" spans="1:26" x14ac:dyDescent="0.25">
      <c r="A123" s="2">
        <v>105</v>
      </c>
      <c r="B123" s="6" t="s">
        <v>200</v>
      </c>
      <c r="C123" s="6" t="s">
        <v>159</v>
      </c>
      <c r="D123" s="2">
        <v>2025</v>
      </c>
      <c r="E123" s="3"/>
      <c r="F123" s="3"/>
      <c r="G123" s="3"/>
      <c r="H123" s="3"/>
      <c r="I123" s="3"/>
      <c r="J123" s="14"/>
      <c r="K123" s="18">
        <f t="shared" si="8"/>
        <v>0</v>
      </c>
      <c r="L123" s="19">
        <v>12368.39</v>
      </c>
      <c r="M123" s="19">
        <v>11131.55</v>
      </c>
      <c r="N123" s="19">
        <v>8657.8700000000008</v>
      </c>
      <c r="O123" s="19">
        <v>6184.2</v>
      </c>
      <c r="P123" s="19">
        <v>3710.52</v>
      </c>
      <c r="Q123" s="19">
        <v>488.77</v>
      </c>
      <c r="R123" s="19">
        <v>2100</v>
      </c>
      <c r="S123" s="19">
        <v>200</v>
      </c>
      <c r="T123" s="29">
        <v>75</v>
      </c>
      <c r="U123" s="43">
        <f t="shared" si="9"/>
        <v>0</v>
      </c>
      <c r="V123" s="18">
        <f t="shared" si="10"/>
        <v>0</v>
      </c>
      <c r="W123" s="18">
        <f t="shared" si="11"/>
        <v>0</v>
      </c>
      <c r="X123" s="18">
        <f t="shared" si="12"/>
        <v>0</v>
      </c>
      <c r="Y123" s="18">
        <f t="shared" si="13"/>
        <v>0</v>
      </c>
      <c r="Z123" s="42">
        <f t="shared" si="14"/>
        <v>0</v>
      </c>
    </row>
    <row r="124" spans="1:26" x14ac:dyDescent="0.25">
      <c r="A124" s="2">
        <v>106</v>
      </c>
      <c r="B124" s="6" t="s">
        <v>200</v>
      </c>
      <c r="C124" s="6" t="s">
        <v>112</v>
      </c>
      <c r="D124" s="2">
        <v>2025</v>
      </c>
      <c r="E124" s="3"/>
      <c r="F124" s="3"/>
      <c r="G124" s="3"/>
      <c r="H124" s="3"/>
      <c r="I124" s="3"/>
      <c r="J124" s="14"/>
      <c r="K124" s="18">
        <f t="shared" si="8"/>
        <v>0</v>
      </c>
      <c r="L124" s="19">
        <v>12368.39</v>
      </c>
      <c r="M124" s="19">
        <v>11131.55</v>
      </c>
      <c r="N124" s="19">
        <v>8657.8700000000008</v>
      </c>
      <c r="O124" s="19">
        <v>6184.2</v>
      </c>
      <c r="P124" s="19">
        <v>3710.52</v>
      </c>
      <c r="Q124" s="19">
        <v>488.77</v>
      </c>
      <c r="R124" s="19">
        <v>2100</v>
      </c>
      <c r="S124" s="19">
        <v>200</v>
      </c>
      <c r="T124" s="29">
        <v>91</v>
      </c>
      <c r="U124" s="43">
        <f t="shared" si="9"/>
        <v>0</v>
      </c>
      <c r="V124" s="18">
        <f t="shared" si="10"/>
        <v>0</v>
      </c>
      <c r="W124" s="18">
        <f t="shared" si="11"/>
        <v>0</v>
      </c>
      <c r="X124" s="18">
        <f t="shared" si="12"/>
        <v>0</v>
      </c>
      <c r="Y124" s="18">
        <f t="shared" si="13"/>
        <v>0</v>
      </c>
      <c r="Z124" s="42">
        <f t="shared" si="14"/>
        <v>0</v>
      </c>
    </row>
    <row r="125" spans="1:26" x14ac:dyDescent="0.25">
      <c r="A125" s="2">
        <v>107</v>
      </c>
      <c r="B125" s="6" t="s">
        <v>200</v>
      </c>
      <c r="C125" s="6" t="s">
        <v>160</v>
      </c>
      <c r="D125" s="2">
        <v>2025</v>
      </c>
      <c r="E125" s="3"/>
      <c r="F125" s="3"/>
      <c r="G125" s="3"/>
      <c r="H125" s="3"/>
      <c r="I125" s="3"/>
      <c r="J125" s="14"/>
      <c r="K125" s="18">
        <f t="shared" si="8"/>
        <v>0</v>
      </c>
      <c r="L125" s="19">
        <v>12368.39</v>
      </c>
      <c r="M125" s="19">
        <v>11131.55</v>
      </c>
      <c r="N125" s="19">
        <v>8657.8700000000008</v>
      </c>
      <c r="O125" s="19">
        <v>6184.2</v>
      </c>
      <c r="P125" s="19">
        <v>3710.52</v>
      </c>
      <c r="Q125" s="19">
        <v>488.77</v>
      </c>
      <c r="R125" s="19">
        <v>2100</v>
      </c>
      <c r="S125" s="19">
        <v>200</v>
      </c>
      <c r="T125" s="29">
        <v>85</v>
      </c>
      <c r="U125" s="43">
        <f t="shared" si="9"/>
        <v>0</v>
      </c>
      <c r="V125" s="18">
        <f t="shared" si="10"/>
        <v>0</v>
      </c>
      <c r="W125" s="18">
        <f t="shared" si="11"/>
        <v>0</v>
      </c>
      <c r="X125" s="18">
        <f t="shared" si="12"/>
        <v>0</v>
      </c>
      <c r="Y125" s="18">
        <f t="shared" si="13"/>
        <v>0</v>
      </c>
      <c r="Z125" s="42">
        <f t="shared" si="14"/>
        <v>0</v>
      </c>
    </row>
    <row r="126" spans="1:26" x14ac:dyDescent="0.25">
      <c r="A126" s="2">
        <v>108</v>
      </c>
      <c r="B126" s="6" t="s">
        <v>200</v>
      </c>
      <c r="C126" s="6" t="s">
        <v>8</v>
      </c>
      <c r="D126" s="2">
        <v>2025</v>
      </c>
      <c r="E126" s="3"/>
      <c r="F126" s="3"/>
      <c r="G126" s="3"/>
      <c r="H126" s="3"/>
      <c r="I126" s="3"/>
      <c r="J126" s="14"/>
      <c r="K126" s="18">
        <f t="shared" si="8"/>
        <v>0</v>
      </c>
      <c r="L126" s="19">
        <v>12368.39</v>
      </c>
      <c r="M126" s="19">
        <v>11131.55</v>
      </c>
      <c r="N126" s="19">
        <v>8657.8700000000008</v>
      </c>
      <c r="O126" s="19">
        <v>6184.2</v>
      </c>
      <c r="P126" s="19">
        <v>3710.52</v>
      </c>
      <c r="Q126" s="19">
        <v>488.77</v>
      </c>
      <c r="R126" s="19">
        <v>2100</v>
      </c>
      <c r="S126" s="19">
        <v>200</v>
      </c>
      <c r="T126" s="29">
        <v>87</v>
      </c>
      <c r="U126" s="43">
        <f t="shared" si="9"/>
        <v>0</v>
      </c>
      <c r="V126" s="18">
        <f t="shared" si="10"/>
        <v>0</v>
      </c>
      <c r="W126" s="18">
        <f t="shared" si="11"/>
        <v>0</v>
      </c>
      <c r="X126" s="18">
        <f t="shared" si="12"/>
        <v>0</v>
      </c>
      <c r="Y126" s="18">
        <f t="shared" si="13"/>
        <v>0</v>
      </c>
      <c r="Z126" s="42">
        <f t="shared" si="14"/>
        <v>0</v>
      </c>
    </row>
    <row r="127" spans="1:26" x14ac:dyDescent="0.25">
      <c r="A127" s="2">
        <v>109</v>
      </c>
      <c r="B127" s="6" t="s">
        <v>200</v>
      </c>
      <c r="C127" s="6" t="s">
        <v>96</v>
      </c>
      <c r="D127" s="2">
        <v>2025</v>
      </c>
      <c r="E127" s="3"/>
      <c r="F127" s="3"/>
      <c r="G127" s="3"/>
      <c r="H127" s="3"/>
      <c r="I127" s="3"/>
      <c r="J127" s="14"/>
      <c r="K127" s="18">
        <f t="shared" si="8"/>
        <v>0</v>
      </c>
      <c r="L127" s="19">
        <v>12368.39</v>
      </c>
      <c r="M127" s="19">
        <v>11131.55</v>
      </c>
      <c r="N127" s="19">
        <v>8657.8700000000008</v>
      </c>
      <c r="O127" s="19">
        <v>6184.2</v>
      </c>
      <c r="P127" s="19">
        <v>3710.52</v>
      </c>
      <c r="Q127" s="19">
        <v>488.77</v>
      </c>
      <c r="R127" s="19">
        <v>2100</v>
      </c>
      <c r="S127" s="19">
        <v>200</v>
      </c>
      <c r="T127" s="29">
        <v>92</v>
      </c>
      <c r="U127" s="43">
        <f t="shared" si="9"/>
        <v>0</v>
      </c>
      <c r="V127" s="18">
        <f t="shared" si="10"/>
        <v>0</v>
      </c>
      <c r="W127" s="18">
        <f t="shared" si="11"/>
        <v>0</v>
      </c>
      <c r="X127" s="18">
        <f t="shared" si="12"/>
        <v>0</v>
      </c>
      <c r="Y127" s="18">
        <f t="shared" si="13"/>
        <v>0</v>
      </c>
      <c r="Z127" s="42">
        <f t="shared" si="14"/>
        <v>0</v>
      </c>
    </row>
    <row r="128" spans="1:26" x14ac:dyDescent="0.25">
      <c r="A128" s="2">
        <v>110</v>
      </c>
      <c r="B128" s="6" t="s">
        <v>201</v>
      </c>
      <c r="C128" s="6" t="s">
        <v>76</v>
      </c>
      <c r="D128" s="2">
        <v>2025</v>
      </c>
      <c r="E128" s="3">
        <v>5</v>
      </c>
      <c r="F128" s="3">
        <v>0</v>
      </c>
      <c r="G128" s="3">
        <v>0</v>
      </c>
      <c r="H128" s="3">
        <v>0</v>
      </c>
      <c r="I128" s="3">
        <v>0</v>
      </c>
      <c r="J128" s="14">
        <v>3</v>
      </c>
      <c r="K128" s="18">
        <f t="shared" si="8"/>
        <v>5</v>
      </c>
      <c r="L128" s="19">
        <v>12368.39</v>
      </c>
      <c r="M128" s="19">
        <v>11131.55</v>
      </c>
      <c r="N128" s="19">
        <v>8657.8700000000008</v>
      </c>
      <c r="O128" s="19">
        <v>6184.2</v>
      </c>
      <c r="P128" s="19">
        <v>3710.52</v>
      </c>
      <c r="Q128" s="19">
        <v>488.77</v>
      </c>
      <c r="R128" s="19">
        <v>2100</v>
      </c>
      <c r="S128" s="19">
        <v>200</v>
      </c>
      <c r="T128" s="30">
        <v>89</v>
      </c>
      <c r="U128" s="43">
        <f t="shared" si="9"/>
        <v>88.99999801722916</v>
      </c>
      <c r="V128" s="18">
        <f t="shared" si="10"/>
        <v>70608.259999999995</v>
      </c>
      <c r="W128" s="18">
        <f t="shared" si="11"/>
        <v>62841.35</v>
      </c>
      <c r="X128" s="18">
        <f t="shared" si="12"/>
        <v>7766.9099999999962</v>
      </c>
      <c r="Y128" s="18">
        <f t="shared" si="13"/>
        <v>62841.35</v>
      </c>
      <c r="Z128" s="42">
        <f t="shared" si="14"/>
        <v>88.99999801722916</v>
      </c>
    </row>
    <row r="129" spans="1:26" x14ac:dyDescent="0.25">
      <c r="A129" s="2">
        <v>111</v>
      </c>
      <c r="B129" s="6" t="s">
        <v>201</v>
      </c>
      <c r="C129" s="6" t="s">
        <v>48</v>
      </c>
      <c r="D129" s="2">
        <v>2025</v>
      </c>
      <c r="E129" s="3">
        <v>2</v>
      </c>
      <c r="F129" s="3">
        <v>0</v>
      </c>
      <c r="G129" s="3">
        <v>0</v>
      </c>
      <c r="H129" s="3">
        <v>0</v>
      </c>
      <c r="I129" s="3">
        <v>0</v>
      </c>
      <c r="J129" s="14">
        <v>0</v>
      </c>
      <c r="K129" s="18">
        <f t="shared" si="8"/>
        <v>2</v>
      </c>
      <c r="L129" s="19">
        <v>12368.39</v>
      </c>
      <c r="M129" s="19">
        <v>11131.55</v>
      </c>
      <c r="N129" s="19">
        <v>8657.8700000000008</v>
      </c>
      <c r="O129" s="19">
        <v>6184.2</v>
      </c>
      <c r="P129" s="19">
        <v>3710.52</v>
      </c>
      <c r="Q129" s="19">
        <v>488.77</v>
      </c>
      <c r="R129" s="19">
        <v>2100</v>
      </c>
      <c r="S129" s="19">
        <v>200</v>
      </c>
      <c r="T129" s="30">
        <v>89</v>
      </c>
      <c r="U129" s="43">
        <f t="shared" si="9"/>
        <v>88.999983291416001</v>
      </c>
      <c r="V129" s="18">
        <f t="shared" si="10"/>
        <v>25136.78</v>
      </c>
      <c r="W129" s="18">
        <f t="shared" si="11"/>
        <v>22371.73</v>
      </c>
      <c r="X129" s="18">
        <f t="shared" si="12"/>
        <v>2765.0499999999993</v>
      </c>
      <c r="Y129" s="18">
        <f t="shared" si="13"/>
        <v>22371.73</v>
      </c>
      <c r="Z129" s="42">
        <f t="shared" si="14"/>
        <v>88.999983291416001</v>
      </c>
    </row>
    <row r="130" spans="1:26" x14ac:dyDescent="0.25">
      <c r="A130" s="2">
        <v>112</v>
      </c>
      <c r="B130" s="6" t="s">
        <v>201</v>
      </c>
      <c r="C130" s="6" t="s">
        <v>51</v>
      </c>
      <c r="D130" s="2">
        <v>2025</v>
      </c>
      <c r="E130" s="3">
        <v>5</v>
      </c>
      <c r="F130" s="3">
        <v>0</v>
      </c>
      <c r="G130" s="3">
        <v>0</v>
      </c>
      <c r="H130" s="3">
        <v>0</v>
      </c>
      <c r="I130" s="3">
        <v>0</v>
      </c>
      <c r="J130" s="14">
        <v>0</v>
      </c>
      <c r="K130" s="18">
        <f t="shared" si="8"/>
        <v>5</v>
      </c>
      <c r="L130" s="19">
        <v>12368.39</v>
      </c>
      <c r="M130" s="19">
        <v>11131.55</v>
      </c>
      <c r="N130" s="19">
        <v>8657.8700000000008</v>
      </c>
      <c r="O130" s="19">
        <v>6184.2</v>
      </c>
      <c r="P130" s="19">
        <v>3710.52</v>
      </c>
      <c r="Q130" s="19">
        <v>488.77</v>
      </c>
      <c r="R130" s="19">
        <v>2100</v>
      </c>
      <c r="S130" s="19">
        <v>200</v>
      </c>
      <c r="T130" s="30">
        <v>91</v>
      </c>
      <c r="U130" s="43">
        <f t="shared" si="9"/>
        <v>90.99999283917829</v>
      </c>
      <c r="V130" s="18">
        <f t="shared" si="10"/>
        <v>62841.95</v>
      </c>
      <c r="W130" s="18">
        <f t="shared" si="11"/>
        <v>57186.17</v>
      </c>
      <c r="X130" s="18">
        <f t="shared" si="12"/>
        <v>5655.7799999999988</v>
      </c>
      <c r="Y130" s="18">
        <f t="shared" si="13"/>
        <v>57186.17</v>
      </c>
      <c r="Z130" s="42">
        <f t="shared" si="14"/>
        <v>90.99999283917829</v>
      </c>
    </row>
    <row r="131" spans="1:26" x14ac:dyDescent="0.25">
      <c r="A131" s="2">
        <v>113</v>
      </c>
      <c r="B131" s="6" t="s">
        <v>201</v>
      </c>
      <c r="C131" s="6" t="s">
        <v>64</v>
      </c>
      <c r="D131" s="2">
        <v>2025</v>
      </c>
      <c r="E131" s="3">
        <v>3.8</v>
      </c>
      <c r="F131" s="3">
        <v>0</v>
      </c>
      <c r="G131" s="3">
        <v>0</v>
      </c>
      <c r="H131" s="3">
        <v>0</v>
      </c>
      <c r="I131" s="3">
        <v>0</v>
      </c>
      <c r="J131" s="14">
        <v>0</v>
      </c>
      <c r="K131" s="18">
        <f t="shared" si="8"/>
        <v>3.8</v>
      </c>
      <c r="L131" s="19">
        <v>12368.39</v>
      </c>
      <c r="M131" s="19">
        <v>11131.55</v>
      </c>
      <c r="N131" s="19">
        <v>8657.8700000000008</v>
      </c>
      <c r="O131" s="19">
        <v>6184.2</v>
      </c>
      <c r="P131" s="19">
        <v>3710.52</v>
      </c>
      <c r="Q131" s="19">
        <v>488.77</v>
      </c>
      <c r="R131" s="19">
        <v>2100</v>
      </c>
      <c r="S131" s="19">
        <v>200</v>
      </c>
      <c r="T131" s="30">
        <v>90</v>
      </c>
      <c r="U131" s="43">
        <f t="shared" si="9"/>
        <v>89.999995812384796</v>
      </c>
      <c r="V131" s="18">
        <f t="shared" si="10"/>
        <v>47759.88</v>
      </c>
      <c r="W131" s="18">
        <f t="shared" si="11"/>
        <v>42983.89</v>
      </c>
      <c r="X131" s="18">
        <f t="shared" si="12"/>
        <v>4775.989999999998</v>
      </c>
      <c r="Y131" s="18">
        <f t="shared" si="13"/>
        <v>42983.89</v>
      </c>
      <c r="Z131" s="42">
        <f t="shared" si="14"/>
        <v>89.999995812384796</v>
      </c>
    </row>
    <row r="132" spans="1:26" x14ac:dyDescent="0.25">
      <c r="A132" s="2">
        <v>114</v>
      </c>
      <c r="B132" s="6" t="s">
        <v>201</v>
      </c>
      <c r="C132" s="6" t="s">
        <v>116</v>
      </c>
      <c r="D132" s="2">
        <v>2025</v>
      </c>
      <c r="E132" s="3">
        <v>1</v>
      </c>
      <c r="F132" s="3">
        <v>0</v>
      </c>
      <c r="G132" s="3">
        <v>0</v>
      </c>
      <c r="H132" s="3">
        <v>0</v>
      </c>
      <c r="I132" s="3">
        <v>0</v>
      </c>
      <c r="J132" s="14">
        <v>0</v>
      </c>
      <c r="K132" s="18">
        <f t="shared" ref="K132:K195" si="23">E132+F132+G132+H132+I132</f>
        <v>1</v>
      </c>
      <c r="L132" s="19">
        <v>12368.39</v>
      </c>
      <c r="M132" s="19">
        <v>11131.55</v>
      </c>
      <c r="N132" s="19">
        <v>8657.8700000000008</v>
      </c>
      <c r="O132" s="19">
        <v>6184.2</v>
      </c>
      <c r="P132" s="19">
        <v>3710.52</v>
      </c>
      <c r="Q132" s="19">
        <v>488.77</v>
      </c>
      <c r="R132" s="19">
        <v>2100</v>
      </c>
      <c r="S132" s="19">
        <v>200</v>
      </c>
      <c r="T132" s="30">
        <v>88</v>
      </c>
      <c r="U132" s="43">
        <f t="shared" ref="U132:U195" si="24">IF((V132=0),0,W132/V132*100)</f>
        <v>87.999974539300581</v>
      </c>
      <c r="V132" s="18">
        <f t="shared" ref="V132:V195" si="25">ROUND(((E132*L132+F132*M132+G132*N132+H132*O132+I132*P132)+Q132*J132+R132*J132+S132*(E132+F132+G132+H132+I132)),2)</f>
        <v>12568.39</v>
      </c>
      <c r="W132" s="18">
        <f t="shared" ref="W132:W195" si="26">IF((Z132&gt;T132),Y132-0.01,Y132)</f>
        <v>11060.18</v>
      </c>
      <c r="X132" s="18">
        <f t="shared" ref="X132:X195" si="27">V132-W132</f>
        <v>1508.2099999999991</v>
      </c>
      <c r="Y132" s="18">
        <f t="shared" ref="Y132:Y195" si="28">ROUND((V132*T132/100),2)</f>
        <v>11060.18</v>
      </c>
      <c r="Z132" s="42">
        <f t="shared" ref="Z132:Z195" si="29">IF((V132=0),0,Y132/V132*100)</f>
        <v>87.999974539300581</v>
      </c>
    </row>
    <row r="133" spans="1:26" x14ac:dyDescent="0.25">
      <c r="A133" s="2">
        <v>115</v>
      </c>
      <c r="B133" s="6" t="s">
        <v>201</v>
      </c>
      <c r="C133" s="6" t="s">
        <v>50</v>
      </c>
      <c r="D133" s="2">
        <v>2025</v>
      </c>
      <c r="E133" s="3">
        <v>5</v>
      </c>
      <c r="F133" s="3">
        <v>0</v>
      </c>
      <c r="G133" s="3">
        <v>0</v>
      </c>
      <c r="H133" s="3">
        <v>0</v>
      </c>
      <c r="I133" s="3">
        <v>0</v>
      </c>
      <c r="J133" s="14">
        <v>0</v>
      </c>
      <c r="K133" s="18">
        <f t="shared" si="23"/>
        <v>5</v>
      </c>
      <c r="L133" s="19">
        <v>12368.39</v>
      </c>
      <c r="M133" s="19">
        <v>11131.55</v>
      </c>
      <c r="N133" s="19">
        <v>8657.8700000000008</v>
      </c>
      <c r="O133" s="19">
        <v>6184.2</v>
      </c>
      <c r="P133" s="19">
        <v>3710.52</v>
      </c>
      <c r="Q133" s="19">
        <v>488.77</v>
      </c>
      <c r="R133" s="19">
        <v>2100</v>
      </c>
      <c r="S133" s="19">
        <v>200</v>
      </c>
      <c r="T133" s="30">
        <v>89</v>
      </c>
      <c r="U133" s="43">
        <f t="shared" si="24"/>
        <v>88.999991247884566</v>
      </c>
      <c r="V133" s="18">
        <f t="shared" si="25"/>
        <v>62841.95</v>
      </c>
      <c r="W133" s="18">
        <f t="shared" si="26"/>
        <v>55929.329999999994</v>
      </c>
      <c r="X133" s="18">
        <f t="shared" si="27"/>
        <v>6912.6200000000026</v>
      </c>
      <c r="Y133" s="18">
        <f t="shared" si="28"/>
        <v>55929.34</v>
      </c>
      <c r="Z133" s="42">
        <f t="shared" si="29"/>
        <v>89.00000716082171</v>
      </c>
    </row>
    <row r="134" spans="1:26" x14ac:dyDescent="0.25">
      <c r="A134" s="2">
        <v>116</v>
      </c>
      <c r="B134" s="6" t="s">
        <v>201</v>
      </c>
      <c r="C134" s="6" t="s">
        <v>61</v>
      </c>
      <c r="D134" s="2">
        <v>2025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14">
        <v>0</v>
      </c>
      <c r="K134" s="18">
        <f t="shared" si="23"/>
        <v>0</v>
      </c>
      <c r="L134" s="19">
        <v>12368.39</v>
      </c>
      <c r="M134" s="19">
        <v>11131.55</v>
      </c>
      <c r="N134" s="19">
        <v>8657.8700000000008</v>
      </c>
      <c r="O134" s="19">
        <v>6184.2</v>
      </c>
      <c r="P134" s="19">
        <v>3710.52</v>
      </c>
      <c r="Q134" s="19">
        <v>488.77</v>
      </c>
      <c r="R134" s="19">
        <v>2100</v>
      </c>
      <c r="S134" s="19">
        <v>200</v>
      </c>
      <c r="T134" s="30">
        <v>90</v>
      </c>
      <c r="U134" s="43">
        <f t="shared" si="24"/>
        <v>0</v>
      </c>
      <c r="V134" s="18">
        <f t="shared" si="25"/>
        <v>0</v>
      </c>
      <c r="W134" s="18">
        <f t="shared" si="26"/>
        <v>0</v>
      </c>
      <c r="X134" s="18">
        <f t="shared" si="27"/>
        <v>0</v>
      </c>
      <c r="Y134" s="18">
        <f t="shared" si="28"/>
        <v>0</v>
      </c>
      <c r="Z134" s="42">
        <f t="shared" si="29"/>
        <v>0</v>
      </c>
    </row>
    <row r="135" spans="1:26" x14ac:dyDescent="0.25">
      <c r="A135" s="2">
        <v>117</v>
      </c>
      <c r="B135" s="6" t="s">
        <v>201</v>
      </c>
      <c r="C135" s="6" t="s">
        <v>40</v>
      </c>
      <c r="D135" s="2">
        <v>2025</v>
      </c>
      <c r="E135" s="3">
        <v>5.62</v>
      </c>
      <c r="F135" s="3">
        <v>0</v>
      </c>
      <c r="G135" s="3">
        <v>0</v>
      </c>
      <c r="H135" s="3">
        <v>0</v>
      </c>
      <c r="I135" s="3">
        <v>0</v>
      </c>
      <c r="J135" s="14">
        <v>0</v>
      </c>
      <c r="K135" s="18">
        <f t="shared" si="23"/>
        <v>5.62</v>
      </c>
      <c r="L135" s="19">
        <v>12368.39</v>
      </c>
      <c r="M135" s="19">
        <v>11131.55</v>
      </c>
      <c r="N135" s="19">
        <v>8657.8700000000008</v>
      </c>
      <c r="O135" s="19">
        <v>6184.2</v>
      </c>
      <c r="P135" s="19">
        <v>3710.52</v>
      </c>
      <c r="Q135" s="19">
        <v>488.77</v>
      </c>
      <c r="R135" s="19">
        <v>2100</v>
      </c>
      <c r="S135" s="19">
        <v>200</v>
      </c>
      <c r="T135" s="30">
        <v>88</v>
      </c>
      <c r="U135" s="43">
        <f t="shared" si="24"/>
        <v>87.999988674065804</v>
      </c>
      <c r="V135" s="18">
        <f t="shared" si="25"/>
        <v>70634.350000000006</v>
      </c>
      <c r="W135" s="18">
        <f t="shared" si="26"/>
        <v>62158.22</v>
      </c>
      <c r="X135" s="18">
        <f t="shared" si="27"/>
        <v>8476.1300000000047</v>
      </c>
      <c r="Y135" s="18">
        <f t="shared" si="28"/>
        <v>62158.23</v>
      </c>
      <c r="Z135" s="42">
        <f t="shared" si="29"/>
        <v>88.000002831483542</v>
      </c>
    </row>
    <row r="136" spans="1:26" x14ac:dyDescent="0.25">
      <c r="A136" s="2">
        <v>118</v>
      </c>
      <c r="B136" s="6" t="s">
        <v>201</v>
      </c>
      <c r="C136" s="6" t="s">
        <v>18</v>
      </c>
      <c r="D136" s="2">
        <v>2025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14">
        <v>0</v>
      </c>
      <c r="K136" s="18">
        <f t="shared" si="23"/>
        <v>0</v>
      </c>
      <c r="L136" s="19">
        <v>12368.39</v>
      </c>
      <c r="M136" s="19">
        <v>11131.55</v>
      </c>
      <c r="N136" s="19">
        <v>8657.8700000000008</v>
      </c>
      <c r="O136" s="19">
        <v>6184.2</v>
      </c>
      <c r="P136" s="19">
        <v>3710.52</v>
      </c>
      <c r="Q136" s="19">
        <v>488.77</v>
      </c>
      <c r="R136" s="19">
        <v>2100</v>
      </c>
      <c r="S136" s="19">
        <v>200</v>
      </c>
      <c r="T136" s="30">
        <v>90</v>
      </c>
      <c r="U136" s="43">
        <f t="shared" si="24"/>
        <v>0</v>
      </c>
      <c r="V136" s="18">
        <f t="shared" si="25"/>
        <v>0</v>
      </c>
      <c r="W136" s="18">
        <f t="shared" si="26"/>
        <v>0</v>
      </c>
      <c r="X136" s="18">
        <f t="shared" si="27"/>
        <v>0</v>
      </c>
      <c r="Y136" s="18">
        <f t="shared" si="28"/>
        <v>0</v>
      </c>
      <c r="Z136" s="42">
        <f t="shared" si="29"/>
        <v>0</v>
      </c>
    </row>
    <row r="137" spans="1:26" x14ac:dyDescent="0.25">
      <c r="A137" s="2">
        <v>119</v>
      </c>
      <c r="B137" s="6" t="s">
        <v>201</v>
      </c>
      <c r="C137" s="6" t="s">
        <v>49</v>
      </c>
      <c r="D137" s="2">
        <v>2025</v>
      </c>
      <c r="E137" s="3">
        <v>7.5</v>
      </c>
      <c r="F137" s="3">
        <v>0</v>
      </c>
      <c r="G137" s="3">
        <v>0</v>
      </c>
      <c r="H137" s="3">
        <v>0</v>
      </c>
      <c r="I137" s="3">
        <v>0</v>
      </c>
      <c r="J137" s="14">
        <v>0</v>
      </c>
      <c r="K137" s="18">
        <f t="shared" si="23"/>
        <v>7.5</v>
      </c>
      <c r="L137" s="19">
        <v>12368.39</v>
      </c>
      <c r="M137" s="19">
        <v>11131.55</v>
      </c>
      <c r="N137" s="19">
        <v>8657.8700000000008</v>
      </c>
      <c r="O137" s="19">
        <v>6184.2</v>
      </c>
      <c r="P137" s="19">
        <v>3710.52</v>
      </c>
      <c r="Q137" s="19">
        <v>488.77</v>
      </c>
      <c r="R137" s="19">
        <v>2100</v>
      </c>
      <c r="S137" s="19">
        <v>200</v>
      </c>
      <c r="T137" s="30">
        <v>89</v>
      </c>
      <c r="U137" s="43">
        <f t="shared" si="24"/>
        <v>88.999991831359367</v>
      </c>
      <c r="V137" s="18">
        <f t="shared" si="25"/>
        <v>94262.93</v>
      </c>
      <c r="W137" s="18">
        <f t="shared" si="26"/>
        <v>83894</v>
      </c>
      <c r="X137" s="18">
        <f t="shared" si="27"/>
        <v>10368.929999999993</v>
      </c>
      <c r="Y137" s="18">
        <f t="shared" si="28"/>
        <v>83894.01</v>
      </c>
      <c r="Z137" s="42">
        <f t="shared" si="29"/>
        <v>89.000002439983561</v>
      </c>
    </row>
    <row r="138" spans="1:26" x14ac:dyDescent="0.25">
      <c r="A138" s="2">
        <v>120</v>
      </c>
      <c r="B138" s="6" t="s">
        <v>201</v>
      </c>
      <c r="C138" s="6" t="s">
        <v>81</v>
      </c>
      <c r="D138" s="2">
        <v>2025</v>
      </c>
      <c r="E138" s="3">
        <v>3</v>
      </c>
      <c r="F138" s="3">
        <v>0</v>
      </c>
      <c r="G138" s="3">
        <v>0</v>
      </c>
      <c r="H138" s="3">
        <v>0</v>
      </c>
      <c r="I138" s="3">
        <v>0</v>
      </c>
      <c r="J138" s="14">
        <v>0</v>
      </c>
      <c r="K138" s="18">
        <f t="shared" si="23"/>
        <v>3</v>
      </c>
      <c r="L138" s="19">
        <v>12368.39</v>
      </c>
      <c r="M138" s="19">
        <v>11131.55</v>
      </c>
      <c r="N138" s="19">
        <v>8657.8700000000008</v>
      </c>
      <c r="O138" s="19">
        <v>6184.2</v>
      </c>
      <c r="P138" s="19">
        <v>3710.52</v>
      </c>
      <c r="Q138" s="19">
        <v>488.77</v>
      </c>
      <c r="R138" s="19">
        <v>2100</v>
      </c>
      <c r="S138" s="19">
        <v>200</v>
      </c>
      <c r="T138" s="30">
        <v>91</v>
      </c>
      <c r="U138" s="43">
        <f t="shared" si="24"/>
        <v>90.999987534865895</v>
      </c>
      <c r="V138" s="18">
        <f t="shared" si="25"/>
        <v>37705.17</v>
      </c>
      <c r="W138" s="18">
        <f t="shared" si="26"/>
        <v>34311.699999999997</v>
      </c>
      <c r="X138" s="18">
        <f t="shared" si="27"/>
        <v>3393.4700000000012</v>
      </c>
      <c r="Y138" s="18">
        <f t="shared" si="28"/>
        <v>34311.699999999997</v>
      </c>
      <c r="Z138" s="42">
        <f t="shared" si="29"/>
        <v>90.999987534865895</v>
      </c>
    </row>
    <row r="139" spans="1:26" x14ac:dyDescent="0.25">
      <c r="A139" s="2">
        <v>121</v>
      </c>
      <c r="B139" s="6" t="s">
        <v>201</v>
      </c>
      <c r="C139" s="6" t="s">
        <v>85</v>
      </c>
      <c r="D139" s="2">
        <v>2025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14">
        <v>0</v>
      </c>
      <c r="K139" s="18">
        <f t="shared" si="23"/>
        <v>0</v>
      </c>
      <c r="L139" s="19">
        <v>12368.39</v>
      </c>
      <c r="M139" s="19">
        <v>11131.55</v>
      </c>
      <c r="N139" s="19">
        <v>8657.8700000000008</v>
      </c>
      <c r="O139" s="19">
        <v>6184.2</v>
      </c>
      <c r="P139" s="19">
        <v>3710.52</v>
      </c>
      <c r="Q139" s="19">
        <v>488.77</v>
      </c>
      <c r="R139" s="19">
        <v>2100</v>
      </c>
      <c r="S139" s="19">
        <v>200</v>
      </c>
      <c r="T139" s="30">
        <v>88</v>
      </c>
      <c r="U139" s="43">
        <f t="shared" si="24"/>
        <v>0</v>
      </c>
      <c r="V139" s="18">
        <f t="shared" si="25"/>
        <v>0</v>
      </c>
      <c r="W139" s="18">
        <f t="shared" si="26"/>
        <v>0</v>
      </c>
      <c r="X139" s="18">
        <f t="shared" si="27"/>
        <v>0</v>
      </c>
      <c r="Y139" s="18">
        <f t="shared" si="28"/>
        <v>0</v>
      </c>
      <c r="Z139" s="42">
        <f t="shared" si="29"/>
        <v>0</v>
      </c>
    </row>
    <row r="140" spans="1:26" x14ac:dyDescent="0.25">
      <c r="A140" s="2">
        <v>122</v>
      </c>
      <c r="B140" s="6" t="s">
        <v>201</v>
      </c>
      <c r="C140" s="6" t="s">
        <v>161</v>
      </c>
      <c r="D140" s="2">
        <v>2025</v>
      </c>
      <c r="E140" s="3"/>
      <c r="F140" s="3"/>
      <c r="G140" s="3"/>
      <c r="H140" s="3"/>
      <c r="I140" s="3"/>
      <c r="J140" s="14"/>
      <c r="K140" s="18">
        <f t="shared" si="23"/>
        <v>0</v>
      </c>
      <c r="L140" s="19">
        <v>12368.39</v>
      </c>
      <c r="M140" s="19">
        <v>11131.55</v>
      </c>
      <c r="N140" s="19">
        <v>8657.8700000000008</v>
      </c>
      <c r="O140" s="19">
        <v>6184.2</v>
      </c>
      <c r="P140" s="19">
        <v>3710.52</v>
      </c>
      <c r="Q140" s="19">
        <v>488.77</v>
      </c>
      <c r="R140" s="19">
        <v>2100</v>
      </c>
      <c r="S140" s="19">
        <v>200</v>
      </c>
      <c r="T140" s="30">
        <v>90</v>
      </c>
      <c r="U140" s="43">
        <f t="shared" si="24"/>
        <v>0</v>
      </c>
      <c r="V140" s="18">
        <f t="shared" si="25"/>
        <v>0</v>
      </c>
      <c r="W140" s="18">
        <f t="shared" si="26"/>
        <v>0</v>
      </c>
      <c r="X140" s="18">
        <f t="shared" si="27"/>
        <v>0</v>
      </c>
      <c r="Y140" s="18">
        <f t="shared" si="28"/>
        <v>0</v>
      </c>
      <c r="Z140" s="42">
        <f t="shared" si="29"/>
        <v>0</v>
      </c>
    </row>
    <row r="141" spans="1:26" x14ac:dyDescent="0.25">
      <c r="A141" s="2">
        <v>123</v>
      </c>
      <c r="B141" s="6" t="s">
        <v>201</v>
      </c>
      <c r="C141" s="6" t="s">
        <v>162</v>
      </c>
      <c r="D141" s="2">
        <v>2025</v>
      </c>
      <c r="E141" s="3">
        <v>4.8</v>
      </c>
      <c r="F141" s="3">
        <v>0</v>
      </c>
      <c r="G141" s="3">
        <v>0</v>
      </c>
      <c r="H141" s="3">
        <v>0</v>
      </c>
      <c r="I141" s="3">
        <v>0</v>
      </c>
      <c r="J141" s="14">
        <v>2</v>
      </c>
      <c r="K141" s="18">
        <f t="shared" si="23"/>
        <v>4.8</v>
      </c>
      <c r="L141" s="19">
        <v>12368.39</v>
      </c>
      <c r="M141" s="19">
        <v>11131.55</v>
      </c>
      <c r="N141" s="19">
        <v>8657.8700000000008</v>
      </c>
      <c r="O141" s="19">
        <v>6184.2</v>
      </c>
      <c r="P141" s="19">
        <v>3710.52</v>
      </c>
      <c r="Q141" s="19">
        <v>488.77</v>
      </c>
      <c r="R141" s="19">
        <v>2100</v>
      </c>
      <c r="S141" s="19">
        <v>200</v>
      </c>
      <c r="T141" s="30">
        <v>89</v>
      </c>
      <c r="U141" s="43">
        <f t="shared" si="24"/>
        <v>88.999998626076078</v>
      </c>
      <c r="V141" s="18">
        <f t="shared" si="25"/>
        <v>65505.81</v>
      </c>
      <c r="W141" s="18">
        <f t="shared" si="26"/>
        <v>58300.17</v>
      </c>
      <c r="X141" s="18">
        <f t="shared" si="27"/>
        <v>7205.6399999999994</v>
      </c>
      <c r="Y141" s="18">
        <f t="shared" si="28"/>
        <v>58300.17</v>
      </c>
      <c r="Z141" s="42">
        <f t="shared" si="29"/>
        <v>88.999998626076078</v>
      </c>
    </row>
    <row r="142" spans="1:26" x14ac:dyDescent="0.25">
      <c r="A142" s="2">
        <v>124</v>
      </c>
      <c r="B142" s="6" t="s">
        <v>202</v>
      </c>
      <c r="C142" s="6" t="s">
        <v>170</v>
      </c>
      <c r="D142" s="2">
        <v>2025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14">
        <v>0</v>
      </c>
      <c r="K142" s="18">
        <f t="shared" si="23"/>
        <v>0</v>
      </c>
      <c r="L142" s="19">
        <v>12368.39</v>
      </c>
      <c r="M142" s="19">
        <v>11131.55</v>
      </c>
      <c r="N142" s="19">
        <v>8657.8700000000008</v>
      </c>
      <c r="O142" s="19">
        <v>6184.2</v>
      </c>
      <c r="P142" s="19">
        <v>3710.52</v>
      </c>
      <c r="Q142" s="19">
        <v>488.77</v>
      </c>
      <c r="R142" s="19">
        <v>2100</v>
      </c>
      <c r="S142" s="19">
        <v>200</v>
      </c>
      <c r="T142" s="27">
        <v>86</v>
      </c>
      <c r="U142" s="43">
        <f t="shared" si="24"/>
        <v>0</v>
      </c>
      <c r="V142" s="18">
        <f t="shared" si="25"/>
        <v>0</v>
      </c>
      <c r="W142" s="18">
        <f t="shared" si="26"/>
        <v>0</v>
      </c>
      <c r="X142" s="18">
        <f t="shared" si="27"/>
        <v>0</v>
      </c>
      <c r="Y142" s="18">
        <f t="shared" si="28"/>
        <v>0</v>
      </c>
      <c r="Z142" s="42">
        <f t="shared" si="29"/>
        <v>0</v>
      </c>
    </row>
    <row r="143" spans="1:26" x14ac:dyDescent="0.25">
      <c r="A143" s="2">
        <v>125</v>
      </c>
      <c r="B143" s="6" t="s">
        <v>202</v>
      </c>
      <c r="C143" s="6" t="s">
        <v>173</v>
      </c>
      <c r="D143" s="2">
        <v>2025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14">
        <v>0</v>
      </c>
      <c r="K143" s="18">
        <f t="shared" si="23"/>
        <v>0</v>
      </c>
      <c r="L143" s="19">
        <v>12368.39</v>
      </c>
      <c r="M143" s="19">
        <v>11131.55</v>
      </c>
      <c r="N143" s="19">
        <v>8657.8700000000008</v>
      </c>
      <c r="O143" s="19">
        <v>6184.2</v>
      </c>
      <c r="P143" s="19">
        <v>3710.52</v>
      </c>
      <c r="Q143" s="19">
        <v>488.77</v>
      </c>
      <c r="R143" s="19">
        <v>2100</v>
      </c>
      <c r="S143" s="19">
        <v>200</v>
      </c>
      <c r="T143" s="27">
        <v>84</v>
      </c>
      <c r="U143" s="43">
        <f t="shared" si="24"/>
        <v>0</v>
      </c>
      <c r="V143" s="18">
        <f t="shared" si="25"/>
        <v>0</v>
      </c>
      <c r="W143" s="18">
        <f t="shared" si="26"/>
        <v>0</v>
      </c>
      <c r="X143" s="18">
        <f t="shared" si="27"/>
        <v>0</v>
      </c>
      <c r="Y143" s="18">
        <f t="shared" si="28"/>
        <v>0</v>
      </c>
      <c r="Z143" s="42">
        <f t="shared" si="29"/>
        <v>0</v>
      </c>
    </row>
    <row r="144" spans="1:26" x14ac:dyDescent="0.25">
      <c r="A144" s="2">
        <v>126</v>
      </c>
      <c r="B144" s="6" t="s">
        <v>202</v>
      </c>
      <c r="C144" s="6" t="s">
        <v>171</v>
      </c>
      <c r="D144" s="2">
        <v>2025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14">
        <v>0</v>
      </c>
      <c r="K144" s="18">
        <f t="shared" si="23"/>
        <v>0</v>
      </c>
      <c r="L144" s="19">
        <v>12368.39</v>
      </c>
      <c r="M144" s="19">
        <v>11131.55</v>
      </c>
      <c r="N144" s="19">
        <v>8657.8700000000008</v>
      </c>
      <c r="O144" s="19">
        <v>6184.2</v>
      </c>
      <c r="P144" s="19">
        <v>3710.52</v>
      </c>
      <c r="Q144" s="19">
        <v>488.77</v>
      </c>
      <c r="R144" s="19">
        <v>2100</v>
      </c>
      <c r="S144" s="19">
        <v>200</v>
      </c>
      <c r="T144" s="27">
        <v>85</v>
      </c>
      <c r="U144" s="43">
        <f t="shared" si="24"/>
        <v>0</v>
      </c>
      <c r="V144" s="18">
        <f t="shared" si="25"/>
        <v>0</v>
      </c>
      <c r="W144" s="18">
        <f t="shared" si="26"/>
        <v>0</v>
      </c>
      <c r="X144" s="18">
        <f t="shared" si="27"/>
        <v>0</v>
      </c>
      <c r="Y144" s="18">
        <f t="shared" si="28"/>
        <v>0</v>
      </c>
      <c r="Z144" s="42">
        <f t="shared" si="29"/>
        <v>0</v>
      </c>
    </row>
    <row r="145" spans="1:26" x14ac:dyDescent="0.25">
      <c r="A145" s="2">
        <v>127</v>
      </c>
      <c r="B145" s="6" t="s">
        <v>202</v>
      </c>
      <c r="C145" s="6" t="s">
        <v>3</v>
      </c>
      <c r="D145" s="2">
        <v>2025</v>
      </c>
      <c r="E145" s="3"/>
      <c r="F145" s="3"/>
      <c r="G145" s="3"/>
      <c r="H145" s="3"/>
      <c r="I145" s="3"/>
      <c r="J145" s="14"/>
      <c r="K145" s="18">
        <f t="shared" si="23"/>
        <v>0</v>
      </c>
      <c r="L145" s="19">
        <v>12368.39</v>
      </c>
      <c r="M145" s="19">
        <v>11131.55</v>
      </c>
      <c r="N145" s="19">
        <v>8657.8700000000008</v>
      </c>
      <c r="O145" s="19">
        <v>6184.2</v>
      </c>
      <c r="P145" s="19">
        <v>3710.52</v>
      </c>
      <c r="Q145" s="19">
        <v>488.77</v>
      </c>
      <c r="R145" s="19">
        <v>2100</v>
      </c>
      <c r="S145" s="19">
        <v>200</v>
      </c>
      <c r="T145" s="27">
        <v>88</v>
      </c>
      <c r="U145" s="43">
        <f t="shared" si="24"/>
        <v>0</v>
      </c>
      <c r="V145" s="18">
        <f t="shared" si="25"/>
        <v>0</v>
      </c>
      <c r="W145" s="18">
        <f t="shared" si="26"/>
        <v>0</v>
      </c>
      <c r="X145" s="18">
        <f t="shared" si="27"/>
        <v>0</v>
      </c>
      <c r="Y145" s="18">
        <f t="shared" si="28"/>
        <v>0</v>
      </c>
      <c r="Z145" s="42">
        <f t="shared" si="29"/>
        <v>0</v>
      </c>
    </row>
    <row r="146" spans="1:26" x14ac:dyDescent="0.25">
      <c r="A146" s="2">
        <v>128</v>
      </c>
      <c r="B146" s="6" t="s">
        <v>202</v>
      </c>
      <c r="C146" s="6" t="s">
        <v>172</v>
      </c>
      <c r="D146" s="2">
        <v>2025</v>
      </c>
      <c r="E146" s="3"/>
      <c r="F146" s="3"/>
      <c r="G146" s="3"/>
      <c r="H146" s="3"/>
      <c r="I146" s="3"/>
      <c r="J146" s="14"/>
      <c r="K146" s="18">
        <f t="shared" si="23"/>
        <v>0</v>
      </c>
      <c r="L146" s="19">
        <v>12368.39</v>
      </c>
      <c r="M146" s="19">
        <v>11131.55</v>
      </c>
      <c r="N146" s="19">
        <v>8657.8700000000008</v>
      </c>
      <c r="O146" s="19">
        <v>6184.2</v>
      </c>
      <c r="P146" s="19">
        <v>3710.52</v>
      </c>
      <c r="Q146" s="19">
        <v>488.77</v>
      </c>
      <c r="R146" s="19">
        <v>2100</v>
      </c>
      <c r="S146" s="19">
        <v>200</v>
      </c>
      <c r="T146" s="27">
        <v>87</v>
      </c>
      <c r="U146" s="43">
        <f t="shared" si="24"/>
        <v>0</v>
      </c>
      <c r="V146" s="18">
        <f t="shared" si="25"/>
        <v>0</v>
      </c>
      <c r="W146" s="18">
        <f t="shared" si="26"/>
        <v>0</v>
      </c>
      <c r="X146" s="18">
        <f t="shared" si="27"/>
        <v>0</v>
      </c>
      <c r="Y146" s="18">
        <f t="shared" si="28"/>
        <v>0</v>
      </c>
      <c r="Z146" s="42">
        <f t="shared" si="29"/>
        <v>0</v>
      </c>
    </row>
    <row r="147" spans="1:26" x14ac:dyDescent="0.25">
      <c r="A147" s="2">
        <v>129</v>
      </c>
      <c r="B147" s="6" t="s">
        <v>203</v>
      </c>
      <c r="C147" s="6" t="s">
        <v>16</v>
      </c>
      <c r="D147" s="2">
        <v>2025</v>
      </c>
      <c r="E147" s="3"/>
      <c r="F147" s="3"/>
      <c r="G147" s="3"/>
      <c r="H147" s="3"/>
      <c r="I147" s="3"/>
      <c r="J147" s="14"/>
      <c r="K147" s="18">
        <f t="shared" si="23"/>
        <v>0</v>
      </c>
      <c r="L147" s="19">
        <v>12368.39</v>
      </c>
      <c r="M147" s="19">
        <v>11131.55</v>
      </c>
      <c r="N147" s="19">
        <v>8657.8700000000008</v>
      </c>
      <c r="O147" s="19">
        <v>6184.2</v>
      </c>
      <c r="P147" s="19">
        <v>3710.52</v>
      </c>
      <c r="Q147" s="19">
        <v>488.77</v>
      </c>
      <c r="R147" s="19">
        <v>2100</v>
      </c>
      <c r="S147" s="19">
        <v>200</v>
      </c>
      <c r="T147" s="25">
        <v>87</v>
      </c>
      <c r="U147" s="43">
        <f t="shared" si="24"/>
        <v>0</v>
      </c>
      <c r="V147" s="18">
        <f t="shared" si="25"/>
        <v>0</v>
      </c>
      <c r="W147" s="18">
        <f t="shared" si="26"/>
        <v>0</v>
      </c>
      <c r="X147" s="18">
        <f t="shared" si="27"/>
        <v>0</v>
      </c>
      <c r="Y147" s="18">
        <f t="shared" si="28"/>
        <v>0</v>
      </c>
      <c r="Z147" s="42">
        <f t="shared" si="29"/>
        <v>0</v>
      </c>
    </row>
    <row r="148" spans="1:26" x14ac:dyDescent="0.25">
      <c r="A148" s="2">
        <v>130</v>
      </c>
      <c r="B148" s="6" t="s">
        <v>203</v>
      </c>
      <c r="C148" s="6" t="s">
        <v>165</v>
      </c>
      <c r="D148" s="2">
        <v>2025</v>
      </c>
      <c r="E148" s="3"/>
      <c r="F148" s="3"/>
      <c r="G148" s="3"/>
      <c r="H148" s="3"/>
      <c r="I148" s="3"/>
      <c r="J148" s="14"/>
      <c r="K148" s="18">
        <f t="shared" si="23"/>
        <v>0</v>
      </c>
      <c r="L148" s="19">
        <v>12368.39</v>
      </c>
      <c r="M148" s="19">
        <v>11131.55</v>
      </c>
      <c r="N148" s="19">
        <v>8657.8700000000008</v>
      </c>
      <c r="O148" s="19">
        <v>6184.2</v>
      </c>
      <c r="P148" s="19">
        <v>3710.52</v>
      </c>
      <c r="Q148" s="19">
        <v>488.77</v>
      </c>
      <c r="R148" s="19">
        <v>2100</v>
      </c>
      <c r="S148" s="19">
        <v>200</v>
      </c>
      <c r="T148" s="25">
        <v>89</v>
      </c>
      <c r="U148" s="43">
        <f t="shared" si="24"/>
        <v>0</v>
      </c>
      <c r="V148" s="18">
        <f t="shared" si="25"/>
        <v>0</v>
      </c>
      <c r="W148" s="18">
        <f t="shared" si="26"/>
        <v>0</v>
      </c>
      <c r="X148" s="18">
        <f t="shared" si="27"/>
        <v>0</v>
      </c>
      <c r="Y148" s="18">
        <f t="shared" si="28"/>
        <v>0</v>
      </c>
      <c r="Z148" s="42">
        <f t="shared" si="29"/>
        <v>0</v>
      </c>
    </row>
    <row r="149" spans="1:26" x14ac:dyDescent="0.25">
      <c r="A149" s="2">
        <v>131</v>
      </c>
      <c r="B149" s="6" t="s">
        <v>203</v>
      </c>
      <c r="C149" s="6" t="s">
        <v>166</v>
      </c>
      <c r="D149" s="2">
        <v>2025</v>
      </c>
      <c r="E149" s="3"/>
      <c r="F149" s="3"/>
      <c r="G149" s="3"/>
      <c r="H149" s="3"/>
      <c r="I149" s="3"/>
      <c r="J149" s="14"/>
      <c r="K149" s="18">
        <f t="shared" si="23"/>
        <v>0</v>
      </c>
      <c r="L149" s="19">
        <v>12368.39</v>
      </c>
      <c r="M149" s="19">
        <v>11131.55</v>
      </c>
      <c r="N149" s="19">
        <v>8657.8700000000008</v>
      </c>
      <c r="O149" s="19">
        <v>6184.2</v>
      </c>
      <c r="P149" s="19">
        <v>3710.52</v>
      </c>
      <c r="Q149" s="19">
        <v>488.77</v>
      </c>
      <c r="R149" s="19">
        <v>2100</v>
      </c>
      <c r="S149" s="19">
        <v>200</v>
      </c>
      <c r="T149" s="25">
        <v>86</v>
      </c>
      <c r="U149" s="43">
        <f t="shared" si="24"/>
        <v>0</v>
      </c>
      <c r="V149" s="18">
        <f t="shared" si="25"/>
        <v>0</v>
      </c>
      <c r="W149" s="18">
        <f t="shared" si="26"/>
        <v>0</v>
      </c>
      <c r="X149" s="18">
        <f t="shared" si="27"/>
        <v>0</v>
      </c>
      <c r="Y149" s="18">
        <f t="shared" si="28"/>
        <v>0</v>
      </c>
      <c r="Z149" s="42">
        <f t="shared" si="29"/>
        <v>0</v>
      </c>
    </row>
    <row r="150" spans="1:26" x14ac:dyDescent="0.25">
      <c r="A150" s="2">
        <v>132</v>
      </c>
      <c r="B150" s="6" t="s">
        <v>203</v>
      </c>
      <c r="C150" s="6" t="s">
        <v>163</v>
      </c>
      <c r="D150" s="2">
        <v>2025</v>
      </c>
      <c r="E150" s="3"/>
      <c r="F150" s="3"/>
      <c r="G150" s="3"/>
      <c r="H150" s="3"/>
      <c r="I150" s="3"/>
      <c r="J150" s="14"/>
      <c r="K150" s="18">
        <f t="shared" si="23"/>
        <v>0</v>
      </c>
      <c r="L150" s="19">
        <v>12368.39</v>
      </c>
      <c r="M150" s="19">
        <v>11131.55</v>
      </c>
      <c r="N150" s="19">
        <v>8657.8700000000008</v>
      </c>
      <c r="O150" s="19">
        <v>6184.2</v>
      </c>
      <c r="P150" s="19">
        <v>3710.52</v>
      </c>
      <c r="Q150" s="19">
        <v>488.77</v>
      </c>
      <c r="R150" s="19">
        <v>2100</v>
      </c>
      <c r="S150" s="19">
        <v>200</v>
      </c>
      <c r="T150" s="25">
        <v>82</v>
      </c>
      <c r="U150" s="43">
        <f t="shared" si="24"/>
        <v>0</v>
      </c>
      <c r="V150" s="18">
        <f t="shared" si="25"/>
        <v>0</v>
      </c>
      <c r="W150" s="18">
        <f t="shared" si="26"/>
        <v>0</v>
      </c>
      <c r="X150" s="18">
        <f t="shared" si="27"/>
        <v>0</v>
      </c>
      <c r="Y150" s="18">
        <f t="shared" si="28"/>
        <v>0</v>
      </c>
      <c r="Z150" s="42">
        <f t="shared" si="29"/>
        <v>0</v>
      </c>
    </row>
    <row r="151" spans="1:26" x14ac:dyDescent="0.25">
      <c r="A151" s="2">
        <v>133</v>
      </c>
      <c r="B151" s="6" t="s">
        <v>203</v>
      </c>
      <c r="C151" s="6" t="s">
        <v>89</v>
      </c>
      <c r="D151" s="2">
        <v>2025</v>
      </c>
      <c r="E151" s="3"/>
      <c r="F151" s="3"/>
      <c r="G151" s="3"/>
      <c r="H151" s="3"/>
      <c r="I151" s="3"/>
      <c r="J151" s="14"/>
      <c r="K151" s="18">
        <f t="shared" si="23"/>
        <v>0</v>
      </c>
      <c r="L151" s="19">
        <v>12368.39</v>
      </c>
      <c r="M151" s="19">
        <v>11131.55</v>
      </c>
      <c r="N151" s="19">
        <v>8657.8700000000008</v>
      </c>
      <c r="O151" s="19">
        <v>6184.2</v>
      </c>
      <c r="P151" s="19">
        <v>3710.52</v>
      </c>
      <c r="Q151" s="19">
        <v>488.77</v>
      </c>
      <c r="R151" s="19">
        <v>2100</v>
      </c>
      <c r="S151" s="19">
        <v>200</v>
      </c>
      <c r="T151" s="25">
        <v>87</v>
      </c>
      <c r="U151" s="43">
        <f t="shared" si="24"/>
        <v>0</v>
      </c>
      <c r="V151" s="18">
        <f t="shared" si="25"/>
        <v>0</v>
      </c>
      <c r="W151" s="18">
        <f t="shared" si="26"/>
        <v>0</v>
      </c>
      <c r="X151" s="18">
        <f t="shared" si="27"/>
        <v>0</v>
      </c>
      <c r="Y151" s="18">
        <f t="shared" si="28"/>
        <v>0</v>
      </c>
      <c r="Z151" s="42">
        <f t="shared" si="29"/>
        <v>0</v>
      </c>
    </row>
    <row r="152" spans="1:26" x14ac:dyDescent="0.25">
      <c r="A152" s="2">
        <v>134</v>
      </c>
      <c r="B152" s="6" t="s">
        <v>203</v>
      </c>
      <c r="C152" s="6" t="s">
        <v>102</v>
      </c>
      <c r="D152" s="2">
        <v>2025</v>
      </c>
      <c r="E152" s="3"/>
      <c r="F152" s="3"/>
      <c r="G152" s="3"/>
      <c r="H152" s="3"/>
      <c r="I152" s="3"/>
      <c r="J152" s="14"/>
      <c r="K152" s="18">
        <f t="shared" si="23"/>
        <v>0</v>
      </c>
      <c r="L152" s="19">
        <v>12368.39</v>
      </c>
      <c r="M152" s="19">
        <v>11131.55</v>
      </c>
      <c r="N152" s="19">
        <v>8657.8700000000008</v>
      </c>
      <c r="O152" s="19">
        <v>6184.2</v>
      </c>
      <c r="P152" s="19">
        <v>3710.52</v>
      </c>
      <c r="Q152" s="19">
        <v>488.77</v>
      </c>
      <c r="R152" s="19">
        <v>2100</v>
      </c>
      <c r="S152" s="19">
        <v>200</v>
      </c>
      <c r="T152" s="25">
        <v>87</v>
      </c>
      <c r="U152" s="43">
        <f t="shared" si="24"/>
        <v>0</v>
      </c>
      <c r="V152" s="18">
        <f t="shared" si="25"/>
        <v>0</v>
      </c>
      <c r="W152" s="18">
        <f t="shared" si="26"/>
        <v>0</v>
      </c>
      <c r="X152" s="18">
        <f t="shared" si="27"/>
        <v>0</v>
      </c>
      <c r="Y152" s="18">
        <f t="shared" si="28"/>
        <v>0</v>
      </c>
      <c r="Z152" s="42">
        <f t="shared" si="29"/>
        <v>0</v>
      </c>
    </row>
    <row r="153" spans="1:26" x14ac:dyDescent="0.25">
      <c r="A153" s="2">
        <v>135</v>
      </c>
      <c r="B153" s="6" t="s">
        <v>203</v>
      </c>
      <c r="C153" s="6" t="s">
        <v>167</v>
      </c>
      <c r="D153" s="2">
        <v>2025</v>
      </c>
      <c r="E153" s="3"/>
      <c r="F153" s="3"/>
      <c r="G153" s="3"/>
      <c r="H153" s="3"/>
      <c r="I153" s="3"/>
      <c r="J153" s="14"/>
      <c r="K153" s="18">
        <f t="shared" si="23"/>
        <v>0</v>
      </c>
      <c r="L153" s="19">
        <v>12368.39</v>
      </c>
      <c r="M153" s="19">
        <v>11131.55</v>
      </c>
      <c r="N153" s="19">
        <v>8657.8700000000008</v>
      </c>
      <c r="O153" s="19">
        <v>6184.2</v>
      </c>
      <c r="P153" s="19">
        <v>3710.52</v>
      </c>
      <c r="Q153" s="19">
        <v>488.77</v>
      </c>
      <c r="R153" s="19">
        <v>2100</v>
      </c>
      <c r="S153" s="19">
        <v>200</v>
      </c>
      <c r="T153" s="25">
        <v>89</v>
      </c>
      <c r="U153" s="43">
        <f t="shared" si="24"/>
        <v>0</v>
      </c>
      <c r="V153" s="18">
        <f t="shared" si="25"/>
        <v>0</v>
      </c>
      <c r="W153" s="18">
        <f t="shared" si="26"/>
        <v>0</v>
      </c>
      <c r="X153" s="18">
        <f t="shared" si="27"/>
        <v>0</v>
      </c>
      <c r="Y153" s="18">
        <f t="shared" si="28"/>
        <v>0</v>
      </c>
      <c r="Z153" s="42">
        <f t="shared" si="29"/>
        <v>0</v>
      </c>
    </row>
    <row r="154" spans="1:26" x14ac:dyDescent="0.25">
      <c r="A154" s="2">
        <v>136</v>
      </c>
      <c r="B154" s="6" t="s">
        <v>203</v>
      </c>
      <c r="C154" s="6" t="s">
        <v>113</v>
      </c>
      <c r="D154" s="2">
        <v>2025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14">
        <v>0</v>
      </c>
      <c r="K154" s="18">
        <f t="shared" si="23"/>
        <v>0</v>
      </c>
      <c r="L154" s="19">
        <v>12368.39</v>
      </c>
      <c r="M154" s="19">
        <v>11131.55</v>
      </c>
      <c r="N154" s="19">
        <v>8657.8700000000008</v>
      </c>
      <c r="O154" s="19">
        <v>6184.2</v>
      </c>
      <c r="P154" s="19">
        <v>3710.52</v>
      </c>
      <c r="Q154" s="19">
        <v>488.77</v>
      </c>
      <c r="R154" s="19">
        <v>2100</v>
      </c>
      <c r="S154" s="19">
        <v>200</v>
      </c>
      <c r="T154" s="25">
        <v>75</v>
      </c>
      <c r="U154" s="43">
        <f t="shared" si="24"/>
        <v>0</v>
      </c>
      <c r="V154" s="18">
        <f t="shared" si="25"/>
        <v>0</v>
      </c>
      <c r="W154" s="18">
        <f t="shared" si="26"/>
        <v>0</v>
      </c>
      <c r="X154" s="18">
        <f t="shared" si="27"/>
        <v>0</v>
      </c>
      <c r="Y154" s="18">
        <f t="shared" si="28"/>
        <v>0</v>
      </c>
      <c r="Z154" s="42">
        <f t="shared" si="29"/>
        <v>0</v>
      </c>
    </row>
    <row r="155" spans="1:26" x14ac:dyDescent="0.25">
      <c r="A155" s="2">
        <v>137</v>
      </c>
      <c r="B155" s="6" t="s">
        <v>203</v>
      </c>
      <c r="C155" s="6" t="s">
        <v>11</v>
      </c>
      <c r="D155" s="2">
        <v>2025</v>
      </c>
      <c r="E155" s="3"/>
      <c r="F155" s="3"/>
      <c r="G155" s="3"/>
      <c r="H155" s="3"/>
      <c r="I155" s="3"/>
      <c r="J155" s="14"/>
      <c r="K155" s="18">
        <f t="shared" si="23"/>
        <v>0</v>
      </c>
      <c r="L155" s="19">
        <v>12368.39</v>
      </c>
      <c r="M155" s="19">
        <v>11131.55</v>
      </c>
      <c r="N155" s="19">
        <v>8657.8700000000008</v>
      </c>
      <c r="O155" s="19">
        <v>6184.2</v>
      </c>
      <c r="P155" s="19">
        <v>3710.52</v>
      </c>
      <c r="Q155" s="19">
        <v>488.77</v>
      </c>
      <c r="R155" s="19">
        <v>2100</v>
      </c>
      <c r="S155" s="19">
        <v>200</v>
      </c>
      <c r="T155" s="25">
        <v>88</v>
      </c>
      <c r="U155" s="43">
        <f t="shared" si="24"/>
        <v>0</v>
      </c>
      <c r="V155" s="18">
        <f t="shared" si="25"/>
        <v>0</v>
      </c>
      <c r="W155" s="18">
        <f t="shared" si="26"/>
        <v>0</v>
      </c>
      <c r="X155" s="18">
        <f t="shared" si="27"/>
        <v>0</v>
      </c>
      <c r="Y155" s="18">
        <f t="shared" si="28"/>
        <v>0</v>
      </c>
      <c r="Z155" s="42">
        <f t="shared" si="29"/>
        <v>0</v>
      </c>
    </row>
    <row r="156" spans="1:26" x14ac:dyDescent="0.25">
      <c r="A156" s="2">
        <v>138</v>
      </c>
      <c r="B156" s="6" t="s">
        <v>203</v>
      </c>
      <c r="C156" s="6" t="s">
        <v>164</v>
      </c>
      <c r="D156" s="2">
        <v>2025</v>
      </c>
      <c r="E156" s="3"/>
      <c r="F156" s="3"/>
      <c r="G156" s="3"/>
      <c r="H156" s="3"/>
      <c r="I156" s="3"/>
      <c r="J156" s="14"/>
      <c r="K156" s="18">
        <f t="shared" si="23"/>
        <v>0</v>
      </c>
      <c r="L156" s="19">
        <v>12368.39</v>
      </c>
      <c r="M156" s="19">
        <v>11131.55</v>
      </c>
      <c r="N156" s="19">
        <v>8657.8700000000008</v>
      </c>
      <c r="O156" s="19">
        <v>6184.2</v>
      </c>
      <c r="P156" s="19">
        <v>3710.52</v>
      </c>
      <c r="Q156" s="19">
        <v>488.77</v>
      </c>
      <c r="R156" s="19">
        <v>2100</v>
      </c>
      <c r="S156" s="19">
        <v>200</v>
      </c>
      <c r="T156" s="25">
        <v>92</v>
      </c>
      <c r="U156" s="43">
        <f t="shared" si="24"/>
        <v>0</v>
      </c>
      <c r="V156" s="18">
        <f t="shared" si="25"/>
        <v>0</v>
      </c>
      <c r="W156" s="18">
        <f t="shared" si="26"/>
        <v>0</v>
      </c>
      <c r="X156" s="18">
        <f t="shared" si="27"/>
        <v>0</v>
      </c>
      <c r="Y156" s="18">
        <f t="shared" si="28"/>
        <v>0</v>
      </c>
      <c r="Z156" s="42">
        <f t="shared" si="29"/>
        <v>0</v>
      </c>
    </row>
    <row r="157" spans="1:26" x14ac:dyDescent="0.25">
      <c r="A157" s="2">
        <v>139</v>
      </c>
      <c r="B157" s="6" t="s">
        <v>203</v>
      </c>
      <c r="C157" s="6" t="s">
        <v>66</v>
      </c>
      <c r="D157" s="2">
        <v>2025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14">
        <v>0</v>
      </c>
      <c r="K157" s="18">
        <f t="shared" si="23"/>
        <v>0</v>
      </c>
      <c r="L157" s="19">
        <v>12368.39</v>
      </c>
      <c r="M157" s="19">
        <v>11131.55</v>
      </c>
      <c r="N157" s="19">
        <v>8657.8700000000008</v>
      </c>
      <c r="O157" s="19">
        <v>6184.2</v>
      </c>
      <c r="P157" s="19">
        <v>3710.52</v>
      </c>
      <c r="Q157" s="19">
        <v>488.77</v>
      </c>
      <c r="R157" s="19">
        <v>2100</v>
      </c>
      <c r="S157" s="19">
        <v>200</v>
      </c>
      <c r="T157" s="25">
        <v>89</v>
      </c>
      <c r="U157" s="43">
        <f t="shared" si="24"/>
        <v>0</v>
      </c>
      <c r="V157" s="18">
        <f t="shared" si="25"/>
        <v>0</v>
      </c>
      <c r="W157" s="18">
        <f t="shared" si="26"/>
        <v>0</v>
      </c>
      <c r="X157" s="18">
        <f t="shared" si="27"/>
        <v>0</v>
      </c>
      <c r="Y157" s="18">
        <f t="shared" si="28"/>
        <v>0</v>
      </c>
      <c r="Z157" s="42">
        <f t="shared" si="29"/>
        <v>0</v>
      </c>
    </row>
    <row r="158" spans="1:26" x14ac:dyDescent="0.25">
      <c r="A158" s="2">
        <v>140</v>
      </c>
      <c r="B158" s="6" t="s">
        <v>203</v>
      </c>
      <c r="C158" s="6" t="s">
        <v>168</v>
      </c>
      <c r="D158" s="2">
        <v>2025</v>
      </c>
      <c r="E158" s="3"/>
      <c r="F158" s="3"/>
      <c r="G158" s="3"/>
      <c r="H158" s="3"/>
      <c r="I158" s="3"/>
      <c r="J158" s="14"/>
      <c r="K158" s="18">
        <f t="shared" si="23"/>
        <v>0</v>
      </c>
      <c r="L158" s="19">
        <v>12368.39</v>
      </c>
      <c r="M158" s="19">
        <v>11131.55</v>
      </c>
      <c r="N158" s="19">
        <v>8657.8700000000008</v>
      </c>
      <c r="O158" s="19">
        <v>6184.2</v>
      </c>
      <c r="P158" s="19">
        <v>3710.52</v>
      </c>
      <c r="Q158" s="19">
        <v>488.77</v>
      </c>
      <c r="R158" s="19">
        <v>2100</v>
      </c>
      <c r="S158" s="19">
        <v>200</v>
      </c>
      <c r="T158" s="25">
        <v>92</v>
      </c>
      <c r="U158" s="43">
        <f t="shared" si="24"/>
        <v>0</v>
      </c>
      <c r="V158" s="18">
        <f t="shared" si="25"/>
        <v>0</v>
      </c>
      <c r="W158" s="18">
        <f t="shared" si="26"/>
        <v>0</v>
      </c>
      <c r="X158" s="18">
        <f t="shared" si="27"/>
        <v>0</v>
      </c>
      <c r="Y158" s="18">
        <f t="shared" si="28"/>
        <v>0</v>
      </c>
      <c r="Z158" s="42">
        <f t="shared" si="29"/>
        <v>0</v>
      </c>
    </row>
    <row r="159" spans="1:26" x14ac:dyDescent="0.25">
      <c r="A159" s="2">
        <v>141</v>
      </c>
      <c r="B159" s="6" t="s">
        <v>203</v>
      </c>
      <c r="C159" s="6" t="s">
        <v>169</v>
      </c>
      <c r="D159" s="2">
        <v>2025</v>
      </c>
      <c r="E159" s="3"/>
      <c r="F159" s="3"/>
      <c r="G159" s="3"/>
      <c r="H159" s="3"/>
      <c r="I159" s="3"/>
      <c r="J159" s="14"/>
      <c r="K159" s="18">
        <f t="shared" si="23"/>
        <v>0</v>
      </c>
      <c r="L159" s="19">
        <v>12368.39</v>
      </c>
      <c r="M159" s="19">
        <v>11131.55</v>
      </c>
      <c r="N159" s="19">
        <v>8657.8700000000008</v>
      </c>
      <c r="O159" s="19">
        <v>6184.2</v>
      </c>
      <c r="P159" s="19">
        <v>3710.52</v>
      </c>
      <c r="Q159" s="19">
        <v>488.77</v>
      </c>
      <c r="R159" s="19">
        <v>2100</v>
      </c>
      <c r="S159" s="19">
        <v>200</v>
      </c>
      <c r="T159" s="25">
        <v>88</v>
      </c>
      <c r="U159" s="43">
        <f t="shared" si="24"/>
        <v>0</v>
      </c>
      <c r="V159" s="18">
        <f t="shared" si="25"/>
        <v>0</v>
      </c>
      <c r="W159" s="18">
        <f t="shared" si="26"/>
        <v>0</v>
      </c>
      <c r="X159" s="18">
        <f t="shared" si="27"/>
        <v>0</v>
      </c>
      <c r="Y159" s="18">
        <f t="shared" si="28"/>
        <v>0</v>
      </c>
      <c r="Z159" s="42">
        <f t="shared" si="29"/>
        <v>0</v>
      </c>
    </row>
    <row r="160" spans="1:26" x14ac:dyDescent="0.25">
      <c r="A160" s="2">
        <v>142</v>
      </c>
      <c r="B160" s="6" t="s">
        <v>203</v>
      </c>
      <c r="C160" s="6" t="s">
        <v>82</v>
      </c>
      <c r="D160" s="2">
        <v>2025</v>
      </c>
      <c r="E160" s="3"/>
      <c r="F160" s="3"/>
      <c r="G160" s="3"/>
      <c r="H160" s="3"/>
      <c r="I160" s="3"/>
      <c r="J160" s="14"/>
      <c r="K160" s="18">
        <f t="shared" si="23"/>
        <v>0</v>
      </c>
      <c r="L160" s="19">
        <v>12368.39</v>
      </c>
      <c r="M160" s="19">
        <v>11131.55</v>
      </c>
      <c r="N160" s="19">
        <v>8657.8700000000008</v>
      </c>
      <c r="O160" s="19">
        <v>6184.2</v>
      </c>
      <c r="P160" s="19">
        <v>3710.52</v>
      </c>
      <c r="Q160" s="19">
        <v>488.77</v>
      </c>
      <c r="R160" s="19">
        <v>2100</v>
      </c>
      <c r="S160" s="19">
        <v>200</v>
      </c>
      <c r="T160" s="25">
        <v>89</v>
      </c>
      <c r="U160" s="43">
        <f t="shared" si="24"/>
        <v>0</v>
      </c>
      <c r="V160" s="18">
        <f t="shared" si="25"/>
        <v>0</v>
      </c>
      <c r="W160" s="18">
        <f t="shared" si="26"/>
        <v>0</v>
      </c>
      <c r="X160" s="18">
        <f t="shared" si="27"/>
        <v>0</v>
      </c>
      <c r="Y160" s="18">
        <f t="shared" si="28"/>
        <v>0</v>
      </c>
      <c r="Z160" s="42">
        <f t="shared" si="29"/>
        <v>0</v>
      </c>
    </row>
    <row r="161" spans="1:26" x14ac:dyDescent="0.25">
      <c r="A161" s="2">
        <v>143</v>
      </c>
      <c r="B161" s="6" t="s">
        <v>204</v>
      </c>
      <c r="C161" s="6" t="s">
        <v>175</v>
      </c>
      <c r="D161" s="2">
        <v>2025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14">
        <v>0</v>
      </c>
      <c r="K161" s="18">
        <f t="shared" si="23"/>
        <v>0</v>
      </c>
      <c r="L161" s="19">
        <v>12368.39</v>
      </c>
      <c r="M161" s="19">
        <v>11131.55</v>
      </c>
      <c r="N161" s="19">
        <v>8657.8700000000008</v>
      </c>
      <c r="O161" s="19">
        <v>6184.2</v>
      </c>
      <c r="P161" s="19">
        <v>3710.52</v>
      </c>
      <c r="Q161" s="19">
        <v>488.77</v>
      </c>
      <c r="R161" s="19">
        <v>2100</v>
      </c>
      <c r="S161" s="19">
        <v>200</v>
      </c>
      <c r="T161" s="31">
        <v>89</v>
      </c>
      <c r="U161" s="43">
        <f t="shared" si="24"/>
        <v>0</v>
      </c>
      <c r="V161" s="18">
        <f t="shared" si="25"/>
        <v>0</v>
      </c>
      <c r="W161" s="18">
        <f t="shared" si="26"/>
        <v>0</v>
      </c>
      <c r="X161" s="18">
        <f t="shared" si="27"/>
        <v>0</v>
      </c>
      <c r="Y161" s="18">
        <f t="shared" si="28"/>
        <v>0</v>
      </c>
      <c r="Z161" s="42">
        <f t="shared" si="29"/>
        <v>0</v>
      </c>
    </row>
    <row r="162" spans="1:26" x14ac:dyDescent="0.25">
      <c r="A162" s="2">
        <v>144</v>
      </c>
      <c r="B162" s="6" t="s">
        <v>204</v>
      </c>
      <c r="C162" s="6" t="s">
        <v>176</v>
      </c>
      <c r="D162" s="2">
        <v>2025</v>
      </c>
      <c r="E162" s="3"/>
      <c r="F162" s="3"/>
      <c r="G162" s="3"/>
      <c r="H162" s="3"/>
      <c r="I162" s="3"/>
      <c r="J162" s="14"/>
      <c r="K162" s="18">
        <f t="shared" si="23"/>
        <v>0</v>
      </c>
      <c r="L162" s="19">
        <v>12368.39</v>
      </c>
      <c r="M162" s="19">
        <v>11131.55</v>
      </c>
      <c r="N162" s="19">
        <v>8657.8700000000008</v>
      </c>
      <c r="O162" s="19">
        <v>6184.2</v>
      </c>
      <c r="P162" s="19">
        <v>3710.52</v>
      </c>
      <c r="Q162" s="19">
        <v>488.77</v>
      </c>
      <c r="R162" s="19">
        <v>2100</v>
      </c>
      <c r="S162" s="19">
        <v>200</v>
      </c>
      <c r="T162" s="31">
        <v>89</v>
      </c>
      <c r="U162" s="43">
        <f t="shared" si="24"/>
        <v>0</v>
      </c>
      <c r="V162" s="18">
        <f t="shared" si="25"/>
        <v>0</v>
      </c>
      <c r="W162" s="18">
        <f t="shared" si="26"/>
        <v>0</v>
      </c>
      <c r="X162" s="18">
        <f t="shared" si="27"/>
        <v>0</v>
      </c>
      <c r="Y162" s="18">
        <f t="shared" si="28"/>
        <v>0</v>
      </c>
      <c r="Z162" s="42">
        <f t="shared" si="29"/>
        <v>0</v>
      </c>
    </row>
    <row r="163" spans="1:26" x14ac:dyDescent="0.25">
      <c r="A163" s="2">
        <v>145</v>
      </c>
      <c r="B163" s="6" t="s">
        <v>204</v>
      </c>
      <c r="C163" s="6" t="s">
        <v>65</v>
      </c>
      <c r="D163" s="2">
        <v>2025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14">
        <v>0</v>
      </c>
      <c r="K163" s="18">
        <f t="shared" si="23"/>
        <v>0</v>
      </c>
      <c r="L163" s="19">
        <v>12368.39</v>
      </c>
      <c r="M163" s="19">
        <v>11131.55</v>
      </c>
      <c r="N163" s="19">
        <v>8657.8700000000008</v>
      </c>
      <c r="O163" s="19">
        <v>6184.2</v>
      </c>
      <c r="P163" s="19">
        <v>3710.52</v>
      </c>
      <c r="Q163" s="19">
        <v>488.77</v>
      </c>
      <c r="R163" s="19">
        <v>2100</v>
      </c>
      <c r="S163" s="19">
        <v>200</v>
      </c>
      <c r="T163" s="31">
        <v>87</v>
      </c>
      <c r="U163" s="43">
        <f t="shared" si="24"/>
        <v>0</v>
      </c>
      <c r="V163" s="18">
        <f t="shared" si="25"/>
        <v>0</v>
      </c>
      <c r="W163" s="18">
        <f t="shared" si="26"/>
        <v>0</v>
      </c>
      <c r="X163" s="18">
        <f t="shared" si="27"/>
        <v>0</v>
      </c>
      <c r="Y163" s="18">
        <f t="shared" si="28"/>
        <v>0</v>
      </c>
      <c r="Z163" s="42">
        <f t="shared" si="29"/>
        <v>0</v>
      </c>
    </row>
    <row r="164" spans="1:26" x14ac:dyDescent="0.25">
      <c r="A164" s="2">
        <v>146</v>
      </c>
      <c r="B164" s="6" t="s">
        <v>204</v>
      </c>
      <c r="C164" s="6" t="s">
        <v>54</v>
      </c>
      <c r="D164" s="2">
        <v>2025</v>
      </c>
      <c r="E164" s="3"/>
      <c r="F164" s="3"/>
      <c r="G164" s="3"/>
      <c r="H164" s="3"/>
      <c r="I164" s="3"/>
      <c r="J164" s="14"/>
      <c r="K164" s="18">
        <f t="shared" si="23"/>
        <v>0</v>
      </c>
      <c r="L164" s="19">
        <v>12368.39</v>
      </c>
      <c r="M164" s="19">
        <v>11131.55</v>
      </c>
      <c r="N164" s="19">
        <v>8657.8700000000008</v>
      </c>
      <c r="O164" s="19">
        <v>6184.2</v>
      </c>
      <c r="P164" s="19">
        <v>3710.52</v>
      </c>
      <c r="Q164" s="19">
        <v>488.77</v>
      </c>
      <c r="R164" s="19">
        <v>2100</v>
      </c>
      <c r="S164" s="19">
        <v>200</v>
      </c>
      <c r="T164" s="31">
        <v>88</v>
      </c>
      <c r="U164" s="43">
        <f t="shared" si="24"/>
        <v>0</v>
      </c>
      <c r="V164" s="18">
        <f t="shared" si="25"/>
        <v>0</v>
      </c>
      <c r="W164" s="18">
        <f t="shared" si="26"/>
        <v>0</v>
      </c>
      <c r="X164" s="18">
        <f t="shared" si="27"/>
        <v>0</v>
      </c>
      <c r="Y164" s="18">
        <f t="shared" si="28"/>
        <v>0</v>
      </c>
      <c r="Z164" s="42">
        <f t="shared" si="29"/>
        <v>0</v>
      </c>
    </row>
    <row r="165" spans="1:26" x14ac:dyDescent="0.25">
      <c r="A165" s="2">
        <v>147</v>
      </c>
      <c r="B165" s="6" t="s">
        <v>204</v>
      </c>
      <c r="C165" s="6" t="s">
        <v>174</v>
      </c>
      <c r="D165" s="2">
        <v>2025</v>
      </c>
      <c r="E165" s="3"/>
      <c r="F165" s="3"/>
      <c r="G165" s="3"/>
      <c r="H165" s="3"/>
      <c r="I165" s="3"/>
      <c r="J165" s="14"/>
      <c r="K165" s="18">
        <f t="shared" si="23"/>
        <v>0</v>
      </c>
      <c r="L165" s="19">
        <v>12368.39</v>
      </c>
      <c r="M165" s="19">
        <v>11131.55</v>
      </c>
      <c r="N165" s="19">
        <v>8657.8700000000008</v>
      </c>
      <c r="O165" s="19">
        <v>6184.2</v>
      </c>
      <c r="P165" s="19">
        <v>3710.52</v>
      </c>
      <c r="Q165" s="19">
        <v>488.77</v>
      </c>
      <c r="R165" s="19">
        <v>2100</v>
      </c>
      <c r="S165" s="19">
        <v>200</v>
      </c>
      <c r="T165" s="31">
        <v>90</v>
      </c>
      <c r="U165" s="43">
        <f t="shared" si="24"/>
        <v>0</v>
      </c>
      <c r="V165" s="18">
        <f t="shared" si="25"/>
        <v>0</v>
      </c>
      <c r="W165" s="18">
        <f t="shared" si="26"/>
        <v>0</v>
      </c>
      <c r="X165" s="18">
        <f t="shared" si="27"/>
        <v>0</v>
      </c>
      <c r="Y165" s="18">
        <f t="shared" si="28"/>
        <v>0</v>
      </c>
      <c r="Z165" s="42">
        <f t="shared" si="29"/>
        <v>0</v>
      </c>
    </row>
    <row r="166" spans="1:26" x14ac:dyDescent="0.25">
      <c r="A166" s="2">
        <v>148</v>
      </c>
      <c r="B166" s="6" t="s">
        <v>204</v>
      </c>
      <c r="C166" s="6" t="s">
        <v>83</v>
      </c>
      <c r="D166" s="2">
        <v>2025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14">
        <v>0</v>
      </c>
      <c r="K166" s="18">
        <f t="shared" si="23"/>
        <v>0</v>
      </c>
      <c r="L166" s="19">
        <v>12368.39</v>
      </c>
      <c r="M166" s="19">
        <v>11131.55</v>
      </c>
      <c r="N166" s="19">
        <v>8657.8700000000008</v>
      </c>
      <c r="O166" s="19">
        <v>6184.2</v>
      </c>
      <c r="P166" s="19">
        <v>3710.52</v>
      </c>
      <c r="Q166" s="19">
        <v>488.77</v>
      </c>
      <c r="R166" s="19">
        <v>2100</v>
      </c>
      <c r="S166" s="19">
        <v>200</v>
      </c>
      <c r="T166" s="31">
        <v>87</v>
      </c>
      <c r="U166" s="43">
        <f t="shared" si="24"/>
        <v>0</v>
      </c>
      <c r="V166" s="18">
        <f t="shared" si="25"/>
        <v>0</v>
      </c>
      <c r="W166" s="18">
        <f t="shared" si="26"/>
        <v>0</v>
      </c>
      <c r="X166" s="18">
        <f t="shared" si="27"/>
        <v>0</v>
      </c>
      <c r="Y166" s="18">
        <f t="shared" si="28"/>
        <v>0</v>
      </c>
      <c r="Z166" s="42">
        <f t="shared" si="29"/>
        <v>0</v>
      </c>
    </row>
    <row r="167" spans="1:26" x14ac:dyDescent="0.25">
      <c r="A167" s="2">
        <v>149</v>
      </c>
      <c r="B167" s="6" t="s">
        <v>204</v>
      </c>
      <c r="C167" s="6" t="s">
        <v>177</v>
      </c>
      <c r="D167" s="2">
        <v>2025</v>
      </c>
      <c r="E167" s="3"/>
      <c r="F167" s="3"/>
      <c r="G167" s="3"/>
      <c r="H167" s="3"/>
      <c r="I167" s="3"/>
      <c r="J167" s="14"/>
      <c r="K167" s="18">
        <f t="shared" si="23"/>
        <v>0</v>
      </c>
      <c r="L167" s="19">
        <v>12368.39</v>
      </c>
      <c r="M167" s="19">
        <v>11131.55</v>
      </c>
      <c r="N167" s="19">
        <v>8657.8700000000008</v>
      </c>
      <c r="O167" s="19">
        <v>6184.2</v>
      </c>
      <c r="P167" s="19">
        <v>3710.52</v>
      </c>
      <c r="Q167" s="19">
        <v>488.77</v>
      </c>
      <c r="R167" s="19">
        <v>2100</v>
      </c>
      <c r="S167" s="19">
        <v>200</v>
      </c>
      <c r="T167" s="31">
        <v>88</v>
      </c>
      <c r="U167" s="43">
        <f t="shared" si="24"/>
        <v>0</v>
      </c>
      <c r="V167" s="18">
        <f t="shared" si="25"/>
        <v>0</v>
      </c>
      <c r="W167" s="18">
        <f t="shared" si="26"/>
        <v>0</v>
      </c>
      <c r="X167" s="18">
        <f t="shared" si="27"/>
        <v>0</v>
      </c>
      <c r="Y167" s="18">
        <f t="shared" si="28"/>
        <v>0</v>
      </c>
      <c r="Z167" s="42">
        <f t="shared" si="29"/>
        <v>0</v>
      </c>
    </row>
    <row r="168" spans="1:26" ht="30" x14ac:dyDescent="0.25">
      <c r="A168" s="2">
        <v>150</v>
      </c>
      <c r="B168" s="6" t="s">
        <v>100</v>
      </c>
      <c r="C168" s="6" t="s">
        <v>100</v>
      </c>
      <c r="D168" s="2">
        <v>2025</v>
      </c>
      <c r="E168" s="3"/>
      <c r="F168" s="3"/>
      <c r="G168" s="3"/>
      <c r="H168" s="3"/>
      <c r="I168" s="3"/>
      <c r="J168" s="14"/>
      <c r="K168" s="18">
        <f t="shared" si="23"/>
        <v>0</v>
      </c>
      <c r="L168" s="19">
        <v>12368.39</v>
      </c>
      <c r="M168" s="19">
        <v>11131.55</v>
      </c>
      <c r="N168" s="19">
        <v>8657.8700000000008</v>
      </c>
      <c r="O168" s="19">
        <v>6184.2</v>
      </c>
      <c r="P168" s="19">
        <v>3710.52</v>
      </c>
      <c r="Q168" s="19">
        <v>488.77</v>
      </c>
      <c r="R168" s="19">
        <v>2100</v>
      </c>
      <c r="S168" s="19">
        <v>200</v>
      </c>
      <c r="T168" s="32">
        <v>78</v>
      </c>
      <c r="U168" s="43">
        <f t="shared" si="24"/>
        <v>0</v>
      </c>
      <c r="V168" s="18">
        <f t="shared" si="25"/>
        <v>0</v>
      </c>
      <c r="W168" s="18">
        <f t="shared" si="26"/>
        <v>0</v>
      </c>
      <c r="X168" s="18">
        <f t="shared" si="27"/>
        <v>0</v>
      </c>
      <c r="Y168" s="18">
        <f t="shared" si="28"/>
        <v>0</v>
      </c>
      <c r="Z168" s="42">
        <f t="shared" si="29"/>
        <v>0</v>
      </c>
    </row>
    <row r="169" spans="1:26" x14ac:dyDescent="0.25">
      <c r="A169" s="2">
        <v>151</v>
      </c>
      <c r="B169" s="6" t="s">
        <v>205</v>
      </c>
      <c r="C169" s="6" t="s">
        <v>74</v>
      </c>
      <c r="D169" s="2">
        <v>2025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14">
        <v>0</v>
      </c>
      <c r="K169" s="18">
        <f t="shared" si="23"/>
        <v>0</v>
      </c>
      <c r="L169" s="19">
        <v>12368.39</v>
      </c>
      <c r="M169" s="19">
        <v>11131.55</v>
      </c>
      <c r="N169" s="19">
        <v>8657.8700000000008</v>
      </c>
      <c r="O169" s="19">
        <v>6184.2</v>
      </c>
      <c r="P169" s="19">
        <v>3710.52</v>
      </c>
      <c r="Q169" s="19">
        <v>488.77</v>
      </c>
      <c r="R169" s="19">
        <v>2100</v>
      </c>
      <c r="S169" s="19">
        <v>200</v>
      </c>
      <c r="T169" s="30">
        <v>93</v>
      </c>
      <c r="U169" s="43">
        <f t="shared" si="24"/>
        <v>0</v>
      </c>
      <c r="V169" s="18">
        <f t="shared" si="25"/>
        <v>0</v>
      </c>
      <c r="W169" s="18">
        <f t="shared" si="26"/>
        <v>0</v>
      </c>
      <c r="X169" s="18">
        <f t="shared" si="27"/>
        <v>0</v>
      </c>
      <c r="Y169" s="18">
        <f t="shared" si="28"/>
        <v>0</v>
      </c>
      <c r="Z169" s="42">
        <f t="shared" si="29"/>
        <v>0</v>
      </c>
    </row>
    <row r="170" spans="1:26" x14ac:dyDescent="0.25">
      <c r="A170" s="2">
        <v>152</v>
      </c>
      <c r="B170" s="6" t="s">
        <v>205</v>
      </c>
      <c r="C170" s="6" t="s">
        <v>179</v>
      </c>
      <c r="D170" s="2">
        <v>2025</v>
      </c>
      <c r="E170" s="3"/>
      <c r="F170" s="3"/>
      <c r="G170" s="3"/>
      <c r="H170" s="3"/>
      <c r="I170" s="3"/>
      <c r="J170" s="14"/>
      <c r="K170" s="18">
        <f t="shared" si="23"/>
        <v>0</v>
      </c>
      <c r="L170" s="19">
        <v>12368.39</v>
      </c>
      <c r="M170" s="19">
        <v>11131.55</v>
      </c>
      <c r="N170" s="19">
        <v>8657.8700000000008</v>
      </c>
      <c r="O170" s="19">
        <v>6184.2</v>
      </c>
      <c r="P170" s="19">
        <v>3710.52</v>
      </c>
      <c r="Q170" s="19">
        <v>488.77</v>
      </c>
      <c r="R170" s="19">
        <v>2100</v>
      </c>
      <c r="S170" s="19">
        <v>200</v>
      </c>
      <c r="T170" s="30">
        <v>85</v>
      </c>
      <c r="U170" s="43">
        <f t="shared" si="24"/>
        <v>0</v>
      </c>
      <c r="V170" s="18">
        <f t="shared" si="25"/>
        <v>0</v>
      </c>
      <c r="W170" s="18">
        <f t="shared" si="26"/>
        <v>0</v>
      </c>
      <c r="X170" s="18">
        <f t="shared" si="27"/>
        <v>0</v>
      </c>
      <c r="Y170" s="18">
        <f t="shared" si="28"/>
        <v>0</v>
      </c>
      <c r="Z170" s="42">
        <f t="shared" si="29"/>
        <v>0</v>
      </c>
    </row>
    <row r="171" spans="1:26" x14ac:dyDescent="0.25">
      <c r="A171" s="2">
        <v>153</v>
      </c>
      <c r="B171" s="6" t="s">
        <v>205</v>
      </c>
      <c r="C171" s="6" t="s">
        <v>180</v>
      </c>
      <c r="D171" s="2">
        <v>2025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14">
        <v>0</v>
      </c>
      <c r="K171" s="18">
        <f t="shared" si="23"/>
        <v>0</v>
      </c>
      <c r="L171" s="19">
        <v>12368.39</v>
      </c>
      <c r="M171" s="19">
        <v>11131.55</v>
      </c>
      <c r="N171" s="19">
        <v>8657.8700000000008</v>
      </c>
      <c r="O171" s="19">
        <v>6184.2</v>
      </c>
      <c r="P171" s="19">
        <v>3710.52</v>
      </c>
      <c r="Q171" s="19">
        <v>488.77</v>
      </c>
      <c r="R171" s="19">
        <v>2100</v>
      </c>
      <c r="S171" s="19">
        <v>200</v>
      </c>
      <c r="T171" s="30">
        <v>87</v>
      </c>
      <c r="U171" s="43">
        <f t="shared" si="24"/>
        <v>0</v>
      </c>
      <c r="V171" s="18">
        <f t="shared" si="25"/>
        <v>0</v>
      </c>
      <c r="W171" s="18">
        <f t="shared" si="26"/>
        <v>0</v>
      </c>
      <c r="X171" s="18">
        <f t="shared" si="27"/>
        <v>0</v>
      </c>
      <c r="Y171" s="18">
        <f t="shared" si="28"/>
        <v>0</v>
      </c>
      <c r="Z171" s="42">
        <f t="shared" si="29"/>
        <v>0</v>
      </c>
    </row>
    <row r="172" spans="1:26" x14ac:dyDescent="0.25">
      <c r="A172" s="2">
        <v>154</v>
      </c>
      <c r="B172" s="6" t="s">
        <v>205</v>
      </c>
      <c r="C172" s="6" t="s">
        <v>181</v>
      </c>
      <c r="D172" s="2">
        <v>2025</v>
      </c>
      <c r="E172" s="3"/>
      <c r="F172" s="3"/>
      <c r="G172" s="3"/>
      <c r="H172" s="3"/>
      <c r="I172" s="3"/>
      <c r="J172" s="14"/>
      <c r="K172" s="18">
        <f t="shared" si="23"/>
        <v>0</v>
      </c>
      <c r="L172" s="19">
        <v>12368.39</v>
      </c>
      <c r="M172" s="19">
        <v>11131.55</v>
      </c>
      <c r="N172" s="19">
        <v>8657.8700000000008</v>
      </c>
      <c r="O172" s="19">
        <v>6184.2</v>
      </c>
      <c r="P172" s="19">
        <v>3710.52</v>
      </c>
      <c r="Q172" s="19">
        <v>488.77</v>
      </c>
      <c r="R172" s="19">
        <v>2100</v>
      </c>
      <c r="S172" s="19">
        <v>200</v>
      </c>
      <c r="T172" s="30">
        <v>86</v>
      </c>
      <c r="U172" s="43">
        <f t="shared" si="24"/>
        <v>0</v>
      </c>
      <c r="V172" s="18">
        <f t="shared" si="25"/>
        <v>0</v>
      </c>
      <c r="W172" s="18">
        <f t="shared" si="26"/>
        <v>0</v>
      </c>
      <c r="X172" s="18">
        <f t="shared" si="27"/>
        <v>0</v>
      </c>
      <c r="Y172" s="18">
        <f t="shared" si="28"/>
        <v>0</v>
      </c>
      <c r="Z172" s="42">
        <f t="shared" si="29"/>
        <v>0</v>
      </c>
    </row>
    <row r="173" spans="1:26" x14ac:dyDescent="0.25">
      <c r="A173" s="2">
        <v>155</v>
      </c>
      <c r="B173" s="6" t="s">
        <v>205</v>
      </c>
      <c r="C173" s="6" t="s">
        <v>182</v>
      </c>
      <c r="D173" s="2">
        <v>2025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14">
        <v>0</v>
      </c>
      <c r="K173" s="18">
        <f t="shared" si="23"/>
        <v>0</v>
      </c>
      <c r="L173" s="19">
        <v>12368.39</v>
      </c>
      <c r="M173" s="19">
        <v>11131.55</v>
      </c>
      <c r="N173" s="19">
        <v>8657.8700000000008</v>
      </c>
      <c r="O173" s="19">
        <v>6184.2</v>
      </c>
      <c r="P173" s="19">
        <v>3710.52</v>
      </c>
      <c r="Q173" s="19">
        <v>488.77</v>
      </c>
      <c r="R173" s="19">
        <v>2100</v>
      </c>
      <c r="S173" s="19">
        <v>200</v>
      </c>
      <c r="T173" s="30">
        <v>85</v>
      </c>
      <c r="U173" s="43">
        <f t="shared" si="24"/>
        <v>0</v>
      </c>
      <c r="V173" s="18">
        <f t="shared" si="25"/>
        <v>0</v>
      </c>
      <c r="W173" s="18">
        <f t="shared" si="26"/>
        <v>0</v>
      </c>
      <c r="X173" s="18">
        <f t="shared" si="27"/>
        <v>0</v>
      </c>
      <c r="Y173" s="18">
        <f t="shared" si="28"/>
        <v>0</v>
      </c>
      <c r="Z173" s="42">
        <f t="shared" si="29"/>
        <v>0</v>
      </c>
    </row>
    <row r="174" spans="1:26" x14ac:dyDescent="0.25">
      <c r="A174" s="2">
        <v>156</v>
      </c>
      <c r="B174" s="6" t="s">
        <v>205</v>
      </c>
      <c r="C174" s="6" t="s">
        <v>183</v>
      </c>
      <c r="D174" s="2">
        <v>2025</v>
      </c>
      <c r="E174" s="3"/>
      <c r="F174" s="3"/>
      <c r="G174" s="3"/>
      <c r="H174" s="3"/>
      <c r="I174" s="3"/>
      <c r="J174" s="14"/>
      <c r="K174" s="18">
        <f t="shared" si="23"/>
        <v>0</v>
      </c>
      <c r="L174" s="19">
        <v>12368.39</v>
      </c>
      <c r="M174" s="19">
        <v>11131.55</v>
      </c>
      <c r="N174" s="19">
        <v>8657.8700000000008</v>
      </c>
      <c r="O174" s="19">
        <v>6184.2</v>
      </c>
      <c r="P174" s="19">
        <v>3710.52</v>
      </c>
      <c r="Q174" s="19">
        <v>488.77</v>
      </c>
      <c r="R174" s="19">
        <v>2100</v>
      </c>
      <c r="S174" s="19">
        <v>200</v>
      </c>
      <c r="T174" s="30">
        <v>89</v>
      </c>
      <c r="U174" s="43">
        <f t="shared" si="24"/>
        <v>0</v>
      </c>
      <c r="V174" s="18">
        <f t="shared" si="25"/>
        <v>0</v>
      </c>
      <c r="W174" s="18">
        <f t="shared" si="26"/>
        <v>0</v>
      </c>
      <c r="X174" s="18">
        <f t="shared" si="27"/>
        <v>0</v>
      </c>
      <c r="Y174" s="18">
        <f t="shared" si="28"/>
        <v>0</v>
      </c>
      <c r="Z174" s="42">
        <f t="shared" si="29"/>
        <v>0</v>
      </c>
    </row>
    <row r="175" spans="1:26" x14ac:dyDescent="0.25">
      <c r="A175" s="2">
        <v>157</v>
      </c>
      <c r="B175" s="6" t="s">
        <v>205</v>
      </c>
      <c r="C175" s="6" t="s">
        <v>178</v>
      </c>
      <c r="D175" s="2">
        <v>2025</v>
      </c>
      <c r="E175" s="3"/>
      <c r="F175" s="3"/>
      <c r="G175" s="3"/>
      <c r="H175" s="3"/>
      <c r="I175" s="3"/>
      <c r="J175" s="14"/>
      <c r="K175" s="18">
        <f t="shared" si="23"/>
        <v>0</v>
      </c>
      <c r="L175" s="19">
        <v>12368.39</v>
      </c>
      <c r="M175" s="19">
        <v>11131.55</v>
      </c>
      <c r="N175" s="19">
        <v>8657.8700000000008</v>
      </c>
      <c r="O175" s="19">
        <v>6184.2</v>
      </c>
      <c r="P175" s="19">
        <v>3710.52</v>
      </c>
      <c r="Q175" s="19">
        <v>488.77</v>
      </c>
      <c r="R175" s="19">
        <v>2100</v>
      </c>
      <c r="S175" s="19">
        <v>200</v>
      </c>
      <c r="T175" s="30">
        <v>93</v>
      </c>
      <c r="U175" s="43">
        <f t="shared" si="24"/>
        <v>0</v>
      </c>
      <c r="V175" s="18">
        <f t="shared" si="25"/>
        <v>0</v>
      </c>
      <c r="W175" s="18">
        <f t="shared" si="26"/>
        <v>0</v>
      </c>
      <c r="X175" s="18">
        <f t="shared" si="27"/>
        <v>0</v>
      </c>
      <c r="Y175" s="18">
        <f t="shared" si="28"/>
        <v>0</v>
      </c>
      <c r="Z175" s="42">
        <f t="shared" si="29"/>
        <v>0</v>
      </c>
    </row>
    <row r="176" spans="1:26" x14ac:dyDescent="0.25">
      <c r="A176" s="2">
        <v>158</v>
      </c>
      <c r="B176" s="6" t="s">
        <v>205</v>
      </c>
      <c r="C176" s="6" t="s">
        <v>184</v>
      </c>
      <c r="D176" s="2">
        <v>2025</v>
      </c>
      <c r="E176" s="3">
        <v>30</v>
      </c>
      <c r="F176" s="3">
        <v>0</v>
      </c>
      <c r="G176" s="3">
        <v>0</v>
      </c>
      <c r="H176" s="3">
        <v>0</v>
      </c>
      <c r="I176" s="3">
        <v>0</v>
      </c>
      <c r="J176" s="14">
        <v>0</v>
      </c>
      <c r="K176" s="18">
        <f t="shared" si="23"/>
        <v>30</v>
      </c>
      <c r="L176" s="19">
        <v>12368.39</v>
      </c>
      <c r="M176" s="19">
        <v>11131.55</v>
      </c>
      <c r="N176" s="19">
        <v>8657.8700000000008</v>
      </c>
      <c r="O176" s="19">
        <v>6184.2</v>
      </c>
      <c r="P176" s="19">
        <v>3710.52</v>
      </c>
      <c r="Q176" s="19">
        <v>488.77</v>
      </c>
      <c r="R176" s="19">
        <v>2100</v>
      </c>
      <c r="S176" s="19">
        <v>200</v>
      </c>
      <c r="T176" s="30">
        <v>86</v>
      </c>
      <c r="U176" s="43">
        <f t="shared" si="24"/>
        <v>85.999999469568763</v>
      </c>
      <c r="V176" s="18">
        <f t="shared" si="25"/>
        <v>377051.7</v>
      </c>
      <c r="W176" s="18">
        <f t="shared" si="26"/>
        <v>324264.46000000002</v>
      </c>
      <c r="X176" s="18">
        <f t="shared" si="27"/>
        <v>52787.239999999991</v>
      </c>
      <c r="Y176" s="18">
        <f t="shared" si="28"/>
        <v>324264.46000000002</v>
      </c>
      <c r="Z176" s="42">
        <f t="shared" si="29"/>
        <v>85.999999469568763</v>
      </c>
    </row>
    <row r="177" spans="1:26" x14ac:dyDescent="0.25">
      <c r="A177" s="2">
        <v>159</v>
      </c>
      <c r="B177" s="6" t="s">
        <v>205</v>
      </c>
      <c r="C177" s="6" t="s">
        <v>185</v>
      </c>
      <c r="D177" s="2">
        <v>2025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14">
        <v>0</v>
      </c>
      <c r="K177" s="18">
        <f t="shared" si="23"/>
        <v>0</v>
      </c>
      <c r="L177" s="19">
        <v>12368.39</v>
      </c>
      <c r="M177" s="19">
        <v>11131.55</v>
      </c>
      <c r="N177" s="19">
        <v>8657.8700000000008</v>
      </c>
      <c r="O177" s="19">
        <v>6184.2</v>
      </c>
      <c r="P177" s="19">
        <v>3710.52</v>
      </c>
      <c r="Q177" s="19">
        <v>488.77</v>
      </c>
      <c r="R177" s="19">
        <v>2100</v>
      </c>
      <c r="S177" s="19">
        <v>200</v>
      </c>
      <c r="T177" s="30">
        <v>85</v>
      </c>
      <c r="U177" s="43">
        <f t="shared" si="24"/>
        <v>0</v>
      </c>
      <c r="V177" s="18">
        <f t="shared" si="25"/>
        <v>0</v>
      </c>
      <c r="W177" s="18">
        <f t="shared" si="26"/>
        <v>0</v>
      </c>
      <c r="X177" s="18">
        <f t="shared" si="27"/>
        <v>0</v>
      </c>
      <c r="Y177" s="18">
        <f t="shared" si="28"/>
        <v>0</v>
      </c>
      <c r="Z177" s="42">
        <f t="shared" si="29"/>
        <v>0</v>
      </c>
    </row>
    <row r="178" spans="1:26" x14ac:dyDescent="0.25">
      <c r="A178" s="2">
        <v>160</v>
      </c>
      <c r="B178" s="6" t="s">
        <v>188</v>
      </c>
      <c r="C178" s="6" t="s">
        <v>98</v>
      </c>
      <c r="D178" s="2">
        <v>2025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14">
        <v>0</v>
      </c>
      <c r="K178" s="18">
        <f t="shared" si="23"/>
        <v>0</v>
      </c>
      <c r="L178" s="19">
        <v>12368.39</v>
      </c>
      <c r="M178" s="19">
        <v>11131.55</v>
      </c>
      <c r="N178" s="19">
        <v>8657.8700000000008</v>
      </c>
      <c r="O178" s="19">
        <v>6184.2</v>
      </c>
      <c r="P178" s="19">
        <v>3710.52</v>
      </c>
      <c r="Q178" s="19">
        <v>488.77</v>
      </c>
      <c r="R178" s="19">
        <v>2100</v>
      </c>
      <c r="S178" s="19">
        <v>200</v>
      </c>
      <c r="T178" s="25">
        <v>86</v>
      </c>
      <c r="U178" s="43">
        <f t="shared" si="24"/>
        <v>0</v>
      </c>
      <c r="V178" s="18">
        <f t="shared" si="25"/>
        <v>0</v>
      </c>
      <c r="W178" s="18">
        <f t="shared" si="26"/>
        <v>0</v>
      </c>
      <c r="X178" s="18">
        <f t="shared" si="27"/>
        <v>0</v>
      </c>
      <c r="Y178" s="18">
        <f t="shared" si="28"/>
        <v>0</v>
      </c>
      <c r="Z178" s="42">
        <f t="shared" si="29"/>
        <v>0</v>
      </c>
    </row>
    <row r="179" spans="1:26" x14ac:dyDescent="0.25">
      <c r="A179" s="2">
        <v>161</v>
      </c>
      <c r="B179" s="6" t="s">
        <v>188</v>
      </c>
      <c r="C179" s="6" t="s">
        <v>186</v>
      </c>
      <c r="D179" s="2">
        <v>2025</v>
      </c>
      <c r="E179" s="3"/>
      <c r="F179" s="3"/>
      <c r="G179" s="3"/>
      <c r="H179" s="3"/>
      <c r="I179" s="3"/>
      <c r="J179" s="14"/>
      <c r="K179" s="18">
        <f t="shared" si="23"/>
        <v>0</v>
      </c>
      <c r="L179" s="19">
        <v>12368.39</v>
      </c>
      <c r="M179" s="19">
        <v>11131.55</v>
      </c>
      <c r="N179" s="19">
        <v>8657.8700000000008</v>
      </c>
      <c r="O179" s="19">
        <v>6184.2</v>
      </c>
      <c r="P179" s="19">
        <v>3710.52</v>
      </c>
      <c r="Q179" s="19">
        <v>488.77</v>
      </c>
      <c r="R179" s="19">
        <v>2100</v>
      </c>
      <c r="S179" s="19">
        <v>200</v>
      </c>
      <c r="T179" s="25">
        <v>90</v>
      </c>
      <c r="U179" s="43">
        <f t="shared" si="24"/>
        <v>0</v>
      </c>
      <c r="V179" s="18">
        <f t="shared" si="25"/>
        <v>0</v>
      </c>
      <c r="W179" s="18">
        <f t="shared" si="26"/>
        <v>0</v>
      </c>
      <c r="X179" s="18">
        <f t="shared" si="27"/>
        <v>0</v>
      </c>
      <c r="Y179" s="18">
        <f t="shared" si="28"/>
        <v>0</v>
      </c>
      <c r="Z179" s="42">
        <f t="shared" si="29"/>
        <v>0</v>
      </c>
    </row>
    <row r="180" spans="1:26" x14ac:dyDescent="0.25">
      <c r="A180" s="2">
        <v>162</v>
      </c>
      <c r="B180" s="6" t="s">
        <v>188</v>
      </c>
      <c r="C180" s="6" t="s">
        <v>12</v>
      </c>
      <c r="D180" s="2">
        <v>2025</v>
      </c>
      <c r="E180" s="3"/>
      <c r="F180" s="3"/>
      <c r="G180" s="3"/>
      <c r="H180" s="3"/>
      <c r="I180" s="3"/>
      <c r="J180" s="14"/>
      <c r="K180" s="18">
        <f t="shared" si="23"/>
        <v>0</v>
      </c>
      <c r="L180" s="19">
        <v>12368.39</v>
      </c>
      <c r="M180" s="19">
        <v>11131.55</v>
      </c>
      <c r="N180" s="19">
        <v>8657.8700000000008</v>
      </c>
      <c r="O180" s="19">
        <v>6184.2</v>
      </c>
      <c r="P180" s="19">
        <v>3710.52</v>
      </c>
      <c r="Q180" s="19">
        <v>488.77</v>
      </c>
      <c r="R180" s="19">
        <v>2100</v>
      </c>
      <c r="S180" s="19">
        <v>200</v>
      </c>
      <c r="T180" s="25">
        <v>92</v>
      </c>
      <c r="U180" s="43">
        <f t="shared" si="24"/>
        <v>0</v>
      </c>
      <c r="V180" s="18">
        <f t="shared" si="25"/>
        <v>0</v>
      </c>
      <c r="W180" s="18">
        <f t="shared" si="26"/>
        <v>0</v>
      </c>
      <c r="X180" s="18">
        <f t="shared" si="27"/>
        <v>0</v>
      </c>
      <c r="Y180" s="18">
        <f t="shared" si="28"/>
        <v>0</v>
      </c>
      <c r="Z180" s="42">
        <f t="shared" si="29"/>
        <v>0</v>
      </c>
    </row>
    <row r="181" spans="1:26" x14ac:dyDescent="0.25">
      <c r="A181" s="2">
        <v>163</v>
      </c>
      <c r="B181" s="6" t="s">
        <v>188</v>
      </c>
      <c r="C181" s="6" t="s">
        <v>3</v>
      </c>
      <c r="D181" s="2">
        <v>2025</v>
      </c>
      <c r="E181" s="3">
        <v>0.5</v>
      </c>
      <c r="F181" s="3">
        <v>0</v>
      </c>
      <c r="G181" s="3">
        <v>0</v>
      </c>
      <c r="H181" s="3">
        <v>0</v>
      </c>
      <c r="I181" s="3">
        <v>0</v>
      </c>
      <c r="J181" s="14">
        <v>0</v>
      </c>
      <c r="K181" s="18">
        <f t="shared" si="23"/>
        <v>0.5</v>
      </c>
      <c r="L181" s="19">
        <v>12368.39</v>
      </c>
      <c r="M181" s="19">
        <v>11131.55</v>
      </c>
      <c r="N181" s="19">
        <v>8657.8700000000008</v>
      </c>
      <c r="O181" s="19">
        <v>6184.2</v>
      </c>
      <c r="P181" s="19">
        <v>3710.52</v>
      </c>
      <c r="Q181" s="19">
        <v>488.77</v>
      </c>
      <c r="R181" s="19">
        <v>2100</v>
      </c>
      <c r="S181" s="19">
        <v>200</v>
      </c>
      <c r="T181" s="25">
        <v>93</v>
      </c>
      <c r="U181" s="43">
        <f t="shared" si="24"/>
        <v>92.99990452245315</v>
      </c>
      <c r="V181" s="18">
        <f t="shared" si="25"/>
        <v>6284.2</v>
      </c>
      <c r="W181" s="18">
        <f t="shared" si="26"/>
        <v>5844.3</v>
      </c>
      <c r="X181" s="18">
        <f t="shared" si="27"/>
        <v>439.89999999999964</v>
      </c>
      <c r="Y181" s="18">
        <f t="shared" si="28"/>
        <v>5844.31</v>
      </c>
      <c r="Z181" s="42">
        <f t="shared" si="29"/>
        <v>93.000063651697914</v>
      </c>
    </row>
    <row r="182" spans="1:26" x14ac:dyDescent="0.25">
      <c r="A182" s="2">
        <v>164</v>
      </c>
      <c r="B182" s="6" t="s">
        <v>188</v>
      </c>
      <c r="C182" s="6" t="s">
        <v>187</v>
      </c>
      <c r="D182" s="2">
        <v>2025</v>
      </c>
      <c r="E182" s="3"/>
      <c r="F182" s="3"/>
      <c r="G182" s="3"/>
      <c r="H182" s="3"/>
      <c r="I182" s="3"/>
      <c r="J182" s="14"/>
      <c r="K182" s="18">
        <f t="shared" si="23"/>
        <v>0</v>
      </c>
      <c r="L182" s="19">
        <v>12368.39</v>
      </c>
      <c r="M182" s="19">
        <v>11131.55</v>
      </c>
      <c r="N182" s="19">
        <v>8657.8700000000008</v>
      </c>
      <c r="O182" s="19">
        <v>6184.2</v>
      </c>
      <c r="P182" s="19">
        <v>3710.52</v>
      </c>
      <c r="Q182" s="19">
        <v>488.77</v>
      </c>
      <c r="R182" s="19">
        <v>2100</v>
      </c>
      <c r="S182" s="19">
        <v>200</v>
      </c>
      <c r="T182" s="25">
        <v>91</v>
      </c>
      <c r="U182" s="43">
        <f t="shared" si="24"/>
        <v>0</v>
      </c>
      <c r="V182" s="18">
        <f t="shared" si="25"/>
        <v>0</v>
      </c>
      <c r="W182" s="18">
        <f t="shared" si="26"/>
        <v>0</v>
      </c>
      <c r="X182" s="18">
        <f t="shared" si="27"/>
        <v>0</v>
      </c>
      <c r="Y182" s="18">
        <f t="shared" si="28"/>
        <v>0</v>
      </c>
      <c r="Z182" s="42">
        <f t="shared" si="29"/>
        <v>0</v>
      </c>
    </row>
    <row r="183" spans="1:26" x14ac:dyDescent="0.25">
      <c r="A183" s="2">
        <v>165</v>
      </c>
      <c r="B183" s="6" t="s">
        <v>188</v>
      </c>
      <c r="C183" s="6" t="s">
        <v>63</v>
      </c>
      <c r="D183" s="2">
        <v>2025</v>
      </c>
      <c r="E183" s="3"/>
      <c r="F183" s="3"/>
      <c r="G183" s="3"/>
      <c r="H183" s="3"/>
      <c r="I183" s="3"/>
      <c r="J183" s="14"/>
      <c r="K183" s="18">
        <f t="shared" si="23"/>
        <v>0</v>
      </c>
      <c r="L183" s="19">
        <v>12368.39</v>
      </c>
      <c r="M183" s="19">
        <v>11131.55</v>
      </c>
      <c r="N183" s="19">
        <v>8657.8700000000008</v>
      </c>
      <c r="O183" s="19">
        <v>6184.2</v>
      </c>
      <c r="P183" s="19">
        <v>3710.52</v>
      </c>
      <c r="Q183" s="19">
        <v>488.77</v>
      </c>
      <c r="R183" s="19">
        <v>2100</v>
      </c>
      <c r="S183" s="19">
        <v>200</v>
      </c>
      <c r="T183" s="25">
        <v>91</v>
      </c>
      <c r="U183" s="43">
        <f t="shared" si="24"/>
        <v>0</v>
      </c>
      <c r="V183" s="18">
        <f t="shared" si="25"/>
        <v>0</v>
      </c>
      <c r="W183" s="18">
        <f t="shared" si="26"/>
        <v>0</v>
      </c>
      <c r="X183" s="18">
        <f t="shared" si="27"/>
        <v>0</v>
      </c>
      <c r="Y183" s="18">
        <f t="shared" si="28"/>
        <v>0</v>
      </c>
      <c r="Z183" s="42">
        <f t="shared" si="29"/>
        <v>0</v>
      </c>
    </row>
    <row r="184" spans="1:26" x14ac:dyDescent="0.25">
      <c r="A184" s="2">
        <v>166</v>
      </c>
      <c r="B184" s="6" t="s">
        <v>188</v>
      </c>
      <c r="C184" s="6" t="s">
        <v>20</v>
      </c>
      <c r="D184" s="2">
        <v>2025</v>
      </c>
      <c r="E184" s="3">
        <v>9</v>
      </c>
      <c r="F184" s="3">
        <v>0</v>
      </c>
      <c r="G184" s="3">
        <v>0</v>
      </c>
      <c r="H184" s="3">
        <v>0</v>
      </c>
      <c r="I184" s="3">
        <v>0</v>
      </c>
      <c r="J184" s="14">
        <v>2</v>
      </c>
      <c r="K184" s="18">
        <f t="shared" si="23"/>
        <v>9</v>
      </c>
      <c r="L184" s="19">
        <v>12368.39</v>
      </c>
      <c r="M184" s="19">
        <v>11131.55</v>
      </c>
      <c r="N184" s="19">
        <v>8657.8700000000008</v>
      </c>
      <c r="O184" s="19">
        <v>6184.2</v>
      </c>
      <c r="P184" s="19">
        <v>3710.52</v>
      </c>
      <c r="Q184" s="19">
        <v>488.77</v>
      </c>
      <c r="R184" s="19">
        <v>2100</v>
      </c>
      <c r="S184" s="19">
        <v>200</v>
      </c>
      <c r="T184" s="25">
        <v>90</v>
      </c>
      <c r="U184" s="43">
        <f t="shared" si="24"/>
        <v>89.999995773208994</v>
      </c>
      <c r="V184" s="18">
        <f t="shared" si="25"/>
        <v>118293.05</v>
      </c>
      <c r="W184" s="18">
        <f t="shared" si="26"/>
        <v>106463.74</v>
      </c>
      <c r="X184" s="18">
        <f t="shared" si="27"/>
        <v>11829.309999999998</v>
      </c>
      <c r="Y184" s="18">
        <f t="shared" si="28"/>
        <v>106463.75</v>
      </c>
      <c r="Z184" s="42">
        <f t="shared" si="29"/>
        <v>90.000004226791006</v>
      </c>
    </row>
    <row r="185" spans="1:26" x14ac:dyDescent="0.25">
      <c r="A185" s="2">
        <v>167</v>
      </c>
      <c r="B185" s="6" t="s">
        <v>188</v>
      </c>
      <c r="C185" s="6" t="s">
        <v>9</v>
      </c>
      <c r="D185" s="2">
        <v>2025</v>
      </c>
      <c r="E185" s="3">
        <v>0</v>
      </c>
      <c r="F185" s="3">
        <v>9.3000000000000007</v>
      </c>
      <c r="G185" s="3">
        <v>0</v>
      </c>
      <c r="H185" s="3">
        <v>0</v>
      </c>
      <c r="I185" s="3">
        <v>0</v>
      </c>
      <c r="J185" s="14">
        <v>1</v>
      </c>
      <c r="K185" s="18">
        <f t="shared" si="23"/>
        <v>9.3000000000000007</v>
      </c>
      <c r="L185" s="19">
        <v>12368.39</v>
      </c>
      <c r="M185" s="19">
        <v>11131.55</v>
      </c>
      <c r="N185" s="19">
        <v>8657.8700000000008</v>
      </c>
      <c r="O185" s="19">
        <v>6184.2</v>
      </c>
      <c r="P185" s="19">
        <v>3710.52</v>
      </c>
      <c r="Q185" s="19">
        <v>488.77</v>
      </c>
      <c r="R185" s="19">
        <v>2100</v>
      </c>
      <c r="S185" s="19">
        <v>200</v>
      </c>
      <c r="T185" s="25">
        <v>90</v>
      </c>
      <c r="U185" s="43">
        <f t="shared" si="24"/>
        <v>89.999999073835596</v>
      </c>
      <c r="V185" s="18">
        <f t="shared" si="25"/>
        <v>107972.19</v>
      </c>
      <c r="W185" s="18">
        <f t="shared" si="26"/>
        <v>97174.97</v>
      </c>
      <c r="X185" s="18">
        <f t="shared" si="27"/>
        <v>10797.220000000001</v>
      </c>
      <c r="Y185" s="18">
        <f t="shared" si="28"/>
        <v>97174.97</v>
      </c>
      <c r="Z185" s="42">
        <f t="shared" si="29"/>
        <v>89.999999073835596</v>
      </c>
    </row>
    <row r="186" spans="1:26" x14ac:dyDescent="0.25">
      <c r="A186" s="2">
        <v>168</v>
      </c>
      <c r="B186" s="6" t="s">
        <v>188</v>
      </c>
      <c r="C186" s="6" t="s">
        <v>13</v>
      </c>
      <c r="D186" s="2">
        <v>2025</v>
      </c>
      <c r="E186" s="3"/>
      <c r="F186" s="3"/>
      <c r="G186" s="3"/>
      <c r="H186" s="3"/>
      <c r="I186" s="3"/>
      <c r="J186" s="14"/>
      <c r="K186" s="18">
        <f t="shared" si="23"/>
        <v>0</v>
      </c>
      <c r="L186" s="19">
        <v>12368.39</v>
      </c>
      <c r="M186" s="19">
        <v>11131.55</v>
      </c>
      <c r="N186" s="19">
        <v>8657.8700000000008</v>
      </c>
      <c r="O186" s="19">
        <v>6184.2</v>
      </c>
      <c r="P186" s="19">
        <v>3710.52</v>
      </c>
      <c r="Q186" s="19">
        <v>488.77</v>
      </c>
      <c r="R186" s="19">
        <v>2100</v>
      </c>
      <c r="S186" s="19">
        <v>200</v>
      </c>
      <c r="T186" s="25">
        <v>87</v>
      </c>
      <c r="U186" s="43">
        <f t="shared" si="24"/>
        <v>0</v>
      </c>
      <c r="V186" s="18">
        <f t="shared" si="25"/>
        <v>0</v>
      </c>
      <c r="W186" s="18">
        <f t="shared" si="26"/>
        <v>0</v>
      </c>
      <c r="X186" s="18">
        <f t="shared" si="27"/>
        <v>0</v>
      </c>
      <c r="Y186" s="18">
        <f t="shared" si="28"/>
        <v>0</v>
      </c>
      <c r="Z186" s="42">
        <f t="shared" si="29"/>
        <v>0</v>
      </c>
    </row>
    <row r="187" spans="1:26" x14ac:dyDescent="0.25">
      <c r="A187" s="2">
        <v>169</v>
      </c>
      <c r="B187" s="6" t="s">
        <v>188</v>
      </c>
      <c r="C187" s="6" t="s">
        <v>101</v>
      </c>
      <c r="D187" s="2">
        <v>2025</v>
      </c>
      <c r="E187" s="3"/>
      <c r="F187" s="3"/>
      <c r="G187" s="3"/>
      <c r="H187" s="3"/>
      <c r="I187" s="3"/>
      <c r="J187" s="14"/>
      <c r="K187" s="18">
        <f t="shared" si="23"/>
        <v>0</v>
      </c>
      <c r="L187" s="19">
        <v>12368.39</v>
      </c>
      <c r="M187" s="19">
        <v>11131.55</v>
      </c>
      <c r="N187" s="19">
        <v>8657.8700000000008</v>
      </c>
      <c r="O187" s="19">
        <v>6184.2</v>
      </c>
      <c r="P187" s="19">
        <v>3710.52</v>
      </c>
      <c r="Q187" s="19">
        <v>488.77</v>
      </c>
      <c r="R187" s="19">
        <v>2100</v>
      </c>
      <c r="S187" s="19">
        <v>200</v>
      </c>
      <c r="T187" s="25">
        <v>88</v>
      </c>
      <c r="U187" s="43">
        <f t="shared" si="24"/>
        <v>0</v>
      </c>
      <c r="V187" s="18">
        <f t="shared" si="25"/>
        <v>0</v>
      </c>
      <c r="W187" s="18">
        <f t="shared" si="26"/>
        <v>0</v>
      </c>
      <c r="X187" s="18">
        <f t="shared" si="27"/>
        <v>0</v>
      </c>
      <c r="Y187" s="18">
        <f t="shared" si="28"/>
        <v>0</v>
      </c>
      <c r="Z187" s="42">
        <f t="shared" si="29"/>
        <v>0</v>
      </c>
    </row>
    <row r="188" spans="1:26" x14ac:dyDescent="0.25">
      <c r="A188" s="2">
        <v>170</v>
      </c>
      <c r="B188" s="6" t="s">
        <v>188</v>
      </c>
      <c r="C188" s="6" t="s">
        <v>87</v>
      </c>
      <c r="D188" s="2">
        <v>2025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14">
        <v>0</v>
      </c>
      <c r="K188" s="18">
        <f t="shared" si="23"/>
        <v>0</v>
      </c>
      <c r="L188" s="19">
        <v>12368.39</v>
      </c>
      <c r="M188" s="19">
        <v>11131.55</v>
      </c>
      <c r="N188" s="19">
        <v>8657.8700000000008</v>
      </c>
      <c r="O188" s="19">
        <v>6184.2</v>
      </c>
      <c r="P188" s="19">
        <v>3710.52</v>
      </c>
      <c r="Q188" s="19">
        <v>488.77</v>
      </c>
      <c r="R188" s="19">
        <v>2100</v>
      </c>
      <c r="S188" s="19">
        <v>200</v>
      </c>
      <c r="T188" s="25">
        <v>71</v>
      </c>
      <c r="U188" s="43">
        <f t="shared" si="24"/>
        <v>0</v>
      </c>
      <c r="V188" s="18">
        <f t="shared" si="25"/>
        <v>0</v>
      </c>
      <c r="W188" s="18">
        <f t="shared" si="26"/>
        <v>0</v>
      </c>
      <c r="X188" s="18">
        <f t="shared" si="27"/>
        <v>0</v>
      </c>
      <c r="Y188" s="18">
        <f t="shared" si="28"/>
        <v>0</v>
      </c>
      <c r="Z188" s="42">
        <f t="shared" si="29"/>
        <v>0</v>
      </c>
    </row>
    <row r="189" spans="1:26" x14ac:dyDescent="0.25">
      <c r="A189" s="2">
        <v>171</v>
      </c>
      <c r="B189" s="6" t="s">
        <v>188</v>
      </c>
      <c r="C189" s="6" t="s">
        <v>86</v>
      </c>
      <c r="D189" s="2">
        <v>2025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14">
        <v>0</v>
      </c>
      <c r="K189" s="18">
        <f t="shared" si="23"/>
        <v>0</v>
      </c>
      <c r="L189" s="19">
        <v>12368.39</v>
      </c>
      <c r="M189" s="19">
        <v>11131.55</v>
      </c>
      <c r="N189" s="19">
        <v>8657.8700000000008</v>
      </c>
      <c r="O189" s="19">
        <v>6184.2</v>
      </c>
      <c r="P189" s="19">
        <v>3710.52</v>
      </c>
      <c r="Q189" s="19">
        <v>488.77</v>
      </c>
      <c r="R189" s="19">
        <v>2100</v>
      </c>
      <c r="S189" s="19">
        <v>200</v>
      </c>
      <c r="T189" s="25">
        <v>91</v>
      </c>
      <c r="U189" s="43">
        <f t="shared" si="24"/>
        <v>0</v>
      </c>
      <c r="V189" s="18">
        <f t="shared" si="25"/>
        <v>0</v>
      </c>
      <c r="W189" s="18">
        <f t="shared" si="26"/>
        <v>0</v>
      </c>
      <c r="X189" s="18">
        <f t="shared" si="27"/>
        <v>0</v>
      </c>
      <c r="Y189" s="18">
        <f t="shared" si="28"/>
        <v>0</v>
      </c>
      <c r="Z189" s="42">
        <f t="shared" si="29"/>
        <v>0</v>
      </c>
    </row>
    <row r="190" spans="1:26" x14ac:dyDescent="0.25">
      <c r="A190" s="2">
        <v>172</v>
      </c>
      <c r="B190" s="6" t="s">
        <v>188</v>
      </c>
      <c r="C190" s="6" t="s">
        <v>10</v>
      </c>
      <c r="D190" s="2">
        <v>2025</v>
      </c>
      <c r="E190" s="3"/>
      <c r="F190" s="3"/>
      <c r="G190" s="3"/>
      <c r="H190" s="3"/>
      <c r="I190" s="3"/>
      <c r="J190" s="14"/>
      <c r="K190" s="18">
        <f t="shared" si="23"/>
        <v>0</v>
      </c>
      <c r="L190" s="19">
        <v>12368.39</v>
      </c>
      <c r="M190" s="19">
        <v>11131.55</v>
      </c>
      <c r="N190" s="19">
        <v>8657.8700000000008</v>
      </c>
      <c r="O190" s="19">
        <v>6184.2</v>
      </c>
      <c r="P190" s="19">
        <v>3710.52</v>
      </c>
      <c r="Q190" s="19">
        <v>488.77</v>
      </c>
      <c r="R190" s="19">
        <v>2100</v>
      </c>
      <c r="S190" s="19">
        <v>200</v>
      </c>
      <c r="T190" s="25">
        <v>81</v>
      </c>
      <c r="U190" s="43">
        <f t="shared" si="24"/>
        <v>0</v>
      </c>
      <c r="V190" s="18">
        <f t="shared" si="25"/>
        <v>0</v>
      </c>
      <c r="W190" s="18">
        <f t="shared" si="26"/>
        <v>0</v>
      </c>
      <c r="X190" s="18">
        <f t="shared" si="27"/>
        <v>0</v>
      </c>
      <c r="Y190" s="18">
        <f t="shared" si="28"/>
        <v>0</v>
      </c>
      <c r="Z190" s="42">
        <f t="shared" si="29"/>
        <v>0</v>
      </c>
    </row>
    <row r="191" spans="1:26" x14ac:dyDescent="0.25">
      <c r="A191" s="2">
        <v>1</v>
      </c>
      <c r="B191" s="6" t="s">
        <v>189</v>
      </c>
      <c r="C191" s="6" t="s">
        <v>97</v>
      </c>
      <c r="D191" s="2">
        <v>2026</v>
      </c>
      <c r="E191" s="3">
        <v>0</v>
      </c>
      <c r="F191" s="3">
        <v>0.26</v>
      </c>
      <c r="G191" s="3">
        <v>0</v>
      </c>
      <c r="H191" s="3">
        <v>0</v>
      </c>
      <c r="I191" s="3">
        <v>0</v>
      </c>
      <c r="J191" s="14">
        <v>0</v>
      </c>
      <c r="K191" s="18">
        <f t="shared" si="23"/>
        <v>0.26</v>
      </c>
      <c r="L191" s="19">
        <v>12368.39</v>
      </c>
      <c r="M191" s="19">
        <v>11131.55</v>
      </c>
      <c r="N191" s="19">
        <v>8657.8700000000008</v>
      </c>
      <c r="O191" s="19">
        <v>6184.2</v>
      </c>
      <c r="P191" s="19">
        <v>3710.52</v>
      </c>
      <c r="Q191" s="19">
        <v>488.77</v>
      </c>
      <c r="R191" s="19">
        <v>2100</v>
      </c>
      <c r="S191" s="19">
        <v>200</v>
      </c>
      <c r="T191" s="20">
        <v>92</v>
      </c>
      <c r="U191" s="43">
        <f t="shared" si="24"/>
        <v>91.999864231891934</v>
      </c>
      <c r="V191" s="18">
        <f t="shared" si="25"/>
        <v>2946.2</v>
      </c>
      <c r="W191" s="18">
        <f t="shared" si="26"/>
        <v>2710.5</v>
      </c>
      <c r="X191" s="18">
        <f t="shared" si="27"/>
        <v>235.69999999999982</v>
      </c>
      <c r="Y191" s="18">
        <f t="shared" si="28"/>
        <v>2710.5</v>
      </c>
      <c r="Z191" s="42">
        <f t="shared" si="29"/>
        <v>91.999864231891934</v>
      </c>
    </row>
    <row r="192" spans="1:26" x14ac:dyDescent="0.25">
      <c r="A192" s="2">
        <v>2</v>
      </c>
      <c r="B192" s="6" t="s">
        <v>189</v>
      </c>
      <c r="C192" s="6" t="s">
        <v>15</v>
      </c>
      <c r="D192" s="2">
        <v>2026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14">
        <v>0</v>
      </c>
      <c r="K192" s="18">
        <f t="shared" si="23"/>
        <v>0</v>
      </c>
      <c r="L192" s="19">
        <v>12368.39</v>
      </c>
      <c r="M192" s="19">
        <v>11131.55</v>
      </c>
      <c r="N192" s="19">
        <v>8657.8700000000008</v>
      </c>
      <c r="O192" s="19">
        <v>6184.2</v>
      </c>
      <c r="P192" s="19">
        <v>3710.52</v>
      </c>
      <c r="Q192" s="19">
        <v>488.77</v>
      </c>
      <c r="R192" s="19">
        <v>2100</v>
      </c>
      <c r="S192" s="19">
        <v>200</v>
      </c>
      <c r="T192" s="20">
        <v>90</v>
      </c>
      <c r="U192" s="43">
        <f t="shared" si="24"/>
        <v>0</v>
      </c>
      <c r="V192" s="18">
        <f t="shared" si="25"/>
        <v>0</v>
      </c>
      <c r="W192" s="18">
        <f t="shared" si="26"/>
        <v>0</v>
      </c>
      <c r="X192" s="18">
        <f t="shared" si="27"/>
        <v>0</v>
      </c>
      <c r="Y192" s="18">
        <f t="shared" si="28"/>
        <v>0</v>
      </c>
      <c r="Z192" s="42">
        <f t="shared" si="29"/>
        <v>0</v>
      </c>
    </row>
    <row r="193" spans="1:26" x14ac:dyDescent="0.25">
      <c r="A193" s="2">
        <v>3</v>
      </c>
      <c r="B193" s="6" t="s">
        <v>189</v>
      </c>
      <c r="C193" s="6" t="s">
        <v>74</v>
      </c>
      <c r="D193" s="2">
        <v>2026</v>
      </c>
      <c r="E193" s="3">
        <v>0</v>
      </c>
      <c r="F193" s="3">
        <v>0</v>
      </c>
      <c r="G193" s="3">
        <v>11.0502474</v>
      </c>
      <c r="H193" s="3">
        <v>0</v>
      </c>
      <c r="I193" s="3">
        <v>0</v>
      </c>
      <c r="J193" s="14">
        <v>3</v>
      </c>
      <c r="K193" s="18">
        <f t="shared" si="23"/>
        <v>11.0502474</v>
      </c>
      <c r="L193" s="19">
        <v>12368.39</v>
      </c>
      <c r="M193" s="19">
        <v>11131.55</v>
      </c>
      <c r="N193" s="19">
        <v>8657.8700000000008</v>
      </c>
      <c r="O193" s="19">
        <v>6184.2</v>
      </c>
      <c r="P193" s="19">
        <v>3710.52</v>
      </c>
      <c r="Q193" s="19">
        <v>488.77</v>
      </c>
      <c r="R193" s="19">
        <v>2100</v>
      </c>
      <c r="S193" s="19">
        <v>200</v>
      </c>
      <c r="T193" s="20">
        <v>89</v>
      </c>
      <c r="U193" s="43">
        <f t="shared" si="24"/>
        <v>88.999995835224823</v>
      </c>
      <c r="V193" s="18">
        <f t="shared" si="25"/>
        <v>105647.96</v>
      </c>
      <c r="W193" s="18">
        <f t="shared" si="26"/>
        <v>94026.68</v>
      </c>
      <c r="X193" s="18">
        <f t="shared" si="27"/>
        <v>11621.280000000013</v>
      </c>
      <c r="Y193" s="18">
        <f t="shared" si="28"/>
        <v>94026.68</v>
      </c>
      <c r="Z193" s="42">
        <f t="shared" si="29"/>
        <v>88.999995835224823</v>
      </c>
    </row>
    <row r="194" spans="1:26" x14ac:dyDescent="0.25">
      <c r="A194" s="2">
        <v>4</v>
      </c>
      <c r="B194" s="6" t="s">
        <v>189</v>
      </c>
      <c r="C194" s="6" t="s">
        <v>77</v>
      </c>
      <c r="D194" s="2">
        <v>2026</v>
      </c>
      <c r="E194" s="3">
        <v>0</v>
      </c>
      <c r="F194" s="3">
        <v>0.2</v>
      </c>
      <c r="G194" s="3">
        <v>0</v>
      </c>
      <c r="H194" s="3">
        <v>0</v>
      </c>
      <c r="I194" s="3">
        <v>0</v>
      </c>
      <c r="J194" s="14">
        <v>1</v>
      </c>
      <c r="K194" s="18">
        <f t="shared" si="23"/>
        <v>0.2</v>
      </c>
      <c r="L194" s="19">
        <v>12368.39</v>
      </c>
      <c r="M194" s="19">
        <v>11131.55</v>
      </c>
      <c r="N194" s="19">
        <v>8657.8700000000008</v>
      </c>
      <c r="O194" s="19">
        <v>6184.2</v>
      </c>
      <c r="P194" s="19">
        <v>3710.52</v>
      </c>
      <c r="Q194" s="19">
        <v>488.77</v>
      </c>
      <c r="R194" s="19">
        <v>2100</v>
      </c>
      <c r="S194" s="19">
        <v>200</v>
      </c>
      <c r="T194" s="20">
        <v>92</v>
      </c>
      <c r="U194" s="43">
        <f t="shared" si="24"/>
        <v>91.999925850861359</v>
      </c>
      <c r="V194" s="18">
        <f t="shared" si="25"/>
        <v>4855.08</v>
      </c>
      <c r="W194" s="18">
        <f t="shared" si="26"/>
        <v>4466.67</v>
      </c>
      <c r="X194" s="18">
        <f t="shared" si="27"/>
        <v>388.40999999999985</v>
      </c>
      <c r="Y194" s="18">
        <f t="shared" si="28"/>
        <v>4466.67</v>
      </c>
      <c r="Z194" s="42">
        <f t="shared" si="29"/>
        <v>91.999925850861359</v>
      </c>
    </row>
    <row r="195" spans="1:26" x14ac:dyDescent="0.25">
      <c r="A195" s="2">
        <v>5</v>
      </c>
      <c r="B195" s="6" t="s">
        <v>189</v>
      </c>
      <c r="C195" s="6" t="s">
        <v>118</v>
      </c>
      <c r="D195" s="2">
        <v>2026</v>
      </c>
      <c r="E195" s="3"/>
      <c r="F195" s="3"/>
      <c r="G195" s="3"/>
      <c r="H195" s="3"/>
      <c r="I195" s="3"/>
      <c r="J195" s="14"/>
      <c r="K195" s="18">
        <f t="shared" si="23"/>
        <v>0</v>
      </c>
      <c r="L195" s="19">
        <v>12368.39</v>
      </c>
      <c r="M195" s="19">
        <v>11131.55</v>
      </c>
      <c r="N195" s="19">
        <v>8657.8700000000008</v>
      </c>
      <c r="O195" s="19">
        <v>6184.2</v>
      </c>
      <c r="P195" s="19">
        <v>3710.52</v>
      </c>
      <c r="Q195" s="19">
        <v>488.77</v>
      </c>
      <c r="R195" s="19">
        <v>2100</v>
      </c>
      <c r="S195" s="19">
        <v>200</v>
      </c>
      <c r="T195" s="20">
        <v>87</v>
      </c>
      <c r="U195" s="43">
        <f t="shared" si="24"/>
        <v>0</v>
      </c>
      <c r="V195" s="18">
        <f t="shared" si="25"/>
        <v>0</v>
      </c>
      <c r="W195" s="18">
        <f t="shared" si="26"/>
        <v>0</v>
      </c>
      <c r="X195" s="18">
        <f t="shared" si="27"/>
        <v>0</v>
      </c>
      <c r="Y195" s="18">
        <f t="shared" si="28"/>
        <v>0</v>
      </c>
      <c r="Z195" s="42">
        <f t="shared" si="29"/>
        <v>0</v>
      </c>
    </row>
    <row r="196" spans="1:26" x14ac:dyDescent="0.25">
      <c r="A196" s="2">
        <v>6</v>
      </c>
      <c r="B196" s="6" t="s">
        <v>189</v>
      </c>
      <c r="C196" s="6" t="s">
        <v>119</v>
      </c>
      <c r="D196" s="2">
        <v>2026</v>
      </c>
      <c r="E196" s="3">
        <v>0</v>
      </c>
      <c r="F196" s="3">
        <v>23.5</v>
      </c>
      <c r="G196" s="3">
        <v>0</v>
      </c>
      <c r="H196" s="3">
        <v>0</v>
      </c>
      <c r="I196" s="3">
        <v>0</v>
      </c>
      <c r="J196" s="14">
        <v>1</v>
      </c>
      <c r="K196" s="18">
        <f t="shared" ref="K196:K259" si="30">E196+F196+G196+H196+I196</f>
        <v>23.5</v>
      </c>
      <c r="L196" s="19">
        <v>12368.39</v>
      </c>
      <c r="M196" s="19">
        <v>11131.55</v>
      </c>
      <c r="N196" s="19">
        <v>8657.8700000000008</v>
      </c>
      <c r="O196" s="19">
        <v>6184.2</v>
      </c>
      <c r="P196" s="19">
        <v>3710.52</v>
      </c>
      <c r="Q196" s="19">
        <v>488.77</v>
      </c>
      <c r="R196" s="19">
        <v>2100</v>
      </c>
      <c r="S196" s="19">
        <v>200</v>
      </c>
      <c r="T196" s="20">
        <v>90</v>
      </c>
      <c r="U196" s="43">
        <f t="shared" ref="U196:U259" si="31">IF((V196=0),0,W196/V196*100)</f>
        <v>89.999999999999986</v>
      </c>
      <c r="V196" s="18">
        <f t="shared" ref="V196:V259" si="32">ROUND(((E196*L196+F196*M196+G196*N196+H196*O196+I196*P196)+Q196*J196+R196*J196+S196*(E196+F196+G196+H196+I196)),2)</f>
        <v>268880.2</v>
      </c>
      <c r="W196" s="18">
        <f t="shared" ref="W196:W259" si="33">IF((Z196&gt;T196),Y196-0.01,Y196)</f>
        <v>241992.18</v>
      </c>
      <c r="X196" s="18">
        <f t="shared" ref="X196:X259" si="34">V196-W196</f>
        <v>26888.020000000019</v>
      </c>
      <c r="Y196" s="18">
        <f t="shared" ref="Y196:Y259" si="35">ROUND((V196*T196/100),2)</f>
        <v>241992.18</v>
      </c>
      <c r="Z196" s="42">
        <f t="shared" ref="Z196:Z259" si="36">IF((V196=0),0,Y196/V196*100)</f>
        <v>89.999999999999986</v>
      </c>
    </row>
    <row r="197" spans="1:26" x14ac:dyDescent="0.25">
      <c r="A197" s="2">
        <v>7</v>
      </c>
      <c r="B197" s="6" t="s">
        <v>189</v>
      </c>
      <c r="C197" s="6" t="s">
        <v>80</v>
      </c>
      <c r="D197" s="2">
        <v>2026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14">
        <v>0</v>
      </c>
      <c r="K197" s="18">
        <f t="shared" si="30"/>
        <v>0</v>
      </c>
      <c r="L197" s="19">
        <v>12368.39</v>
      </c>
      <c r="M197" s="19">
        <v>11131.55</v>
      </c>
      <c r="N197" s="19">
        <v>8657.8700000000008</v>
      </c>
      <c r="O197" s="19">
        <v>6184.2</v>
      </c>
      <c r="P197" s="19">
        <v>3710.52</v>
      </c>
      <c r="Q197" s="19">
        <v>488.77</v>
      </c>
      <c r="R197" s="19">
        <v>2100</v>
      </c>
      <c r="S197" s="19">
        <v>200</v>
      </c>
      <c r="T197" s="20">
        <v>89</v>
      </c>
      <c r="U197" s="43">
        <f t="shared" si="31"/>
        <v>0</v>
      </c>
      <c r="V197" s="18">
        <f t="shared" si="32"/>
        <v>0</v>
      </c>
      <c r="W197" s="18">
        <f t="shared" si="33"/>
        <v>0</v>
      </c>
      <c r="X197" s="18">
        <f t="shared" si="34"/>
        <v>0</v>
      </c>
      <c r="Y197" s="18">
        <f t="shared" si="35"/>
        <v>0</v>
      </c>
      <c r="Z197" s="42">
        <f t="shared" si="36"/>
        <v>0</v>
      </c>
    </row>
    <row r="198" spans="1:26" x14ac:dyDescent="0.25">
      <c r="A198" s="2">
        <v>8</v>
      </c>
      <c r="B198" s="6" t="s">
        <v>190</v>
      </c>
      <c r="C198" s="6" t="s">
        <v>73</v>
      </c>
      <c r="D198" s="2">
        <v>2026</v>
      </c>
      <c r="E198" s="3">
        <v>78</v>
      </c>
      <c r="F198" s="3">
        <v>10</v>
      </c>
      <c r="G198" s="3">
        <v>5</v>
      </c>
      <c r="H198" s="3">
        <v>5</v>
      </c>
      <c r="I198" s="3">
        <v>32</v>
      </c>
      <c r="J198" s="14">
        <v>30</v>
      </c>
      <c r="K198" s="18">
        <f t="shared" si="30"/>
        <v>130</v>
      </c>
      <c r="L198" s="19">
        <v>12368.39</v>
      </c>
      <c r="M198" s="19">
        <v>11131.55</v>
      </c>
      <c r="N198" s="19">
        <v>8657.8700000000008</v>
      </c>
      <c r="O198" s="19">
        <v>6184.2</v>
      </c>
      <c r="P198" s="19">
        <v>3710.52</v>
      </c>
      <c r="Q198" s="19">
        <v>488.77</v>
      </c>
      <c r="R198" s="19">
        <v>2100</v>
      </c>
      <c r="S198" s="19">
        <v>200</v>
      </c>
      <c r="T198" s="21">
        <v>89</v>
      </c>
      <c r="U198" s="43">
        <f t="shared" si="31"/>
        <v>88.999999351623842</v>
      </c>
      <c r="V198" s="18">
        <f t="shared" si="32"/>
        <v>1372660.01</v>
      </c>
      <c r="W198" s="18">
        <f t="shared" si="33"/>
        <v>1221667.3999999999</v>
      </c>
      <c r="X198" s="18">
        <f t="shared" si="34"/>
        <v>150992.6100000001</v>
      </c>
      <c r="Y198" s="18">
        <f t="shared" si="35"/>
        <v>1221667.4099999999</v>
      </c>
      <c r="Z198" s="42">
        <f t="shared" si="36"/>
        <v>89.00000008013636</v>
      </c>
    </row>
    <row r="199" spans="1:26" x14ac:dyDescent="0.25">
      <c r="A199" s="2">
        <v>9</v>
      </c>
      <c r="B199" s="6" t="s">
        <v>190</v>
      </c>
      <c r="C199" s="6" t="s">
        <v>62</v>
      </c>
      <c r="D199" s="2">
        <v>2026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14">
        <v>0</v>
      </c>
      <c r="K199" s="18">
        <f t="shared" si="30"/>
        <v>0</v>
      </c>
      <c r="L199" s="19">
        <v>12368.39</v>
      </c>
      <c r="M199" s="19">
        <v>11131.55</v>
      </c>
      <c r="N199" s="19">
        <v>8657.8700000000008</v>
      </c>
      <c r="O199" s="19">
        <v>6184.2</v>
      </c>
      <c r="P199" s="19">
        <v>3710.52</v>
      </c>
      <c r="Q199" s="19">
        <v>488.77</v>
      </c>
      <c r="R199" s="19">
        <v>2100</v>
      </c>
      <c r="S199" s="19">
        <v>200</v>
      </c>
      <c r="T199" s="21">
        <v>90</v>
      </c>
      <c r="U199" s="43">
        <f t="shared" si="31"/>
        <v>0</v>
      </c>
      <c r="V199" s="18">
        <f t="shared" si="32"/>
        <v>0</v>
      </c>
      <c r="W199" s="18">
        <f t="shared" si="33"/>
        <v>0</v>
      </c>
      <c r="X199" s="18">
        <f t="shared" si="34"/>
        <v>0</v>
      </c>
      <c r="Y199" s="18">
        <f t="shared" si="35"/>
        <v>0</v>
      </c>
      <c r="Z199" s="42">
        <f t="shared" si="36"/>
        <v>0</v>
      </c>
    </row>
    <row r="200" spans="1:26" x14ac:dyDescent="0.25">
      <c r="A200" s="2">
        <v>10</v>
      </c>
      <c r="B200" s="6" t="s">
        <v>190</v>
      </c>
      <c r="C200" s="6" t="s">
        <v>120</v>
      </c>
      <c r="D200" s="2">
        <v>2026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14">
        <v>0</v>
      </c>
      <c r="K200" s="18">
        <f t="shared" si="30"/>
        <v>0</v>
      </c>
      <c r="L200" s="19">
        <v>12368.39</v>
      </c>
      <c r="M200" s="19">
        <v>11131.55</v>
      </c>
      <c r="N200" s="19">
        <v>8657.8700000000008</v>
      </c>
      <c r="O200" s="19">
        <v>6184.2</v>
      </c>
      <c r="P200" s="19">
        <v>3710.52</v>
      </c>
      <c r="Q200" s="19">
        <v>488.77</v>
      </c>
      <c r="R200" s="19">
        <v>2100</v>
      </c>
      <c r="S200" s="19">
        <v>200</v>
      </c>
      <c r="T200" s="21">
        <v>91</v>
      </c>
      <c r="U200" s="43">
        <f t="shared" si="31"/>
        <v>0</v>
      </c>
      <c r="V200" s="18">
        <f t="shared" si="32"/>
        <v>0</v>
      </c>
      <c r="W200" s="18">
        <f t="shared" si="33"/>
        <v>0</v>
      </c>
      <c r="X200" s="18">
        <f t="shared" si="34"/>
        <v>0</v>
      </c>
      <c r="Y200" s="18">
        <f t="shared" si="35"/>
        <v>0</v>
      </c>
      <c r="Z200" s="42">
        <f t="shared" si="36"/>
        <v>0</v>
      </c>
    </row>
    <row r="201" spans="1:26" x14ac:dyDescent="0.25">
      <c r="A201" s="2">
        <v>11</v>
      </c>
      <c r="B201" s="6" t="s">
        <v>190</v>
      </c>
      <c r="C201" s="6" t="s">
        <v>35</v>
      </c>
      <c r="D201" s="2">
        <v>2026</v>
      </c>
      <c r="E201" s="3">
        <v>0</v>
      </c>
      <c r="F201" s="3">
        <v>13</v>
      </c>
      <c r="G201" s="3">
        <v>25.2</v>
      </c>
      <c r="H201" s="3">
        <v>15</v>
      </c>
      <c r="I201" s="3">
        <v>30.9</v>
      </c>
      <c r="J201" s="14">
        <v>16</v>
      </c>
      <c r="K201" s="18">
        <f t="shared" si="30"/>
        <v>84.1</v>
      </c>
      <c r="L201" s="19">
        <v>12368.39</v>
      </c>
      <c r="M201" s="19">
        <v>11131.55</v>
      </c>
      <c r="N201" s="19">
        <v>8657.8700000000008</v>
      </c>
      <c r="O201" s="19">
        <v>6184.2</v>
      </c>
      <c r="P201" s="19">
        <v>3710.52</v>
      </c>
      <c r="Q201" s="19">
        <v>488.77</v>
      </c>
      <c r="R201" s="19">
        <v>2100</v>
      </c>
      <c r="S201" s="19">
        <v>200</v>
      </c>
      <c r="T201" s="21">
        <v>90</v>
      </c>
      <c r="U201" s="43">
        <f t="shared" si="31"/>
        <v>89.999999363611494</v>
      </c>
      <c r="V201" s="18">
        <f t="shared" si="32"/>
        <v>628546.86</v>
      </c>
      <c r="W201" s="18">
        <f t="shared" si="33"/>
        <v>565692.17000000004</v>
      </c>
      <c r="X201" s="18">
        <f t="shared" si="34"/>
        <v>62854.689999999944</v>
      </c>
      <c r="Y201" s="18">
        <f t="shared" si="35"/>
        <v>565692.17000000004</v>
      </c>
      <c r="Z201" s="42">
        <f t="shared" si="36"/>
        <v>89.999999363611494</v>
      </c>
    </row>
    <row r="202" spans="1:26" x14ac:dyDescent="0.25">
      <c r="A202" s="2">
        <v>12</v>
      </c>
      <c r="B202" s="6" t="s">
        <v>190</v>
      </c>
      <c r="C202" s="6" t="s">
        <v>69</v>
      </c>
      <c r="D202" s="2">
        <v>2026</v>
      </c>
      <c r="E202" s="3">
        <v>0</v>
      </c>
      <c r="F202" s="3">
        <v>59.8</v>
      </c>
      <c r="G202" s="3">
        <v>0</v>
      </c>
      <c r="H202" s="3">
        <v>0</v>
      </c>
      <c r="I202" s="3">
        <v>0</v>
      </c>
      <c r="J202" s="14">
        <v>17</v>
      </c>
      <c r="K202" s="18">
        <f t="shared" si="30"/>
        <v>59.8</v>
      </c>
      <c r="L202" s="19">
        <v>12368.39</v>
      </c>
      <c r="M202" s="19">
        <v>11131.55</v>
      </c>
      <c r="N202" s="19">
        <v>8657.8700000000008</v>
      </c>
      <c r="O202" s="19">
        <v>6184.2</v>
      </c>
      <c r="P202" s="19">
        <v>3710.52</v>
      </c>
      <c r="Q202" s="19">
        <v>488.77</v>
      </c>
      <c r="R202" s="19">
        <v>2100</v>
      </c>
      <c r="S202" s="19">
        <v>200</v>
      </c>
      <c r="T202" s="21">
        <v>91</v>
      </c>
      <c r="U202" s="43">
        <f t="shared" si="31"/>
        <v>90.999998641974216</v>
      </c>
      <c r="V202" s="18">
        <f t="shared" si="32"/>
        <v>721635.78</v>
      </c>
      <c r="W202" s="18">
        <f t="shared" si="33"/>
        <v>656688.55000000005</v>
      </c>
      <c r="X202" s="18">
        <f t="shared" si="34"/>
        <v>64947.229999999981</v>
      </c>
      <c r="Y202" s="18">
        <f t="shared" si="35"/>
        <v>656688.56000000006</v>
      </c>
      <c r="Z202" s="42">
        <f t="shared" si="36"/>
        <v>91.000000027714805</v>
      </c>
    </row>
    <row r="203" spans="1:26" x14ac:dyDescent="0.25">
      <c r="A203" s="2">
        <v>13</v>
      </c>
      <c r="B203" s="6" t="s">
        <v>190</v>
      </c>
      <c r="C203" s="6" t="s">
        <v>32</v>
      </c>
      <c r="D203" s="2">
        <v>2026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14">
        <v>0</v>
      </c>
      <c r="K203" s="18">
        <f t="shared" si="30"/>
        <v>0</v>
      </c>
      <c r="L203" s="19">
        <v>12368.39</v>
      </c>
      <c r="M203" s="19">
        <v>11131.55</v>
      </c>
      <c r="N203" s="19">
        <v>8657.8700000000008</v>
      </c>
      <c r="O203" s="19">
        <v>6184.2</v>
      </c>
      <c r="P203" s="19">
        <v>3710.52</v>
      </c>
      <c r="Q203" s="19">
        <v>488.77</v>
      </c>
      <c r="R203" s="19">
        <v>2100</v>
      </c>
      <c r="S203" s="19">
        <v>200</v>
      </c>
      <c r="T203" s="21">
        <v>91</v>
      </c>
      <c r="U203" s="43">
        <f t="shared" si="31"/>
        <v>0</v>
      </c>
      <c r="V203" s="18">
        <f t="shared" si="32"/>
        <v>0</v>
      </c>
      <c r="W203" s="18">
        <f t="shared" si="33"/>
        <v>0</v>
      </c>
      <c r="X203" s="18">
        <f t="shared" si="34"/>
        <v>0</v>
      </c>
      <c r="Y203" s="18">
        <f t="shared" si="35"/>
        <v>0</v>
      </c>
      <c r="Z203" s="42">
        <f t="shared" si="36"/>
        <v>0</v>
      </c>
    </row>
    <row r="204" spans="1:26" x14ac:dyDescent="0.25">
      <c r="A204" s="2">
        <v>14</v>
      </c>
      <c r="B204" s="6" t="s">
        <v>190</v>
      </c>
      <c r="C204" s="6" t="s">
        <v>92</v>
      </c>
      <c r="D204" s="2">
        <v>2026</v>
      </c>
      <c r="E204" s="3"/>
      <c r="F204" s="3"/>
      <c r="G204" s="3"/>
      <c r="H204" s="3"/>
      <c r="I204" s="3"/>
      <c r="J204" s="14"/>
      <c r="K204" s="18">
        <f t="shared" si="30"/>
        <v>0</v>
      </c>
      <c r="L204" s="19">
        <v>12368.39</v>
      </c>
      <c r="M204" s="19">
        <v>11131.55</v>
      </c>
      <c r="N204" s="19">
        <v>8657.8700000000008</v>
      </c>
      <c r="O204" s="19">
        <v>6184.2</v>
      </c>
      <c r="P204" s="19">
        <v>3710.52</v>
      </c>
      <c r="Q204" s="19">
        <v>488.77</v>
      </c>
      <c r="R204" s="19">
        <v>2100</v>
      </c>
      <c r="S204" s="19">
        <v>200</v>
      </c>
      <c r="T204" s="21">
        <v>89</v>
      </c>
      <c r="U204" s="43">
        <f t="shared" si="31"/>
        <v>0</v>
      </c>
      <c r="V204" s="18">
        <f t="shared" si="32"/>
        <v>0</v>
      </c>
      <c r="W204" s="18">
        <f t="shared" si="33"/>
        <v>0</v>
      </c>
      <c r="X204" s="18">
        <f t="shared" si="34"/>
        <v>0</v>
      </c>
      <c r="Y204" s="18">
        <f t="shared" si="35"/>
        <v>0</v>
      </c>
      <c r="Z204" s="42">
        <f t="shared" si="36"/>
        <v>0</v>
      </c>
    </row>
    <row r="205" spans="1:26" x14ac:dyDescent="0.25">
      <c r="A205" s="2">
        <v>15</v>
      </c>
      <c r="B205" s="6" t="s">
        <v>191</v>
      </c>
      <c r="C205" s="6" t="s">
        <v>79</v>
      </c>
      <c r="D205" s="2">
        <v>2026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14">
        <v>-1</v>
      </c>
      <c r="K205" s="18">
        <f t="shared" si="30"/>
        <v>0</v>
      </c>
      <c r="L205" s="19">
        <v>12368.39</v>
      </c>
      <c r="M205" s="19">
        <v>11131.55</v>
      </c>
      <c r="N205" s="19">
        <v>8657.8700000000008</v>
      </c>
      <c r="O205" s="19">
        <v>6184.2</v>
      </c>
      <c r="P205" s="19">
        <v>3710.52</v>
      </c>
      <c r="Q205" s="19">
        <v>488.77</v>
      </c>
      <c r="R205" s="19">
        <v>2100</v>
      </c>
      <c r="S205" s="19">
        <v>200</v>
      </c>
      <c r="T205" s="22">
        <v>83</v>
      </c>
      <c r="U205" s="43">
        <f t="shared" si="31"/>
        <v>83.000421049378673</v>
      </c>
      <c r="V205" s="18">
        <f t="shared" si="32"/>
        <v>-2588.77</v>
      </c>
      <c r="W205" s="18">
        <f t="shared" si="33"/>
        <v>-2148.69</v>
      </c>
      <c r="X205" s="18">
        <f t="shared" si="34"/>
        <v>-440.07999999999993</v>
      </c>
      <c r="Y205" s="18">
        <f t="shared" si="35"/>
        <v>-2148.6799999999998</v>
      </c>
      <c r="Z205" s="42">
        <f t="shared" si="36"/>
        <v>83.00003476554501</v>
      </c>
    </row>
    <row r="206" spans="1:26" x14ac:dyDescent="0.25">
      <c r="A206" s="2">
        <v>16</v>
      </c>
      <c r="B206" s="6" t="s">
        <v>191</v>
      </c>
      <c r="C206" s="6" t="s">
        <v>121</v>
      </c>
      <c r="D206" s="2">
        <v>2026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14">
        <v>0</v>
      </c>
      <c r="K206" s="18">
        <f t="shared" si="30"/>
        <v>0</v>
      </c>
      <c r="L206" s="19">
        <v>12368.39</v>
      </c>
      <c r="M206" s="19">
        <v>11131.55</v>
      </c>
      <c r="N206" s="19">
        <v>8657.8700000000008</v>
      </c>
      <c r="O206" s="19">
        <v>6184.2</v>
      </c>
      <c r="P206" s="19">
        <v>3710.52</v>
      </c>
      <c r="Q206" s="19">
        <v>488.77</v>
      </c>
      <c r="R206" s="19">
        <v>2100</v>
      </c>
      <c r="S206" s="19">
        <v>200</v>
      </c>
      <c r="T206" s="22">
        <v>88</v>
      </c>
      <c r="U206" s="43">
        <f t="shared" si="31"/>
        <v>0</v>
      </c>
      <c r="V206" s="18">
        <f t="shared" si="32"/>
        <v>0</v>
      </c>
      <c r="W206" s="18">
        <f t="shared" si="33"/>
        <v>0</v>
      </c>
      <c r="X206" s="18">
        <f t="shared" si="34"/>
        <v>0</v>
      </c>
      <c r="Y206" s="18">
        <f t="shared" si="35"/>
        <v>0</v>
      </c>
      <c r="Z206" s="42">
        <f t="shared" si="36"/>
        <v>0</v>
      </c>
    </row>
    <row r="207" spans="1:26" x14ac:dyDescent="0.25">
      <c r="A207" s="2">
        <v>17</v>
      </c>
      <c r="B207" s="6" t="s">
        <v>191</v>
      </c>
      <c r="C207" s="6" t="s">
        <v>34</v>
      </c>
      <c r="D207" s="2">
        <v>2026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14">
        <v>0</v>
      </c>
      <c r="K207" s="18">
        <f t="shared" si="30"/>
        <v>0</v>
      </c>
      <c r="L207" s="19">
        <v>12368.39</v>
      </c>
      <c r="M207" s="19">
        <v>11131.55</v>
      </c>
      <c r="N207" s="19">
        <v>8657.8700000000008</v>
      </c>
      <c r="O207" s="19">
        <v>6184.2</v>
      </c>
      <c r="P207" s="19">
        <v>3710.52</v>
      </c>
      <c r="Q207" s="19">
        <v>488.77</v>
      </c>
      <c r="R207" s="19">
        <v>2100</v>
      </c>
      <c r="S207" s="19">
        <v>200</v>
      </c>
      <c r="T207" s="22">
        <v>90</v>
      </c>
      <c r="U207" s="43">
        <f t="shared" si="31"/>
        <v>0</v>
      </c>
      <c r="V207" s="18">
        <f t="shared" si="32"/>
        <v>0</v>
      </c>
      <c r="W207" s="18">
        <f t="shared" si="33"/>
        <v>0</v>
      </c>
      <c r="X207" s="18">
        <f t="shared" si="34"/>
        <v>0</v>
      </c>
      <c r="Y207" s="18">
        <f t="shared" si="35"/>
        <v>0</v>
      </c>
      <c r="Z207" s="42">
        <f t="shared" si="36"/>
        <v>0</v>
      </c>
    </row>
    <row r="208" spans="1:26" x14ac:dyDescent="0.25">
      <c r="A208" s="2">
        <v>18</v>
      </c>
      <c r="B208" s="6" t="s">
        <v>191</v>
      </c>
      <c r="C208" s="6" t="s">
        <v>123</v>
      </c>
      <c r="D208" s="2">
        <v>2026</v>
      </c>
      <c r="E208" s="3"/>
      <c r="F208" s="3"/>
      <c r="G208" s="3"/>
      <c r="H208" s="3"/>
      <c r="I208" s="3"/>
      <c r="J208" s="14"/>
      <c r="K208" s="18">
        <f t="shared" si="30"/>
        <v>0</v>
      </c>
      <c r="L208" s="19">
        <v>12368.39</v>
      </c>
      <c r="M208" s="19">
        <v>11131.55</v>
      </c>
      <c r="N208" s="19">
        <v>8657.8700000000008</v>
      </c>
      <c r="O208" s="19">
        <v>6184.2</v>
      </c>
      <c r="P208" s="19">
        <v>3710.52</v>
      </c>
      <c r="Q208" s="19">
        <v>488.77</v>
      </c>
      <c r="R208" s="19">
        <v>2100</v>
      </c>
      <c r="S208" s="19">
        <v>200</v>
      </c>
      <c r="T208" s="22">
        <v>85</v>
      </c>
      <c r="U208" s="43">
        <f t="shared" si="31"/>
        <v>0</v>
      </c>
      <c r="V208" s="18">
        <f t="shared" si="32"/>
        <v>0</v>
      </c>
      <c r="W208" s="18">
        <f t="shared" si="33"/>
        <v>0</v>
      </c>
      <c r="X208" s="18">
        <f t="shared" si="34"/>
        <v>0</v>
      </c>
      <c r="Y208" s="18">
        <f t="shared" si="35"/>
        <v>0</v>
      </c>
      <c r="Z208" s="42">
        <f t="shared" si="36"/>
        <v>0</v>
      </c>
    </row>
    <row r="209" spans="1:26" x14ac:dyDescent="0.25">
      <c r="A209" s="2">
        <v>19</v>
      </c>
      <c r="B209" s="6" t="s">
        <v>191</v>
      </c>
      <c r="C209" s="6" t="s">
        <v>6</v>
      </c>
      <c r="D209" s="2">
        <v>2026</v>
      </c>
      <c r="E209" s="3"/>
      <c r="F209" s="3"/>
      <c r="G209" s="3"/>
      <c r="H209" s="3"/>
      <c r="I209" s="3"/>
      <c r="J209" s="14"/>
      <c r="K209" s="18">
        <f t="shared" si="30"/>
        <v>0</v>
      </c>
      <c r="L209" s="19">
        <v>12368.39</v>
      </c>
      <c r="M209" s="19">
        <v>11131.55</v>
      </c>
      <c r="N209" s="19">
        <v>8657.8700000000008</v>
      </c>
      <c r="O209" s="19">
        <v>6184.2</v>
      </c>
      <c r="P209" s="19">
        <v>3710.52</v>
      </c>
      <c r="Q209" s="19">
        <v>488.77</v>
      </c>
      <c r="R209" s="19">
        <v>2100</v>
      </c>
      <c r="S209" s="19">
        <v>200</v>
      </c>
      <c r="T209" s="22">
        <v>83</v>
      </c>
      <c r="U209" s="43">
        <f t="shared" si="31"/>
        <v>0</v>
      </c>
      <c r="V209" s="18">
        <f t="shared" si="32"/>
        <v>0</v>
      </c>
      <c r="W209" s="18">
        <f t="shared" si="33"/>
        <v>0</v>
      </c>
      <c r="X209" s="18">
        <f t="shared" si="34"/>
        <v>0</v>
      </c>
      <c r="Y209" s="18">
        <f t="shared" si="35"/>
        <v>0</v>
      </c>
      <c r="Z209" s="42">
        <f t="shared" si="36"/>
        <v>0</v>
      </c>
    </row>
    <row r="210" spans="1:26" x14ac:dyDescent="0.25">
      <c r="A210" s="2">
        <v>20</v>
      </c>
      <c r="B210" s="6" t="s">
        <v>191</v>
      </c>
      <c r="C210" s="6" t="s">
        <v>124</v>
      </c>
      <c r="D210" s="2">
        <v>2026</v>
      </c>
      <c r="E210" s="3"/>
      <c r="F210" s="3"/>
      <c r="G210" s="3"/>
      <c r="H210" s="3"/>
      <c r="I210" s="3"/>
      <c r="J210" s="14"/>
      <c r="K210" s="18">
        <f t="shared" si="30"/>
        <v>0</v>
      </c>
      <c r="L210" s="19">
        <v>12368.39</v>
      </c>
      <c r="M210" s="19">
        <v>11131.55</v>
      </c>
      <c r="N210" s="19">
        <v>8657.8700000000008</v>
      </c>
      <c r="O210" s="19">
        <v>6184.2</v>
      </c>
      <c r="P210" s="19">
        <v>3710.52</v>
      </c>
      <c r="Q210" s="19">
        <v>488.77</v>
      </c>
      <c r="R210" s="19">
        <v>2100</v>
      </c>
      <c r="S210" s="19">
        <v>200</v>
      </c>
      <c r="T210" s="22">
        <v>90</v>
      </c>
      <c r="U210" s="43">
        <f t="shared" si="31"/>
        <v>0</v>
      </c>
      <c r="V210" s="18">
        <f t="shared" si="32"/>
        <v>0</v>
      </c>
      <c r="W210" s="18">
        <f t="shared" si="33"/>
        <v>0</v>
      </c>
      <c r="X210" s="18">
        <f t="shared" si="34"/>
        <v>0</v>
      </c>
      <c r="Y210" s="18">
        <f t="shared" si="35"/>
        <v>0</v>
      </c>
      <c r="Z210" s="42">
        <f t="shared" si="36"/>
        <v>0</v>
      </c>
    </row>
    <row r="211" spans="1:26" x14ac:dyDescent="0.25">
      <c r="A211" s="2">
        <v>21</v>
      </c>
      <c r="B211" s="6" t="s">
        <v>191</v>
      </c>
      <c r="C211" s="6" t="s">
        <v>122</v>
      </c>
      <c r="D211" s="2">
        <v>2026</v>
      </c>
      <c r="E211" s="3"/>
      <c r="F211" s="3"/>
      <c r="G211" s="3"/>
      <c r="H211" s="3"/>
      <c r="I211" s="3"/>
      <c r="J211" s="14"/>
      <c r="K211" s="18">
        <f t="shared" si="30"/>
        <v>0</v>
      </c>
      <c r="L211" s="19">
        <v>12368.39</v>
      </c>
      <c r="M211" s="19">
        <v>11131.55</v>
      </c>
      <c r="N211" s="19">
        <v>8657.8700000000008</v>
      </c>
      <c r="O211" s="19">
        <v>6184.2</v>
      </c>
      <c r="P211" s="19">
        <v>3710.52</v>
      </c>
      <c r="Q211" s="19">
        <v>488.77</v>
      </c>
      <c r="R211" s="19">
        <v>2100</v>
      </c>
      <c r="S211" s="19">
        <v>200</v>
      </c>
      <c r="T211" s="22">
        <v>88</v>
      </c>
      <c r="U211" s="43">
        <f t="shared" si="31"/>
        <v>0</v>
      </c>
      <c r="V211" s="18">
        <f t="shared" si="32"/>
        <v>0</v>
      </c>
      <c r="W211" s="18">
        <f t="shared" si="33"/>
        <v>0</v>
      </c>
      <c r="X211" s="18">
        <f t="shared" si="34"/>
        <v>0</v>
      </c>
      <c r="Y211" s="18">
        <f t="shared" si="35"/>
        <v>0</v>
      </c>
      <c r="Z211" s="42">
        <f t="shared" si="36"/>
        <v>0</v>
      </c>
    </row>
    <row r="212" spans="1:26" x14ac:dyDescent="0.25">
      <c r="A212" s="2">
        <v>22</v>
      </c>
      <c r="B212" s="6" t="s">
        <v>191</v>
      </c>
      <c r="C212" s="6" t="s">
        <v>30</v>
      </c>
      <c r="D212" s="2">
        <v>2026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14">
        <v>0</v>
      </c>
      <c r="K212" s="18">
        <f t="shared" si="30"/>
        <v>0</v>
      </c>
      <c r="L212" s="19">
        <v>12368.39</v>
      </c>
      <c r="M212" s="19">
        <v>11131.55</v>
      </c>
      <c r="N212" s="19">
        <v>8657.8700000000008</v>
      </c>
      <c r="O212" s="19">
        <v>6184.2</v>
      </c>
      <c r="P212" s="19">
        <v>3710.52</v>
      </c>
      <c r="Q212" s="19">
        <v>488.77</v>
      </c>
      <c r="R212" s="19">
        <v>2100</v>
      </c>
      <c r="S212" s="19">
        <v>200</v>
      </c>
      <c r="T212" s="22">
        <v>89</v>
      </c>
      <c r="U212" s="43">
        <f t="shared" si="31"/>
        <v>0</v>
      </c>
      <c r="V212" s="18">
        <f t="shared" si="32"/>
        <v>0</v>
      </c>
      <c r="W212" s="18">
        <f t="shared" si="33"/>
        <v>0</v>
      </c>
      <c r="X212" s="18">
        <f t="shared" si="34"/>
        <v>0</v>
      </c>
      <c r="Y212" s="18">
        <f t="shared" si="35"/>
        <v>0</v>
      </c>
      <c r="Z212" s="42">
        <f t="shared" si="36"/>
        <v>0</v>
      </c>
    </row>
    <row r="213" spans="1:26" x14ac:dyDescent="0.25">
      <c r="A213" s="2">
        <v>23</v>
      </c>
      <c r="B213" s="6" t="s">
        <v>191</v>
      </c>
      <c r="C213" s="6" t="s">
        <v>60</v>
      </c>
      <c r="D213" s="2">
        <v>2026</v>
      </c>
      <c r="E213" s="3">
        <v>5</v>
      </c>
      <c r="F213" s="3">
        <v>0</v>
      </c>
      <c r="G213" s="3">
        <v>0</v>
      </c>
      <c r="H213" s="3">
        <v>0</v>
      </c>
      <c r="I213" s="3">
        <v>0</v>
      </c>
      <c r="J213" s="14">
        <v>3</v>
      </c>
      <c r="K213" s="18">
        <f t="shared" si="30"/>
        <v>5</v>
      </c>
      <c r="L213" s="19">
        <v>12368.39</v>
      </c>
      <c r="M213" s="19">
        <v>11131.55</v>
      </c>
      <c r="N213" s="19">
        <v>8657.8700000000008</v>
      </c>
      <c r="O213" s="19">
        <v>6184.2</v>
      </c>
      <c r="P213" s="19">
        <v>3710.52</v>
      </c>
      <c r="Q213" s="19">
        <v>488.77</v>
      </c>
      <c r="R213" s="19">
        <v>2100</v>
      </c>
      <c r="S213" s="19">
        <v>200</v>
      </c>
      <c r="T213" s="22">
        <v>88</v>
      </c>
      <c r="U213" s="43">
        <f t="shared" si="31"/>
        <v>87.999987536868915</v>
      </c>
      <c r="V213" s="18">
        <f t="shared" si="32"/>
        <v>70608.259999999995</v>
      </c>
      <c r="W213" s="18">
        <f t="shared" si="33"/>
        <v>62135.259999999995</v>
      </c>
      <c r="X213" s="18">
        <f t="shared" si="34"/>
        <v>8473</v>
      </c>
      <c r="Y213" s="18">
        <f t="shared" si="35"/>
        <v>62135.27</v>
      </c>
      <c r="Z213" s="42">
        <f t="shared" si="36"/>
        <v>88.000001699517881</v>
      </c>
    </row>
    <row r="214" spans="1:26" x14ac:dyDescent="0.25">
      <c r="A214" s="2">
        <v>24</v>
      </c>
      <c r="B214" s="6" t="s">
        <v>191</v>
      </c>
      <c r="C214" s="6" t="s">
        <v>125</v>
      </c>
      <c r="D214" s="2">
        <v>2026</v>
      </c>
      <c r="E214" s="3"/>
      <c r="F214" s="3"/>
      <c r="G214" s="3"/>
      <c r="H214" s="3"/>
      <c r="I214" s="3"/>
      <c r="J214" s="14"/>
      <c r="K214" s="18">
        <f t="shared" si="30"/>
        <v>0</v>
      </c>
      <c r="L214" s="19">
        <v>12368.39</v>
      </c>
      <c r="M214" s="19">
        <v>11131.55</v>
      </c>
      <c r="N214" s="19">
        <v>8657.8700000000008</v>
      </c>
      <c r="O214" s="19">
        <v>6184.2</v>
      </c>
      <c r="P214" s="19">
        <v>3710.52</v>
      </c>
      <c r="Q214" s="19">
        <v>488.77</v>
      </c>
      <c r="R214" s="19">
        <v>2100</v>
      </c>
      <c r="S214" s="19">
        <v>200</v>
      </c>
      <c r="T214" s="22">
        <v>88</v>
      </c>
      <c r="U214" s="43">
        <f t="shared" si="31"/>
        <v>0</v>
      </c>
      <c r="V214" s="18">
        <f t="shared" si="32"/>
        <v>0</v>
      </c>
      <c r="W214" s="18">
        <f t="shared" si="33"/>
        <v>0</v>
      </c>
      <c r="X214" s="18">
        <f t="shared" si="34"/>
        <v>0</v>
      </c>
      <c r="Y214" s="18">
        <f t="shared" si="35"/>
        <v>0</v>
      </c>
      <c r="Z214" s="42">
        <f t="shared" si="36"/>
        <v>0</v>
      </c>
    </row>
    <row r="215" spans="1:26" x14ac:dyDescent="0.25">
      <c r="A215" s="2">
        <v>25</v>
      </c>
      <c r="B215" s="6" t="s">
        <v>191</v>
      </c>
      <c r="C215" s="6" t="s">
        <v>126</v>
      </c>
      <c r="D215" s="2">
        <v>2026</v>
      </c>
      <c r="E215" s="3"/>
      <c r="F215" s="3"/>
      <c r="G215" s="3"/>
      <c r="H215" s="3"/>
      <c r="I215" s="3"/>
      <c r="J215" s="14"/>
      <c r="K215" s="18">
        <f t="shared" si="30"/>
        <v>0</v>
      </c>
      <c r="L215" s="19">
        <v>12368.39</v>
      </c>
      <c r="M215" s="19">
        <v>11131.55</v>
      </c>
      <c r="N215" s="19">
        <v>8657.8700000000008</v>
      </c>
      <c r="O215" s="19">
        <v>6184.2</v>
      </c>
      <c r="P215" s="19">
        <v>3710.52</v>
      </c>
      <c r="Q215" s="19">
        <v>488.77</v>
      </c>
      <c r="R215" s="19">
        <v>2100</v>
      </c>
      <c r="S215" s="19">
        <v>200</v>
      </c>
      <c r="T215" s="22">
        <v>90</v>
      </c>
      <c r="U215" s="43">
        <f t="shared" si="31"/>
        <v>0</v>
      </c>
      <c r="V215" s="18">
        <f t="shared" si="32"/>
        <v>0</v>
      </c>
      <c r="W215" s="18">
        <f t="shared" si="33"/>
        <v>0</v>
      </c>
      <c r="X215" s="18">
        <f t="shared" si="34"/>
        <v>0</v>
      </c>
      <c r="Y215" s="18">
        <f t="shared" si="35"/>
        <v>0</v>
      </c>
      <c r="Z215" s="42">
        <f t="shared" si="36"/>
        <v>0</v>
      </c>
    </row>
    <row r="216" spans="1:26" x14ac:dyDescent="0.25">
      <c r="A216" s="2">
        <v>26</v>
      </c>
      <c r="B216" s="6" t="s">
        <v>191</v>
      </c>
      <c r="C216" s="6" t="s">
        <v>44</v>
      </c>
      <c r="D216" s="2">
        <v>2026</v>
      </c>
      <c r="E216" s="3"/>
      <c r="F216" s="3"/>
      <c r="G216" s="3"/>
      <c r="H216" s="3"/>
      <c r="I216" s="3"/>
      <c r="J216" s="14"/>
      <c r="K216" s="18">
        <f t="shared" si="30"/>
        <v>0</v>
      </c>
      <c r="L216" s="19">
        <v>12368.39</v>
      </c>
      <c r="M216" s="19">
        <v>11131.55</v>
      </c>
      <c r="N216" s="19">
        <v>8657.8700000000008</v>
      </c>
      <c r="O216" s="19">
        <v>6184.2</v>
      </c>
      <c r="P216" s="19">
        <v>3710.52</v>
      </c>
      <c r="Q216" s="19">
        <v>488.77</v>
      </c>
      <c r="R216" s="19">
        <v>2100</v>
      </c>
      <c r="S216" s="19">
        <v>200</v>
      </c>
      <c r="T216" s="22">
        <v>90</v>
      </c>
      <c r="U216" s="43">
        <f t="shared" si="31"/>
        <v>0</v>
      </c>
      <c r="V216" s="18">
        <f t="shared" si="32"/>
        <v>0</v>
      </c>
      <c r="W216" s="18">
        <f t="shared" si="33"/>
        <v>0</v>
      </c>
      <c r="X216" s="18">
        <f t="shared" si="34"/>
        <v>0</v>
      </c>
      <c r="Y216" s="18">
        <f t="shared" si="35"/>
        <v>0</v>
      </c>
      <c r="Z216" s="42">
        <f t="shared" si="36"/>
        <v>0</v>
      </c>
    </row>
    <row r="217" spans="1:26" x14ac:dyDescent="0.25">
      <c r="A217" s="2">
        <v>27</v>
      </c>
      <c r="B217" s="6" t="s">
        <v>191</v>
      </c>
      <c r="C217" s="6" t="s">
        <v>99</v>
      </c>
      <c r="D217" s="2">
        <v>2026</v>
      </c>
      <c r="E217" s="3"/>
      <c r="F217" s="3"/>
      <c r="G217" s="3"/>
      <c r="H217" s="3"/>
      <c r="I217" s="3"/>
      <c r="J217" s="14"/>
      <c r="K217" s="18">
        <f t="shared" si="30"/>
        <v>0</v>
      </c>
      <c r="L217" s="19">
        <v>12368.39</v>
      </c>
      <c r="M217" s="19">
        <v>11131.55</v>
      </c>
      <c r="N217" s="19">
        <v>8657.8700000000008</v>
      </c>
      <c r="O217" s="19">
        <v>6184.2</v>
      </c>
      <c r="P217" s="19">
        <v>3710.52</v>
      </c>
      <c r="Q217" s="19">
        <v>488.77</v>
      </c>
      <c r="R217" s="19">
        <v>2100</v>
      </c>
      <c r="S217" s="19">
        <v>200</v>
      </c>
      <c r="T217" s="22">
        <v>91</v>
      </c>
      <c r="U217" s="43">
        <f t="shared" si="31"/>
        <v>0</v>
      </c>
      <c r="V217" s="18">
        <f t="shared" si="32"/>
        <v>0</v>
      </c>
      <c r="W217" s="18">
        <f t="shared" si="33"/>
        <v>0</v>
      </c>
      <c r="X217" s="18">
        <f t="shared" si="34"/>
        <v>0</v>
      </c>
      <c r="Y217" s="18">
        <f t="shared" si="35"/>
        <v>0</v>
      </c>
      <c r="Z217" s="42">
        <f t="shared" si="36"/>
        <v>0</v>
      </c>
    </row>
    <row r="218" spans="1:26" x14ac:dyDescent="0.25">
      <c r="A218" s="2">
        <v>28</v>
      </c>
      <c r="B218" s="6" t="s">
        <v>191</v>
      </c>
      <c r="C218" s="6" t="s">
        <v>127</v>
      </c>
      <c r="D218" s="2">
        <v>2026</v>
      </c>
      <c r="E218" s="3"/>
      <c r="F218" s="3"/>
      <c r="G218" s="3"/>
      <c r="H218" s="3"/>
      <c r="I218" s="3"/>
      <c r="J218" s="14"/>
      <c r="K218" s="18">
        <f t="shared" si="30"/>
        <v>0</v>
      </c>
      <c r="L218" s="19">
        <v>12368.39</v>
      </c>
      <c r="M218" s="19">
        <v>11131.55</v>
      </c>
      <c r="N218" s="19">
        <v>8657.8700000000008</v>
      </c>
      <c r="O218" s="19">
        <v>6184.2</v>
      </c>
      <c r="P218" s="19">
        <v>3710.52</v>
      </c>
      <c r="Q218" s="19">
        <v>488.77</v>
      </c>
      <c r="R218" s="19">
        <v>2100</v>
      </c>
      <c r="S218" s="19">
        <v>200</v>
      </c>
      <c r="T218" s="22">
        <v>90</v>
      </c>
      <c r="U218" s="43">
        <f t="shared" si="31"/>
        <v>0</v>
      </c>
      <c r="V218" s="18">
        <f t="shared" si="32"/>
        <v>0</v>
      </c>
      <c r="W218" s="18">
        <f t="shared" si="33"/>
        <v>0</v>
      </c>
      <c r="X218" s="18">
        <f t="shared" si="34"/>
        <v>0</v>
      </c>
      <c r="Y218" s="18">
        <f t="shared" si="35"/>
        <v>0</v>
      </c>
      <c r="Z218" s="42">
        <f t="shared" si="36"/>
        <v>0</v>
      </c>
    </row>
    <row r="219" spans="1:26" x14ac:dyDescent="0.25">
      <c r="A219" s="2">
        <v>29</v>
      </c>
      <c r="B219" s="6" t="s">
        <v>191</v>
      </c>
      <c r="C219" s="6" t="s">
        <v>90</v>
      </c>
      <c r="D219" s="2">
        <v>2026</v>
      </c>
      <c r="E219" s="3"/>
      <c r="F219" s="3"/>
      <c r="G219" s="3"/>
      <c r="H219" s="3"/>
      <c r="I219" s="3"/>
      <c r="J219" s="14"/>
      <c r="K219" s="18">
        <f t="shared" si="30"/>
        <v>0</v>
      </c>
      <c r="L219" s="19">
        <v>12368.39</v>
      </c>
      <c r="M219" s="19">
        <v>11131.55</v>
      </c>
      <c r="N219" s="19">
        <v>8657.8700000000008</v>
      </c>
      <c r="O219" s="19">
        <v>6184.2</v>
      </c>
      <c r="P219" s="19">
        <v>3710.52</v>
      </c>
      <c r="Q219" s="19">
        <v>488.77</v>
      </c>
      <c r="R219" s="19">
        <v>2100</v>
      </c>
      <c r="S219" s="19">
        <v>200</v>
      </c>
      <c r="T219" s="22">
        <v>87</v>
      </c>
      <c r="U219" s="43">
        <f t="shared" si="31"/>
        <v>0</v>
      </c>
      <c r="V219" s="18">
        <f t="shared" si="32"/>
        <v>0</v>
      </c>
      <c r="W219" s="18">
        <f t="shared" si="33"/>
        <v>0</v>
      </c>
      <c r="X219" s="18">
        <f t="shared" si="34"/>
        <v>0</v>
      </c>
      <c r="Y219" s="18">
        <f t="shared" si="35"/>
        <v>0</v>
      </c>
      <c r="Z219" s="42">
        <f t="shared" si="36"/>
        <v>0</v>
      </c>
    </row>
    <row r="220" spans="1:26" x14ac:dyDescent="0.25">
      <c r="A220" s="2">
        <v>30</v>
      </c>
      <c r="B220" s="6" t="s">
        <v>192</v>
      </c>
      <c r="C220" s="6" t="s">
        <v>132</v>
      </c>
      <c r="D220" s="2">
        <v>2026</v>
      </c>
      <c r="E220" s="3"/>
      <c r="F220" s="3"/>
      <c r="G220" s="3"/>
      <c r="H220" s="3"/>
      <c r="I220" s="3"/>
      <c r="J220" s="14"/>
      <c r="K220" s="18">
        <f t="shared" si="30"/>
        <v>0</v>
      </c>
      <c r="L220" s="19">
        <v>12368.39</v>
      </c>
      <c r="M220" s="19">
        <v>11131.55</v>
      </c>
      <c r="N220" s="19">
        <v>8657.8700000000008</v>
      </c>
      <c r="O220" s="19">
        <v>6184.2</v>
      </c>
      <c r="P220" s="19">
        <v>3710.52</v>
      </c>
      <c r="Q220" s="19">
        <v>488.77</v>
      </c>
      <c r="R220" s="19">
        <v>2100</v>
      </c>
      <c r="S220" s="19">
        <v>200</v>
      </c>
      <c r="T220" s="23">
        <v>89</v>
      </c>
      <c r="U220" s="43">
        <f t="shared" si="31"/>
        <v>0</v>
      </c>
      <c r="V220" s="18">
        <f t="shared" si="32"/>
        <v>0</v>
      </c>
      <c r="W220" s="18">
        <f t="shared" si="33"/>
        <v>0</v>
      </c>
      <c r="X220" s="18">
        <f t="shared" si="34"/>
        <v>0</v>
      </c>
      <c r="Y220" s="18">
        <f t="shared" si="35"/>
        <v>0</v>
      </c>
      <c r="Z220" s="42">
        <f t="shared" si="36"/>
        <v>0</v>
      </c>
    </row>
    <row r="221" spans="1:26" x14ac:dyDescent="0.25">
      <c r="A221" s="2">
        <v>31</v>
      </c>
      <c r="B221" s="6" t="s">
        <v>192</v>
      </c>
      <c r="C221" s="6" t="s">
        <v>41</v>
      </c>
      <c r="D221" s="2">
        <v>2026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14">
        <v>0</v>
      </c>
      <c r="K221" s="18">
        <f t="shared" si="30"/>
        <v>0</v>
      </c>
      <c r="L221" s="19">
        <v>12368.39</v>
      </c>
      <c r="M221" s="19">
        <v>11131.55</v>
      </c>
      <c r="N221" s="19">
        <v>8657.8700000000008</v>
      </c>
      <c r="O221" s="19">
        <v>6184.2</v>
      </c>
      <c r="P221" s="19">
        <v>3710.52</v>
      </c>
      <c r="Q221" s="19">
        <v>488.77</v>
      </c>
      <c r="R221" s="19">
        <v>2100</v>
      </c>
      <c r="S221" s="19">
        <v>200</v>
      </c>
      <c r="T221" s="23">
        <v>87</v>
      </c>
      <c r="U221" s="43">
        <f t="shared" si="31"/>
        <v>0</v>
      </c>
      <c r="V221" s="18">
        <f t="shared" si="32"/>
        <v>0</v>
      </c>
      <c r="W221" s="18">
        <f t="shared" si="33"/>
        <v>0</v>
      </c>
      <c r="X221" s="18">
        <f t="shared" si="34"/>
        <v>0</v>
      </c>
      <c r="Y221" s="18">
        <f t="shared" si="35"/>
        <v>0</v>
      </c>
      <c r="Z221" s="42">
        <f t="shared" si="36"/>
        <v>0</v>
      </c>
    </row>
    <row r="222" spans="1:26" x14ac:dyDescent="0.25">
      <c r="A222" s="2">
        <v>32</v>
      </c>
      <c r="B222" s="6" t="s">
        <v>192</v>
      </c>
      <c r="C222" s="6" t="s">
        <v>108</v>
      </c>
      <c r="D222" s="2">
        <v>2026</v>
      </c>
      <c r="E222" s="3"/>
      <c r="F222" s="3"/>
      <c r="G222" s="3"/>
      <c r="H222" s="3"/>
      <c r="I222" s="3"/>
      <c r="J222" s="14"/>
      <c r="K222" s="18">
        <f t="shared" si="30"/>
        <v>0</v>
      </c>
      <c r="L222" s="19">
        <v>12368.39</v>
      </c>
      <c r="M222" s="19">
        <v>11131.55</v>
      </c>
      <c r="N222" s="19">
        <v>8657.8700000000008</v>
      </c>
      <c r="O222" s="19">
        <v>6184.2</v>
      </c>
      <c r="P222" s="19">
        <v>3710.52</v>
      </c>
      <c r="Q222" s="19">
        <v>488.77</v>
      </c>
      <c r="R222" s="19">
        <v>2100</v>
      </c>
      <c r="S222" s="19">
        <v>200</v>
      </c>
      <c r="T222" s="23">
        <v>85</v>
      </c>
      <c r="U222" s="43">
        <f t="shared" si="31"/>
        <v>0</v>
      </c>
      <c r="V222" s="18">
        <f t="shared" si="32"/>
        <v>0</v>
      </c>
      <c r="W222" s="18">
        <f t="shared" si="33"/>
        <v>0</v>
      </c>
      <c r="X222" s="18">
        <f t="shared" si="34"/>
        <v>0</v>
      </c>
      <c r="Y222" s="18">
        <f t="shared" si="35"/>
        <v>0</v>
      </c>
      <c r="Z222" s="42">
        <f t="shared" si="36"/>
        <v>0</v>
      </c>
    </row>
    <row r="223" spans="1:26" x14ac:dyDescent="0.25">
      <c r="A223" s="2">
        <v>33</v>
      </c>
      <c r="B223" s="6" t="s">
        <v>192</v>
      </c>
      <c r="C223" s="6" t="s">
        <v>93</v>
      </c>
      <c r="D223" s="2">
        <v>2026</v>
      </c>
      <c r="E223" s="3"/>
      <c r="F223" s="3"/>
      <c r="G223" s="3"/>
      <c r="H223" s="3"/>
      <c r="I223" s="3"/>
      <c r="J223" s="14"/>
      <c r="K223" s="18">
        <f t="shared" si="30"/>
        <v>0</v>
      </c>
      <c r="L223" s="19">
        <v>12368.39</v>
      </c>
      <c r="M223" s="19">
        <v>11131.55</v>
      </c>
      <c r="N223" s="19">
        <v>8657.8700000000008</v>
      </c>
      <c r="O223" s="19">
        <v>6184.2</v>
      </c>
      <c r="P223" s="19">
        <v>3710.52</v>
      </c>
      <c r="Q223" s="19">
        <v>488.77</v>
      </c>
      <c r="R223" s="19">
        <v>2100</v>
      </c>
      <c r="S223" s="19">
        <v>200</v>
      </c>
      <c r="T223" s="23">
        <v>90</v>
      </c>
      <c r="U223" s="43">
        <f t="shared" si="31"/>
        <v>0</v>
      </c>
      <c r="V223" s="18">
        <f t="shared" si="32"/>
        <v>0</v>
      </c>
      <c r="W223" s="18">
        <f t="shared" si="33"/>
        <v>0</v>
      </c>
      <c r="X223" s="18">
        <f t="shared" si="34"/>
        <v>0</v>
      </c>
      <c r="Y223" s="18">
        <f t="shared" si="35"/>
        <v>0</v>
      </c>
      <c r="Z223" s="42">
        <f t="shared" si="36"/>
        <v>0</v>
      </c>
    </row>
    <row r="224" spans="1:26" x14ac:dyDescent="0.25">
      <c r="A224" s="2">
        <v>34</v>
      </c>
      <c r="B224" s="6" t="s">
        <v>192</v>
      </c>
      <c r="C224" s="6" t="s">
        <v>128</v>
      </c>
      <c r="D224" s="2">
        <v>2026</v>
      </c>
      <c r="E224" s="3"/>
      <c r="F224" s="3"/>
      <c r="G224" s="3"/>
      <c r="H224" s="3"/>
      <c r="I224" s="3"/>
      <c r="J224" s="14"/>
      <c r="K224" s="18">
        <f t="shared" si="30"/>
        <v>0</v>
      </c>
      <c r="L224" s="19">
        <v>12368.39</v>
      </c>
      <c r="M224" s="19">
        <v>11131.55</v>
      </c>
      <c r="N224" s="19">
        <v>8657.8700000000008</v>
      </c>
      <c r="O224" s="19">
        <v>6184.2</v>
      </c>
      <c r="P224" s="19">
        <v>3710.52</v>
      </c>
      <c r="Q224" s="19">
        <v>488.77</v>
      </c>
      <c r="R224" s="19">
        <v>2100</v>
      </c>
      <c r="S224" s="19">
        <v>200</v>
      </c>
      <c r="T224" s="23">
        <v>92</v>
      </c>
      <c r="U224" s="43">
        <f t="shared" si="31"/>
        <v>0</v>
      </c>
      <c r="V224" s="18">
        <f t="shared" si="32"/>
        <v>0</v>
      </c>
      <c r="W224" s="18">
        <f t="shared" si="33"/>
        <v>0</v>
      </c>
      <c r="X224" s="18">
        <f t="shared" si="34"/>
        <v>0</v>
      </c>
      <c r="Y224" s="18">
        <f t="shared" si="35"/>
        <v>0</v>
      </c>
      <c r="Z224" s="42">
        <f t="shared" si="36"/>
        <v>0</v>
      </c>
    </row>
    <row r="225" spans="1:26" x14ac:dyDescent="0.25">
      <c r="A225" s="2">
        <v>35</v>
      </c>
      <c r="B225" s="6" t="s">
        <v>192</v>
      </c>
      <c r="C225" s="6" t="s">
        <v>67</v>
      </c>
      <c r="D225" s="2">
        <v>2026</v>
      </c>
      <c r="E225" s="3"/>
      <c r="F225" s="3"/>
      <c r="G225" s="3"/>
      <c r="H225" s="3"/>
      <c r="I225" s="3"/>
      <c r="J225" s="14"/>
      <c r="K225" s="18">
        <f t="shared" si="30"/>
        <v>0</v>
      </c>
      <c r="L225" s="19">
        <v>12368.39</v>
      </c>
      <c r="M225" s="19">
        <v>11131.55</v>
      </c>
      <c r="N225" s="19">
        <v>8657.8700000000008</v>
      </c>
      <c r="O225" s="19">
        <v>6184.2</v>
      </c>
      <c r="P225" s="19">
        <v>3710.52</v>
      </c>
      <c r="Q225" s="19">
        <v>488.77</v>
      </c>
      <c r="R225" s="19">
        <v>2100</v>
      </c>
      <c r="S225" s="19">
        <v>200</v>
      </c>
      <c r="T225" s="23">
        <v>88</v>
      </c>
      <c r="U225" s="43">
        <f t="shared" si="31"/>
        <v>0</v>
      </c>
      <c r="V225" s="18">
        <f t="shared" si="32"/>
        <v>0</v>
      </c>
      <c r="W225" s="18">
        <f t="shared" si="33"/>
        <v>0</v>
      </c>
      <c r="X225" s="18">
        <f t="shared" si="34"/>
        <v>0</v>
      </c>
      <c r="Y225" s="18">
        <f t="shared" si="35"/>
        <v>0</v>
      </c>
      <c r="Z225" s="42">
        <f t="shared" si="36"/>
        <v>0</v>
      </c>
    </row>
    <row r="226" spans="1:26" x14ac:dyDescent="0.25">
      <c r="A226" s="2">
        <v>36</v>
      </c>
      <c r="B226" s="6" t="s">
        <v>192</v>
      </c>
      <c r="C226" s="6" t="s">
        <v>129</v>
      </c>
      <c r="D226" s="2">
        <v>2026</v>
      </c>
      <c r="E226" s="3"/>
      <c r="F226" s="3"/>
      <c r="G226" s="3"/>
      <c r="H226" s="3"/>
      <c r="I226" s="3"/>
      <c r="J226" s="14"/>
      <c r="K226" s="18">
        <f t="shared" si="30"/>
        <v>0</v>
      </c>
      <c r="L226" s="19">
        <v>12368.39</v>
      </c>
      <c r="M226" s="19">
        <v>11131.55</v>
      </c>
      <c r="N226" s="19">
        <v>8657.8700000000008</v>
      </c>
      <c r="O226" s="19">
        <v>6184.2</v>
      </c>
      <c r="P226" s="19">
        <v>3710.52</v>
      </c>
      <c r="Q226" s="19">
        <v>488.77</v>
      </c>
      <c r="R226" s="19">
        <v>2100</v>
      </c>
      <c r="S226" s="19">
        <v>200</v>
      </c>
      <c r="T226" s="23">
        <v>86</v>
      </c>
      <c r="U226" s="43">
        <f t="shared" si="31"/>
        <v>0</v>
      </c>
      <c r="V226" s="18">
        <f t="shared" si="32"/>
        <v>0</v>
      </c>
      <c r="W226" s="18">
        <f t="shared" si="33"/>
        <v>0</v>
      </c>
      <c r="X226" s="18">
        <f t="shared" si="34"/>
        <v>0</v>
      </c>
      <c r="Y226" s="18">
        <f t="shared" si="35"/>
        <v>0</v>
      </c>
      <c r="Z226" s="42">
        <f t="shared" si="36"/>
        <v>0</v>
      </c>
    </row>
    <row r="227" spans="1:26" x14ac:dyDescent="0.25">
      <c r="A227" s="2">
        <v>37</v>
      </c>
      <c r="B227" s="6" t="s">
        <v>192</v>
      </c>
      <c r="C227" s="6" t="s">
        <v>31</v>
      </c>
      <c r="D227" s="2">
        <v>2026</v>
      </c>
      <c r="E227" s="3"/>
      <c r="F227" s="3"/>
      <c r="G227" s="3"/>
      <c r="H227" s="3"/>
      <c r="I227" s="3"/>
      <c r="J227" s="14"/>
      <c r="K227" s="18">
        <f t="shared" si="30"/>
        <v>0</v>
      </c>
      <c r="L227" s="19">
        <v>12368.39</v>
      </c>
      <c r="M227" s="19">
        <v>11131.55</v>
      </c>
      <c r="N227" s="19">
        <v>8657.8700000000008</v>
      </c>
      <c r="O227" s="19">
        <v>6184.2</v>
      </c>
      <c r="P227" s="19">
        <v>3710.52</v>
      </c>
      <c r="Q227" s="19">
        <v>488.77</v>
      </c>
      <c r="R227" s="19">
        <v>2100</v>
      </c>
      <c r="S227" s="19">
        <v>200</v>
      </c>
      <c r="T227" s="23">
        <v>89</v>
      </c>
      <c r="U227" s="43">
        <f t="shared" si="31"/>
        <v>0</v>
      </c>
      <c r="V227" s="18">
        <f t="shared" si="32"/>
        <v>0</v>
      </c>
      <c r="W227" s="18">
        <f t="shared" si="33"/>
        <v>0</v>
      </c>
      <c r="X227" s="18">
        <f t="shared" si="34"/>
        <v>0</v>
      </c>
      <c r="Y227" s="18">
        <f t="shared" si="35"/>
        <v>0</v>
      </c>
      <c r="Z227" s="42">
        <f t="shared" si="36"/>
        <v>0</v>
      </c>
    </row>
    <row r="228" spans="1:26" x14ac:dyDescent="0.25">
      <c r="A228" s="2">
        <v>38</v>
      </c>
      <c r="B228" s="6" t="s">
        <v>192</v>
      </c>
      <c r="C228" s="6" t="s">
        <v>1</v>
      </c>
      <c r="D228" s="2">
        <v>2026</v>
      </c>
      <c r="E228" s="3"/>
      <c r="F228" s="3"/>
      <c r="G228" s="3"/>
      <c r="H228" s="3"/>
      <c r="I228" s="3"/>
      <c r="J228" s="14"/>
      <c r="K228" s="18">
        <f t="shared" si="30"/>
        <v>0</v>
      </c>
      <c r="L228" s="19">
        <v>12368.39</v>
      </c>
      <c r="M228" s="19">
        <v>11131.55</v>
      </c>
      <c r="N228" s="19">
        <v>8657.8700000000008</v>
      </c>
      <c r="O228" s="19">
        <v>6184.2</v>
      </c>
      <c r="P228" s="19">
        <v>3710.52</v>
      </c>
      <c r="Q228" s="19">
        <v>488.77</v>
      </c>
      <c r="R228" s="19">
        <v>2100</v>
      </c>
      <c r="S228" s="19">
        <v>200</v>
      </c>
      <c r="T228" s="23">
        <v>87</v>
      </c>
      <c r="U228" s="43">
        <f t="shared" si="31"/>
        <v>0</v>
      </c>
      <c r="V228" s="18">
        <f t="shared" si="32"/>
        <v>0</v>
      </c>
      <c r="W228" s="18">
        <f t="shared" si="33"/>
        <v>0</v>
      </c>
      <c r="X228" s="18">
        <f t="shared" si="34"/>
        <v>0</v>
      </c>
      <c r="Y228" s="18">
        <f t="shared" si="35"/>
        <v>0</v>
      </c>
      <c r="Z228" s="42">
        <f t="shared" si="36"/>
        <v>0</v>
      </c>
    </row>
    <row r="229" spans="1:26" x14ac:dyDescent="0.25">
      <c r="A229" s="2">
        <v>39</v>
      </c>
      <c r="B229" s="6" t="s">
        <v>192</v>
      </c>
      <c r="C229" s="6" t="s">
        <v>111</v>
      </c>
      <c r="D229" s="2">
        <v>2026</v>
      </c>
      <c r="E229" s="3"/>
      <c r="F229" s="3"/>
      <c r="G229" s="3"/>
      <c r="H229" s="3"/>
      <c r="I229" s="3"/>
      <c r="J229" s="14"/>
      <c r="K229" s="18">
        <f t="shared" si="30"/>
        <v>0</v>
      </c>
      <c r="L229" s="19">
        <v>12368.39</v>
      </c>
      <c r="M229" s="19">
        <v>11131.55</v>
      </c>
      <c r="N229" s="19">
        <v>8657.8700000000008</v>
      </c>
      <c r="O229" s="19">
        <v>6184.2</v>
      </c>
      <c r="P229" s="19">
        <v>3710.52</v>
      </c>
      <c r="Q229" s="19">
        <v>488.77</v>
      </c>
      <c r="R229" s="19">
        <v>2100</v>
      </c>
      <c r="S229" s="19">
        <v>200</v>
      </c>
      <c r="T229" s="23">
        <v>88</v>
      </c>
      <c r="U229" s="43">
        <f t="shared" si="31"/>
        <v>0</v>
      </c>
      <c r="V229" s="18">
        <f t="shared" si="32"/>
        <v>0</v>
      </c>
      <c r="W229" s="18">
        <f t="shared" si="33"/>
        <v>0</v>
      </c>
      <c r="X229" s="18">
        <f t="shared" si="34"/>
        <v>0</v>
      </c>
      <c r="Y229" s="18">
        <f t="shared" si="35"/>
        <v>0</v>
      </c>
      <c r="Z229" s="42">
        <f t="shared" si="36"/>
        <v>0</v>
      </c>
    </row>
    <row r="230" spans="1:26" x14ac:dyDescent="0.25">
      <c r="A230" s="2">
        <v>40</v>
      </c>
      <c r="B230" s="6" t="s">
        <v>192</v>
      </c>
      <c r="C230" s="6" t="s">
        <v>14</v>
      </c>
      <c r="D230" s="2">
        <v>2026</v>
      </c>
      <c r="E230" s="3"/>
      <c r="F230" s="3"/>
      <c r="G230" s="3"/>
      <c r="H230" s="3"/>
      <c r="I230" s="3"/>
      <c r="J230" s="14"/>
      <c r="K230" s="18">
        <f t="shared" si="30"/>
        <v>0</v>
      </c>
      <c r="L230" s="19">
        <v>12368.39</v>
      </c>
      <c r="M230" s="19">
        <v>11131.55</v>
      </c>
      <c r="N230" s="19">
        <v>8657.8700000000008</v>
      </c>
      <c r="O230" s="19">
        <v>6184.2</v>
      </c>
      <c r="P230" s="19">
        <v>3710.52</v>
      </c>
      <c r="Q230" s="19">
        <v>488.77</v>
      </c>
      <c r="R230" s="19">
        <v>2100</v>
      </c>
      <c r="S230" s="19">
        <v>200</v>
      </c>
      <c r="T230" s="23">
        <v>93</v>
      </c>
      <c r="U230" s="43">
        <f t="shared" si="31"/>
        <v>0</v>
      </c>
      <c r="V230" s="18">
        <f t="shared" si="32"/>
        <v>0</v>
      </c>
      <c r="W230" s="18">
        <f t="shared" si="33"/>
        <v>0</v>
      </c>
      <c r="X230" s="18">
        <f t="shared" si="34"/>
        <v>0</v>
      </c>
      <c r="Y230" s="18">
        <f t="shared" si="35"/>
        <v>0</v>
      </c>
      <c r="Z230" s="42">
        <f t="shared" si="36"/>
        <v>0</v>
      </c>
    </row>
    <row r="231" spans="1:26" x14ac:dyDescent="0.25">
      <c r="A231" s="2">
        <v>41</v>
      </c>
      <c r="B231" s="6" t="s">
        <v>192</v>
      </c>
      <c r="C231" s="6" t="s">
        <v>33</v>
      </c>
      <c r="D231" s="2">
        <v>2026</v>
      </c>
      <c r="E231" s="3"/>
      <c r="F231" s="3"/>
      <c r="G231" s="3"/>
      <c r="H231" s="3"/>
      <c r="I231" s="3"/>
      <c r="J231" s="14"/>
      <c r="K231" s="18">
        <f t="shared" si="30"/>
        <v>0</v>
      </c>
      <c r="L231" s="19">
        <v>12368.39</v>
      </c>
      <c r="M231" s="19">
        <v>11131.55</v>
      </c>
      <c r="N231" s="19">
        <v>8657.8700000000008</v>
      </c>
      <c r="O231" s="19">
        <v>6184.2</v>
      </c>
      <c r="P231" s="19">
        <v>3710.52</v>
      </c>
      <c r="Q231" s="19">
        <v>488.77</v>
      </c>
      <c r="R231" s="19">
        <v>2100</v>
      </c>
      <c r="S231" s="19">
        <v>200</v>
      </c>
      <c r="T231" s="23">
        <v>93</v>
      </c>
      <c r="U231" s="43">
        <f t="shared" si="31"/>
        <v>0</v>
      </c>
      <c r="V231" s="18">
        <f t="shared" si="32"/>
        <v>0</v>
      </c>
      <c r="W231" s="18">
        <f t="shared" si="33"/>
        <v>0</v>
      </c>
      <c r="X231" s="18">
        <f t="shared" si="34"/>
        <v>0</v>
      </c>
      <c r="Y231" s="18">
        <f t="shared" si="35"/>
        <v>0</v>
      </c>
      <c r="Z231" s="42">
        <f t="shared" si="36"/>
        <v>0</v>
      </c>
    </row>
    <row r="232" spans="1:26" x14ac:dyDescent="0.25">
      <c r="A232" s="2">
        <v>42</v>
      </c>
      <c r="B232" s="6" t="s">
        <v>192</v>
      </c>
      <c r="C232" s="6" t="s">
        <v>130</v>
      </c>
      <c r="D232" s="2">
        <v>2026</v>
      </c>
      <c r="E232" s="3"/>
      <c r="F232" s="3"/>
      <c r="G232" s="3"/>
      <c r="H232" s="3"/>
      <c r="I232" s="3"/>
      <c r="J232" s="14"/>
      <c r="K232" s="18">
        <f t="shared" si="30"/>
        <v>0</v>
      </c>
      <c r="L232" s="19">
        <v>12368.39</v>
      </c>
      <c r="M232" s="19">
        <v>11131.55</v>
      </c>
      <c r="N232" s="19">
        <v>8657.8700000000008</v>
      </c>
      <c r="O232" s="19">
        <v>6184.2</v>
      </c>
      <c r="P232" s="19">
        <v>3710.52</v>
      </c>
      <c r="Q232" s="19">
        <v>488.77</v>
      </c>
      <c r="R232" s="19">
        <v>2100</v>
      </c>
      <c r="S232" s="19">
        <v>200</v>
      </c>
      <c r="T232" s="23">
        <v>89</v>
      </c>
      <c r="U232" s="43">
        <f t="shared" si="31"/>
        <v>0</v>
      </c>
      <c r="V232" s="18">
        <f t="shared" si="32"/>
        <v>0</v>
      </c>
      <c r="W232" s="18">
        <f t="shared" si="33"/>
        <v>0</v>
      </c>
      <c r="X232" s="18">
        <f t="shared" si="34"/>
        <v>0</v>
      </c>
      <c r="Y232" s="18">
        <f t="shared" si="35"/>
        <v>0</v>
      </c>
      <c r="Z232" s="42">
        <f t="shared" si="36"/>
        <v>0</v>
      </c>
    </row>
    <row r="233" spans="1:26" x14ac:dyDescent="0.25">
      <c r="A233" s="2">
        <v>43</v>
      </c>
      <c r="B233" s="6" t="s">
        <v>192</v>
      </c>
      <c r="C233" s="6" t="s">
        <v>133</v>
      </c>
      <c r="D233" s="2">
        <v>2026</v>
      </c>
      <c r="E233" s="3"/>
      <c r="F233" s="3"/>
      <c r="G233" s="3"/>
      <c r="H233" s="3"/>
      <c r="I233" s="3"/>
      <c r="J233" s="14"/>
      <c r="K233" s="18">
        <f t="shared" si="30"/>
        <v>0</v>
      </c>
      <c r="L233" s="19">
        <v>12368.39</v>
      </c>
      <c r="M233" s="19">
        <v>11131.55</v>
      </c>
      <c r="N233" s="19">
        <v>8657.8700000000008</v>
      </c>
      <c r="O233" s="19">
        <v>6184.2</v>
      </c>
      <c r="P233" s="19">
        <v>3710.52</v>
      </c>
      <c r="Q233" s="19">
        <v>488.77</v>
      </c>
      <c r="R233" s="19">
        <v>2100</v>
      </c>
      <c r="S233" s="19">
        <v>200</v>
      </c>
      <c r="T233" s="23">
        <v>91</v>
      </c>
      <c r="U233" s="43">
        <f t="shared" si="31"/>
        <v>0</v>
      </c>
      <c r="V233" s="18">
        <f t="shared" si="32"/>
        <v>0</v>
      </c>
      <c r="W233" s="18">
        <f t="shared" si="33"/>
        <v>0</v>
      </c>
      <c r="X233" s="18">
        <f t="shared" si="34"/>
        <v>0</v>
      </c>
      <c r="Y233" s="18">
        <f t="shared" si="35"/>
        <v>0</v>
      </c>
      <c r="Z233" s="42">
        <f t="shared" si="36"/>
        <v>0</v>
      </c>
    </row>
    <row r="234" spans="1:26" x14ac:dyDescent="0.25">
      <c r="A234" s="2">
        <v>44</v>
      </c>
      <c r="B234" s="6" t="s">
        <v>192</v>
      </c>
      <c r="C234" s="6" t="s">
        <v>107</v>
      </c>
      <c r="D234" s="2">
        <v>2026</v>
      </c>
      <c r="E234" s="3"/>
      <c r="F234" s="3"/>
      <c r="G234" s="3"/>
      <c r="H234" s="3"/>
      <c r="I234" s="3"/>
      <c r="J234" s="14"/>
      <c r="K234" s="18">
        <f t="shared" si="30"/>
        <v>0</v>
      </c>
      <c r="L234" s="19">
        <v>12368.39</v>
      </c>
      <c r="M234" s="19">
        <v>11131.55</v>
      </c>
      <c r="N234" s="19">
        <v>8657.8700000000008</v>
      </c>
      <c r="O234" s="19">
        <v>6184.2</v>
      </c>
      <c r="P234" s="19">
        <v>3710.52</v>
      </c>
      <c r="Q234" s="19">
        <v>488.77</v>
      </c>
      <c r="R234" s="19">
        <v>2100</v>
      </c>
      <c r="S234" s="19">
        <v>200</v>
      </c>
      <c r="T234" s="23">
        <v>71</v>
      </c>
      <c r="U234" s="43">
        <f t="shared" si="31"/>
        <v>0</v>
      </c>
      <c r="V234" s="18">
        <f t="shared" si="32"/>
        <v>0</v>
      </c>
      <c r="W234" s="18">
        <f t="shared" si="33"/>
        <v>0</v>
      </c>
      <c r="X234" s="18">
        <f t="shared" si="34"/>
        <v>0</v>
      </c>
      <c r="Y234" s="18">
        <f t="shared" si="35"/>
        <v>0</v>
      </c>
      <c r="Z234" s="42">
        <f t="shared" si="36"/>
        <v>0</v>
      </c>
    </row>
    <row r="235" spans="1:26" x14ac:dyDescent="0.25">
      <c r="A235" s="2">
        <v>45</v>
      </c>
      <c r="B235" s="6" t="s">
        <v>192</v>
      </c>
      <c r="C235" s="6" t="s">
        <v>131</v>
      </c>
      <c r="D235" s="2">
        <v>2026</v>
      </c>
      <c r="E235" s="3"/>
      <c r="F235" s="3"/>
      <c r="G235" s="3"/>
      <c r="H235" s="3"/>
      <c r="I235" s="3"/>
      <c r="J235" s="14"/>
      <c r="K235" s="18">
        <f t="shared" si="30"/>
        <v>0</v>
      </c>
      <c r="L235" s="19">
        <v>12368.39</v>
      </c>
      <c r="M235" s="19">
        <v>11131.55</v>
      </c>
      <c r="N235" s="19">
        <v>8657.8700000000008</v>
      </c>
      <c r="O235" s="19">
        <v>6184.2</v>
      </c>
      <c r="P235" s="19">
        <v>3710.52</v>
      </c>
      <c r="Q235" s="19">
        <v>488.77</v>
      </c>
      <c r="R235" s="19">
        <v>2100</v>
      </c>
      <c r="S235" s="19">
        <v>200</v>
      </c>
      <c r="T235" s="23">
        <v>94</v>
      </c>
      <c r="U235" s="43">
        <f t="shared" si="31"/>
        <v>0</v>
      </c>
      <c r="V235" s="18">
        <f t="shared" si="32"/>
        <v>0</v>
      </c>
      <c r="W235" s="18">
        <f t="shared" si="33"/>
        <v>0</v>
      </c>
      <c r="X235" s="18">
        <f t="shared" si="34"/>
        <v>0</v>
      </c>
      <c r="Y235" s="18">
        <f t="shared" si="35"/>
        <v>0</v>
      </c>
      <c r="Z235" s="42">
        <f t="shared" si="36"/>
        <v>0</v>
      </c>
    </row>
    <row r="236" spans="1:26" x14ac:dyDescent="0.25">
      <c r="A236" s="2">
        <v>46</v>
      </c>
      <c r="B236" s="6" t="s">
        <v>192</v>
      </c>
      <c r="C236" s="6" t="s">
        <v>68</v>
      </c>
      <c r="D236" s="2">
        <v>2026</v>
      </c>
      <c r="E236" s="3"/>
      <c r="F236" s="3"/>
      <c r="G236" s="3"/>
      <c r="H236" s="3"/>
      <c r="I236" s="3"/>
      <c r="J236" s="14"/>
      <c r="K236" s="18">
        <f t="shared" si="30"/>
        <v>0</v>
      </c>
      <c r="L236" s="19">
        <v>12368.39</v>
      </c>
      <c r="M236" s="19">
        <v>11131.55</v>
      </c>
      <c r="N236" s="19">
        <v>8657.8700000000008</v>
      </c>
      <c r="O236" s="19">
        <v>6184.2</v>
      </c>
      <c r="P236" s="19">
        <v>3710.52</v>
      </c>
      <c r="Q236" s="19">
        <v>488.77</v>
      </c>
      <c r="R236" s="19">
        <v>2100</v>
      </c>
      <c r="S236" s="19">
        <v>200</v>
      </c>
      <c r="T236" s="23">
        <v>81</v>
      </c>
      <c r="U236" s="43">
        <f t="shared" si="31"/>
        <v>0</v>
      </c>
      <c r="V236" s="18">
        <f t="shared" si="32"/>
        <v>0</v>
      </c>
      <c r="W236" s="18">
        <f t="shared" si="33"/>
        <v>0</v>
      </c>
      <c r="X236" s="18">
        <f t="shared" si="34"/>
        <v>0</v>
      </c>
      <c r="Y236" s="18">
        <f t="shared" si="35"/>
        <v>0</v>
      </c>
      <c r="Z236" s="42">
        <f t="shared" si="36"/>
        <v>0</v>
      </c>
    </row>
    <row r="237" spans="1:26" x14ac:dyDescent="0.25">
      <c r="A237" s="2">
        <v>47</v>
      </c>
      <c r="B237" s="6" t="s">
        <v>192</v>
      </c>
      <c r="C237" s="6" t="s">
        <v>25</v>
      </c>
      <c r="D237" s="2">
        <v>2026</v>
      </c>
      <c r="E237" s="3"/>
      <c r="F237" s="3"/>
      <c r="G237" s="3"/>
      <c r="H237" s="3"/>
      <c r="I237" s="3"/>
      <c r="J237" s="14"/>
      <c r="K237" s="18">
        <f t="shared" si="30"/>
        <v>0</v>
      </c>
      <c r="L237" s="19">
        <v>12368.39</v>
      </c>
      <c r="M237" s="19">
        <v>11131.55</v>
      </c>
      <c r="N237" s="19">
        <v>8657.8700000000008</v>
      </c>
      <c r="O237" s="19">
        <v>6184.2</v>
      </c>
      <c r="P237" s="19">
        <v>3710.52</v>
      </c>
      <c r="Q237" s="19">
        <v>488.77</v>
      </c>
      <c r="R237" s="19">
        <v>2100</v>
      </c>
      <c r="S237" s="19">
        <v>200</v>
      </c>
      <c r="T237" s="23">
        <v>91</v>
      </c>
      <c r="U237" s="43">
        <f t="shared" si="31"/>
        <v>0</v>
      </c>
      <c r="V237" s="18">
        <f t="shared" si="32"/>
        <v>0</v>
      </c>
      <c r="W237" s="18">
        <f t="shared" si="33"/>
        <v>0</v>
      </c>
      <c r="X237" s="18">
        <f t="shared" si="34"/>
        <v>0</v>
      </c>
      <c r="Y237" s="18">
        <f t="shared" si="35"/>
        <v>0</v>
      </c>
      <c r="Z237" s="42">
        <f t="shared" si="36"/>
        <v>0</v>
      </c>
    </row>
    <row r="238" spans="1:26" x14ac:dyDescent="0.25">
      <c r="A238" s="2">
        <v>48</v>
      </c>
      <c r="B238" s="6" t="s">
        <v>192</v>
      </c>
      <c r="C238" s="6" t="s">
        <v>134</v>
      </c>
      <c r="D238" s="2">
        <v>2026</v>
      </c>
      <c r="E238" s="3"/>
      <c r="F238" s="3"/>
      <c r="G238" s="3"/>
      <c r="H238" s="3"/>
      <c r="I238" s="3"/>
      <c r="J238" s="14"/>
      <c r="K238" s="18">
        <f t="shared" si="30"/>
        <v>0</v>
      </c>
      <c r="L238" s="19">
        <v>12368.39</v>
      </c>
      <c r="M238" s="19">
        <v>11131.55</v>
      </c>
      <c r="N238" s="19">
        <v>8657.8700000000008</v>
      </c>
      <c r="O238" s="19">
        <v>6184.2</v>
      </c>
      <c r="P238" s="19">
        <v>3710.52</v>
      </c>
      <c r="Q238" s="19">
        <v>488.77</v>
      </c>
      <c r="R238" s="19">
        <v>2100</v>
      </c>
      <c r="S238" s="19">
        <v>200</v>
      </c>
      <c r="T238" s="23">
        <v>87</v>
      </c>
      <c r="U238" s="43">
        <f t="shared" si="31"/>
        <v>0</v>
      </c>
      <c r="V238" s="18">
        <f t="shared" si="32"/>
        <v>0</v>
      </c>
      <c r="W238" s="18">
        <f t="shared" si="33"/>
        <v>0</v>
      </c>
      <c r="X238" s="18">
        <f t="shared" si="34"/>
        <v>0</v>
      </c>
      <c r="Y238" s="18">
        <f t="shared" si="35"/>
        <v>0</v>
      </c>
      <c r="Z238" s="42">
        <f t="shared" si="36"/>
        <v>0</v>
      </c>
    </row>
    <row r="239" spans="1:26" x14ac:dyDescent="0.25">
      <c r="A239" s="2">
        <v>49</v>
      </c>
      <c r="B239" s="6" t="s">
        <v>194</v>
      </c>
      <c r="C239" s="6" t="s">
        <v>135</v>
      </c>
      <c r="D239" s="2">
        <v>2026</v>
      </c>
      <c r="E239" s="3"/>
      <c r="F239" s="3"/>
      <c r="G239" s="3"/>
      <c r="H239" s="3"/>
      <c r="I239" s="3"/>
      <c r="J239" s="14"/>
      <c r="K239" s="18">
        <f t="shared" si="30"/>
        <v>0</v>
      </c>
      <c r="L239" s="19">
        <v>12368.39</v>
      </c>
      <c r="M239" s="19">
        <v>11131.55</v>
      </c>
      <c r="N239" s="19">
        <v>8657.8700000000008</v>
      </c>
      <c r="O239" s="19">
        <v>6184.2</v>
      </c>
      <c r="P239" s="19">
        <v>3710.52</v>
      </c>
      <c r="Q239" s="19">
        <v>488.77</v>
      </c>
      <c r="R239" s="19">
        <v>2100</v>
      </c>
      <c r="S239" s="19">
        <v>200</v>
      </c>
      <c r="T239" s="24">
        <v>88</v>
      </c>
      <c r="U239" s="43">
        <f t="shared" si="31"/>
        <v>0</v>
      </c>
      <c r="V239" s="18">
        <f t="shared" si="32"/>
        <v>0</v>
      </c>
      <c r="W239" s="18">
        <f t="shared" si="33"/>
        <v>0</v>
      </c>
      <c r="X239" s="18">
        <f t="shared" si="34"/>
        <v>0</v>
      </c>
      <c r="Y239" s="18">
        <f t="shared" si="35"/>
        <v>0</v>
      </c>
      <c r="Z239" s="42">
        <f t="shared" si="36"/>
        <v>0</v>
      </c>
    </row>
    <row r="240" spans="1:26" x14ac:dyDescent="0.25">
      <c r="A240" s="2">
        <v>50</v>
      </c>
      <c r="B240" s="6" t="s">
        <v>194</v>
      </c>
      <c r="C240" s="6" t="s">
        <v>136</v>
      </c>
      <c r="D240" s="2">
        <v>2026</v>
      </c>
      <c r="E240" s="3"/>
      <c r="F240" s="3"/>
      <c r="G240" s="3"/>
      <c r="H240" s="3"/>
      <c r="I240" s="3"/>
      <c r="J240" s="14"/>
      <c r="K240" s="18">
        <f t="shared" si="30"/>
        <v>0</v>
      </c>
      <c r="L240" s="19">
        <v>12368.39</v>
      </c>
      <c r="M240" s="19">
        <v>11131.55</v>
      </c>
      <c r="N240" s="19">
        <v>8657.8700000000008</v>
      </c>
      <c r="O240" s="19">
        <v>6184.2</v>
      </c>
      <c r="P240" s="19">
        <v>3710.52</v>
      </c>
      <c r="Q240" s="19">
        <v>488.77</v>
      </c>
      <c r="R240" s="19">
        <v>2100</v>
      </c>
      <c r="S240" s="19">
        <v>200</v>
      </c>
      <c r="T240" s="24">
        <v>71</v>
      </c>
      <c r="U240" s="43">
        <f t="shared" si="31"/>
        <v>0</v>
      </c>
      <c r="V240" s="18">
        <f t="shared" si="32"/>
        <v>0</v>
      </c>
      <c r="W240" s="18">
        <f t="shared" si="33"/>
        <v>0</v>
      </c>
      <c r="X240" s="18">
        <f t="shared" si="34"/>
        <v>0</v>
      </c>
      <c r="Y240" s="18">
        <f t="shared" si="35"/>
        <v>0</v>
      </c>
      <c r="Z240" s="42">
        <f t="shared" si="36"/>
        <v>0</v>
      </c>
    </row>
    <row r="241" spans="1:26" x14ac:dyDescent="0.25">
      <c r="A241" s="2">
        <v>51</v>
      </c>
      <c r="B241" s="6" t="s">
        <v>194</v>
      </c>
      <c r="C241" s="6" t="s">
        <v>24</v>
      </c>
      <c r="D241" s="2">
        <v>2026</v>
      </c>
      <c r="E241" s="3"/>
      <c r="F241" s="3"/>
      <c r="G241" s="3"/>
      <c r="H241" s="3"/>
      <c r="I241" s="3"/>
      <c r="J241" s="14"/>
      <c r="K241" s="18">
        <f t="shared" si="30"/>
        <v>0</v>
      </c>
      <c r="L241" s="19">
        <v>12368.39</v>
      </c>
      <c r="M241" s="19">
        <v>11131.55</v>
      </c>
      <c r="N241" s="19">
        <v>8657.8700000000008</v>
      </c>
      <c r="O241" s="19">
        <v>6184.2</v>
      </c>
      <c r="P241" s="19">
        <v>3710.52</v>
      </c>
      <c r="Q241" s="19">
        <v>488.77</v>
      </c>
      <c r="R241" s="19">
        <v>2100</v>
      </c>
      <c r="S241" s="19">
        <v>200</v>
      </c>
      <c r="T241" s="24">
        <v>91</v>
      </c>
      <c r="U241" s="43">
        <f t="shared" si="31"/>
        <v>0</v>
      </c>
      <c r="V241" s="18">
        <f t="shared" si="32"/>
        <v>0</v>
      </c>
      <c r="W241" s="18">
        <f t="shared" si="33"/>
        <v>0</v>
      </c>
      <c r="X241" s="18">
        <f t="shared" si="34"/>
        <v>0</v>
      </c>
      <c r="Y241" s="18">
        <f t="shared" si="35"/>
        <v>0</v>
      </c>
      <c r="Z241" s="42">
        <f t="shared" si="36"/>
        <v>0</v>
      </c>
    </row>
    <row r="242" spans="1:26" x14ac:dyDescent="0.25">
      <c r="A242" s="2">
        <v>52</v>
      </c>
      <c r="B242" s="6" t="s">
        <v>194</v>
      </c>
      <c r="C242" s="6" t="s">
        <v>72</v>
      </c>
      <c r="D242" s="2">
        <v>2026</v>
      </c>
      <c r="E242" s="3"/>
      <c r="F242" s="3"/>
      <c r="G242" s="3"/>
      <c r="H242" s="3"/>
      <c r="I242" s="3"/>
      <c r="J242" s="14"/>
      <c r="K242" s="18">
        <f t="shared" si="30"/>
        <v>0</v>
      </c>
      <c r="L242" s="19">
        <v>12368.39</v>
      </c>
      <c r="M242" s="19">
        <v>11131.55</v>
      </c>
      <c r="N242" s="19">
        <v>8657.8700000000008</v>
      </c>
      <c r="O242" s="19">
        <v>6184.2</v>
      </c>
      <c r="P242" s="19">
        <v>3710.52</v>
      </c>
      <c r="Q242" s="19">
        <v>488.77</v>
      </c>
      <c r="R242" s="19">
        <v>2100</v>
      </c>
      <c r="S242" s="19">
        <v>200</v>
      </c>
      <c r="T242" s="24">
        <v>91</v>
      </c>
      <c r="U242" s="43">
        <f t="shared" si="31"/>
        <v>0</v>
      </c>
      <c r="V242" s="18">
        <f t="shared" si="32"/>
        <v>0</v>
      </c>
      <c r="W242" s="18">
        <f t="shared" si="33"/>
        <v>0</v>
      </c>
      <c r="X242" s="18">
        <f t="shared" si="34"/>
        <v>0</v>
      </c>
      <c r="Y242" s="18">
        <f t="shared" si="35"/>
        <v>0</v>
      </c>
      <c r="Z242" s="42">
        <f t="shared" si="36"/>
        <v>0</v>
      </c>
    </row>
    <row r="243" spans="1:26" x14ac:dyDescent="0.25">
      <c r="A243" s="2">
        <v>53</v>
      </c>
      <c r="B243" s="6" t="s">
        <v>194</v>
      </c>
      <c r="C243" s="6" t="s">
        <v>42</v>
      </c>
      <c r="D243" s="2">
        <v>2026</v>
      </c>
      <c r="E243" s="3"/>
      <c r="F243" s="3"/>
      <c r="G243" s="3"/>
      <c r="H243" s="3"/>
      <c r="I243" s="3"/>
      <c r="J243" s="14"/>
      <c r="K243" s="18">
        <f t="shared" si="30"/>
        <v>0</v>
      </c>
      <c r="L243" s="19">
        <v>12368.39</v>
      </c>
      <c r="M243" s="19">
        <v>11131.55</v>
      </c>
      <c r="N243" s="19">
        <v>8657.8700000000008</v>
      </c>
      <c r="O243" s="19">
        <v>6184.2</v>
      </c>
      <c r="P243" s="19">
        <v>3710.52</v>
      </c>
      <c r="Q243" s="19">
        <v>488.77</v>
      </c>
      <c r="R243" s="19">
        <v>2100</v>
      </c>
      <c r="S243" s="19">
        <v>200</v>
      </c>
      <c r="T243" s="24">
        <v>93</v>
      </c>
      <c r="U243" s="43">
        <f t="shared" si="31"/>
        <v>0</v>
      </c>
      <c r="V243" s="18">
        <f t="shared" si="32"/>
        <v>0</v>
      </c>
      <c r="W243" s="18">
        <f t="shared" si="33"/>
        <v>0</v>
      </c>
      <c r="X243" s="18">
        <f t="shared" si="34"/>
        <v>0</v>
      </c>
      <c r="Y243" s="18">
        <f t="shared" si="35"/>
        <v>0</v>
      </c>
      <c r="Z243" s="42">
        <f t="shared" si="36"/>
        <v>0</v>
      </c>
    </row>
    <row r="244" spans="1:26" x14ac:dyDescent="0.25">
      <c r="A244" s="2">
        <v>54</v>
      </c>
      <c r="B244" s="6" t="s">
        <v>194</v>
      </c>
      <c r="C244" s="6" t="s">
        <v>36</v>
      </c>
      <c r="D244" s="2">
        <v>2026</v>
      </c>
      <c r="E244" s="3">
        <v>36.1</v>
      </c>
      <c r="F244" s="3">
        <v>2</v>
      </c>
      <c r="G244" s="3">
        <v>0</v>
      </c>
      <c r="H244" s="3">
        <v>4</v>
      </c>
      <c r="I244" s="3">
        <v>3.9</v>
      </c>
      <c r="J244" s="14">
        <v>8</v>
      </c>
      <c r="K244" s="18">
        <f t="shared" si="30"/>
        <v>46</v>
      </c>
      <c r="L244" s="19">
        <v>12368.39</v>
      </c>
      <c r="M244" s="19">
        <v>11131.55</v>
      </c>
      <c r="N244" s="19">
        <v>8657.8700000000008</v>
      </c>
      <c r="O244" s="19">
        <v>6184.2</v>
      </c>
      <c r="P244" s="19">
        <v>3710.52</v>
      </c>
      <c r="Q244" s="19">
        <v>488.77</v>
      </c>
      <c r="R244" s="19">
        <v>2100</v>
      </c>
      <c r="S244" s="19">
        <v>200</v>
      </c>
      <c r="T244" s="24">
        <v>84</v>
      </c>
      <c r="U244" s="43">
        <f t="shared" si="31"/>
        <v>83.999999107607593</v>
      </c>
      <c r="V244" s="18">
        <f t="shared" si="32"/>
        <v>537879.97</v>
      </c>
      <c r="W244" s="18">
        <f t="shared" si="33"/>
        <v>451819.17</v>
      </c>
      <c r="X244" s="18">
        <f t="shared" si="34"/>
        <v>86060.799999999988</v>
      </c>
      <c r="Y244" s="18">
        <f t="shared" si="35"/>
        <v>451819.17</v>
      </c>
      <c r="Z244" s="42">
        <f t="shared" si="36"/>
        <v>83.999999107607593</v>
      </c>
    </row>
    <row r="245" spans="1:26" x14ac:dyDescent="0.25">
      <c r="A245" s="2">
        <v>55</v>
      </c>
      <c r="B245" s="6" t="s">
        <v>194</v>
      </c>
      <c r="C245" s="6" t="s">
        <v>39</v>
      </c>
      <c r="D245" s="2">
        <v>2026</v>
      </c>
      <c r="E245" s="3"/>
      <c r="F245" s="3"/>
      <c r="G245" s="3"/>
      <c r="H245" s="3"/>
      <c r="I245" s="3"/>
      <c r="J245" s="14"/>
      <c r="K245" s="18">
        <f t="shared" si="30"/>
        <v>0</v>
      </c>
      <c r="L245" s="19">
        <v>12368.39</v>
      </c>
      <c r="M245" s="19">
        <v>11131.55</v>
      </c>
      <c r="N245" s="19">
        <v>8657.8700000000008</v>
      </c>
      <c r="O245" s="19">
        <v>6184.2</v>
      </c>
      <c r="P245" s="19">
        <v>3710.52</v>
      </c>
      <c r="Q245" s="19">
        <v>488.77</v>
      </c>
      <c r="R245" s="19">
        <v>2100</v>
      </c>
      <c r="S245" s="19">
        <v>200</v>
      </c>
      <c r="T245" s="24">
        <v>88</v>
      </c>
      <c r="U245" s="43">
        <f t="shared" si="31"/>
        <v>0</v>
      </c>
      <c r="V245" s="18">
        <f t="shared" si="32"/>
        <v>0</v>
      </c>
      <c r="W245" s="18">
        <f t="shared" si="33"/>
        <v>0</v>
      </c>
      <c r="X245" s="18">
        <f t="shared" si="34"/>
        <v>0</v>
      </c>
      <c r="Y245" s="18">
        <f t="shared" si="35"/>
        <v>0</v>
      </c>
      <c r="Z245" s="42">
        <f t="shared" si="36"/>
        <v>0</v>
      </c>
    </row>
    <row r="246" spans="1:26" x14ac:dyDescent="0.25">
      <c r="A246" s="2">
        <v>56</v>
      </c>
      <c r="B246" s="6" t="s">
        <v>194</v>
      </c>
      <c r="C246" s="6" t="s">
        <v>52</v>
      </c>
      <c r="D246" s="2">
        <v>2026</v>
      </c>
      <c r="E246" s="3"/>
      <c r="F246" s="3"/>
      <c r="G246" s="3"/>
      <c r="H246" s="3"/>
      <c r="I246" s="3"/>
      <c r="J246" s="14"/>
      <c r="K246" s="18">
        <f t="shared" si="30"/>
        <v>0</v>
      </c>
      <c r="L246" s="19">
        <v>12368.39</v>
      </c>
      <c r="M246" s="19">
        <v>11131.55</v>
      </c>
      <c r="N246" s="19">
        <v>8657.8700000000008</v>
      </c>
      <c r="O246" s="19">
        <v>6184.2</v>
      </c>
      <c r="P246" s="19">
        <v>3710.52</v>
      </c>
      <c r="Q246" s="19">
        <v>488.77</v>
      </c>
      <c r="R246" s="19">
        <v>2100</v>
      </c>
      <c r="S246" s="19">
        <v>200</v>
      </c>
      <c r="T246" s="24">
        <v>87</v>
      </c>
      <c r="U246" s="43">
        <f t="shared" si="31"/>
        <v>0</v>
      </c>
      <c r="V246" s="18">
        <f t="shared" si="32"/>
        <v>0</v>
      </c>
      <c r="W246" s="18">
        <f t="shared" si="33"/>
        <v>0</v>
      </c>
      <c r="X246" s="18">
        <f t="shared" si="34"/>
        <v>0</v>
      </c>
      <c r="Y246" s="18">
        <f t="shared" si="35"/>
        <v>0</v>
      </c>
      <c r="Z246" s="42">
        <f t="shared" si="36"/>
        <v>0</v>
      </c>
    </row>
    <row r="247" spans="1:26" x14ac:dyDescent="0.25">
      <c r="A247" s="2">
        <v>57</v>
      </c>
      <c r="B247" s="6" t="s">
        <v>194</v>
      </c>
      <c r="C247" s="6" t="s">
        <v>70</v>
      </c>
      <c r="D247" s="2">
        <v>2026</v>
      </c>
      <c r="E247" s="3">
        <v>0</v>
      </c>
      <c r="F247" s="3">
        <v>5.62</v>
      </c>
      <c r="G247" s="3">
        <v>0</v>
      </c>
      <c r="H247" s="3">
        <v>0</v>
      </c>
      <c r="I247" s="3">
        <v>0</v>
      </c>
      <c r="J247" s="14">
        <v>0</v>
      </c>
      <c r="K247" s="18">
        <f t="shared" si="30"/>
        <v>5.62</v>
      </c>
      <c r="L247" s="19">
        <v>12368.39</v>
      </c>
      <c r="M247" s="19">
        <v>11131.55</v>
      </c>
      <c r="N247" s="19">
        <v>8657.8700000000008</v>
      </c>
      <c r="O247" s="19">
        <v>6184.2</v>
      </c>
      <c r="P247" s="19">
        <v>3710.52</v>
      </c>
      <c r="Q247" s="19">
        <v>488.77</v>
      </c>
      <c r="R247" s="19">
        <v>2100</v>
      </c>
      <c r="S247" s="19">
        <v>200</v>
      </c>
      <c r="T247" s="24">
        <v>91</v>
      </c>
      <c r="U247" s="43">
        <f t="shared" si="31"/>
        <v>90.999996702432711</v>
      </c>
      <c r="V247" s="18">
        <f t="shared" si="32"/>
        <v>63683.31</v>
      </c>
      <c r="W247" s="18">
        <f t="shared" si="33"/>
        <v>57951.81</v>
      </c>
      <c r="X247" s="18">
        <f t="shared" si="34"/>
        <v>5731.5</v>
      </c>
      <c r="Y247" s="18">
        <f t="shared" si="35"/>
        <v>57951.81</v>
      </c>
      <c r="Z247" s="42">
        <f t="shared" si="36"/>
        <v>90.999996702432711</v>
      </c>
    </row>
    <row r="248" spans="1:26" x14ac:dyDescent="0.25">
      <c r="A248" s="2">
        <v>58</v>
      </c>
      <c r="B248" s="6" t="s">
        <v>194</v>
      </c>
      <c r="C248" s="6" t="s">
        <v>117</v>
      </c>
      <c r="D248" s="2">
        <v>2026</v>
      </c>
      <c r="E248" s="3"/>
      <c r="F248" s="3"/>
      <c r="G248" s="3"/>
      <c r="H248" s="3"/>
      <c r="I248" s="3"/>
      <c r="J248" s="14"/>
      <c r="K248" s="18">
        <f t="shared" si="30"/>
        <v>0</v>
      </c>
      <c r="L248" s="19">
        <v>12368.39</v>
      </c>
      <c r="M248" s="19">
        <v>11131.55</v>
      </c>
      <c r="N248" s="19">
        <v>8657.8700000000008</v>
      </c>
      <c r="O248" s="19">
        <v>6184.2</v>
      </c>
      <c r="P248" s="19">
        <v>3710.52</v>
      </c>
      <c r="Q248" s="19">
        <v>488.77</v>
      </c>
      <c r="R248" s="19">
        <v>2100</v>
      </c>
      <c r="S248" s="19">
        <v>200</v>
      </c>
      <c r="T248" s="24">
        <v>89</v>
      </c>
      <c r="U248" s="43">
        <f t="shared" si="31"/>
        <v>0</v>
      </c>
      <c r="V248" s="18">
        <f t="shared" si="32"/>
        <v>0</v>
      </c>
      <c r="W248" s="18">
        <f t="shared" si="33"/>
        <v>0</v>
      </c>
      <c r="X248" s="18">
        <f t="shared" si="34"/>
        <v>0</v>
      </c>
      <c r="Y248" s="18">
        <f t="shared" si="35"/>
        <v>0</v>
      </c>
      <c r="Z248" s="42">
        <f t="shared" si="36"/>
        <v>0</v>
      </c>
    </row>
    <row r="249" spans="1:26" x14ac:dyDescent="0.25">
      <c r="A249" s="2">
        <v>59</v>
      </c>
      <c r="B249" s="6" t="s">
        <v>194</v>
      </c>
      <c r="C249" s="6" t="s">
        <v>137</v>
      </c>
      <c r="D249" s="2">
        <v>2026</v>
      </c>
      <c r="E249" s="3">
        <v>0</v>
      </c>
      <c r="F249" s="3">
        <v>0</v>
      </c>
      <c r="G249" s="3">
        <v>0</v>
      </c>
      <c r="H249" s="3">
        <v>5</v>
      </c>
      <c r="I249" s="3">
        <v>0</v>
      </c>
      <c r="J249" s="14">
        <v>3</v>
      </c>
      <c r="K249" s="18">
        <f t="shared" si="30"/>
        <v>5</v>
      </c>
      <c r="L249" s="19">
        <v>12368.39</v>
      </c>
      <c r="M249" s="19">
        <v>11131.55</v>
      </c>
      <c r="N249" s="19">
        <v>8657.8700000000008</v>
      </c>
      <c r="O249" s="19">
        <v>6184.2</v>
      </c>
      <c r="P249" s="19">
        <v>3710.52</v>
      </c>
      <c r="Q249" s="19">
        <v>488.77</v>
      </c>
      <c r="R249" s="19">
        <v>2100</v>
      </c>
      <c r="S249" s="19">
        <v>200</v>
      </c>
      <c r="T249" s="24">
        <v>91</v>
      </c>
      <c r="U249" s="43">
        <f t="shared" si="31"/>
        <v>90.999994708636081</v>
      </c>
      <c r="V249" s="18">
        <f t="shared" si="32"/>
        <v>39687.31</v>
      </c>
      <c r="W249" s="18">
        <f t="shared" si="33"/>
        <v>36115.449999999997</v>
      </c>
      <c r="X249" s="18">
        <f t="shared" si="34"/>
        <v>3571.8600000000006</v>
      </c>
      <c r="Y249" s="18">
        <f t="shared" si="35"/>
        <v>36115.449999999997</v>
      </c>
      <c r="Z249" s="42">
        <f t="shared" si="36"/>
        <v>90.999994708636081</v>
      </c>
    </row>
    <row r="250" spans="1:26" x14ac:dyDescent="0.25">
      <c r="A250" s="2">
        <v>60</v>
      </c>
      <c r="B250" s="6" t="s">
        <v>194</v>
      </c>
      <c r="C250" s="6" t="s">
        <v>57</v>
      </c>
      <c r="D250" s="2">
        <v>2026</v>
      </c>
      <c r="E250" s="3"/>
      <c r="F250" s="3"/>
      <c r="G250" s="3"/>
      <c r="H250" s="3"/>
      <c r="I250" s="3"/>
      <c r="J250" s="14"/>
      <c r="K250" s="18">
        <f t="shared" si="30"/>
        <v>0</v>
      </c>
      <c r="L250" s="19">
        <v>12368.39</v>
      </c>
      <c r="M250" s="19">
        <v>11131.55</v>
      </c>
      <c r="N250" s="19">
        <v>8657.8700000000008</v>
      </c>
      <c r="O250" s="19">
        <v>6184.2</v>
      </c>
      <c r="P250" s="19">
        <v>3710.52</v>
      </c>
      <c r="Q250" s="19">
        <v>488.77</v>
      </c>
      <c r="R250" s="19">
        <v>2100</v>
      </c>
      <c r="S250" s="19">
        <v>200</v>
      </c>
      <c r="T250" s="24">
        <v>90</v>
      </c>
      <c r="U250" s="43">
        <f t="shared" si="31"/>
        <v>0</v>
      </c>
      <c r="V250" s="18">
        <f t="shared" si="32"/>
        <v>0</v>
      </c>
      <c r="W250" s="18">
        <f t="shared" si="33"/>
        <v>0</v>
      </c>
      <c r="X250" s="18">
        <f t="shared" si="34"/>
        <v>0</v>
      </c>
      <c r="Y250" s="18">
        <f t="shared" si="35"/>
        <v>0</v>
      </c>
      <c r="Z250" s="42">
        <f t="shared" si="36"/>
        <v>0</v>
      </c>
    </row>
    <row r="251" spans="1:26" x14ac:dyDescent="0.25">
      <c r="A251" s="47" t="s">
        <v>236</v>
      </c>
      <c r="B251" s="6" t="s">
        <v>195</v>
      </c>
      <c r="C251" s="6" t="s">
        <v>22</v>
      </c>
      <c r="D251" s="2">
        <v>2026</v>
      </c>
      <c r="E251" s="3"/>
      <c r="F251" s="3"/>
      <c r="G251" s="3"/>
      <c r="H251" s="3"/>
      <c r="I251" s="3"/>
      <c r="J251" s="14"/>
      <c r="K251" s="18">
        <f t="shared" si="30"/>
        <v>0</v>
      </c>
      <c r="L251" s="19">
        <v>12368.39</v>
      </c>
      <c r="M251" s="19">
        <v>11131.55</v>
      </c>
      <c r="N251" s="19">
        <v>8657.8700000000008</v>
      </c>
      <c r="O251" s="19">
        <v>6184.2</v>
      </c>
      <c r="P251" s="19">
        <v>3710.52</v>
      </c>
      <c r="Q251" s="19">
        <v>488.77</v>
      </c>
      <c r="R251" s="19">
        <v>2100</v>
      </c>
      <c r="S251" s="19">
        <v>200</v>
      </c>
      <c r="T251" s="25">
        <v>95</v>
      </c>
      <c r="U251" s="43">
        <f t="shared" si="31"/>
        <v>0</v>
      </c>
      <c r="V251" s="18">
        <f t="shared" si="32"/>
        <v>0</v>
      </c>
      <c r="W251" s="18">
        <f t="shared" si="33"/>
        <v>0</v>
      </c>
      <c r="X251" s="18">
        <f t="shared" si="34"/>
        <v>0</v>
      </c>
      <c r="Y251" s="18">
        <f t="shared" si="35"/>
        <v>0</v>
      </c>
      <c r="Z251" s="42">
        <f t="shared" si="36"/>
        <v>0</v>
      </c>
    </row>
    <row r="252" spans="1:26" x14ac:dyDescent="0.25">
      <c r="A252" s="47" t="s">
        <v>237</v>
      </c>
      <c r="B252" s="6" t="s">
        <v>195</v>
      </c>
      <c r="C252" s="6" t="s">
        <v>114</v>
      </c>
      <c r="D252" s="2">
        <v>2026</v>
      </c>
      <c r="E252" s="3"/>
      <c r="F252" s="3"/>
      <c r="G252" s="3"/>
      <c r="H252" s="3"/>
      <c r="I252" s="3"/>
      <c r="J252" s="14"/>
      <c r="K252" s="18">
        <f t="shared" si="30"/>
        <v>0</v>
      </c>
      <c r="L252" s="19">
        <v>12368.39</v>
      </c>
      <c r="M252" s="19">
        <v>11131.55</v>
      </c>
      <c r="N252" s="19">
        <v>8657.8700000000008</v>
      </c>
      <c r="O252" s="19">
        <v>6184.2</v>
      </c>
      <c r="P252" s="19">
        <v>3710.52</v>
      </c>
      <c r="Q252" s="19">
        <v>488.77</v>
      </c>
      <c r="R252" s="19">
        <v>2100</v>
      </c>
      <c r="S252" s="19">
        <v>200</v>
      </c>
      <c r="T252" s="25">
        <v>95</v>
      </c>
      <c r="U252" s="43">
        <f t="shared" si="31"/>
        <v>0</v>
      </c>
      <c r="V252" s="18">
        <f t="shared" si="32"/>
        <v>0</v>
      </c>
      <c r="W252" s="18">
        <f t="shared" si="33"/>
        <v>0</v>
      </c>
      <c r="X252" s="18">
        <f t="shared" si="34"/>
        <v>0</v>
      </c>
      <c r="Y252" s="18">
        <f t="shared" si="35"/>
        <v>0</v>
      </c>
      <c r="Z252" s="42">
        <f t="shared" si="36"/>
        <v>0</v>
      </c>
    </row>
    <row r="253" spans="1:26" x14ac:dyDescent="0.25">
      <c r="A253" s="47" t="s">
        <v>238</v>
      </c>
      <c r="B253" s="6" t="s">
        <v>195</v>
      </c>
      <c r="C253" s="6" t="s">
        <v>71</v>
      </c>
      <c r="D253" s="2">
        <v>2026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14">
        <v>0</v>
      </c>
      <c r="K253" s="18">
        <f t="shared" si="30"/>
        <v>0</v>
      </c>
      <c r="L253" s="19">
        <v>12368.39</v>
      </c>
      <c r="M253" s="19">
        <v>11131.55</v>
      </c>
      <c r="N253" s="19">
        <v>8657.8700000000008</v>
      </c>
      <c r="O253" s="19">
        <v>6184.2</v>
      </c>
      <c r="P253" s="19">
        <v>3710.52</v>
      </c>
      <c r="Q253" s="19">
        <v>488.77</v>
      </c>
      <c r="R253" s="19">
        <v>2100</v>
      </c>
      <c r="S253" s="19">
        <v>200</v>
      </c>
      <c r="T253" s="25">
        <v>95</v>
      </c>
      <c r="U253" s="43">
        <f t="shared" si="31"/>
        <v>0</v>
      </c>
      <c r="V253" s="18">
        <f t="shared" si="32"/>
        <v>0</v>
      </c>
      <c r="W253" s="18">
        <f t="shared" si="33"/>
        <v>0</v>
      </c>
      <c r="X253" s="18">
        <f t="shared" si="34"/>
        <v>0</v>
      </c>
      <c r="Y253" s="18">
        <f t="shared" si="35"/>
        <v>0</v>
      </c>
      <c r="Z253" s="42">
        <f t="shared" si="36"/>
        <v>0</v>
      </c>
    </row>
    <row r="254" spans="1:26" x14ac:dyDescent="0.25">
      <c r="A254" s="47" t="s">
        <v>239</v>
      </c>
      <c r="B254" s="6" t="s">
        <v>195</v>
      </c>
      <c r="C254" s="6" t="s">
        <v>56</v>
      </c>
      <c r="D254" s="2">
        <v>2026</v>
      </c>
      <c r="E254" s="3"/>
      <c r="F254" s="3"/>
      <c r="G254" s="3"/>
      <c r="H254" s="3"/>
      <c r="I254" s="3"/>
      <c r="J254" s="14"/>
      <c r="K254" s="18">
        <f t="shared" si="30"/>
        <v>0</v>
      </c>
      <c r="L254" s="19">
        <v>12368.39</v>
      </c>
      <c r="M254" s="19">
        <v>11131.55</v>
      </c>
      <c r="N254" s="19">
        <v>8657.8700000000008</v>
      </c>
      <c r="O254" s="19">
        <v>6184.2</v>
      </c>
      <c r="P254" s="19">
        <v>3710.52</v>
      </c>
      <c r="Q254" s="19">
        <v>488.77</v>
      </c>
      <c r="R254" s="19">
        <v>2100</v>
      </c>
      <c r="S254" s="19">
        <v>200</v>
      </c>
      <c r="T254" s="25">
        <v>95</v>
      </c>
      <c r="U254" s="43">
        <f t="shared" si="31"/>
        <v>0</v>
      </c>
      <c r="V254" s="18">
        <f t="shared" si="32"/>
        <v>0</v>
      </c>
      <c r="W254" s="18">
        <f t="shared" si="33"/>
        <v>0</v>
      </c>
      <c r="X254" s="18">
        <f t="shared" si="34"/>
        <v>0</v>
      </c>
      <c r="Y254" s="18">
        <f t="shared" si="35"/>
        <v>0</v>
      </c>
      <c r="Z254" s="42">
        <f t="shared" si="36"/>
        <v>0</v>
      </c>
    </row>
    <row r="255" spans="1:26" x14ac:dyDescent="0.25">
      <c r="A255" s="47" t="s">
        <v>240</v>
      </c>
      <c r="B255" s="6" t="s">
        <v>195</v>
      </c>
      <c r="C255" s="6" t="s">
        <v>138</v>
      </c>
      <c r="D255" s="2">
        <v>2026</v>
      </c>
      <c r="E255" s="3"/>
      <c r="F255" s="3"/>
      <c r="G255" s="3"/>
      <c r="H255" s="3"/>
      <c r="I255" s="3"/>
      <c r="J255" s="14"/>
      <c r="K255" s="18">
        <f t="shared" si="30"/>
        <v>0</v>
      </c>
      <c r="L255" s="19">
        <v>12368.39</v>
      </c>
      <c r="M255" s="19">
        <v>11131.55</v>
      </c>
      <c r="N255" s="19">
        <v>8657.8700000000008</v>
      </c>
      <c r="O255" s="19">
        <v>6184.2</v>
      </c>
      <c r="P255" s="19">
        <v>3710.52</v>
      </c>
      <c r="Q255" s="19">
        <v>488.77</v>
      </c>
      <c r="R255" s="19">
        <v>2100</v>
      </c>
      <c r="S255" s="19">
        <v>200</v>
      </c>
      <c r="T255" s="25">
        <v>95</v>
      </c>
      <c r="U255" s="43">
        <f t="shared" si="31"/>
        <v>0</v>
      </c>
      <c r="V255" s="18">
        <f t="shared" si="32"/>
        <v>0</v>
      </c>
      <c r="W255" s="18">
        <f t="shared" si="33"/>
        <v>0</v>
      </c>
      <c r="X255" s="18">
        <f t="shared" si="34"/>
        <v>0</v>
      </c>
      <c r="Y255" s="18">
        <f t="shared" si="35"/>
        <v>0</v>
      </c>
      <c r="Z255" s="42">
        <f t="shared" si="36"/>
        <v>0</v>
      </c>
    </row>
    <row r="256" spans="1:26" x14ac:dyDescent="0.25">
      <c r="A256" s="47" t="s">
        <v>241</v>
      </c>
      <c r="B256" s="6" t="s">
        <v>195</v>
      </c>
      <c r="C256" s="6" t="s">
        <v>139</v>
      </c>
      <c r="D256" s="2">
        <v>2026</v>
      </c>
      <c r="E256" s="3"/>
      <c r="F256" s="3"/>
      <c r="G256" s="3"/>
      <c r="H256" s="3"/>
      <c r="I256" s="3"/>
      <c r="J256" s="14"/>
      <c r="K256" s="18">
        <f t="shared" si="30"/>
        <v>0</v>
      </c>
      <c r="L256" s="19">
        <v>12368.39</v>
      </c>
      <c r="M256" s="19">
        <v>11131.55</v>
      </c>
      <c r="N256" s="19">
        <v>8657.8700000000008</v>
      </c>
      <c r="O256" s="19">
        <v>6184.2</v>
      </c>
      <c r="P256" s="19">
        <v>3710.52</v>
      </c>
      <c r="Q256" s="19">
        <v>488.77</v>
      </c>
      <c r="R256" s="19">
        <v>2100</v>
      </c>
      <c r="S256" s="19">
        <v>200</v>
      </c>
      <c r="T256" s="25">
        <v>95</v>
      </c>
      <c r="U256" s="43">
        <f t="shared" si="31"/>
        <v>0</v>
      </c>
      <c r="V256" s="18">
        <f t="shared" si="32"/>
        <v>0</v>
      </c>
      <c r="W256" s="18">
        <f t="shared" si="33"/>
        <v>0</v>
      </c>
      <c r="X256" s="18">
        <f t="shared" si="34"/>
        <v>0</v>
      </c>
      <c r="Y256" s="18">
        <f t="shared" si="35"/>
        <v>0</v>
      </c>
      <c r="Z256" s="42">
        <f t="shared" si="36"/>
        <v>0</v>
      </c>
    </row>
    <row r="257" spans="1:26" x14ac:dyDescent="0.25">
      <c r="A257" s="47" t="s">
        <v>242</v>
      </c>
      <c r="B257" s="6" t="s">
        <v>195</v>
      </c>
      <c r="C257" s="6" t="s">
        <v>38</v>
      </c>
      <c r="D257" s="2">
        <v>2026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14">
        <v>0</v>
      </c>
      <c r="K257" s="18">
        <f t="shared" si="30"/>
        <v>0</v>
      </c>
      <c r="L257" s="19">
        <v>12368.39</v>
      </c>
      <c r="M257" s="19">
        <v>11131.55</v>
      </c>
      <c r="N257" s="19">
        <v>8657.8700000000008</v>
      </c>
      <c r="O257" s="19">
        <v>6184.2</v>
      </c>
      <c r="P257" s="19">
        <v>3710.52</v>
      </c>
      <c r="Q257" s="19">
        <v>488.77</v>
      </c>
      <c r="R257" s="19">
        <v>2100</v>
      </c>
      <c r="S257" s="19">
        <v>200</v>
      </c>
      <c r="T257" s="25">
        <v>95</v>
      </c>
      <c r="U257" s="43">
        <f t="shared" si="31"/>
        <v>0</v>
      </c>
      <c r="V257" s="18">
        <f t="shared" si="32"/>
        <v>0</v>
      </c>
      <c r="W257" s="18">
        <f t="shared" si="33"/>
        <v>0</v>
      </c>
      <c r="X257" s="18">
        <f t="shared" si="34"/>
        <v>0</v>
      </c>
      <c r="Y257" s="18">
        <f t="shared" si="35"/>
        <v>0</v>
      </c>
      <c r="Z257" s="42">
        <f t="shared" si="36"/>
        <v>0</v>
      </c>
    </row>
    <row r="258" spans="1:26" x14ac:dyDescent="0.25">
      <c r="A258" s="47" t="s">
        <v>243</v>
      </c>
      <c r="B258" s="6" t="s">
        <v>195</v>
      </c>
      <c r="C258" s="6" t="s">
        <v>46</v>
      </c>
      <c r="D258" s="2">
        <v>2026</v>
      </c>
      <c r="E258" s="3"/>
      <c r="F258" s="3"/>
      <c r="G258" s="3"/>
      <c r="H258" s="3"/>
      <c r="I258" s="3"/>
      <c r="J258" s="14"/>
      <c r="K258" s="18">
        <f t="shared" si="30"/>
        <v>0</v>
      </c>
      <c r="L258" s="19">
        <v>12368.39</v>
      </c>
      <c r="M258" s="19">
        <v>11131.55</v>
      </c>
      <c r="N258" s="19">
        <v>8657.8700000000008</v>
      </c>
      <c r="O258" s="19">
        <v>6184.2</v>
      </c>
      <c r="P258" s="19">
        <v>3710.52</v>
      </c>
      <c r="Q258" s="19">
        <v>488.77</v>
      </c>
      <c r="R258" s="19">
        <v>2100</v>
      </c>
      <c r="S258" s="19">
        <v>200</v>
      </c>
      <c r="T258" s="25">
        <v>95</v>
      </c>
      <c r="U258" s="43">
        <f t="shared" si="31"/>
        <v>0</v>
      </c>
      <c r="V258" s="18">
        <f t="shared" si="32"/>
        <v>0</v>
      </c>
      <c r="W258" s="18">
        <f t="shared" si="33"/>
        <v>0</v>
      </c>
      <c r="X258" s="18">
        <f t="shared" si="34"/>
        <v>0</v>
      </c>
      <c r="Y258" s="18">
        <f t="shared" si="35"/>
        <v>0</v>
      </c>
      <c r="Z258" s="42">
        <f t="shared" si="36"/>
        <v>0</v>
      </c>
    </row>
    <row r="259" spans="1:26" x14ac:dyDescent="0.25">
      <c r="A259" s="47" t="s">
        <v>244</v>
      </c>
      <c r="B259" s="6" t="s">
        <v>195</v>
      </c>
      <c r="C259" s="6" t="s">
        <v>106</v>
      </c>
      <c r="D259" s="2">
        <v>2026</v>
      </c>
      <c r="E259" s="3">
        <v>25</v>
      </c>
      <c r="F259" s="3">
        <v>0</v>
      </c>
      <c r="G259" s="3">
        <v>0</v>
      </c>
      <c r="H259" s="3">
        <v>0</v>
      </c>
      <c r="I259" s="3">
        <v>0</v>
      </c>
      <c r="J259" s="14">
        <v>0</v>
      </c>
      <c r="K259" s="18">
        <f t="shared" si="30"/>
        <v>25</v>
      </c>
      <c r="L259" s="19">
        <v>12368.39</v>
      </c>
      <c r="M259" s="19">
        <v>11131.55</v>
      </c>
      <c r="N259" s="19">
        <v>8657.8700000000008</v>
      </c>
      <c r="O259" s="19">
        <v>6184.2</v>
      </c>
      <c r="P259" s="19">
        <v>3710.52</v>
      </c>
      <c r="Q259" s="19">
        <v>488.77</v>
      </c>
      <c r="R259" s="19">
        <v>2100</v>
      </c>
      <c r="S259" s="19">
        <v>200</v>
      </c>
      <c r="T259" s="25">
        <v>95</v>
      </c>
      <c r="U259" s="43">
        <f t="shared" si="31"/>
        <v>94.999999204353145</v>
      </c>
      <c r="V259" s="18">
        <f t="shared" si="32"/>
        <v>314209.75</v>
      </c>
      <c r="W259" s="18">
        <f t="shared" si="33"/>
        <v>298499.26</v>
      </c>
      <c r="X259" s="18">
        <f t="shared" si="34"/>
        <v>15710.489999999991</v>
      </c>
      <c r="Y259" s="18">
        <f t="shared" si="35"/>
        <v>298499.26</v>
      </c>
      <c r="Z259" s="42">
        <f t="shared" si="36"/>
        <v>94.999999204353145</v>
      </c>
    </row>
    <row r="260" spans="1:26" x14ac:dyDescent="0.25">
      <c r="A260" s="47" t="s">
        <v>245</v>
      </c>
      <c r="B260" s="6" t="s">
        <v>195</v>
      </c>
      <c r="C260" s="6" t="s">
        <v>43</v>
      </c>
      <c r="D260" s="2">
        <v>2026</v>
      </c>
      <c r="E260" s="3"/>
      <c r="F260" s="3"/>
      <c r="G260" s="3"/>
      <c r="H260" s="3"/>
      <c r="I260" s="3"/>
      <c r="J260" s="14"/>
      <c r="K260" s="18">
        <f t="shared" ref="K260:K324" si="37">E260+F260+G260+H260+I260</f>
        <v>0</v>
      </c>
      <c r="L260" s="19">
        <v>12368.39</v>
      </c>
      <c r="M260" s="19">
        <v>11131.55</v>
      </c>
      <c r="N260" s="19">
        <v>8657.8700000000008</v>
      </c>
      <c r="O260" s="19">
        <v>6184.2</v>
      </c>
      <c r="P260" s="19">
        <v>3710.52</v>
      </c>
      <c r="Q260" s="19">
        <v>488.77</v>
      </c>
      <c r="R260" s="19">
        <v>2100</v>
      </c>
      <c r="S260" s="19">
        <v>200</v>
      </c>
      <c r="T260" s="25">
        <v>95</v>
      </c>
      <c r="U260" s="43">
        <f t="shared" ref="U260:U324" si="38">IF((V260=0),0,W260/V260*100)</f>
        <v>0</v>
      </c>
      <c r="V260" s="18">
        <f t="shared" ref="V260:V324" si="39">ROUND(((E260*L260+F260*M260+G260*N260+H260*O260+I260*P260)+Q260*J260+R260*J260+S260*(E260+F260+G260+H260+I260)),2)</f>
        <v>0</v>
      </c>
      <c r="W260" s="18">
        <f t="shared" ref="W260:W324" si="40">IF((Z260&gt;T260),Y260-0.01,Y260)</f>
        <v>0</v>
      </c>
      <c r="X260" s="18">
        <f t="shared" ref="X260:X324" si="41">V260-W260</f>
        <v>0</v>
      </c>
      <c r="Y260" s="18">
        <f t="shared" ref="Y260:Y324" si="42">ROUND((V260*T260/100),2)</f>
        <v>0</v>
      </c>
      <c r="Z260" s="42">
        <f t="shared" ref="Z260:Z324" si="43">IF((V260=0),0,Y260/V260*100)</f>
        <v>0</v>
      </c>
    </row>
    <row r="261" spans="1:26" x14ac:dyDescent="0.25">
      <c r="A261" s="47" t="s">
        <v>246</v>
      </c>
      <c r="B261" s="6" t="s">
        <v>195</v>
      </c>
      <c r="C261" s="6" t="s">
        <v>4</v>
      </c>
      <c r="D261" s="2">
        <v>2026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14">
        <v>0</v>
      </c>
      <c r="K261" s="18">
        <f t="shared" si="37"/>
        <v>0</v>
      </c>
      <c r="L261" s="19">
        <v>12368.39</v>
      </c>
      <c r="M261" s="19">
        <v>11131.55</v>
      </c>
      <c r="N261" s="19">
        <v>8657.8700000000008</v>
      </c>
      <c r="O261" s="19">
        <v>6184.2</v>
      </c>
      <c r="P261" s="19">
        <v>3710.52</v>
      </c>
      <c r="Q261" s="19">
        <v>488.77</v>
      </c>
      <c r="R261" s="19">
        <v>2100</v>
      </c>
      <c r="S261" s="19">
        <v>200</v>
      </c>
      <c r="T261" s="25">
        <v>95</v>
      </c>
      <c r="U261" s="43">
        <f t="shared" si="38"/>
        <v>0</v>
      </c>
      <c r="V261" s="18">
        <f t="shared" si="39"/>
        <v>0</v>
      </c>
      <c r="W261" s="18">
        <f t="shared" si="40"/>
        <v>0</v>
      </c>
      <c r="X261" s="18">
        <f t="shared" si="41"/>
        <v>0</v>
      </c>
      <c r="Y261" s="18">
        <f t="shared" si="42"/>
        <v>0</v>
      </c>
      <c r="Z261" s="42">
        <f t="shared" si="43"/>
        <v>0</v>
      </c>
    </row>
    <row r="262" spans="1:26" x14ac:dyDescent="0.25">
      <c r="A262" s="47" t="s">
        <v>247</v>
      </c>
      <c r="B262" s="6" t="s">
        <v>195</v>
      </c>
      <c r="C262" s="6" t="s">
        <v>29</v>
      </c>
      <c r="D262" s="2">
        <v>2026</v>
      </c>
      <c r="E262" s="3"/>
      <c r="F262" s="3"/>
      <c r="G262" s="3"/>
      <c r="H262" s="3"/>
      <c r="I262" s="3"/>
      <c r="J262" s="14"/>
      <c r="K262" s="18">
        <f t="shared" si="37"/>
        <v>0</v>
      </c>
      <c r="L262" s="19">
        <v>12368.39</v>
      </c>
      <c r="M262" s="19">
        <v>11131.55</v>
      </c>
      <c r="N262" s="19">
        <v>8657.8700000000008</v>
      </c>
      <c r="O262" s="19">
        <v>6184.2</v>
      </c>
      <c r="P262" s="19">
        <v>3710.52</v>
      </c>
      <c r="Q262" s="19">
        <v>488.77</v>
      </c>
      <c r="R262" s="19">
        <v>2100</v>
      </c>
      <c r="S262" s="19">
        <v>200</v>
      </c>
      <c r="T262" s="25">
        <v>95</v>
      </c>
      <c r="U262" s="43">
        <f t="shared" si="38"/>
        <v>0</v>
      </c>
      <c r="V262" s="18">
        <f t="shared" si="39"/>
        <v>0</v>
      </c>
      <c r="W262" s="18">
        <f t="shared" si="40"/>
        <v>0</v>
      </c>
      <c r="X262" s="18">
        <f t="shared" si="41"/>
        <v>0</v>
      </c>
      <c r="Y262" s="18">
        <f t="shared" si="42"/>
        <v>0</v>
      </c>
      <c r="Z262" s="42">
        <f t="shared" si="43"/>
        <v>0</v>
      </c>
    </row>
    <row r="263" spans="1:26" x14ac:dyDescent="0.25">
      <c r="A263" s="47" t="s">
        <v>248</v>
      </c>
      <c r="B263" s="6" t="s">
        <v>195</v>
      </c>
      <c r="C263" s="6" t="s">
        <v>27</v>
      </c>
      <c r="D263" s="2">
        <v>2026</v>
      </c>
      <c r="E263" s="3"/>
      <c r="F263" s="3"/>
      <c r="G263" s="3"/>
      <c r="H263" s="3"/>
      <c r="I263" s="3"/>
      <c r="J263" s="14"/>
      <c r="K263" s="18">
        <f t="shared" si="37"/>
        <v>0</v>
      </c>
      <c r="L263" s="19">
        <v>12368.39</v>
      </c>
      <c r="M263" s="19">
        <v>11131.55</v>
      </c>
      <c r="N263" s="19">
        <v>8657.8700000000008</v>
      </c>
      <c r="O263" s="19">
        <v>6184.2</v>
      </c>
      <c r="P263" s="19">
        <v>3710.52</v>
      </c>
      <c r="Q263" s="19">
        <v>488.77</v>
      </c>
      <c r="R263" s="19">
        <v>2100</v>
      </c>
      <c r="S263" s="19">
        <v>200</v>
      </c>
      <c r="T263" s="25">
        <v>95</v>
      </c>
      <c r="U263" s="43">
        <f t="shared" si="38"/>
        <v>0</v>
      </c>
      <c r="V263" s="18">
        <f t="shared" si="39"/>
        <v>0</v>
      </c>
      <c r="W263" s="18">
        <f t="shared" si="40"/>
        <v>0</v>
      </c>
      <c r="X263" s="18">
        <f t="shared" si="41"/>
        <v>0</v>
      </c>
      <c r="Y263" s="18">
        <f t="shared" si="42"/>
        <v>0</v>
      </c>
      <c r="Z263" s="42">
        <f t="shared" si="43"/>
        <v>0</v>
      </c>
    </row>
    <row r="264" spans="1:26" x14ac:dyDescent="0.25">
      <c r="A264" s="47" t="s">
        <v>249</v>
      </c>
      <c r="B264" s="6" t="s">
        <v>195</v>
      </c>
      <c r="C264" s="6" t="s">
        <v>45</v>
      </c>
      <c r="D264" s="2">
        <v>2026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14">
        <v>0</v>
      </c>
      <c r="K264" s="18">
        <f t="shared" si="37"/>
        <v>0</v>
      </c>
      <c r="L264" s="19">
        <v>12368.39</v>
      </c>
      <c r="M264" s="19">
        <v>11131.55</v>
      </c>
      <c r="N264" s="19">
        <v>8657.8700000000008</v>
      </c>
      <c r="O264" s="19">
        <v>6184.2</v>
      </c>
      <c r="P264" s="19">
        <v>3710.52</v>
      </c>
      <c r="Q264" s="19">
        <v>488.77</v>
      </c>
      <c r="R264" s="19">
        <v>2100</v>
      </c>
      <c r="S264" s="19">
        <v>200</v>
      </c>
      <c r="T264" s="25">
        <v>95</v>
      </c>
      <c r="U264" s="43">
        <f t="shared" si="38"/>
        <v>0</v>
      </c>
      <c r="V264" s="18">
        <f t="shared" si="39"/>
        <v>0</v>
      </c>
      <c r="W264" s="18">
        <f t="shared" si="40"/>
        <v>0</v>
      </c>
      <c r="X264" s="18">
        <f t="shared" si="41"/>
        <v>0</v>
      </c>
      <c r="Y264" s="18">
        <f t="shared" si="42"/>
        <v>0</v>
      </c>
      <c r="Z264" s="42">
        <f t="shared" si="43"/>
        <v>0</v>
      </c>
    </row>
    <row r="265" spans="1:26" x14ac:dyDescent="0.25">
      <c r="A265" s="47" t="s">
        <v>250</v>
      </c>
      <c r="B265" s="6" t="s">
        <v>195</v>
      </c>
      <c r="C265" s="6" t="s">
        <v>28</v>
      </c>
      <c r="D265" s="2">
        <v>2026</v>
      </c>
      <c r="E265" s="3"/>
      <c r="F265" s="3"/>
      <c r="G265" s="3"/>
      <c r="H265" s="3"/>
      <c r="I265" s="3"/>
      <c r="J265" s="14"/>
      <c r="K265" s="18">
        <f t="shared" si="37"/>
        <v>0</v>
      </c>
      <c r="L265" s="19">
        <v>12368.39</v>
      </c>
      <c r="M265" s="19">
        <v>11131.55</v>
      </c>
      <c r="N265" s="19">
        <v>8657.8700000000008</v>
      </c>
      <c r="O265" s="19">
        <v>6184.2</v>
      </c>
      <c r="P265" s="19">
        <v>3710.52</v>
      </c>
      <c r="Q265" s="19">
        <v>488.77</v>
      </c>
      <c r="R265" s="19">
        <v>2100</v>
      </c>
      <c r="S265" s="19">
        <v>200</v>
      </c>
      <c r="T265" s="25">
        <v>95</v>
      </c>
      <c r="U265" s="43">
        <f t="shared" si="38"/>
        <v>0</v>
      </c>
      <c r="V265" s="18">
        <f t="shared" si="39"/>
        <v>0</v>
      </c>
      <c r="W265" s="18">
        <f t="shared" si="40"/>
        <v>0</v>
      </c>
      <c r="X265" s="18">
        <f t="shared" si="41"/>
        <v>0</v>
      </c>
      <c r="Y265" s="18">
        <f t="shared" si="42"/>
        <v>0</v>
      </c>
      <c r="Z265" s="42">
        <f t="shared" si="43"/>
        <v>0</v>
      </c>
    </row>
    <row r="266" spans="1:26" x14ac:dyDescent="0.25">
      <c r="A266" s="47" t="s">
        <v>251</v>
      </c>
      <c r="B266" s="6" t="s">
        <v>195</v>
      </c>
      <c r="C266" s="6" t="s">
        <v>21</v>
      </c>
      <c r="D266" s="2">
        <v>2026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14">
        <v>0</v>
      </c>
      <c r="K266" s="18">
        <f t="shared" si="37"/>
        <v>0</v>
      </c>
      <c r="L266" s="19">
        <v>12368.39</v>
      </c>
      <c r="M266" s="19">
        <v>11131.55</v>
      </c>
      <c r="N266" s="19">
        <v>8657.8700000000008</v>
      </c>
      <c r="O266" s="19">
        <v>6184.2</v>
      </c>
      <c r="P266" s="19">
        <v>3710.52</v>
      </c>
      <c r="Q266" s="19">
        <v>488.77</v>
      </c>
      <c r="R266" s="19">
        <v>2100</v>
      </c>
      <c r="S266" s="19">
        <v>200</v>
      </c>
      <c r="T266" s="25">
        <v>95</v>
      </c>
      <c r="U266" s="43">
        <f t="shared" si="38"/>
        <v>0</v>
      </c>
      <c r="V266" s="18">
        <f t="shared" si="39"/>
        <v>0</v>
      </c>
      <c r="W266" s="18">
        <f t="shared" si="40"/>
        <v>0</v>
      </c>
      <c r="X266" s="18">
        <f t="shared" si="41"/>
        <v>0</v>
      </c>
      <c r="Y266" s="18">
        <f t="shared" si="42"/>
        <v>0</v>
      </c>
      <c r="Z266" s="42">
        <f t="shared" si="43"/>
        <v>0</v>
      </c>
    </row>
    <row r="267" spans="1:26" x14ac:dyDescent="0.25">
      <c r="A267" s="47" t="s">
        <v>252</v>
      </c>
      <c r="B267" s="6" t="s">
        <v>195</v>
      </c>
      <c r="C267" s="6" t="s">
        <v>140</v>
      </c>
      <c r="D267" s="2">
        <v>2026</v>
      </c>
      <c r="E267" s="3"/>
      <c r="F267" s="3"/>
      <c r="G267" s="3"/>
      <c r="H267" s="3"/>
      <c r="I267" s="3"/>
      <c r="J267" s="14"/>
      <c r="K267" s="18">
        <f t="shared" si="37"/>
        <v>0</v>
      </c>
      <c r="L267" s="19">
        <v>12368.39</v>
      </c>
      <c r="M267" s="19">
        <v>11131.55</v>
      </c>
      <c r="N267" s="19">
        <v>8657.8700000000008</v>
      </c>
      <c r="O267" s="19">
        <v>6184.2</v>
      </c>
      <c r="P267" s="19">
        <v>3710.52</v>
      </c>
      <c r="Q267" s="19">
        <v>488.77</v>
      </c>
      <c r="R267" s="19">
        <v>2100</v>
      </c>
      <c r="S267" s="19">
        <v>200</v>
      </c>
      <c r="T267" s="25">
        <v>95</v>
      </c>
      <c r="U267" s="43">
        <f t="shared" si="38"/>
        <v>0</v>
      </c>
      <c r="V267" s="18">
        <f t="shared" si="39"/>
        <v>0</v>
      </c>
      <c r="W267" s="18">
        <f t="shared" si="40"/>
        <v>0</v>
      </c>
      <c r="X267" s="18">
        <f t="shared" si="41"/>
        <v>0</v>
      </c>
      <c r="Y267" s="18">
        <f t="shared" si="42"/>
        <v>0</v>
      </c>
      <c r="Z267" s="42">
        <f t="shared" si="43"/>
        <v>0</v>
      </c>
    </row>
    <row r="268" spans="1:26" ht="30" x14ac:dyDescent="0.25">
      <c r="A268" s="41">
        <v>61</v>
      </c>
      <c r="B268" s="45" t="s">
        <v>253</v>
      </c>
      <c r="C268" s="45" t="s">
        <v>253</v>
      </c>
      <c r="D268" s="41">
        <v>2026</v>
      </c>
      <c r="E268" s="15">
        <f>SUM(E251:E267)</f>
        <v>25</v>
      </c>
      <c r="F268" s="15">
        <f t="shared" ref="F268" si="44">SUM(F251:F267)</f>
        <v>0</v>
      </c>
      <c r="G268" s="15">
        <f t="shared" ref="G268" si="45">SUM(G251:G267)</f>
        <v>0</v>
      </c>
      <c r="H268" s="15">
        <f t="shared" ref="H268" si="46">SUM(H251:H267)</f>
        <v>0</v>
      </c>
      <c r="I268" s="15">
        <f t="shared" ref="I268" si="47">SUM(I251:I267)</f>
        <v>0</v>
      </c>
      <c r="J268" s="48">
        <f t="shared" ref="J268" si="48">SUM(J251:J267)</f>
        <v>0</v>
      </c>
      <c r="K268" s="18">
        <f t="shared" si="37"/>
        <v>25</v>
      </c>
      <c r="L268" s="18">
        <v>12368.39</v>
      </c>
      <c r="M268" s="18">
        <v>11131.55</v>
      </c>
      <c r="N268" s="18">
        <v>8657.8700000000008</v>
      </c>
      <c r="O268" s="18">
        <v>6184.2</v>
      </c>
      <c r="P268" s="18">
        <v>3710.52</v>
      </c>
      <c r="Q268" s="18">
        <v>488.77</v>
      </c>
      <c r="R268" s="18">
        <v>2100</v>
      </c>
      <c r="S268" s="18">
        <v>200</v>
      </c>
      <c r="T268" s="46">
        <v>95</v>
      </c>
      <c r="U268" s="49">
        <f t="shared" si="38"/>
        <v>94.999999204353145</v>
      </c>
      <c r="V268" s="18">
        <f t="shared" si="39"/>
        <v>314209.75</v>
      </c>
      <c r="W268" s="18">
        <f t="shared" si="40"/>
        <v>298499.26</v>
      </c>
      <c r="X268" s="18">
        <f t="shared" si="41"/>
        <v>15710.489999999991</v>
      </c>
      <c r="Y268" s="18">
        <f t="shared" si="42"/>
        <v>298499.26</v>
      </c>
      <c r="Z268" s="42">
        <f t="shared" si="43"/>
        <v>94.999999204353145</v>
      </c>
    </row>
    <row r="269" spans="1:26" x14ac:dyDescent="0.25">
      <c r="A269" s="2">
        <v>62</v>
      </c>
      <c r="B269" s="6" t="s">
        <v>196</v>
      </c>
      <c r="C269" s="6" t="s">
        <v>59</v>
      </c>
      <c r="D269" s="2">
        <v>2026</v>
      </c>
      <c r="E269" s="3">
        <v>0</v>
      </c>
      <c r="F269" s="3">
        <v>0</v>
      </c>
      <c r="G269" s="3">
        <v>0</v>
      </c>
      <c r="H269" s="3">
        <v>5.9</v>
      </c>
      <c r="I269" s="3">
        <v>0</v>
      </c>
      <c r="J269" s="14">
        <v>0</v>
      </c>
      <c r="K269" s="18">
        <f t="shared" si="37"/>
        <v>5.9</v>
      </c>
      <c r="L269" s="19">
        <v>12368.39</v>
      </c>
      <c r="M269" s="19">
        <v>11131.55</v>
      </c>
      <c r="N269" s="19">
        <v>8657.8700000000008</v>
      </c>
      <c r="O269" s="19">
        <v>6184.2</v>
      </c>
      <c r="P269" s="19">
        <v>3710.52</v>
      </c>
      <c r="Q269" s="19">
        <v>488.77</v>
      </c>
      <c r="R269" s="19">
        <v>2100</v>
      </c>
      <c r="S269" s="19">
        <v>200</v>
      </c>
      <c r="T269" s="26">
        <v>84</v>
      </c>
      <c r="U269" s="43">
        <f t="shared" si="38"/>
        <v>83.999986194731804</v>
      </c>
      <c r="V269" s="18">
        <f t="shared" si="39"/>
        <v>37666.78</v>
      </c>
      <c r="W269" s="18">
        <f t="shared" si="40"/>
        <v>31640.09</v>
      </c>
      <c r="X269" s="18">
        <f t="shared" si="41"/>
        <v>6026.6899999999987</v>
      </c>
      <c r="Y269" s="18">
        <f t="shared" si="42"/>
        <v>31640.1</v>
      </c>
      <c r="Z269" s="42">
        <f t="shared" si="43"/>
        <v>84.00001274332449</v>
      </c>
    </row>
    <row r="270" spans="1:26" x14ac:dyDescent="0.25">
      <c r="A270" s="2">
        <v>63</v>
      </c>
      <c r="B270" s="6" t="s">
        <v>196</v>
      </c>
      <c r="C270" s="6" t="s">
        <v>142</v>
      </c>
      <c r="D270" s="2">
        <v>2026</v>
      </c>
      <c r="E270" s="3"/>
      <c r="F270" s="3"/>
      <c r="G270" s="3"/>
      <c r="H270" s="3"/>
      <c r="I270" s="3"/>
      <c r="J270" s="14"/>
      <c r="K270" s="18">
        <f t="shared" si="37"/>
        <v>0</v>
      </c>
      <c r="L270" s="19">
        <v>12368.39</v>
      </c>
      <c r="M270" s="19">
        <v>11131.55</v>
      </c>
      <c r="N270" s="19">
        <v>8657.8700000000008</v>
      </c>
      <c r="O270" s="19">
        <v>6184.2</v>
      </c>
      <c r="P270" s="19">
        <v>3710.52</v>
      </c>
      <c r="Q270" s="19">
        <v>488.77</v>
      </c>
      <c r="R270" s="19">
        <v>2100</v>
      </c>
      <c r="S270" s="19">
        <v>200</v>
      </c>
      <c r="T270" s="26">
        <v>71</v>
      </c>
      <c r="U270" s="43">
        <f t="shared" si="38"/>
        <v>0</v>
      </c>
      <c r="V270" s="18">
        <f t="shared" si="39"/>
        <v>0</v>
      </c>
      <c r="W270" s="18">
        <f t="shared" si="40"/>
        <v>0</v>
      </c>
      <c r="X270" s="18">
        <f t="shared" si="41"/>
        <v>0</v>
      </c>
      <c r="Y270" s="18">
        <f t="shared" si="42"/>
        <v>0</v>
      </c>
      <c r="Z270" s="42">
        <f t="shared" si="43"/>
        <v>0</v>
      </c>
    </row>
    <row r="271" spans="1:26" x14ac:dyDescent="0.25">
      <c r="A271" s="2">
        <v>64</v>
      </c>
      <c r="B271" s="6" t="s">
        <v>196</v>
      </c>
      <c r="C271" s="6" t="s">
        <v>47</v>
      </c>
      <c r="D271" s="2">
        <v>2026</v>
      </c>
      <c r="E271" s="3"/>
      <c r="F271" s="3"/>
      <c r="G271" s="3"/>
      <c r="H271" s="3"/>
      <c r="I271" s="3"/>
      <c r="J271" s="14"/>
      <c r="K271" s="18">
        <f t="shared" si="37"/>
        <v>0</v>
      </c>
      <c r="L271" s="19">
        <v>12368.39</v>
      </c>
      <c r="M271" s="19">
        <v>11131.55</v>
      </c>
      <c r="N271" s="19">
        <v>8657.8700000000008</v>
      </c>
      <c r="O271" s="19">
        <v>6184.2</v>
      </c>
      <c r="P271" s="19">
        <v>3710.52</v>
      </c>
      <c r="Q271" s="19">
        <v>488.77</v>
      </c>
      <c r="R271" s="19">
        <v>2100</v>
      </c>
      <c r="S271" s="19">
        <v>200</v>
      </c>
      <c r="T271" s="26">
        <v>90</v>
      </c>
      <c r="U271" s="43">
        <f t="shared" si="38"/>
        <v>0</v>
      </c>
      <c r="V271" s="18">
        <f t="shared" si="39"/>
        <v>0</v>
      </c>
      <c r="W271" s="18">
        <f t="shared" si="40"/>
        <v>0</v>
      </c>
      <c r="X271" s="18">
        <f t="shared" si="41"/>
        <v>0</v>
      </c>
      <c r="Y271" s="18">
        <f t="shared" si="42"/>
        <v>0</v>
      </c>
      <c r="Z271" s="42">
        <f t="shared" si="43"/>
        <v>0</v>
      </c>
    </row>
    <row r="272" spans="1:26" x14ac:dyDescent="0.25">
      <c r="A272" s="2">
        <v>65</v>
      </c>
      <c r="B272" s="6" t="s">
        <v>196</v>
      </c>
      <c r="C272" s="6" t="s">
        <v>141</v>
      </c>
      <c r="D272" s="2">
        <v>2026</v>
      </c>
      <c r="E272" s="3"/>
      <c r="F272" s="3"/>
      <c r="G272" s="3"/>
      <c r="H272" s="3"/>
      <c r="I272" s="3"/>
      <c r="J272" s="14"/>
      <c r="K272" s="18">
        <f t="shared" si="37"/>
        <v>0</v>
      </c>
      <c r="L272" s="19">
        <v>12368.39</v>
      </c>
      <c r="M272" s="19">
        <v>11131.55</v>
      </c>
      <c r="N272" s="19">
        <v>8657.8700000000008</v>
      </c>
      <c r="O272" s="19">
        <v>6184.2</v>
      </c>
      <c r="P272" s="19">
        <v>3710.52</v>
      </c>
      <c r="Q272" s="19">
        <v>488.77</v>
      </c>
      <c r="R272" s="19">
        <v>2100</v>
      </c>
      <c r="S272" s="19">
        <v>200</v>
      </c>
      <c r="T272" s="26">
        <v>91</v>
      </c>
      <c r="U272" s="43">
        <f t="shared" si="38"/>
        <v>0</v>
      </c>
      <c r="V272" s="18">
        <f t="shared" si="39"/>
        <v>0</v>
      </c>
      <c r="W272" s="18">
        <f t="shared" si="40"/>
        <v>0</v>
      </c>
      <c r="X272" s="18">
        <f t="shared" si="41"/>
        <v>0</v>
      </c>
      <c r="Y272" s="18">
        <f t="shared" si="42"/>
        <v>0</v>
      </c>
      <c r="Z272" s="42">
        <f t="shared" si="43"/>
        <v>0</v>
      </c>
    </row>
    <row r="273" spans="1:26" x14ac:dyDescent="0.25">
      <c r="A273" s="2">
        <v>66</v>
      </c>
      <c r="B273" s="6" t="s">
        <v>196</v>
      </c>
      <c r="C273" s="6" t="s">
        <v>143</v>
      </c>
      <c r="D273" s="2">
        <v>2026</v>
      </c>
      <c r="E273" s="3"/>
      <c r="F273" s="3"/>
      <c r="G273" s="3"/>
      <c r="H273" s="3"/>
      <c r="I273" s="3"/>
      <c r="J273" s="14"/>
      <c r="K273" s="18">
        <f t="shared" si="37"/>
        <v>0</v>
      </c>
      <c r="L273" s="19">
        <v>12368.39</v>
      </c>
      <c r="M273" s="19">
        <v>11131.55</v>
      </c>
      <c r="N273" s="19">
        <v>8657.8700000000008</v>
      </c>
      <c r="O273" s="19">
        <v>6184.2</v>
      </c>
      <c r="P273" s="19">
        <v>3710.52</v>
      </c>
      <c r="Q273" s="19">
        <v>488.77</v>
      </c>
      <c r="R273" s="19">
        <v>2100</v>
      </c>
      <c r="S273" s="19">
        <v>200</v>
      </c>
      <c r="T273" s="26">
        <v>87</v>
      </c>
      <c r="U273" s="43">
        <f t="shared" si="38"/>
        <v>0</v>
      </c>
      <c r="V273" s="18">
        <f t="shared" si="39"/>
        <v>0</v>
      </c>
      <c r="W273" s="18">
        <f t="shared" si="40"/>
        <v>0</v>
      </c>
      <c r="X273" s="18">
        <f t="shared" si="41"/>
        <v>0</v>
      </c>
      <c r="Y273" s="18">
        <f t="shared" si="42"/>
        <v>0</v>
      </c>
      <c r="Z273" s="42">
        <f t="shared" si="43"/>
        <v>0</v>
      </c>
    </row>
    <row r="274" spans="1:26" x14ac:dyDescent="0.25">
      <c r="A274" s="2">
        <v>67</v>
      </c>
      <c r="B274" s="6" t="s">
        <v>196</v>
      </c>
      <c r="C274" s="6" t="s">
        <v>105</v>
      </c>
      <c r="D274" s="2">
        <v>2026</v>
      </c>
      <c r="E274" s="3"/>
      <c r="F274" s="3"/>
      <c r="G274" s="3"/>
      <c r="H274" s="3"/>
      <c r="I274" s="3"/>
      <c r="J274" s="14"/>
      <c r="K274" s="18">
        <f t="shared" si="37"/>
        <v>0</v>
      </c>
      <c r="L274" s="19">
        <v>12368.39</v>
      </c>
      <c r="M274" s="19">
        <v>11131.55</v>
      </c>
      <c r="N274" s="19">
        <v>8657.8700000000008</v>
      </c>
      <c r="O274" s="19">
        <v>6184.2</v>
      </c>
      <c r="P274" s="19">
        <v>3710.52</v>
      </c>
      <c r="Q274" s="19">
        <v>488.77</v>
      </c>
      <c r="R274" s="19">
        <v>2100</v>
      </c>
      <c r="S274" s="19">
        <v>200</v>
      </c>
      <c r="T274" s="26">
        <v>84</v>
      </c>
      <c r="U274" s="43">
        <f t="shared" si="38"/>
        <v>0</v>
      </c>
      <c r="V274" s="18">
        <f t="shared" si="39"/>
        <v>0</v>
      </c>
      <c r="W274" s="18">
        <f t="shared" si="40"/>
        <v>0</v>
      </c>
      <c r="X274" s="18">
        <f t="shared" si="41"/>
        <v>0</v>
      </c>
      <c r="Y274" s="18">
        <f t="shared" si="42"/>
        <v>0</v>
      </c>
      <c r="Z274" s="42">
        <f t="shared" si="43"/>
        <v>0</v>
      </c>
    </row>
    <row r="275" spans="1:26" x14ac:dyDescent="0.25">
      <c r="A275" s="2">
        <v>68</v>
      </c>
      <c r="B275" s="6" t="s">
        <v>196</v>
      </c>
      <c r="C275" s="6" t="s">
        <v>58</v>
      </c>
      <c r="D275" s="2">
        <v>2026</v>
      </c>
      <c r="E275" s="3"/>
      <c r="F275" s="3"/>
      <c r="G275" s="3"/>
      <c r="H275" s="3"/>
      <c r="I275" s="3"/>
      <c r="J275" s="14"/>
      <c r="K275" s="18">
        <f t="shared" si="37"/>
        <v>0</v>
      </c>
      <c r="L275" s="19">
        <v>12368.39</v>
      </c>
      <c r="M275" s="19">
        <v>11131.55</v>
      </c>
      <c r="N275" s="19">
        <v>8657.8700000000008</v>
      </c>
      <c r="O275" s="19">
        <v>6184.2</v>
      </c>
      <c r="P275" s="19">
        <v>3710.52</v>
      </c>
      <c r="Q275" s="19">
        <v>488.77</v>
      </c>
      <c r="R275" s="19">
        <v>2100</v>
      </c>
      <c r="S275" s="19">
        <v>200</v>
      </c>
      <c r="T275" s="26">
        <v>90</v>
      </c>
      <c r="U275" s="43">
        <f t="shared" si="38"/>
        <v>0</v>
      </c>
      <c r="V275" s="18">
        <f t="shared" si="39"/>
        <v>0</v>
      </c>
      <c r="W275" s="18">
        <f t="shared" si="40"/>
        <v>0</v>
      </c>
      <c r="X275" s="18">
        <f t="shared" si="41"/>
        <v>0</v>
      </c>
      <c r="Y275" s="18">
        <f t="shared" si="42"/>
        <v>0</v>
      </c>
      <c r="Z275" s="42">
        <f t="shared" si="43"/>
        <v>0</v>
      </c>
    </row>
    <row r="276" spans="1:26" x14ac:dyDescent="0.25">
      <c r="A276" s="2">
        <v>69</v>
      </c>
      <c r="B276" s="6" t="s">
        <v>196</v>
      </c>
      <c r="C276" s="6" t="s">
        <v>94</v>
      </c>
      <c r="D276" s="2">
        <v>2026</v>
      </c>
      <c r="E276" s="3"/>
      <c r="F276" s="3"/>
      <c r="G276" s="3"/>
      <c r="H276" s="3"/>
      <c r="I276" s="3"/>
      <c r="J276" s="14"/>
      <c r="K276" s="18">
        <f t="shared" si="37"/>
        <v>0</v>
      </c>
      <c r="L276" s="19">
        <v>12368.39</v>
      </c>
      <c r="M276" s="19">
        <v>11131.55</v>
      </c>
      <c r="N276" s="19">
        <v>8657.8700000000008</v>
      </c>
      <c r="O276" s="19">
        <v>6184.2</v>
      </c>
      <c r="P276" s="19">
        <v>3710.52</v>
      </c>
      <c r="Q276" s="19">
        <v>488.77</v>
      </c>
      <c r="R276" s="19">
        <v>2100</v>
      </c>
      <c r="S276" s="19">
        <v>200</v>
      </c>
      <c r="T276" s="26">
        <v>89</v>
      </c>
      <c r="U276" s="43">
        <f t="shared" si="38"/>
        <v>0</v>
      </c>
      <c r="V276" s="18">
        <f t="shared" si="39"/>
        <v>0</v>
      </c>
      <c r="W276" s="18">
        <f t="shared" si="40"/>
        <v>0</v>
      </c>
      <c r="X276" s="18">
        <f t="shared" si="41"/>
        <v>0</v>
      </c>
      <c r="Y276" s="18">
        <f t="shared" si="42"/>
        <v>0</v>
      </c>
      <c r="Z276" s="42">
        <f t="shared" si="43"/>
        <v>0</v>
      </c>
    </row>
    <row r="277" spans="1:26" x14ac:dyDescent="0.25">
      <c r="A277" s="2">
        <v>70</v>
      </c>
      <c r="B277" s="6" t="s">
        <v>196</v>
      </c>
      <c r="C277" s="6" t="s">
        <v>2</v>
      </c>
      <c r="D277" s="2">
        <v>2026</v>
      </c>
      <c r="E277" s="3"/>
      <c r="F277" s="3"/>
      <c r="G277" s="3"/>
      <c r="H277" s="3"/>
      <c r="I277" s="3"/>
      <c r="J277" s="14"/>
      <c r="K277" s="18">
        <f t="shared" si="37"/>
        <v>0</v>
      </c>
      <c r="L277" s="19">
        <v>12368.39</v>
      </c>
      <c r="M277" s="19">
        <v>11131.55</v>
      </c>
      <c r="N277" s="19">
        <v>8657.8700000000008</v>
      </c>
      <c r="O277" s="19">
        <v>6184.2</v>
      </c>
      <c r="P277" s="19">
        <v>3710.52</v>
      </c>
      <c r="Q277" s="19">
        <v>488.77</v>
      </c>
      <c r="R277" s="19">
        <v>2100</v>
      </c>
      <c r="S277" s="19">
        <v>200</v>
      </c>
      <c r="T277" s="26">
        <v>94</v>
      </c>
      <c r="U277" s="43">
        <f t="shared" si="38"/>
        <v>0</v>
      </c>
      <c r="V277" s="18">
        <f t="shared" si="39"/>
        <v>0</v>
      </c>
      <c r="W277" s="18">
        <f t="shared" si="40"/>
        <v>0</v>
      </c>
      <c r="X277" s="18">
        <f t="shared" si="41"/>
        <v>0</v>
      </c>
      <c r="Y277" s="18">
        <f t="shared" si="42"/>
        <v>0</v>
      </c>
      <c r="Z277" s="42">
        <f t="shared" si="43"/>
        <v>0</v>
      </c>
    </row>
    <row r="278" spans="1:26" x14ac:dyDescent="0.25">
      <c r="A278" s="2">
        <v>71</v>
      </c>
      <c r="B278" s="6" t="s">
        <v>196</v>
      </c>
      <c r="C278" s="6" t="s">
        <v>144</v>
      </c>
      <c r="D278" s="2">
        <v>2026</v>
      </c>
      <c r="E278" s="3"/>
      <c r="F278" s="3"/>
      <c r="G278" s="3"/>
      <c r="H278" s="3"/>
      <c r="I278" s="3"/>
      <c r="J278" s="14"/>
      <c r="K278" s="18">
        <f t="shared" si="37"/>
        <v>0</v>
      </c>
      <c r="L278" s="19">
        <v>12368.39</v>
      </c>
      <c r="M278" s="19">
        <v>11131.55</v>
      </c>
      <c r="N278" s="19">
        <v>8657.8700000000008</v>
      </c>
      <c r="O278" s="19">
        <v>6184.2</v>
      </c>
      <c r="P278" s="19">
        <v>3710.52</v>
      </c>
      <c r="Q278" s="19">
        <v>488.77</v>
      </c>
      <c r="R278" s="19">
        <v>2100</v>
      </c>
      <c r="S278" s="19">
        <v>200</v>
      </c>
      <c r="T278" s="26">
        <v>71</v>
      </c>
      <c r="U278" s="43">
        <f t="shared" si="38"/>
        <v>0</v>
      </c>
      <c r="V278" s="18">
        <f t="shared" si="39"/>
        <v>0</v>
      </c>
      <c r="W278" s="18">
        <f t="shared" si="40"/>
        <v>0</v>
      </c>
      <c r="X278" s="18">
        <f t="shared" si="41"/>
        <v>0</v>
      </c>
      <c r="Y278" s="18">
        <f t="shared" si="42"/>
        <v>0</v>
      </c>
      <c r="Z278" s="42">
        <f t="shared" si="43"/>
        <v>0</v>
      </c>
    </row>
    <row r="279" spans="1:26" x14ac:dyDescent="0.25">
      <c r="A279" s="2">
        <v>72</v>
      </c>
      <c r="B279" s="6" t="s">
        <v>196</v>
      </c>
      <c r="C279" s="6" t="s">
        <v>5</v>
      </c>
      <c r="D279" s="2">
        <v>2026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14">
        <v>0</v>
      </c>
      <c r="K279" s="18">
        <f t="shared" si="37"/>
        <v>0</v>
      </c>
      <c r="L279" s="19">
        <v>12368.39</v>
      </c>
      <c r="M279" s="19">
        <v>11131.55</v>
      </c>
      <c r="N279" s="19">
        <v>8657.8700000000008</v>
      </c>
      <c r="O279" s="19">
        <v>6184.2</v>
      </c>
      <c r="P279" s="19">
        <v>3710.52</v>
      </c>
      <c r="Q279" s="19">
        <v>488.77</v>
      </c>
      <c r="R279" s="19">
        <v>2100</v>
      </c>
      <c r="S279" s="19">
        <v>200</v>
      </c>
      <c r="T279" s="26">
        <v>91</v>
      </c>
      <c r="U279" s="43">
        <f t="shared" si="38"/>
        <v>0</v>
      </c>
      <c r="V279" s="18">
        <f t="shared" si="39"/>
        <v>0</v>
      </c>
      <c r="W279" s="18">
        <f t="shared" si="40"/>
        <v>0</v>
      </c>
      <c r="X279" s="18">
        <f t="shared" si="41"/>
        <v>0</v>
      </c>
      <c r="Y279" s="18">
        <f t="shared" si="42"/>
        <v>0</v>
      </c>
      <c r="Z279" s="42">
        <f t="shared" si="43"/>
        <v>0</v>
      </c>
    </row>
    <row r="280" spans="1:26" x14ac:dyDescent="0.25">
      <c r="A280" s="2">
        <v>73</v>
      </c>
      <c r="B280" s="6" t="s">
        <v>197</v>
      </c>
      <c r="C280" s="6" t="s">
        <v>75</v>
      </c>
      <c r="D280" s="2">
        <v>2026</v>
      </c>
      <c r="E280" s="3">
        <v>0</v>
      </c>
      <c r="F280" s="3">
        <v>27.07</v>
      </c>
      <c r="G280" s="3">
        <v>0</v>
      </c>
      <c r="H280" s="3">
        <v>0</v>
      </c>
      <c r="I280" s="3">
        <v>0</v>
      </c>
      <c r="J280" s="14">
        <v>12</v>
      </c>
      <c r="K280" s="18">
        <f t="shared" si="37"/>
        <v>27.07</v>
      </c>
      <c r="L280" s="19">
        <v>12368.39</v>
      </c>
      <c r="M280" s="19">
        <v>11131.55</v>
      </c>
      <c r="N280" s="19">
        <v>8657.8700000000008</v>
      </c>
      <c r="O280" s="19">
        <v>6184.2</v>
      </c>
      <c r="P280" s="19">
        <v>3710.52</v>
      </c>
      <c r="Q280" s="19">
        <v>488.77</v>
      </c>
      <c r="R280" s="19">
        <v>2100</v>
      </c>
      <c r="S280" s="19">
        <v>200</v>
      </c>
      <c r="T280" s="27">
        <v>82</v>
      </c>
      <c r="U280" s="43">
        <f t="shared" si="38"/>
        <v>81.999998223855229</v>
      </c>
      <c r="V280" s="18">
        <f t="shared" si="39"/>
        <v>337810.3</v>
      </c>
      <c r="W280" s="18">
        <f t="shared" si="40"/>
        <v>277004.44</v>
      </c>
      <c r="X280" s="18">
        <f t="shared" si="41"/>
        <v>60805.859999999986</v>
      </c>
      <c r="Y280" s="18">
        <f t="shared" si="42"/>
        <v>277004.45</v>
      </c>
      <c r="Z280" s="42">
        <f t="shared" si="43"/>
        <v>82.000001184096533</v>
      </c>
    </row>
    <row r="281" spans="1:26" x14ac:dyDescent="0.25">
      <c r="A281" s="2">
        <v>74</v>
      </c>
      <c r="B281" s="6" t="s">
        <v>197</v>
      </c>
      <c r="C281" s="6" t="s">
        <v>55</v>
      </c>
      <c r="D281" s="2">
        <v>2026</v>
      </c>
      <c r="E281" s="3">
        <v>0</v>
      </c>
      <c r="F281" s="3">
        <v>36.74</v>
      </c>
      <c r="G281" s="3">
        <v>0</v>
      </c>
      <c r="H281" s="3">
        <v>0</v>
      </c>
      <c r="I281" s="3">
        <v>0</v>
      </c>
      <c r="J281" s="14">
        <v>2</v>
      </c>
      <c r="K281" s="18">
        <f t="shared" si="37"/>
        <v>36.74</v>
      </c>
      <c r="L281" s="19">
        <v>12368.39</v>
      </c>
      <c r="M281" s="19">
        <v>11131.55</v>
      </c>
      <c r="N281" s="19">
        <v>8657.8700000000008</v>
      </c>
      <c r="O281" s="19">
        <v>6184.2</v>
      </c>
      <c r="P281" s="19">
        <v>3710.52</v>
      </c>
      <c r="Q281" s="19">
        <v>488.77</v>
      </c>
      <c r="R281" s="19">
        <v>2100</v>
      </c>
      <c r="S281" s="19">
        <v>200</v>
      </c>
      <c r="T281" s="27">
        <v>91</v>
      </c>
      <c r="U281" s="43">
        <f t="shared" si="38"/>
        <v>90.999998125735573</v>
      </c>
      <c r="V281" s="18">
        <f t="shared" si="39"/>
        <v>421498.69</v>
      </c>
      <c r="W281" s="18">
        <f t="shared" si="40"/>
        <v>383563.8</v>
      </c>
      <c r="X281" s="18">
        <f t="shared" si="41"/>
        <v>37934.890000000014</v>
      </c>
      <c r="Y281" s="18">
        <f t="shared" si="42"/>
        <v>383563.81</v>
      </c>
      <c r="Z281" s="42">
        <f t="shared" si="43"/>
        <v>91.000000498222192</v>
      </c>
    </row>
    <row r="282" spans="1:26" x14ac:dyDescent="0.25">
      <c r="A282" s="2">
        <v>75</v>
      </c>
      <c r="B282" s="6" t="s">
        <v>197</v>
      </c>
      <c r="C282" s="6" t="s">
        <v>145</v>
      </c>
      <c r="D282" s="2">
        <v>2026</v>
      </c>
      <c r="E282" s="3"/>
      <c r="F282" s="3"/>
      <c r="G282" s="3"/>
      <c r="H282" s="3"/>
      <c r="I282" s="3"/>
      <c r="J282" s="14"/>
      <c r="K282" s="18">
        <f t="shared" si="37"/>
        <v>0</v>
      </c>
      <c r="L282" s="19">
        <v>12368.39</v>
      </c>
      <c r="M282" s="19">
        <v>11131.55</v>
      </c>
      <c r="N282" s="19">
        <v>8657.8700000000008</v>
      </c>
      <c r="O282" s="19">
        <v>6184.2</v>
      </c>
      <c r="P282" s="19">
        <v>3710.52</v>
      </c>
      <c r="Q282" s="19">
        <v>488.77</v>
      </c>
      <c r="R282" s="19">
        <v>2100</v>
      </c>
      <c r="S282" s="19">
        <v>200</v>
      </c>
      <c r="T282" s="27">
        <v>85</v>
      </c>
      <c r="U282" s="43">
        <f t="shared" si="38"/>
        <v>0</v>
      </c>
      <c r="V282" s="18">
        <f t="shared" si="39"/>
        <v>0</v>
      </c>
      <c r="W282" s="18">
        <f t="shared" si="40"/>
        <v>0</v>
      </c>
      <c r="X282" s="18">
        <f t="shared" si="41"/>
        <v>0</v>
      </c>
      <c r="Y282" s="18">
        <f t="shared" si="42"/>
        <v>0</v>
      </c>
      <c r="Z282" s="42">
        <f t="shared" si="43"/>
        <v>0</v>
      </c>
    </row>
    <row r="283" spans="1:26" x14ac:dyDescent="0.25">
      <c r="A283" s="2">
        <v>76</v>
      </c>
      <c r="B283" s="6" t="s">
        <v>197</v>
      </c>
      <c r="C283" s="6" t="s">
        <v>37</v>
      </c>
      <c r="D283" s="2">
        <v>2026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14">
        <v>0</v>
      </c>
      <c r="K283" s="18">
        <f t="shared" si="37"/>
        <v>0</v>
      </c>
      <c r="L283" s="19">
        <v>12368.39</v>
      </c>
      <c r="M283" s="19">
        <v>11131.55</v>
      </c>
      <c r="N283" s="19">
        <v>8657.8700000000008</v>
      </c>
      <c r="O283" s="19">
        <v>6184.2</v>
      </c>
      <c r="P283" s="19">
        <v>3710.52</v>
      </c>
      <c r="Q283" s="19">
        <v>488.77</v>
      </c>
      <c r="R283" s="19">
        <v>2100</v>
      </c>
      <c r="S283" s="19">
        <v>200</v>
      </c>
      <c r="T283" s="27">
        <v>84</v>
      </c>
      <c r="U283" s="43">
        <f t="shared" si="38"/>
        <v>0</v>
      </c>
      <c r="V283" s="18">
        <f t="shared" si="39"/>
        <v>0</v>
      </c>
      <c r="W283" s="18">
        <f t="shared" si="40"/>
        <v>0</v>
      </c>
      <c r="X283" s="18">
        <f t="shared" si="41"/>
        <v>0</v>
      </c>
      <c r="Y283" s="18">
        <f t="shared" si="42"/>
        <v>0</v>
      </c>
      <c r="Z283" s="42">
        <f t="shared" si="43"/>
        <v>0</v>
      </c>
    </row>
    <row r="284" spans="1:26" x14ac:dyDescent="0.25">
      <c r="A284" s="2">
        <v>77</v>
      </c>
      <c r="B284" s="6" t="s">
        <v>197</v>
      </c>
      <c r="C284" s="6" t="s">
        <v>146</v>
      </c>
      <c r="D284" s="2">
        <v>2026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14">
        <v>0</v>
      </c>
      <c r="K284" s="18">
        <f t="shared" si="37"/>
        <v>0</v>
      </c>
      <c r="L284" s="19">
        <v>12368.39</v>
      </c>
      <c r="M284" s="19">
        <v>11131.55</v>
      </c>
      <c r="N284" s="19">
        <v>8657.8700000000008</v>
      </c>
      <c r="O284" s="19">
        <v>6184.2</v>
      </c>
      <c r="P284" s="19">
        <v>3710.52</v>
      </c>
      <c r="Q284" s="19">
        <v>488.77</v>
      </c>
      <c r="R284" s="19">
        <v>2100</v>
      </c>
      <c r="S284" s="19">
        <v>200</v>
      </c>
      <c r="T284" s="27">
        <v>91</v>
      </c>
      <c r="U284" s="43">
        <f t="shared" si="38"/>
        <v>0</v>
      </c>
      <c r="V284" s="18">
        <f t="shared" si="39"/>
        <v>0</v>
      </c>
      <c r="W284" s="18">
        <f t="shared" si="40"/>
        <v>0</v>
      </c>
      <c r="X284" s="18">
        <f t="shared" si="41"/>
        <v>0</v>
      </c>
      <c r="Y284" s="18">
        <f t="shared" si="42"/>
        <v>0</v>
      </c>
      <c r="Z284" s="42">
        <f t="shared" si="43"/>
        <v>0</v>
      </c>
    </row>
    <row r="285" spans="1:26" x14ac:dyDescent="0.25">
      <c r="A285" s="2">
        <v>78</v>
      </c>
      <c r="B285" s="6" t="s">
        <v>197</v>
      </c>
      <c r="C285" s="6" t="s">
        <v>26</v>
      </c>
      <c r="D285" s="2">
        <v>2026</v>
      </c>
      <c r="E285" s="3"/>
      <c r="F285" s="3"/>
      <c r="G285" s="3"/>
      <c r="H285" s="3"/>
      <c r="I285" s="3"/>
      <c r="J285" s="14"/>
      <c r="K285" s="18">
        <f t="shared" si="37"/>
        <v>0</v>
      </c>
      <c r="L285" s="19">
        <v>12368.39</v>
      </c>
      <c r="M285" s="19">
        <v>11131.55</v>
      </c>
      <c r="N285" s="19">
        <v>8657.8700000000008</v>
      </c>
      <c r="O285" s="19">
        <v>6184.2</v>
      </c>
      <c r="P285" s="19">
        <v>3710.52</v>
      </c>
      <c r="Q285" s="19">
        <v>488.77</v>
      </c>
      <c r="R285" s="19">
        <v>2100</v>
      </c>
      <c r="S285" s="19">
        <v>200</v>
      </c>
      <c r="T285" s="27">
        <v>88</v>
      </c>
      <c r="U285" s="43">
        <f t="shared" si="38"/>
        <v>0</v>
      </c>
      <c r="V285" s="18">
        <f t="shared" si="39"/>
        <v>0</v>
      </c>
      <c r="W285" s="18">
        <f t="shared" si="40"/>
        <v>0</v>
      </c>
      <c r="X285" s="18">
        <f t="shared" si="41"/>
        <v>0</v>
      </c>
      <c r="Y285" s="18">
        <f t="shared" si="42"/>
        <v>0</v>
      </c>
      <c r="Z285" s="42">
        <f t="shared" si="43"/>
        <v>0</v>
      </c>
    </row>
    <row r="286" spans="1:26" x14ac:dyDescent="0.25">
      <c r="A286" s="2">
        <v>79</v>
      </c>
      <c r="B286" s="6" t="s">
        <v>198</v>
      </c>
      <c r="C286" s="6" t="s">
        <v>78</v>
      </c>
      <c r="D286" s="2">
        <v>2026</v>
      </c>
      <c r="E286" s="3"/>
      <c r="F286" s="3"/>
      <c r="G286" s="3"/>
      <c r="H286" s="3"/>
      <c r="I286" s="3"/>
      <c r="J286" s="14"/>
      <c r="K286" s="18">
        <f t="shared" si="37"/>
        <v>0</v>
      </c>
      <c r="L286" s="19">
        <v>12368.39</v>
      </c>
      <c r="M286" s="19">
        <v>11131.55</v>
      </c>
      <c r="N286" s="19">
        <v>8657.8700000000008</v>
      </c>
      <c r="O286" s="19">
        <v>6184.2</v>
      </c>
      <c r="P286" s="19">
        <v>3710.52</v>
      </c>
      <c r="Q286" s="19">
        <v>488.77</v>
      </c>
      <c r="R286" s="19">
        <v>2100</v>
      </c>
      <c r="S286" s="19">
        <v>200</v>
      </c>
      <c r="T286" s="28">
        <v>90</v>
      </c>
      <c r="U286" s="43">
        <f t="shared" si="38"/>
        <v>0</v>
      </c>
      <c r="V286" s="18">
        <f t="shared" si="39"/>
        <v>0</v>
      </c>
      <c r="W286" s="18">
        <f t="shared" si="40"/>
        <v>0</v>
      </c>
      <c r="X286" s="18">
        <f t="shared" si="41"/>
        <v>0</v>
      </c>
      <c r="Y286" s="18">
        <f t="shared" si="42"/>
        <v>0</v>
      </c>
      <c r="Z286" s="42">
        <f t="shared" si="43"/>
        <v>0</v>
      </c>
    </row>
    <row r="287" spans="1:26" x14ac:dyDescent="0.25">
      <c r="A287" s="2">
        <v>80</v>
      </c>
      <c r="B287" s="6" t="s">
        <v>198</v>
      </c>
      <c r="C287" s="6" t="s">
        <v>91</v>
      </c>
      <c r="D287" s="2">
        <v>2026</v>
      </c>
      <c r="E287" s="3"/>
      <c r="F287" s="3"/>
      <c r="G287" s="3"/>
      <c r="H287" s="3"/>
      <c r="I287" s="3"/>
      <c r="J287" s="14"/>
      <c r="K287" s="18">
        <f t="shared" si="37"/>
        <v>0</v>
      </c>
      <c r="L287" s="19">
        <v>12368.39</v>
      </c>
      <c r="M287" s="19">
        <v>11131.55</v>
      </c>
      <c r="N287" s="19">
        <v>8657.8700000000008</v>
      </c>
      <c r="O287" s="19">
        <v>6184.2</v>
      </c>
      <c r="P287" s="19">
        <v>3710.52</v>
      </c>
      <c r="Q287" s="19">
        <v>488.77</v>
      </c>
      <c r="R287" s="19">
        <v>2100</v>
      </c>
      <c r="S287" s="19">
        <v>200</v>
      </c>
      <c r="T287" s="28">
        <v>91</v>
      </c>
      <c r="U287" s="43">
        <f t="shared" si="38"/>
        <v>0</v>
      </c>
      <c r="V287" s="18">
        <f t="shared" si="39"/>
        <v>0</v>
      </c>
      <c r="W287" s="18">
        <f t="shared" si="40"/>
        <v>0</v>
      </c>
      <c r="X287" s="18">
        <f t="shared" si="41"/>
        <v>0</v>
      </c>
      <c r="Y287" s="18">
        <f t="shared" si="42"/>
        <v>0</v>
      </c>
      <c r="Z287" s="42">
        <f t="shared" si="43"/>
        <v>0</v>
      </c>
    </row>
    <row r="288" spans="1:26" x14ac:dyDescent="0.25">
      <c r="A288" s="2">
        <v>81</v>
      </c>
      <c r="B288" s="6" t="s">
        <v>198</v>
      </c>
      <c r="C288" s="6" t="s">
        <v>147</v>
      </c>
      <c r="D288" s="2">
        <v>2026</v>
      </c>
      <c r="E288" s="3"/>
      <c r="F288" s="3"/>
      <c r="G288" s="3"/>
      <c r="H288" s="3"/>
      <c r="I288" s="3"/>
      <c r="J288" s="14"/>
      <c r="K288" s="18">
        <f t="shared" si="37"/>
        <v>0</v>
      </c>
      <c r="L288" s="19">
        <v>12368.39</v>
      </c>
      <c r="M288" s="19">
        <v>11131.55</v>
      </c>
      <c r="N288" s="19">
        <v>8657.8700000000008</v>
      </c>
      <c r="O288" s="19">
        <v>6184.2</v>
      </c>
      <c r="P288" s="19">
        <v>3710.52</v>
      </c>
      <c r="Q288" s="19">
        <v>488.77</v>
      </c>
      <c r="R288" s="19">
        <v>2100</v>
      </c>
      <c r="S288" s="19">
        <v>200</v>
      </c>
      <c r="T288" s="28">
        <v>92</v>
      </c>
      <c r="U288" s="43">
        <f t="shared" si="38"/>
        <v>0</v>
      </c>
      <c r="V288" s="18">
        <f t="shared" si="39"/>
        <v>0</v>
      </c>
      <c r="W288" s="18">
        <f t="shared" si="40"/>
        <v>0</v>
      </c>
      <c r="X288" s="18">
        <f t="shared" si="41"/>
        <v>0</v>
      </c>
      <c r="Y288" s="18">
        <f t="shared" si="42"/>
        <v>0</v>
      </c>
      <c r="Z288" s="42">
        <f t="shared" si="43"/>
        <v>0</v>
      </c>
    </row>
    <row r="289" spans="1:26" x14ac:dyDescent="0.25">
      <c r="A289" s="2">
        <v>82</v>
      </c>
      <c r="B289" s="6" t="s">
        <v>198</v>
      </c>
      <c r="C289" s="6" t="s">
        <v>148</v>
      </c>
      <c r="D289" s="2">
        <v>2026</v>
      </c>
      <c r="E289" s="3"/>
      <c r="F289" s="3"/>
      <c r="G289" s="3"/>
      <c r="H289" s="3"/>
      <c r="I289" s="3"/>
      <c r="J289" s="14"/>
      <c r="K289" s="18">
        <f t="shared" si="37"/>
        <v>0</v>
      </c>
      <c r="L289" s="19">
        <v>12368.39</v>
      </c>
      <c r="M289" s="19">
        <v>11131.55</v>
      </c>
      <c r="N289" s="19">
        <v>8657.8700000000008</v>
      </c>
      <c r="O289" s="19">
        <v>6184.2</v>
      </c>
      <c r="P289" s="19">
        <v>3710.52</v>
      </c>
      <c r="Q289" s="19">
        <v>488.77</v>
      </c>
      <c r="R289" s="19">
        <v>2100</v>
      </c>
      <c r="S289" s="19">
        <v>200</v>
      </c>
      <c r="T289" s="28">
        <v>91</v>
      </c>
      <c r="U289" s="43">
        <f t="shared" si="38"/>
        <v>0</v>
      </c>
      <c r="V289" s="18">
        <f t="shared" si="39"/>
        <v>0</v>
      </c>
      <c r="W289" s="18">
        <f t="shared" si="40"/>
        <v>0</v>
      </c>
      <c r="X289" s="18">
        <f t="shared" si="41"/>
        <v>0</v>
      </c>
      <c r="Y289" s="18">
        <f t="shared" si="42"/>
        <v>0</v>
      </c>
      <c r="Z289" s="42">
        <f t="shared" si="43"/>
        <v>0</v>
      </c>
    </row>
    <row r="290" spans="1:26" x14ac:dyDescent="0.25">
      <c r="A290" s="2">
        <v>83</v>
      </c>
      <c r="B290" s="6" t="s">
        <v>198</v>
      </c>
      <c r="C290" s="6" t="s">
        <v>149</v>
      </c>
      <c r="D290" s="2">
        <v>2026</v>
      </c>
      <c r="E290" s="3"/>
      <c r="F290" s="3"/>
      <c r="G290" s="3"/>
      <c r="H290" s="3"/>
      <c r="I290" s="3"/>
      <c r="J290" s="14"/>
      <c r="K290" s="18">
        <f t="shared" si="37"/>
        <v>0</v>
      </c>
      <c r="L290" s="19">
        <v>12368.39</v>
      </c>
      <c r="M290" s="19">
        <v>11131.55</v>
      </c>
      <c r="N290" s="19">
        <v>8657.8700000000008</v>
      </c>
      <c r="O290" s="19">
        <v>6184.2</v>
      </c>
      <c r="P290" s="19">
        <v>3710.52</v>
      </c>
      <c r="Q290" s="19">
        <v>488.77</v>
      </c>
      <c r="R290" s="19">
        <v>2100</v>
      </c>
      <c r="S290" s="19">
        <v>200</v>
      </c>
      <c r="T290" s="28">
        <v>91</v>
      </c>
      <c r="U290" s="43">
        <f t="shared" si="38"/>
        <v>0</v>
      </c>
      <c r="V290" s="18">
        <f t="shared" si="39"/>
        <v>0</v>
      </c>
      <c r="W290" s="18">
        <f t="shared" si="40"/>
        <v>0</v>
      </c>
      <c r="X290" s="18">
        <f t="shared" si="41"/>
        <v>0</v>
      </c>
      <c r="Y290" s="18">
        <f t="shared" si="42"/>
        <v>0</v>
      </c>
      <c r="Z290" s="42">
        <f t="shared" si="43"/>
        <v>0</v>
      </c>
    </row>
    <row r="291" spans="1:26" x14ac:dyDescent="0.25">
      <c r="A291" s="2">
        <v>84</v>
      </c>
      <c r="B291" s="6" t="s">
        <v>198</v>
      </c>
      <c r="C291" s="6" t="s">
        <v>150</v>
      </c>
      <c r="D291" s="2">
        <v>2026</v>
      </c>
      <c r="E291" s="3"/>
      <c r="F291" s="3"/>
      <c r="G291" s="3"/>
      <c r="H291" s="3"/>
      <c r="I291" s="3"/>
      <c r="J291" s="14"/>
      <c r="K291" s="18">
        <f t="shared" si="37"/>
        <v>0</v>
      </c>
      <c r="L291" s="19">
        <v>12368.39</v>
      </c>
      <c r="M291" s="19">
        <v>11131.55</v>
      </c>
      <c r="N291" s="19">
        <v>8657.8700000000008</v>
      </c>
      <c r="O291" s="19">
        <v>6184.2</v>
      </c>
      <c r="P291" s="19">
        <v>3710.52</v>
      </c>
      <c r="Q291" s="19">
        <v>488.77</v>
      </c>
      <c r="R291" s="19">
        <v>2100</v>
      </c>
      <c r="S291" s="19">
        <v>200</v>
      </c>
      <c r="T291" s="28">
        <v>93</v>
      </c>
      <c r="U291" s="43">
        <f t="shared" si="38"/>
        <v>0</v>
      </c>
      <c r="V291" s="18">
        <f t="shared" si="39"/>
        <v>0</v>
      </c>
      <c r="W291" s="18">
        <f t="shared" si="40"/>
        <v>0</v>
      </c>
      <c r="X291" s="18">
        <f t="shared" si="41"/>
        <v>0</v>
      </c>
      <c r="Y291" s="18">
        <f t="shared" si="42"/>
        <v>0</v>
      </c>
      <c r="Z291" s="42">
        <f t="shared" si="43"/>
        <v>0</v>
      </c>
    </row>
    <row r="292" spans="1:26" x14ac:dyDescent="0.25">
      <c r="A292" s="2">
        <v>85</v>
      </c>
      <c r="B292" s="6" t="s">
        <v>198</v>
      </c>
      <c r="C292" s="6" t="s">
        <v>153</v>
      </c>
      <c r="D292" s="2">
        <v>2026</v>
      </c>
      <c r="E292" s="3"/>
      <c r="F292" s="3"/>
      <c r="G292" s="3"/>
      <c r="H292" s="3"/>
      <c r="I292" s="3"/>
      <c r="J292" s="14"/>
      <c r="K292" s="18">
        <f t="shared" si="37"/>
        <v>0</v>
      </c>
      <c r="L292" s="19">
        <v>12368.39</v>
      </c>
      <c r="M292" s="19">
        <v>11131.55</v>
      </c>
      <c r="N292" s="19">
        <v>8657.8700000000008</v>
      </c>
      <c r="O292" s="19">
        <v>6184.2</v>
      </c>
      <c r="P292" s="19">
        <v>3710.52</v>
      </c>
      <c r="Q292" s="19">
        <v>488.77</v>
      </c>
      <c r="R292" s="19">
        <v>2100</v>
      </c>
      <c r="S292" s="19">
        <v>200</v>
      </c>
      <c r="T292" s="28">
        <v>91</v>
      </c>
      <c r="U292" s="43">
        <f t="shared" si="38"/>
        <v>0</v>
      </c>
      <c r="V292" s="18">
        <f t="shared" si="39"/>
        <v>0</v>
      </c>
      <c r="W292" s="18">
        <f t="shared" si="40"/>
        <v>0</v>
      </c>
      <c r="X292" s="18">
        <f t="shared" si="41"/>
        <v>0</v>
      </c>
      <c r="Y292" s="18">
        <f t="shared" si="42"/>
        <v>0</v>
      </c>
      <c r="Z292" s="42">
        <f t="shared" si="43"/>
        <v>0</v>
      </c>
    </row>
    <row r="293" spans="1:26" x14ac:dyDescent="0.25">
      <c r="A293" s="2">
        <v>86</v>
      </c>
      <c r="B293" s="6" t="s">
        <v>198</v>
      </c>
      <c r="C293" s="6" t="s">
        <v>151</v>
      </c>
      <c r="D293" s="2">
        <v>2026</v>
      </c>
      <c r="E293" s="3"/>
      <c r="F293" s="3"/>
      <c r="G293" s="3"/>
      <c r="H293" s="3"/>
      <c r="I293" s="3"/>
      <c r="J293" s="14"/>
      <c r="K293" s="18">
        <f t="shared" si="37"/>
        <v>0</v>
      </c>
      <c r="L293" s="19">
        <v>12368.39</v>
      </c>
      <c r="M293" s="19">
        <v>11131.55</v>
      </c>
      <c r="N293" s="19">
        <v>8657.8700000000008</v>
      </c>
      <c r="O293" s="19">
        <v>6184.2</v>
      </c>
      <c r="P293" s="19">
        <v>3710.52</v>
      </c>
      <c r="Q293" s="19">
        <v>488.77</v>
      </c>
      <c r="R293" s="19">
        <v>2100</v>
      </c>
      <c r="S293" s="19">
        <v>200</v>
      </c>
      <c r="T293" s="28">
        <v>80</v>
      </c>
      <c r="U293" s="43">
        <f t="shared" si="38"/>
        <v>0</v>
      </c>
      <c r="V293" s="18">
        <f t="shared" si="39"/>
        <v>0</v>
      </c>
      <c r="W293" s="18">
        <f t="shared" si="40"/>
        <v>0</v>
      </c>
      <c r="X293" s="18">
        <f t="shared" si="41"/>
        <v>0</v>
      </c>
      <c r="Y293" s="18">
        <f t="shared" si="42"/>
        <v>0</v>
      </c>
      <c r="Z293" s="42">
        <f t="shared" si="43"/>
        <v>0</v>
      </c>
    </row>
    <row r="294" spans="1:26" x14ac:dyDescent="0.25">
      <c r="A294" s="2">
        <v>87</v>
      </c>
      <c r="B294" s="6" t="s">
        <v>198</v>
      </c>
      <c r="C294" s="6" t="s">
        <v>84</v>
      </c>
      <c r="D294" s="2">
        <v>2026</v>
      </c>
      <c r="E294" s="3"/>
      <c r="F294" s="3"/>
      <c r="G294" s="3"/>
      <c r="H294" s="3"/>
      <c r="I294" s="3"/>
      <c r="J294" s="14"/>
      <c r="K294" s="18">
        <f t="shared" si="37"/>
        <v>0</v>
      </c>
      <c r="L294" s="19">
        <v>12368.39</v>
      </c>
      <c r="M294" s="19">
        <v>11131.55</v>
      </c>
      <c r="N294" s="19">
        <v>8657.8700000000008</v>
      </c>
      <c r="O294" s="19">
        <v>6184.2</v>
      </c>
      <c r="P294" s="19">
        <v>3710.52</v>
      </c>
      <c r="Q294" s="19">
        <v>488.77</v>
      </c>
      <c r="R294" s="19">
        <v>2100</v>
      </c>
      <c r="S294" s="19">
        <v>200</v>
      </c>
      <c r="T294" s="28">
        <v>91</v>
      </c>
      <c r="U294" s="43">
        <f t="shared" si="38"/>
        <v>0</v>
      </c>
      <c r="V294" s="18">
        <f t="shared" si="39"/>
        <v>0</v>
      </c>
      <c r="W294" s="18">
        <f t="shared" si="40"/>
        <v>0</v>
      </c>
      <c r="X294" s="18">
        <f t="shared" si="41"/>
        <v>0</v>
      </c>
      <c r="Y294" s="18">
        <f t="shared" si="42"/>
        <v>0</v>
      </c>
      <c r="Z294" s="42">
        <f t="shared" si="43"/>
        <v>0</v>
      </c>
    </row>
    <row r="295" spans="1:26" x14ac:dyDescent="0.25">
      <c r="A295" s="2">
        <v>88</v>
      </c>
      <c r="B295" s="6" t="s">
        <v>198</v>
      </c>
      <c r="C295" s="6" t="s">
        <v>152</v>
      </c>
      <c r="D295" s="2">
        <v>2026</v>
      </c>
      <c r="E295" s="3"/>
      <c r="F295" s="3"/>
      <c r="G295" s="3"/>
      <c r="H295" s="3"/>
      <c r="I295" s="3"/>
      <c r="J295" s="14"/>
      <c r="K295" s="18">
        <f t="shared" si="37"/>
        <v>0</v>
      </c>
      <c r="L295" s="19">
        <v>12368.39</v>
      </c>
      <c r="M295" s="19">
        <v>11131.55</v>
      </c>
      <c r="N295" s="19">
        <v>8657.8700000000008</v>
      </c>
      <c r="O295" s="19">
        <v>6184.2</v>
      </c>
      <c r="P295" s="19">
        <v>3710.52</v>
      </c>
      <c r="Q295" s="19">
        <v>488.77</v>
      </c>
      <c r="R295" s="19">
        <v>2100</v>
      </c>
      <c r="S295" s="19">
        <v>200</v>
      </c>
      <c r="T295" s="28">
        <v>90</v>
      </c>
      <c r="U295" s="43">
        <f t="shared" si="38"/>
        <v>0</v>
      </c>
      <c r="V295" s="18">
        <f t="shared" si="39"/>
        <v>0</v>
      </c>
      <c r="W295" s="18">
        <f t="shared" si="40"/>
        <v>0</v>
      </c>
      <c r="X295" s="18">
        <f t="shared" si="41"/>
        <v>0</v>
      </c>
      <c r="Y295" s="18">
        <f t="shared" si="42"/>
        <v>0</v>
      </c>
      <c r="Z295" s="42">
        <f t="shared" si="43"/>
        <v>0</v>
      </c>
    </row>
    <row r="296" spans="1:26" x14ac:dyDescent="0.25">
      <c r="A296" s="2">
        <v>89</v>
      </c>
      <c r="B296" s="6" t="s">
        <v>198</v>
      </c>
      <c r="C296" s="6" t="s">
        <v>95</v>
      </c>
      <c r="D296" s="2">
        <v>2026</v>
      </c>
      <c r="E296" s="3"/>
      <c r="F296" s="3"/>
      <c r="G296" s="3"/>
      <c r="H296" s="3"/>
      <c r="I296" s="3"/>
      <c r="J296" s="14"/>
      <c r="K296" s="18">
        <f t="shared" si="37"/>
        <v>0</v>
      </c>
      <c r="L296" s="19">
        <v>12368.39</v>
      </c>
      <c r="M296" s="19">
        <v>11131.55</v>
      </c>
      <c r="N296" s="19">
        <v>8657.8700000000008</v>
      </c>
      <c r="O296" s="19">
        <v>6184.2</v>
      </c>
      <c r="P296" s="19">
        <v>3710.52</v>
      </c>
      <c r="Q296" s="19">
        <v>488.77</v>
      </c>
      <c r="R296" s="19">
        <v>2100</v>
      </c>
      <c r="S296" s="19">
        <v>200</v>
      </c>
      <c r="T296" s="28">
        <v>90</v>
      </c>
      <c r="U296" s="43">
        <f t="shared" si="38"/>
        <v>0</v>
      </c>
      <c r="V296" s="18">
        <f t="shared" si="39"/>
        <v>0</v>
      </c>
      <c r="W296" s="18">
        <f t="shared" si="40"/>
        <v>0</v>
      </c>
      <c r="X296" s="18">
        <f t="shared" si="41"/>
        <v>0</v>
      </c>
      <c r="Y296" s="18">
        <f t="shared" si="42"/>
        <v>0</v>
      </c>
      <c r="Z296" s="42">
        <f t="shared" si="43"/>
        <v>0</v>
      </c>
    </row>
    <row r="297" spans="1:26" x14ac:dyDescent="0.25">
      <c r="A297" s="2">
        <v>90</v>
      </c>
      <c r="B297" s="6" t="s">
        <v>199</v>
      </c>
      <c r="C297" s="6" t="s">
        <v>156</v>
      </c>
      <c r="D297" s="2">
        <v>2026</v>
      </c>
      <c r="E297" s="3"/>
      <c r="F297" s="3"/>
      <c r="G297" s="3"/>
      <c r="H297" s="3"/>
      <c r="I297" s="3"/>
      <c r="J297" s="14"/>
      <c r="K297" s="18">
        <f t="shared" si="37"/>
        <v>0</v>
      </c>
      <c r="L297" s="19">
        <v>12368.39</v>
      </c>
      <c r="M297" s="19">
        <v>11131.55</v>
      </c>
      <c r="N297" s="19">
        <v>8657.8700000000008</v>
      </c>
      <c r="O297" s="19">
        <v>6184.2</v>
      </c>
      <c r="P297" s="19">
        <v>3710.52</v>
      </c>
      <c r="Q297" s="19">
        <v>488.77</v>
      </c>
      <c r="R297" s="19">
        <v>2100</v>
      </c>
      <c r="S297" s="19">
        <v>200</v>
      </c>
      <c r="T297" s="22">
        <v>85</v>
      </c>
      <c r="U297" s="43">
        <f t="shared" si="38"/>
        <v>0</v>
      </c>
      <c r="V297" s="18">
        <f t="shared" si="39"/>
        <v>0</v>
      </c>
      <c r="W297" s="18">
        <f t="shared" si="40"/>
        <v>0</v>
      </c>
      <c r="X297" s="18">
        <f t="shared" si="41"/>
        <v>0</v>
      </c>
      <c r="Y297" s="18">
        <f t="shared" si="42"/>
        <v>0</v>
      </c>
      <c r="Z297" s="42">
        <f t="shared" si="43"/>
        <v>0</v>
      </c>
    </row>
    <row r="298" spans="1:26" x14ac:dyDescent="0.25">
      <c r="A298" s="2">
        <v>91</v>
      </c>
      <c r="B298" s="6" t="s">
        <v>199</v>
      </c>
      <c r="C298" s="6" t="s">
        <v>19</v>
      </c>
      <c r="D298" s="2">
        <v>2026</v>
      </c>
      <c r="E298" s="3">
        <v>0</v>
      </c>
      <c r="F298" s="3">
        <v>2</v>
      </c>
      <c r="G298" s="3">
        <v>0</v>
      </c>
      <c r="H298" s="3">
        <v>0</v>
      </c>
      <c r="I298" s="3">
        <v>0</v>
      </c>
      <c r="J298" s="14">
        <v>1</v>
      </c>
      <c r="K298" s="18">
        <f t="shared" si="37"/>
        <v>2</v>
      </c>
      <c r="L298" s="19">
        <v>12368.39</v>
      </c>
      <c r="M298" s="19">
        <v>11131.55</v>
      </c>
      <c r="N298" s="19">
        <v>8657.8700000000008</v>
      </c>
      <c r="O298" s="19">
        <v>6184.2</v>
      </c>
      <c r="P298" s="19">
        <v>3710.52</v>
      </c>
      <c r="Q298" s="19">
        <v>488.77</v>
      </c>
      <c r="R298" s="19">
        <v>2100</v>
      </c>
      <c r="S298" s="19">
        <v>200</v>
      </c>
      <c r="T298" s="22">
        <v>88</v>
      </c>
      <c r="U298" s="43">
        <f t="shared" si="38"/>
        <v>87.999977823424587</v>
      </c>
      <c r="V298" s="18">
        <f t="shared" si="39"/>
        <v>25251.87</v>
      </c>
      <c r="W298" s="18">
        <f t="shared" si="40"/>
        <v>22221.640000000003</v>
      </c>
      <c r="X298" s="18">
        <f t="shared" si="41"/>
        <v>3030.2299999999959</v>
      </c>
      <c r="Y298" s="18">
        <f t="shared" si="42"/>
        <v>22221.65</v>
      </c>
      <c r="Z298" s="42">
        <f t="shared" si="43"/>
        <v>88.000017424452139</v>
      </c>
    </row>
    <row r="299" spans="1:26" x14ac:dyDescent="0.25">
      <c r="A299" s="2">
        <v>92</v>
      </c>
      <c r="B299" s="6" t="s">
        <v>199</v>
      </c>
      <c r="C299" s="6" t="s">
        <v>154</v>
      </c>
      <c r="D299" s="2">
        <v>2026</v>
      </c>
      <c r="E299" s="3"/>
      <c r="F299" s="3"/>
      <c r="G299" s="3"/>
      <c r="H299" s="3"/>
      <c r="I299" s="3"/>
      <c r="J299" s="14"/>
      <c r="K299" s="18">
        <f t="shared" si="37"/>
        <v>0</v>
      </c>
      <c r="L299" s="19">
        <v>12368.39</v>
      </c>
      <c r="M299" s="19">
        <v>11131.55</v>
      </c>
      <c r="N299" s="19">
        <v>8657.8700000000008</v>
      </c>
      <c r="O299" s="19">
        <v>6184.2</v>
      </c>
      <c r="P299" s="19">
        <v>3710.52</v>
      </c>
      <c r="Q299" s="19">
        <v>488.77</v>
      </c>
      <c r="R299" s="19">
        <v>2100</v>
      </c>
      <c r="S299" s="19">
        <v>200</v>
      </c>
      <c r="T299" s="22">
        <v>90</v>
      </c>
      <c r="U299" s="43">
        <f t="shared" si="38"/>
        <v>0</v>
      </c>
      <c r="V299" s="18">
        <f t="shared" si="39"/>
        <v>0</v>
      </c>
      <c r="W299" s="18">
        <f t="shared" si="40"/>
        <v>0</v>
      </c>
      <c r="X299" s="18">
        <f t="shared" si="41"/>
        <v>0</v>
      </c>
      <c r="Y299" s="18">
        <f t="shared" si="42"/>
        <v>0</v>
      </c>
      <c r="Z299" s="42">
        <f t="shared" si="43"/>
        <v>0</v>
      </c>
    </row>
    <row r="300" spans="1:26" x14ac:dyDescent="0.25">
      <c r="A300" s="2">
        <v>93</v>
      </c>
      <c r="B300" s="6" t="s">
        <v>199</v>
      </c>
      <c r="C300" s="6" t="s">
        <v>155</v>
      </c>
      <c r="D300" s="2">
        <v>2026</v>
      </c>
      <c r="E300" s="3"/>
      <c r="F300" s="3"/>
      <c r="G300" s="3"/>
      <c r="H300" s="3"/>
      <c r="I300" s="3"/>
      <c r="J300" s="14"/>
      <c r="K300" s="18">
        <f t="shared" si="37"/>
        <v>0</v>
      </c>
      <c r="L300" s="19">
        <v>12368.39</v>
      </c>
      <c r="M300" s="19">
        <v>11131.55</v>
      </c>
      <c r="N300" s="19">
        <v>8657.8700000000008</v>
      </c>
      <c r="O300" s="19">
        <v>6184.2</v>
      </c>
      <c r="P300" s="19">
        <v>3710.52</v>
      </c>
      <c r="Q300" s="19">
        <v>488.77</v>
      </c>
      <c r="R300" s="19">
        <v>2100</v>
      </c>
      <c r="S300" s="19">
        <v>200</v>
      </c>
      <c r="T300" s="22">
        <v>90</v>
      </c>
      <c r="U300" s="43">
        <f t="shared" si="38"/>
        <v>0</v>
      </c>
      <c r="V300" s="18">
        <f t="shared" si="39"/>
        <v>0</v>
      </c>
      <c r="W300" s="18">
        <f t="shared" si="40"/>
        <v>0</v>
      </c>
      <c r="X300" s="18">
        <f t="shared" si="41"/>
        <v>0</v>
      </c>
      <c r="Y300" s="18">
        <f t="shared" si="42"/>
        <v>0</v>
      </c>
      <c r="Z300" s="42">
        <f t="shared" si="43"/>
        <v>0</v>
      </c>
    </row>
    <row r="301" spans="1:26" x14ac:dyDescent="0.25">
      <c r="A301" s="2">
        <v>94</v>
      </c>
      <c r="B301" s="6" t="s">
        <v>199</v>
      </c>
      <c r="C301" s="6" t="s">
        <v>88</v>
      </c>
      <c r="D301" s="2">
        <v>2026</v>
      </c>
      <c r="E301" s="3">
        <v>21.5</v>
      </c>
      <c r="F301" s="3">
        <v>11.8</v>
      </c>
      <c r="G301" s="3">
        <v>10</v>
      </c>
      <c r="H301" s="3">
        <v>2</v>
      </c>
      <c r="I301" s="3">
        <v>10</v>
      </c>
      <c r="J301" s="14">
        <v>2</v>
      </c>
      <c r="K301" s="18">
        <f t="shared" si="37"/>
        <v>55.3</v>
      </c>
      <c r="L301" s="19">
        <v>12368.39</v>
      </c>
      <c r="M301" s="19">
        <v>11131.55</v>
      </c>
      <c r="N301" s="19">
        <v>8657.8700000000008</v>
      </c>
      <c r="O301" s="19">
        <v>6184.2</v>
      </c>
      <c r="P301" s="19">
        <v>3710.52</v>
      </c>
      <c r="Q301" s="19">
        <v>488.77</v>
      </c>
      <c r="R301" s="19">
        <v>2100</v>
      </c>
      <c r="S301" s="19">
        <v>200</v>
      </c>
      <c r="T301" s="22">
        <v>83</v>
      </c>
      <c r="U301" s="43">
        <f t="shared" si="38"/>
        <v>82.999999708859335</v>
      </c>
      <c r="V301" s="18">
        <f t="shared" si="39"/>
        <v>549562.52</v>
      </c>
      <c r="W301" s="18">
        <f t="shared" si="40"/>
        <v>456136.89</v>
      </c>
      <c r="X301" s="18">
        <f t="shared" si="41"/>
        <v>93425.63</v>
      </c>
      <c r="Y301" s="18">
        <f t="shared" si="42"/>
        <v>456136.89</v>
      </c>
      <c r="Z301" s="42">
        <f t="shared" si="43"/>
        <v>82.999999708859335</v>
      </c>
    </row>
    <row r="302" spans="1:26" x14ac:dyDescent="0.25">
      <c r="A302" s="2">
        <v>95</v>
      </c>
      <c r="B302" s="6" t="s">
        <v>200</v>
      </c>
      <c r="C302" s="6" t="s">
        <v>157</v>
      </c>
      <c r="D302" s="2">
        <v>2026</v>
      </c>
      <c r="E302" s="3"/>
      <c r="F302" s="3"/>
      <c r="G302" s="3"/>
      <c r="H302" s="3"/>
      <c r="I302" s="3"/>
      <c r="J302" s="14"/>
      <c r="K302" s="18">
        <f t="shared" si="37"/>
        <v>0</v>
      </c>
      <c r="L302" s="19">
        <v>12368.39</v>
      </c>
      <c r="M302" s="19">
        <v>11131.55</v>
      </c>
      <c r="N302" s="19">
        <v>8657.8700000000008</v>
      </c>
      <c r="O302" s="19">
        <v>6184.2</v>
      </c>
      <c r="P302" s="19">
        <v>3710.52</v>
      </c>
      <c r="Q302" s="19">
        <v>488.77</v>
      </c>
      <c r="R302" s="19">
        <v>2100</v>
      </c>
      <c r="S302" s="19">
        <v>200</v>
      </c>
      <c r="T302" s="29">
        <v>85</v>
      </c>
      <c r="U302" s="43">
        <f t="shared" si="38"/>
        <v>0</v>
      </c>
      <c r="V302" s="18">
        <f t="shared" si="39"/>
        <v>0</v>
      </c>
      <c r="W302" s="18">
        <f t="shared" si="40"/>
        <v>0</v>
      </c>
      <c r="X302" s="18">
        <f t="shared" si="41"/>
        <v>0</v>
      </c>
      <c r="Y302" s="18">
        <f t="shared" si="42"/>
        <v>0</v>
      </c>
      <c r="Z302" s="42">
        <f t="shared" si="43"/>
        <v>0</v>
      </c>
    </row>
    <row r="303" spans="1:26" x14ac:dyDescent="0.25">
      <c r="A303" s="2">
        <v>96</v>
      </c>
      <c r="B303" s="6" t="s">
        <v>200</v>
      </c>
      <c r="C303" s="6" t="s">
        <v>158</v>
      </c>
      <c r="D303" s="2">
        <v>2026</v>
      </c>
      <c r="E303" s="3"/>
      <c r="F303" s="3"/>
      <c r="G303" s="3"/>
      <c r="H303" s="3"/>
      <c r="I303" s="3"/>
      <c r="J303" s="14"/>
      <c r="K303" s="18">
        <f t="shared" si="37"/>
        <v>0</v>
      </c>
      <c r="L303" s="19">
        <v>12368.39</v>
      </c>
      <c r="M303" s="19">
        <v>11131.55</v>
      </c>
      <c r="N303" s="19">
        <v>8657.8700000000008</v>
      </c>
      <c r="O303" s="19">
        <v>6184.2</v>
      </c>
      <c r="P303" s="19">
        <v>3710.52</v>
      </c>
      <c r="Q303" s="19">
        <v>488.77</v>
      </c>
      <c r="R303" s="19">
        <v>2100</v>
      </c>
      <c r="S303" s="19">
        <v>200</v>
      </c>
      <c r="T303" s="29">
        <v>86</v>
      </c>
      <c r="U303" s="43">
        <f t="shared" si="38"/>
        <v>0</v>
      </c>
      <c r="V303" s="18">
        <f t="shared" si="39"/>
        <v>0</v>
      </c>
      <c r="W303" s="18">
        <f t="shared" si="40"/>
        <v>0</v>
      </c>
      <c r="X303" s="18">
        <f t="shared" si="41"/>
        <v>0</v>
      </c>
      <c r="Y303" s="18">
        <f t="shared" si="42"/>
        <v>0</v>
      </c>
      <c r="Z303" s="42">
        <f t="shared" si="43"/>
        <v>0</v>
      </c>
    </row>
    <row r="304" spans="1:26" x14ac:dyDescent="0.25">
      <c r="A304" s="2">
        <v>97</v>
      </c>
      <c r="B304" s="6" t="s">
        <v>200</v>
      </c>
      <c r="C304" s="6" t="s">
        <v>7</v>
      </c>
      <c r="D304" s="2">
        <v>2026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14">
        <v>0</v>
      </c>
      <c r="K304" s="18">
        <f t="shared" si="37"/>
        <v>0</v>
      </c>
      <c r="L304" s="19">
        <v>12368.39</v>
      </c>
      <c r="M304" s="19">
        <v>11131.55</v>
      </c>
      <c r="N304" s="19">
        <v>8657.8700000000008</v>
      </c>
      <c r="O304" s="19">
        <v>6184.2</v>
      </c>
      <c r="P304" s="19">
        <v>3710.52</v>
      </c>
      <c r="Q304" s="19">
        <v>488.77</v>
      </c>
      <c r="R304" s="19">
        <v>2100</v>
      </c>
      <c r="S304" s="19">
        <v>200</v>
      </c>
      <c r="T304" s="29">
        <v>71</v>
      </c>
      <c r="U304" s="43">
        <f t="shared" si="38"/>
        <v>0</v>
      </c>
      <c r="V304" s="18">
        <f t="shared" si="39"/>
        <v>0</v>
      </c>
      <c r="W304" s="18">
        <f t="shared" si="40"/>
        <v>0</v>
      </c>
      <c r="X304" s="18">
        <f t="shared" si="41"/>
        <v>0</v>
      </c>
      <c r="Y304" s="18">
        <f t="shared" si="42"/>
        <v>0</v>
      </c>
      <c r="Z304" s="42">
        <f t="shared" si="43"/>
        <v>0</v>
      </c>
    </row>
    <row r="305" spans="1:26" x14ac:dyDescent="0.25">
      <c r="A305" s="2">
        <v>98</v>
      </c>
      <c r="B305" s="6" t="s">
        <v>200</v>
      </c>
      <c r="C305" s="6" t="s">
        <v>104</v>
      </c>
      <c r="D305" s="2">
        <v>2026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14">
        <v>0</v>
      </c>
      <c r="K305" s="18">
        <f t="shared" si="37"/>
        <v>0</v>
      </c>
      <c r="L305" s="19">
        <v>12368.39</v>
      </c>
      <c r="M305" s="19">
        <v>11131.55</v>
      </c>
      <c r="N305" s="19">
        <v>8657.8700000000008</v>
      </c>
      <c r="O305" s="19">
        <v>6184.2</v>
      </c>
      <c r="P305" s="19">
        <v>3710.52</v>
      </c>
      <c r="Q305" s="19">
        <v>488.77</v>
      </c>
      <c r="R305" s="19">
        <v>2100</v>
      </c>
      <c r="S305" s="19">
        <v>200</v>
      </c>
      <c r="T305" s="29">
        <v>88</v>
      </c>
      <c r="U305" s="43">
        <f t="shared" si="38"/>
        <v>0</v>
      </c>
      <c r="V305" s="18">
        <f t="shared" si="39"/>
        <v>0</v>
      </c>
      <c r="W305" s="18">
        <f t="shared" si="40"/>
        <v>0</v>
      </c>
      <c r="X305" s="18">
        <f t="shared" si="41"/>
        <v>0</v>
      </c>
      <c r="Y305" s="18">
        <f t="shared" si="42"/>
        <v>0</v>
      </c>
      <c r="Z305" s="42">
        <f t="shared" si="43"/>
        <v>0</v>
      </c>
    </row>
    <row r="306" spans="1:26" x14ac:dyDescent="0.25">
      <c r="A306" s="2">
        <v>99</v>
      </c>
      <c r="B306" s="6" t="s">
        <v>200</v>
      </c>
      <c r="C306" s="6" t="s">
        <v>53</v>
      </c>
      <c r="D306" s="2">
        <v>2026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14">
        <v>0</v>
      </c>
      <c r="K306" s="18">
        <f t="shared" si="37"/>
        <v>0</v>
      </c>
      <c r="L306" s="19">
        <v>12368.39</v>
      </c>
      <c r="M306" s="19">
        <v>11131.55</v>
      </c>
      <c r="N306" s="19">
        <v>8657.8700000000008</v>
      </c>
      <c r="O306" s="19">
        <v>6184.2</v>
      </c>
      <c r="P306" s="19">
        <v>3710.52</v>
      </c>
      <c r="Q306" s="19">
        <v>488.77</v>
      </c>
      <c r="R306" s="19">
        <v>2100</v>
      </c>
      <c r="S306" s="19">
        <v>200</v>
      </c>
      <c r="T306" s="29">
        <v>92</v>
      </c>
      <c r="U306" s="43">
        <f t="shared" si="38"/>
        <v>0</v>
      </c>
      <c r="V306" s="18">
        <f t="shared" si="39"/>
        <v>0</v>
      </c>
      <c r="W306" s="18">
        <f t="shared" si="40"/>
        <v>0</v>
      </c>
      <c r="X306" s="18">
        <f t="shared" si="41"/>
        <v>0</v>
      </c>
      <c r="Y306" s="18">
        <f t="shared" si="42"/>
        <v>0</v>
      </c>
      <c r="Z306" s="42">
        <f t="shared" si="43"/>
        <v>0</v>
      </c>
    </row>
    <row r="307" spans="1:26" x14ac:dyDescent="0.25">
      <c r="A307" s="2">
        <v>100</v>
      </c>
      <c r="B307" s="6" t="s">
        <v>200</v>
      </c>
      <c r="C307" s="6" t="s">
        <v>23</v>
      </c>
      <c r="D307" s="2">
        <v>2026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14">
        <v>0</v>
      </c>
      <c r="K307" s="18">
        <f t="shared" si="37"/>
        <v>0</v>
      </c>
      <c r="L307" s="19">
        <v>12368.39</v>
      </c>
      <c r="M307" s="19">
        <v>11131.55</v>
      </c>
      <c r="N307" s="19">
        <v>8657.8700000000008</v>
      </c>
      <c r="O307" s="19">
        <v>6184.2</v>
      </c>
      <c r="P307" s="19">
        <v>3710.52</v>
      </c>
      <c r="Q307" s="19">
        <v>488.77</v>
      </c>
      <c r="R307" s="19">
        <v>2100</v>
      </c>
      <c r="S307" s="19">
        <v>200</v>
      </c>
      <c r="T307" s="29">
        <v>92</v>
      </c>
      <c r="U307" s="43">
        <f t="shared" si="38"/>
        <v>0</v>
      </c>
      <c r="V307" s="18">
        <f t="shared" si="39"/>
        <v>0</v>
      </c>
      <c r="W307" s="18">
        <f t="shared" si="40"/>
        <v>0</v>
      </c>
      <c r="X307" s="18">
        <f t="shared" si="41"/>
        <v>0</v>
      </c>
      <c r="Y307" s="18">
        <f t="shared" si="42"/>
        <v>0</v>
      </c>
      <c r="Z307" s="42">
        <f t="shared" si="43"/>
        <v>0</v>
      </c>
    </row>
    <row r="308" spans="1:26" x14ac:dyDescent="0.25">
      <c r="A308" s="2">
        <v>101</v>
      </c>
      <c r="B308" s="6" t="s">
        <v>200</v>
      </c>
      <c r="C308" s="6" t="s">
        <v>17</v>
      </c>
      <c r="D308" s="2">
        <v>2026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14">
        <v>0</v>
      </c>
      <c r="K308" s="18">
        <f t="shared" si="37"/>
        <v>0</v>
      </c>
      <c r="L308" s="19">
        <v>12368.39</v>
      </c>
      <c r="M308" s="19">
        <v>11131.55</v>
      </c>
      <c r="N308" s="19">
        <v>8657.8700000000008</v>
      </c>
      <c r="O308" s="19">
        <v>6184.2</v>
      </c>
      <c r="P308" s="19">
        <v>3710.52</v>
      </c>
      <c r="Q308" s="19">
        <v>488.77</v>
      </c>
      <c r="R308" s="19">
        <v>2100</v>
      </c>
      <c r="S308" s="19">
        <v>200</v>
      </c>
      <c r="T308" s="29">
        <v>91</v>
      </c>
      <c r="U308" s="43">
        <f t="shared" si="38"/>
        <v>0</v>
      </c>
      <c r="V308" s="18">
        <f t="shared" si="39"/>
        <v>0</v>
      </c>
      <c r="W308" s="18">
        <f t="shared" si="40"/>
        <v>0</v>
      </c>
      <c r="X308" s="18">
        <f t="shared" si="41"/>
        <v>0</v>
      </c>
      <c r="Y308" s="18">
        <f t="shared" si="42"/>
        <v>0</v>
      </c>
      <c r="Z308" s="42">
        <f t="shared" si="43"/>
        <v>0</v>
      </c>
    </row>
    <row r="309" spans="1:26" x14ac:dyDescent="0.25">
      <c r="A309" s="2">
        <v>102</v>
      </c>
      <c r="B309" s="6" t="s">
        <v>200</v>
      </c>
      <c r="C309" s="6" t="s">
        <v>110</v>
      </c>
      <c r="D309" s="2">
        <v>2026</v>
      </c>
      <c r="E309" s="3"/>
      <c r="F309" s="3"/>
      <c r="G309" s="3"/>
      <c r="H309" s="3"/>
      <c r="I309" s="3"/>
      <c r="J309" s="14"/>
      <c r="K309" s="18">
        <f t="shared" si="37"/>
        <v>0</v>
      </c>
      <c r="L309" s="19">
        <v>12368.39</v>
      </c>
      <c r="M309" s="19">
        <v>11131.55</v>
      </c>
      <c r="N309" s="19">
        <v>8657.8700000000008</v>
      </c>
      <c r="O309" s="19">
        <v>6184.2</v>
      </c>
      <c r="P309" s="19">
        <v>3710.52</v>
      </c>
      <c r="Q309" s="19">
        <v>488.77</v>
      </c>
      <c r="R309" s="19">
        <v>2100</v>
      </c>
      <c r="S309" s="19">
        <v>200</v>
      </c>
      <c r="T309" s="29">
        <v>83</v>
      </c>
      <c r="U309" s="43">
        <f t="shared" si="38"/>
        <v>0</v>
      </c>
      <c r="V309" s="18">
        <f t="shared" si="39"/>
        <v>0</v>
      </c>
      <c r="W309" s="18">
        <f t="shared" si="40"/>
        <v>0</v>
      </c>
      <c r="X309" s="18">
        <f t="shared" si="41"/>
        <v>0</v>
      </c>
      <c r="Y309" s="18">
        <f t="shared" si="42"/>
        <v>0</v>
      </c>
      <c r="Z309" s="42">
        <f t="shared" si="43"/>
        <v>0</v>
      </c>
    </row>
    <row r="310" spans="1:26" x14ac:dyDescent="0.25">
      <c r="A310" s="2">
        <v>103</v>
      </c>
      <c r="B310" s="6" t="s">
        <v>200</v>
      </c>
      <c r="C310" s="6" t="s">
        <v>103</v>
      </c>
      <c r="D310" s="2">
        <v>2026</v>
      </c>
      <c r="E310" s="3"/>
      <c r="F310" s="3"/>
      <c r="G310" s="3"/>
      <c r="H310" s="3"/>
      <c r="I310" s="3"/>
      <c r="J310" s="14"/>
      <c r="K310" s="18">
        <f t="shared" si="37"/>
        <v>0</v>
      </c>
      <c r="L310" s="19">
        <v>12368.39</v>
      </c>
      <c r="M310" s="19">
        <v>11131.55</v>
      </c>
      <c r="N310" s="19">
        <v>8657.8700000000008</v>
      </c>
      <c r="O310" s="19">
        <v>6184.2</v>
      </c>
      <c r="P310" s="19">
        <v>3710.52</v>
      </c>
      <c r="Q310" s="19">
        <v>488.77</v>
      </c>
      <c r="R310" s="19">
        <v>2100</v>
      </c>
      <c r="S310" s="19">
        <v>200</v>
      </c>
      <c r="T310" s="29">
        <v>90</v>
      </c>
      <c r="U310" s="43">
        <f t="shared" si="38"/>
        <v>0</v>
      </c>
      <c r="V310" s="18">
        <f t="shared" si="39"/>
        <v>0</v>
      </c>
      <c r="W310" s="18">
        <f t="shared" si="40"/>
        <v>0</v>
      </c>
      <c r="X310" s="18">
        <f t="shared" si="41"/>
        <v>0</v>
      </c>
      <c r="Y310" s="18">
        <f t="shared" si="42"/>
        <v>0</v>
      </c>
      <c r="Z310" s="42">
        <f t="shared" si="43"/>
        <v>0</v>
      </c>
    </row>
    <row r="311" spans="1:26" x14ac:dyDescent="0.25">
      <c r="A311" s="2">
        <v>104</v>
      </c>
      <c r="B311" s="6" t="s">
        <v>200</v>
      </c>
      <c r="C311" s="6" t="s">
        <v>109</v>
      </c>
      <c r="D311" s="2">
        <v>2026</v>
      </c>
      <c r="E311" s="3"/>
      <c r="F311" s="3"/>
      <c r="G311" s="3"/>
      <c r="H311" s="3"/>
      <c r="I311" s="3"/>
      <c r="J311" s="14"/>
      <c r="K311" s="18">
        <f t="shared" si="37"/>
        <v>0</v>
      </c>
      <c r="L311" s="19">
        <v>12368.39</v>
      </c>
      <c r="M311" s="19">
        <v>11131.55</v>
      </c>
      <c r="N311" s="19">
        <v>8657.8700000000008</v>
      </c>
      <c r="O311" s="19">
        <v>6184.2</v>
      </c>
      <c r="P311" s="19">
        <v>3710.52</v>
      </c>
      <c r="Q311" s="19">
        <v>488.77</v>
      </c>
      <c r="R311" s="19">
        <v>2100</v>
      </c>
      <c r="S311" s="19">
        <v>200</v>
      </c>
      <c r="T311" s="29">
        <v>85</v>
      </c>
      <c r="U311" s="43">
        <f t="shared" si="38"/>
        <v>0</v>
      </c>
      <c r="V311" s="18">
        <f t="shared" si="39"/>
        <v>0</v>
      </c>
      <c r="W311" s="18">
        <f t="shared" si="40"/>
        <v>0</v>
      </c>
      <c r="X311" s="18">
        <f t="shared" si="41"/>
        <v>0</v>
      </c>
      <c r="Y311" s="18">
        <f t="shared" si="42"/>
        <v>0</v>
      </c>
      <c r="Z311" s="42">
        <f t="shared" si="43"/>
        <v>0</v>
      </c>
    </row>
    <row r="312" spans="1:26" x14ac:dyDescent="0.25">
      <c r="A312" s="2">
        <v>105</v>
      </c>
      <c r="B312" s="6" t="s">
        <v>200</v>
      </c>
      <c r="C312" s="6" t="s">
        <v>159</v>
      </c>
      <c r="D312" s="2">
        <v>2026</v>
      </c>
      <c r="E312" s="3"/>
      <c r="F312" s="3"/>
      <c r="G312" s="3"/>
      <c r="H312" s="3"/>
      <c r="I312" s="3"/>
      <c r="J312" s="14"/>
      <c r="K312" s="18">
        <f t="shared" si="37"/>
        <v>0</v>
      </c>
      <c r="L312" s="19">
        <v>12368.39</v>
      </c>
      <c r="M312" s="19">
        <v>11131.55</v>
      </c>
      <c r="N312" s="19">
        <v>8657.8700000000008</v>
      </c>
      <c r="O312" s="19">
        <v>6184.2</v>
      </c>
      <c r="P312" s="19">
        <v>3710.52</v>
      </c>
      <c r="Q312" s="19">
        <v>488.77</v>
      </c>
      <c r="R312" s="19">
        <v>2100</v>
      </c>
      <c r="S312" s="19">
        <v>200</v>
      </c>
      <c r="T312" s="29">
        <v>73</v>
      </c>
      <c r="U312" s="43">
        <f t="shared" si="38"/>
        <v>0</v>
      </c>
      <c r="V312" s="18">
        <f t="shared" si="39"/>
        <v>0</v>
      </c>
      <c r="W312" s="18">
        <f t="shared" si="40"/>
        <v>0</v>
      </c>
      <c r="X312" s="18">
        <f t="shared" si="41"/>
        <v>0</v>
      </c>
      <c r="Y312" s="18">
        <f t="shared" si="42"/>
        <v>0</v>
      </c>
      <c r="Z312" s="42">
        <f t="shared" si="43"/>
        <v>0</v>
      </c>
    </row>
    <row r="313" spans="1:26" x14ac:dyDescent="0.25">
      <c r="A313" s="2">
        <v>106</v>
      </c>
      <c r="B313" s="6" t="s">
        <v>200</v>
      </c>
      <c r="C313" s="6" t="s">
        <v>112</v>
      </c>
      <c r="D313" s="2">
        <v>2026</v>
      </c>
      <c r="E313" s="3"/>
      <c r="F313" s="3"/>
      <c r="G313" s="3"/>
      <c r="H313" s="3"/>
      <c r="I313" s="3"/>
      <c r="J313" s="14"/>
      <c r="K313" s="18">
        <f t="shared" si="37"/>
        <v>0</v>
      </c>
      <c r="L313" s="19">
        <v>12368.39</v>
      </c>
      <c r="M313" s="19">
        <v>11131.55</v>
      </c>
      <c r="N313" s="19">
        <v>8657.8700000000008</v>
      </c>
      <c r="O313" s="19">
        <v>6184.2</v>
      </c>
      <c r="P313" s="19">
        <v>3710.52</v>
      </c>
      <c r="Q313" s="19">
        <v>488.77</v>
      </c>
      <c r="R313" s="19">
        <v>2100</v>
      </c>
      <c r="S313" s="19">
        <v>200</v>
      </c>
      <c r="T313" s="29">
        <v>89</v>
      </c>
      <c r="U313" s="43">
        <f t="shared" si="38"/>
        <v>0</v>
      </c>
      <c r="V313" s="18">
        <f t="shared" si="39"/>
        <v>0</v>
      </c>
      <c r="W313" s="18">
        <f t="shared" si="40"/>
        <v>0</v>
      </c>
      <c r="X313" s="18">
        <f t="shared" si="41"/>
        <v>0</v>
      </c>
      <c r="Y313" s="18">
        <f t="shared" si="42"/>
        <v>0</v>
      </c>
      <c r="Z313" s="42">
        <f t="shared" si="43"/>
        <v>0</v>
      </c>
    </row>
    <row r="314" spans="1:26" x14ac:dyDescent="0.25">
      <c r="A314" s="2">
        <v>107</v>
      </c>
      <c r="B314" s="6" t="s">
        <v>200</v>
      </c>
      <c r="C314" s="6" t="s">
        <v>160</v>
      </c>
      <c r="D314" s="2">
        <v>2026</v>
      </c>
      <c r="E314" s="3"/>
      <c r="F314" s="3"/>
      <c r="G314" s="3"/>
      <c r="H314" s="3"/>
      <c r="I314" s="3"/>
      <c r="J314" s="14"/>
      <c r="K314" s="18">
        <f t="shared" si="37"/>
        <v>0</v>
      </c>
      <c r="L314" s="19">
        <v>12368.39</v>
      </c>
      <c r="M314" s="19">
        <v>11131.55</v>
      </c>
      <c r="N314" s="19">
        <v>8657.8700000000008</v>
      </c>
      <c r="O314" s="19">
        <v>6184.2</v>
      </c>
      <c r="P314" s="19">
        <v>3710.52</v>
      </c>
      <c r="Q314" s="19">
        <v>488.77</v>
      </c>
      <c r="R314" s="19">
        <v>2100</v>
      </c>
      <c r="S314" s="19">
        <v>200</v>
      </c>
      <c r="T314" s="29">
        <v>81</v>
      </c>
      <c r="U314" s="43">
        <f t="shared" si="38"/>
        <v>0</v>
      </c>
      <c r="V314" s="18">
        <f t="shared" si="39"/>
        <v>0</v>
      </c>
      <c r="W314" s="18">
        <f t="shared" si="40"/>
        <v>0</v>
      </c>
      <c r="X314" s="18">
        <f t="shared" si="41"/>
        <v>0</v>
      </c>
      <c r="Y314" s="18">
        <f t="shared" si="42"/>
        <v>0</v>
      </c>
      <c r="Z314" s="42">
        <f t="shared" si="43"/>
        <v>0</v>
      </c>
    </row>
    <row r="315" spans="1:26" x14ac:dyDescent="0.25">
      <c r="A315" s="2">
        <v>108</v>
      </c>
      <c r="B315" s="6" t="s">
        <v>200</v>
      </c>
      <c r="C315" s="6" t="s">
        <v>8</v>
      </c>
      <c r="D315" s="2">
        <v>2026</v>
      </c>
      <c r="E315" s="3"/>
      <c r="F315" s="3"/>
      <c r="G315" s="3"/>
      <c r="H315" s="3"/>
      <c r="I315" s="3"/>
      <c r="J315" s="14"/>
      <c r="K315" s="18">
        <f t="shared" si="37"/>
        <v>0</v>
      </c>
      <c r="L315" s="19">
        <v>12368.39</v>
      </c>
      <c r="M315" s="19">
        <v>11131.55</v>
      </c>
      <c r="N315" s="19">
        <v>8657.8700000000008</v>
      </c>
      <c r="O315" s="19">
        <v>6184.2</v>
      </c>
      <c r="P315" s="19">
        <v>3710.52</v>
      </c>
      <c r="Q315" s="19">
        <v>488.77</v>
      </c>
      <c r="R315" s="19">
        <v>2100</v>
      </c>
      <c r="S315" s="19">
        <v>200</v>
      </c>
      <c r="T315" s="29">
        <v>88</v>
      </c>
      <c r="U315" s="43">
        <f t="shared" si="38"/>
        <v>0</v>
      </c>
      <c r="V315" s="18">
        <f t="shared" si="39"/>
        <v>0</v>
      </c>
      <c r="W315" s="18">
        <f t="shared" si="40"/>
        <v>0</v>
      </c>
      <c r="X315" s="18">
        <f t="shared" si="41"/>
        <v>0</v>
      </c>
      <c r="Y315" s="18">
        <f t="shared" si="42"/>
        <v>0</v>
      </c>
      <c r="Z315" s="42">
        <f t="shared" si="43"/>
        <v>0</v>
      </c>
    </row>
    <row r="316" spans="1:26" x14ac:dyDescent="0.25">
      <c r="A316" s="2">
        <v>109</v>
      </c>
      <c r="B316" s="6" t="s">
        <v>200</v>
      </c>
      <c r="C316" s="6" t="s">
        <v>96</v>
      </c>
      <c r="D316" s="2">
        <v>2026</v>
      </c>
      <c r="E316" s="3"/>
      <c r="F316" s="3"/>
      <c r="G316" s="3"/>
      <c r="H316" s="3"/>
      <c r="I316" s="3"/>
      <c r="J316" s="14"/>
      <c r="K316" s="18">
        <f t="shared" si="37"/>
        <v>0</v>
      </c>
      <c r="L316" s="19">
        <v>12368.39</v>
      </c>
      <c r="M316" s="19">
        <v>11131.55</v>
      </c>
      <c r="N316" s="19">
        <v>8657.8700000000008</v>
      </c>
      <c r="O316" s="19">
        <v>6184.2</v>
      </c>
      <c r="P316" s="19">
        <v>3710.52</v>
      </c>
      <c r="Q316" s="19">
        <v>488.77</v>
      </c>
      <c r="R316" s="19">
        <v>2100</v>
      </c>
      <c r="S316" s="19">
        <v>200</v>
      </c>
      <c r="T316" s="29">
        <v>92</v>
      </c>
      <c r="U316" s="43">
        <f t="shared" si="38"/>
        <v>0</v>
      </c>
      <c r="V316" s="18">
        <f t="shared" si="39"/>
        <v>0</v>
      </c>
      <c r="W316" s="18">
        <f t="shared" si="40"/>
        <v>0</v>
      </c>
      <c r="X316" s="18">
        <f t="shared" si="41"/>
        <v>0</v>
      </c>
      <c r="Y316" s="18">
        <f t="shared" si="42"/>
        <v>0</v>
      </c>
      <c r="Z316" s="42">
        <f t="shared" si="43"/>
        <v>0</v>
      </c>
    </row>
    <row r="317" spans="1:26" x14ac:dyDescent="0.25">
      <c r="A317" s="2">
        <v>110</v>
      </c>
      <c r="B317" s="6" t="s">
        <v>201</v>
      </c>
      <c r="C317" s="6" t="s">
        <v>76</v>
      </c>
      <c r="D317" s="2">
        <v>2026</v>
      </c>
      <c r="E317" s="3">
        <v>0</v>
      </c>
      <c r="F317" s="3">
        <v>5</v>
      </c>
      <c r="G317" s="3">
        <v>0</v>
      </c>
      <c r="H317" s="3">
        <v>0</v>
      </c>
      <c r="I317" s="3">
        <v>0</v>
      </c>
      <c r="J317" s="14">
        <v>3</v>
      </c>
      <c r="K317" s="18">
        <f t="shared" si="37"/>
        <v>5</v>
      </c>
      <c r="L317" s="19">
        <v>12368.39</v>
      </c>
      <c r="M317" s="19">
        <v>11131.55</v>
      </c>
      <c r="N317" s="19">
        <v>8657.8700000000008</v>
      </c>
      <c r="O317" s="19">
        <v>6184.2</v>
      </c>
      <c r="P317" s="19">
        <v>3710.52</v>
      </c>
      <c r="Q317" s="19">
        <v>488.77</v>
      </c>
      <c r="R317" s="19">
        <v>2100</v>
      </c>
      <c r="S317" s="19">
        <v>200</v>
      </c>
      <c r="T317" s="30">
        <v>90</v>
      </c>
      <c r="U317" s="43">
        <f t="shared" si="38"/>
        <v>89.999993791139531</v>
      </c>
      <c r="V317" s="18">
        <f t="shared" si="39"/>
        <v>64424.06</v>
      </c>
      <c r="W317" s="18">
        <f t="shared" si="40"/>
        <v>57981.65</v>
      </c>
      <c r="X317" s="18">
        <f t="shared" si="41"/>
        <v>6442.4099999999962</v>
      </c>
      <c r="Y317" s="18">
        <f t="shared" si="42"/>
        <v>57981.65</v>
      </c>
      <c r="Z317" s="42">
        <f t="shared" si="43"/>
        <v>89.999993791139531</v>
      </c>
    </row>
    <row r="318" spans="1:26" x14ac:dyDescent="0.25">
      <c r="A318" s="2">
        <v>111</v>
      </c>
      <c r="B318" s="6" t="s">
        <v>201</v>
      </c>
      <c r="C318" s="6" t="s">
        <v>48</v>
      </c>
      <c r="D318" s="2">
        <v>2026</v>
      </c>
      <c r="E318" s="3">
        <v>0</v>
      </c>
      <c r="F318" s="3">
        <v>2</v>
      </c>
      <c r="G318" s="3">
        <v>7.4</v>
      </c>
      <c r="H318" s="3">
        <v>21</v>
      </c>
      <c r="I318" s="3">
        <v>31</v>
      </c>
      <c r="J318" s="14">
        <v>7</v>
      </c>
      <c r="K318" s="18">
        <f t="shared" si="37"/>
        <v>61.4</v>
      </c>
      <c r="L318" s="19">
        <v>12368.39</v>
      </c>
      <c r="M318" s="19">
        <v>11131.55</v>
      </c>
      <c r="N318" s="19">
        <v>8657.8700000000008</v>
      </c>
      <c r="O318" s="19">
        <v>6184.2</v>
      </c>
      <c r="P318" s="19">
        <v>3710.52</v>
      </c>
      <c r="Q318" s="19">
        <v>488.77</v>
      </c>
      <c r="R318" s="19">
        <v>2100</v>
      </c>
      <c r="S318" s="19">
        <v>200</v>
      </c>
      <c r="T318" s="30">
        <v>90</v>
      </c>
      <c r="U318" s="43">
        <f t="shared" si="38"/>
        <v>89.999998617360063</v>
      </c>
      <c r="V318" s="18">
        <f t="shared" si="39"/>
        <v>361627.05</v>
      </c>
      <c r="W318" s="18">
        <f t="shared" si="40"/>
        <v>325464.33999999997</v>
      </c>
      <c r="X318" s="18">
        <f t="shared" si="41"/>
        <v>36162.710000000021</v>
      </c>
      <c r="Y318" s="18">
        <f t="shared" si="42"/>
        <v>325464.34999999998</v>
      </c>
      <c r="Z318" s="42">
        <f t="shared" si="43"/>
        <v>90.000001382639923</v>
      </c>
    </row>
    <row r="319" spans="1:26" x14ac:dyDescent="0.25">
      <c r="A319" s="2">
        <v>112</v>
      </c>
      <c r="B319" s="6" t="s">
        <v>201</v>
      </c>
      <c r="C319" s="6" t="s">
        <v>51</v>
      </c>
      <c r="D319" s="2">
        <v>2026</v>
      </c>
      <c r="E319" s="3">
        <v>0</v>
      </c>
      <c r="F319" s="3">
        <v>5</v>
      </c>
      <c r="G319" s="3">
        <v>0</v>
      </c>
      <c r="H319" s="3">
        <v>0</v>
      </c>
      <c r="I319" s="3">
        <v>0</v>
      </c>
      <c r="J319" s="14">
        <v>0</v>
      </c>
      <c r="K319" s="18">
        <f t="shared" si="37"/>
        <v>5</v>
      </c>
      <c r="L319" s="19">
        <v>12368.39</v>
      </c>
      <c r="M319" s="19">
        <v>11131.55</v>
      </c>
      <c r="N319" s="19">
        <v>8657.8700000000008</v>
      </c>
      <c r="O319" s="19">
        <v>6184.2</v>
      </c>
      <c r="P319" s="19">
        <v>3710.52</v>
      </c>
      <c r="Q319" s="19">
        <v>488.77</v>
      </c>
      <c r="R319" s="19">
        <v>2100</v>
      </c>
      <c r="S319" s="19">
        <v>200</v>
      </c>
      <c r="T319" s="30">
        <v>89</v>
      </c>
      <c r="U319" s="43">
        <f t="shared" si="38"/>
        <v>88.999986762622939</v>
      </c>
      <c r="V319" s="18">
        <f t="shared" si="39"/>
        <v>56657.75</v>
      </c>
      <c r="W319" s="18">
        <f t="shared" si="40"/>
        <v>50425.39</v>
      </c>
      <c r="X319" s="18">
        <f t="shared" si="41"/>
        <v>6232.3600000000006</v>
      </c>
      <c r="Y319" s="18">
        <f t="shared" si="42"/>
        <v>50425.4</v>
      </c>
      <c r="Z319" s="42">
        <f t="shared" si="43"/>
        <v>89.00000441245902</v>
      </c>
    </row>
    <row r="320" spans="1:26" x14ac:dyDescent="0.25">
      <c r="A320" s="2">
        <v>113</v>
      </c>
      <c r="B320" s="6" t="s">
        <v>201</v>
      </c>
      <c r="C320" s="6" t="s">
        <v>64</v>
      </c>
      <c r="D320" s="2">
        <v>2026</v>
      </c>
      <c r="E320" s="3">
        <v>0</v>
      </c>
      <c r="F320" s="3">
        <v>3.8</v>
      </c>
      <c r="G320" s="3">
        <v>0</v>
      </c>
      <c r="H320" s="3">
        <v>0</v>
      </c>
      <c r="I320" s="3">
        <v>0</v>
      </c>
      <c r="J320" s="14">
        <v>0</v>
      </c>
      <c r="K320" s="18">
        <f t="shared" si="37"/>
        <v>3.8</v>
      </c>
      <c r="L320" s="19">
        <v>12368.39</v>
      </c>
      <c r="M320" s="19">
        <v>11131.55</v>
      </c>
      <c r="N320" s="19">
        <v>8657.8700000000008</v>
      </c>
      <c r="O320" s="19">
        <v>6184.2</v>
      </c>
      <c r="P320" s="19">
        <v>3710.52</v>
      </c>
      <c r="Q320" s="19">
        <v>488.77</v>
      </c>
      <c r="R320" s="19">
        <v>2100</v>
      </c>
      <c r="S320" s="19">
        <v>200</v>
      </c>
      <c r="T320" s="30">
        <v>90</v>
      </c>
      <c r="U320" s="43">
        <f t="shared" si="38"/>
        <v>89.999997677653155</v>
      </c>
      <c r="V320" s="18">
        <f t="shared" si="39"/>
        <v>43059.89</v>
      </c>
      <c r="W320" s="18">
        <f t="shared" si="40"/>
        <v>38753.9</v>
      </c>
      <c r="X320" s="18">
        <f t="shared" si="41"/>
        <v>4305.989999999998</v>
      </c>
      <c r="Y320" s="18">
        <f t="shared" si="42"/>
        <v>38753.9</v>
      </c>
      <c r="Z320" s="42">
        <f t="shared" si="43"/>
        <v>89.999997677653155</v>
      </c>
    </row>
    <row r="321" spans="1:26" x14ac:dyDescent="0.25">
      <c r="A321" s="2">
        <v>114</v>
      </c>
      <c r="B321" s="6" t="s">
        <v>201</v>
      </c>
      <c r="C321" s="6" t="s">
        <v>116</v>
      </c>
      <c r="D321" s="2">
        <v>2026</v>
      </c>
      <c r="E321" s="3">
        <v>0</v>
      </c>
      <c r="F321" s="3">
        <v>1</v>
      </c>
      <c r="G321" s="3">
        <v>0</v>
      </c>
      <c r="H321" s="3">
        <v>0</v>
      </c>
      <c r="I321" s="3">
        <v>0</v>
      </c>
      <c r="J321" s="14">
        <v>0</v>
      </c>
      <c r="K321" s="18">
        <f t="shared" si="37"/>
        <v>1</v>
      </c>
      <c r="L321" s="19">
        <v>12368.39</v>
      </c>
      <c r="M321" s="19">
        <v>11131.55</v>
      </c>
      <c r="N321" s="19">
        <v>8657.8700000000008</v>
      </c>
      <c r="O321" s="19">
        <v>6184.2</v>
      </c>
      <c r="P321" s="19">
        <v>3710.52</v>
      </c>
      <c r="Q321" s="19">
        <v>488.77</v>
      </c>
      <c r="R321" s="19">
        <v>2100</v>
      </c>
      <c r="S321" s="19">
        <v>200</v>
      </c>
      <c r="T321" s="30">
        <v>90</v>
      </c>
      <c r="U321" s="43">
        <f t="shared" si="38"/>
        <v>89.99995587540981</v>
      </c>
      <c r="V321" s="18">
        <f t="shared" si="39"/>
        <v>11331.55</v>
      </c>
      <c r="W321" s="18">
        <f t="shared" si="40"/>
        <v>10198.39</v>
      </c>
      <c r="X321" s="18">
        <f t="shared" si="41"/>
        <v>1133.1599999999999</v>
      </c>
      <c r="Y321" s="18">
        <f t="shared" si="42"/>
        <v>10198.4</v>
      </c>
      <c r="Z321" s="42">
        <f t="shared" si="43"/>
        <v>90.00004412459019</v>
      </c>
    </row>
    <row r="322" spans="1:26" x14ac:dyDescent="0.25">
      <c r="A322" s="2">
        <v>115</v>
      </c>
      <c r="B322" s="6" t="s">
        <v>201</v>
      </c>
      <c r="C322" s="6" t="s">
        <v>50</v>
      </c>
      <c r="D322" s="2">
        <v>2026</v>
      </c>
      <c r="E322" s="3">
        <v>5</v>
      </c>
      <c r="F322" s="3">
        <v>5</v>
      </c>
      <c r="G322" s="3">
        <v>0</v>
      </c>
      <c r="H322" s="3">
        <v>0</v>
      </c>
      <c r="I322" s="3">
        <v>0</v>
      </c>
      <c r="J322" s="14">
        <v>0</v>
      </c>
      <c r="K322" s="18">
        <f t="shared" si="37"/>
        <v>10</v>
      </c>
      <c r="L322" s="19">
        <v>12368.39</v>
      </c>
      <c r="M322" s="19">
        <v>11131.55</v>
      </c>
      <c r="N322" s="19">
        <v>8657.8700000000008</v>
      </c>
      <c r="O322" s="19">
        <v>6184.2</v>
      </c>
      <c r="P322" s="19">
        <v>3710.52</v>
      </c>
      <c r="Q322" s="19">
        <v>488.77</v>
      </c>
      <c r="R322" s="19">
        <v>2100</v>
      </c>
      <c r="S322" s="19">
        <v>200</v>
      </c>
      <c r="T322" s="30">
        <v>89</v>
      </c>
      <c r="U322" s="43">
        <f t="shared" si="38"/>
        <v>88.999997489533442</v>
      </c>
      <c r="V322" s="18">
        <f t="shared" si="39"/>
        <v>119499.7</v>
      </c>
      <c r="W322" s="18">
        <f t="shared" si="40"/>
        <v>106354.73</v>
      </c>
      <c r="X322" s="18">
        <f t="shared" si="41"/>
        <v>13144.970000000001</v>
      </c>
      <c r="Y322" s="18">
        <f t="shared" si="42"/>
        <v>106354.73</v>
      </c>
      <c r="Z322" s="42">
        <f t="shared" si="43"/>
        <v>88.999997489533442</v>
      </c>
    </row>
    <row r="323" spans="1:26" x14ac:dyDescent="0.25">
      <c r="A323" s="2">
        <v>116</v>
      </c>
      <c r="B323" s="6" t="s">
        <v>201</v>
      </c>
      <c r="C323" s="6" t="s">
        <v>61</v>
      </c>
      <c r="D323" s="2">
        <v>2026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14">
        <v>0</v>
      </c>
      <c r="K323" s="18">
        <f t="shared" si="37"/>
        <v>0</v>
      </c>
      <c r="L323" s="19">
        <v>12368.39</v>
      </c>
      <c r="M323" s="19">
        <v>11131.55</v>
      </c>
      <c r="N323" s="19">
        <v>8657.8700000000008</v>
      </c>
      <c r="O323" s="19">
        <v>6184.2</v>
      </c>
      <c r="P323" s="19">
        <v>3710.52</v>
      </c>
      <c r="Q323" s="19">
        <v>488.77</v>
      </c>
      <c r="R323" s="19">
        <v>2100</v>
      </c>
      <c r="S323" s="19">
        <v>200</v>
      </c>
      <c r="T323" s="30">
        <v>90</v>
      </c>
      <c r="U323" s="43">
        <f t="shared" si="38"/>
        <v>0</v>
      </c>
      <c r="V323" s="18">
        <f t="shared" si="39"/>
        <v>0</v>
      </c>
      <c r="W323" s="18">
        <f t="shared" si="40"/>
        <v>0</v>
      </c>
      <c r="X323" s="18">
        <f t="shared" si="41"/>
        <v>0</v>
      </c>
      <c r="Y323" s="18">
        <f t="shared" si="42"/>
        <v>0</v>
      </c>
      <c r="Z323" s="42">
        <f t="shared" si="43"/>
        <v>0</v>
      </c>
    </row>
    <row r="324" spans="1:26" x14ac:dyDescent="0.25">
      <c r="A324" s="2">
        <v>117</v>
      </c>
      <c r="B324" s="6" t="s">
        <v>201</v>
      </c>
      <c r="C324" s="6" t="s">
        <v>40</v>
      </c>
      <c r="D324" s="2">
        <v>2026</v>
      </c>
      <c r="E324" s="3">
        <v>0</v>
      </c>
      <c r="F324" s="3">
        <v>5.62</v>
      </c>
      <c r="G324" s="3">
        <v>0</v>
      </c>
      <c r="H324" s="3">
        <v>0</v>
      </c>
      <c r="I324" s="3">
        <v>0</v>
      </c>
      <c r="J324" s="14">
        <v>1</v>
      </c>
      <c r="K324" s="18">
        <f t="shared" si="37"/>
        <v>5.62</v>
      </c>
      <c r="L324" s="19">
        <v>12368.39</v>
      </c>
      <c r="M324" s="19">
        <v>11131.55</v>
      </c>
      <c r="N324" s="19">
        <v>8657.8700000000008</v>
      </c>
      <c r="O324" s="19">
        <v>6184.2</v>
      </c>
      <c r="P324" s="19">
        <v>3710.52</v>
      </c>
      <c r="Q324" s="19">
        <v>488.77</v>
      </c>
      <c r="R324" s="19">
        <v>2100</v>
      </c>
      <c r="S324" s="19">
        <v>200</v>
      </c>
      <c r="T324" s="30">
        <v>87</v>
      </c>
      <c r="U324" s="43">
        <f t="shared" si="38"/>
        <v>86.999985514261795</v>
      </c>
      <c r="V324" s="18">
        <f t="shared" si="39"/>
        <v>66272.08</v>
      </c>
      <c r="W324" s="18">
        <f t="shared" si="40"/>
        <v>57656.7</v>
      </c>
      <c r="X324" s="18">
        <f t="shared" si="41"/>
        <v>8615.3800000000047</v>
      </c>
      <c r="Y324" s="18">
        <f t="shared" si="42"/>
        <v>57656.71</v>
      </c>
      <c r="Z324" s="42">
        <f t="shared" si="43"/>
        <v>87.000000603572431</v>
      </c>
    </row>
    <row r="325" spans="1:26" x14ac:dyDescent="0.25">
      <c r="A325" s="2">
        <v>118</v>
      </c>
      <c r="B325" s="6" t="s">
        <v>201</v>
      </c>
      <c r="C325" s="6" t="s">
        <v>18</v>
      </c>
      <c r="D325" s="2">
        <v>2026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14">
        <v>0</v>
      </c>
      <c r="K325" s="18">
        <f t="shared" ref="K325:K388" si="49">E325+F325+G325+H325+I325</f>
        <v>0</v>
      </c>
      <c r="L325" s="19">
        <v>12368.39</v>
      </c>
      <c r="M325" s="19">
        <v>11131.55</v>
      </c>
      <c r="N325" s="19">
        <v>8657.8700000000008</v>
      </c>
      <c r="O325" s="19">
        <v>6184.2</v>
      </c>
      <c r="P325" s="19">
        <v>3710.52</v>
      </c>
      <c r="Q325" s="19">
        <v>488.77</v>
      </c>
      <c r="R325" s="19">
        <v>2100</v>
      </c>
      <c r="S325" s="19">
        <v>200</v>
      </c>
      <c r="T325" s="30">
        <v>90</v>
      </c>
      <c r="U325" s="43">
        <f t="shared" ref="U325:U388" si="50">IF((V325=0),0,W325/V325*100)</f>
        <v>0</v>
      </c>
      <c r="V325" s="18">
        <f t="shared" ref="V325:V388" si="51">ROUND(((E325*L325+F325*M325+G325*N325+H325*O325+I325*P325)+Q325*J325+R325*J325+S325*(E325+F325+G325+H325+I325)),2)</f>
        <v>0</v>
      </c>
      <c r="W325" s="18">
        <f t="shared" ref="W325:W388" si="52">IF((Z325&gt;T325),Y325-0.01,Y325)</f>
        <v>0</v>
      </c>
      <c r="X325" s="18">
        <f t="shared" ref="X325:X388" si="53">V325-W325</f>
        <v>0</v>
      </c>
      <c r="Y325" s="18">
        <f t="shared" ref="Y325:Y388" si="54">ROUND((V325*T325/100),2)</f>
        <v>0</v>
      </c>
      <c r="Z325" s="42">
        <f t="shared" ref="Z325:Z388" si="55">IF((V325=0),0,Y325/V325*100)</f>
        <v>0</v>
      </c>
    </row>
    <row r="326" spans="1:26" x14ac:dyDescent="0.25">
      <c r="A326" s="2">
        <v>119</v>
      </c>
      <c r="B326" s="6" t="s">
        <v>201</v>
      </c>
      <c r="C326" s="6" t="s">
        <v>49</v>
      </c>
      <c r="D326" s="2">
        <v>2026</v>
      </c>
      <c r="E326" s="3">
        <v>0</v>
      </c>
      <c r="F326" s="3">
        <v>7.5</v>
      </c>
      <c r="G326" s="3">
        <v>0</v>
      </c>
      <c r="H326" s="3">
        <v>0</v>
      </c>
      <c r="I326" s="3">
        <v>0</v>
      </c>
      <c r="J326" s="14">
        <v>0</v>
      </c>
      <c r="K326" s="18">
        <f t="shared" si="49"/>
        <v>7.5</v>
      </c>
      <c r="L326" s="19">
        <v>12368.39</v>
      </c>
      <c r="M326" s="19">
        <v>11131.55</v>
      </c>
      <c r="N326" s="19">
        <v>8657.8700000000008</v>
      </c>
      <c r="O326" s="19">
        <v>6184.2</v>
      </c>
      <c r="P326" s="19">
        <v>3710.52</v>
      </c>
      <c r="Q326" s="19">
        <v>488.77</v>
      </c>
      <c r="R326" s="19">
        <v>2100</v>
      </c>
      <c r="S326" s="19">
        <v>200</v>
      </c>
      <c r="T326" s="30">
        <v>90</v>
      </c>
      <c r="U326" s="43">
        <f t="shared" si="50"/>
        <v>89.999991763410321</v>
      </c>
      <c r="V326" s="18">
        <f t="shared" si="51"/>
        <v>84986.63</v>
      </c>
      <c r="W326" s="18">
        <f t="shared" si="52"/>
        <v>76487.960000000006</v>
      </c>
      <c r="X326" s="18">
        <f t="shared" si="53"/>
        <v>8498.6699999999983</v>
      </c>
      <c r="Y326" s="18">
        <f t="shared" si="54"/>
        <v>76487.97</v>
      </c>
      <c r="Z326" s="42">
        <f t="shared" si="55"/>
        <v>90.000003529967003</v>
      </c>
    </row>
    <row r="327" spans="1:26" x14ac:dyDescent="0.25">
      <c r="A327" s="2">
        <v>120</v>
      </c>
      <c r="B327" s="6" t="s">
        <v>201</v>
      </c>
      <c r="C327" s="6" t="s">
        <v>81</v>
      </c>
      <c r="D327" s="2">
        <v>2026</v>
      </c>
      <c r="E327" s="3">
        <v>0</v>
      </c>
      <c r="F327" s="3">
        <v>3</v>
      </c>
      <c r="G327" s="3">
        <v>0</v>
      </c>
      <c r="H327" s="3">
        <v>0</v>
      </c>
      <c r="I327" s="3">
        <v>0</v>
      </c>
      <c r="J327" s="14">
        <v>0</v>
      </c>
      <c r="K327" s="18">
        <f t="shared" si="49"/>
        <v>3</v>
      </c>
      <c r="L327" s="19">
        <v>12368.39</v>
      </c>
      <c r="M327" s="19">
        <v>11131.55</v>
      </c>
      <c r="N327" s="19">
        <v>8657.8700000000008</v>
      </c>
      <c r="O327" s="19">
        <v>6184.2</v>
      </c>
      <c r="P327" s="19">
        <v>3710.52</v>
      </c>
      <c r="Q327" s="19">
        <v>488.77</v>
      </c>
      <c r="R327" s="19">
        <v>2100</v>
      </c>
      <c r="S327" s="19">
        <v>200</v>
      </c>
      <c r="T327" s="30">
        <v>89</v>
      </c>
      <c r="U327" s="43">
        <f t="shared" si="50"/>
        <v>88.999974996065561</v>
      </c>
      <c r="V327" s="18">
        <f t="shared" si="51"/>
        <v>33994.65</v>
      </c>
      <c r="W327" s="18">
        <f t="shared" si="52"/>
        <v>30255.230000000003</v>
      </c>
      <c r="X327" s="18">
        <f t="shared" si="53"/>
        <v>3739.4199999999983</v>
      </c>
      <c r="Y327" s="18">
        <f t="shared" si="54"/>
        <v>30255.24</v>
      </c>
      <c r="Z327" s="42">
        <f t="shared" si="55"/>
        <v>89.00000441245902</v>
      </c>
    </row>
    <row r="328" spans="1:26" x14ac:dyDescent="0.25">
      <c r="A328" s="2">
        <v>121</v>
      </c>
      <c r="B328" s="6" t="s">
        <v>201</v>
      </c>
      <c r="C328" s="6" t="s">
        <v>85</v>
      </c>
      <c r="D328" s="2">
        <v>2026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14">
        <v>0</v>
      </c>
      <c r="K328" s="18">
        <f t="shared" si="49"/>
        <v>0</v>
      </c>
      <c r="L328" s="19">
        <v>12368.39</v>
      </c>
      <c r="M328" s="19">
        <v>11131.55</v>
      </c>
      <c r="N328" s="19">
        <v>8657.8700000000008</v>
      </c>
      <c r="O328" s="19">
        <v>6184.2</v>
      </c>
      <c r="P328" s="19">
        <v>3710.52</v>
      </c>
      <c r="Q328" s="19">
        <v>488.77</v>
      </c>
      <c r="R328" s="19">
        <v>2100</v>
      </c>
      <c r="S328" s="19">
        <v>200</v>
      </c>
      <c r="T328" s="30">
        <v>91</v>
      </c>
      <c r="U328" s="43">
        <f t="shared" si="50"/>
        <v>0</v>
      </c>
      <c r="V328" s="18">
        <f t="shared" si="51"/>
        <v>0</v>
      </c>
      <c r="W328" s="18">
        <f t="shared" si="52"/>
        <v>0</v>
      </c>
      <c r="X328" s="18">
        <f t="shared" si="53"/>
        <v>0</v>
      </c>
      <c r="Y328" s="18">
        <f t="shared" si="54"/>
        <v>0</v>
      </c>
      <c r="Z328" s="42">
        <f t="shared" si="55"/>
        <v>0</v>
      </c>
    </row>
    <row r="329" spans="1:26" x14ac:dyDescent="0.25">
      <c r="A329" s="2">
        <v>122</v>
      </c>
      <c r="B329" s="6" t="s">
        <v>201</v>
      </c>
      <c r="C329" s="6" t="s">
        <v>161</v>
      </c>
      <c r="D329" s="2">
        <v>2026</v>
      </c>
      <c r="E329" s="3"/>
      <c r="F329" s="3"/>
      <c r="G329" s="3"/>
      <c r="H329" s="3"/>
      <c r="I329" s="3"/>
      <c r="J329" s="14"/>
      <c r="K329" s="18">
        <f t="shared" si="49"/>
        <v>0</v>
      </c>
      <c r="L329" s="19">
        <v>12368.39</v>
      </c>
      <c r="M329" s="19">
        <v>11131.55</v>
      </c>
      <c r="N329" s="19">
        <v>8657.8700000000008</v>
      </c>
      <c r="O329" s="19">
        <v>6184.2</v>
      </c>
      <c r="P329" s="19">
        <v>3710.52</v>
      </c>
      <c r="Q329" s="19">
        <v>488.77</v>
      </c>
      <c r="R329" s="19">
        <v>2100</v>
      </c>
      <c r="S329" s="19">
        <v>200</v>
      </c>
      <c r="T329" s="30">
        <v>91</v>
      </c>
      <c r="U329" s="43">
        <f t="shared" si="50"/>
        <v>0</v>
      </c>
      <c r="V329" s="18">
        <f t="shared" si="51"/>
        <v>0</v>
      </c>
      <c r="W329" s="18">
        <f t="shared" si="52"/>
        <v>0</v>
      </c>
      <c r="X329" s="18">
        <f t="shared" si="53"/>
        <v>0</v>
      </c>
      <c r="Y329" s="18">
        <f t="shared" si="54"/>
        <v>0</v>
      </c>
      <c r="Z329" s="42">
        <f t="shared" si="55"/>
        <v>0</v>
      </c>
    </row>
    <row r="330" spans="1:26" x14ac:dyDescent="0.25">
      <c r="A330" s="2">
        <v>123</v>
      </c>
      <c r="B330" s="6" t="s">
        <v>201</v>
      </c>
      <c r="C330" s="6" t="s">
        <v>162</v>
      </c>
      <c r="D330" s="2">
        <v>2026</v>
      </c>
      <c r="E330" s="3">
        <v>0</v>
      </c>
      <c r="F330" s="3">
        <v>4.8</v>
      </c>
      <c r="G330" s="3">
        <v>0</v>
      </c>
      <c r="H330" s="3">
        <v>0</v>
      </c>
      <c r="I330" s="3">
        <v>0</v>
      </c>
      <c r="J330" s="14">
        <v>2</v>
      </c>
      <c r="K330" s="18">
        <f t="shared" si="49"/>
        <v>4.8</v>
      </c>
      <c r="L330" s="19">
        <v>12368.39</v>
      </c>
      <c r="M330" s="19">
        <v>11131.55</v>
      </c>
      <c r="N330" s="19">
        <v>8657.8700000000008</v>
      </c>
      <c r="O330" s="19">
        <v>6184.2</v>
      </c>
      <c r="P330" s="19">
        <v>3710.52</v>
      </c>
      <c r="Q330" s="19">
        <v>488.77</v>
      </c>
      <c r="R330" s="19">
        <v>2100</v>
      </c>
      <c r="S330" s="19">
        <v>200</v>
      </c>
      <c r="T330" s="30">
        <v>89</v>
      </c>
      <c r="U330" s="43">
        <f t="shared" si="50"/>
        <v>88.999996306802629</v>
      </c>
      <c r="V330" s="18">
        <f t="shared" si="51"/>
        <v>59568.98</v>
      </c>
      <c r="W330" s="18">
        <f t="shared" si="52"/>
        <v>53016.39</v>
      </c>
      <c r="X330" s="18">
        <f t="shared" si="53"/>
        <v>6552.5900000000038</v>
      </c>
      <c r="Y330" s="18">
        <f t="shared" si="54"/>
        <v>53016.39</v>
      </c>
      <c r="Z330" s="42">
        <f t="shared" si="55"/>
        <v>88.999996306802629</v>
      </c>
    </row>
    <row r="331" spans="1:26" x14ac:dyDescent="0.25">
      <c r="A331" s="2">
        <v>124</v>
      </c>
      <c r="B331" s="6" t="s">
        <v>202</v>
      </c>
      <c r="C331" s="6" t="s">
        <v>170</v>
      </c>
      <c r="D331" s="2">
        <v>2026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14">
        <v>0</v>
      </c>
      <c r="K331" s="18">
        <f t="shared" si="49"/>
        <v>0</v>
      </c>
      <c r="L331" s="19">
        <v>12368.39</v>
      </c>
      <c r="M331" s="19">
        <v>11131.55</v>
      </c>
      <c r="N331" s="19">
        <v>8657.8700000000008</v>
      </c>
      <c r="O331" s="19">
        <v>6184.2</v>
      </c>
      <c r="P331" s="19">
        <v>3710.52</v>
      </c>
      <c r="Q331" s="19">
        <v>488.77</v>
      </c>
      <c r="R331" s="19">
        <v>2100</v>
      </c>
      <c r="S331" s="19">
        <v>200</v>
      </c>
      <c r="T331" s="27">
        <v>88</v>
      </c>
      <c r="U331" s="43">
        <f t="shared" si="50"/>
        <v>0</v>
      </c>
      <c r="V331" s="18">
        <f t="shared" si="51"/>
        <v>0</v>
      </c>
      <c r="W331" s="18">
        <f t="shared" si="52"/>
        <v>0</v>
      </c>
      <c r="X331" s="18">
        <f t="shared" si="53"/>
        <v>0</v>
      </c>
      <c r="Y331" s="18">
        <f t="shared" si="54"/>
        <v>0</v>
      </c>
      <c r="Z331" s="42">
        <f t="shared" si="55"/>
        <v>0</v>
      </c>
    </row>
    <row r="332" spans="1:26" x14ac:dyDescent="0.25">
      <c r="A332" s="2">
        <v>125</v>
      </c>
      <c r="B332" s="6" t="s">
        <v>202</v>
      </c>
      <c r="C332" s="6" t="s">
        <v>173</v>
      </c>
      <c r="D332" s="2">
        <v>2026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14">
        <v>0</v>
      </c>
      <c r="K332" s="18">
        <f t="shared" si="49"/>
        <v>0</v>
      </c>
      <c r="L332" s="19">
        <v>12368.39</v>
      </c>
      <c r="M332" s="19">
        <v>11131.55</v>
      </c>
      <c r="N332" s="19">
        <v>8657.8700000000008</v>
      </c>
      <c r="O332" s="19">
        <v>6184.2</v>
      </c>
      <c r="P332" s="19">
        <v>3710.52</v>
      </c>
      <c r="Q332" s="19">
        <v>488.77</v>
      </c>
      <c r="R332" s="19">
        <v>2100</v>
      </c>
      <c r="S332" s="19">
        <v>200</v>
      </c>
      <c r="T332" s="27">
        <v>71</v>
      </c>
      <c r="U332" s="43">
        <f t="shared" si="50"/>
        <v>0</v>
      </c>
      <c r="V332" s="18">
        <f t="shared" si="51"/>
        <v>0</v>
      </c>
      <c r="W332" s="18">
        <f t="shared" si="52"/>
        <v>0</v>
      </c>
      <c r="X332" s="18">
        <f t="shared" si="53"/>
        <v>0</v>
      </c>
      <c r="Y332" s="18">
        <f t="shared" si="54"/>
        <v>0</v>
      </c>
      <c r="Z332" s="42">
        <f t="shared" si="55"/>
        <v>0</v>
      </c>
    </row>
    <row r="333" spans="1:26" x14ac:dyDescent="0.25">
      <c r="A333" s="2">
        <v>126</v>
      </c>
      <c r="B333" s="6" t="s">
        <v>202</v>
      </c>
      <c r="C333" s="6" t="s">
        <v>171</v>
      </c>
      <c r="D333" s="2">
        <v>2026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14">
        <v>0</v>
      </c>
      <c r="K333" s="18">
        <f t="shared" si="49"/>
        <v>0</v>
      </c>
      <c r="L333" s="19">
        <v>12368.39</v>
      </c>
      <c r="M333" s="19">
        <v>11131.55</v>
      </c>
      <c r="N333" s="19">
        <v>8657.8700000000008</v>
      </c>
      <c r="O333" s="19">
        <v>6184.2</v>
      </c>
      <c r="P333" s="19">
        <v>3710.52</v>
      </c>
      <c r="Q333" s="19">
        <v>488.77</v>
      </c>
      <c r="R333" s="19">
        <v>2100</v>
      </c>
      <c r="S333" s="19">
        <v>200</v>
      </c>
      <c r="T333" s="27">
        <v>84</v>
      </c>
      <c r="U333" s="43">
        <f t="shared" si="50"/>
        <v>0</v>
      </c>
      <c r="V333" s="18">
        <f t="shared" si="51"/>
        <v>0</v>
      </c>
      <c r="W333" s="18">
        <f t="shared" si="52"/>
        <v>0</v>
      </c>
      <c r="X333" s="18">
        <f t="shared" si="53"/>
        <v>0</v>
      </c>
      <c r="Y333" s="18">
        <f t="shared" si="54"/>
        <v>0</v>
      </c>
      <c r="Z333" s="42">
        <f t="shared" si="55"/>
        <v>0</v>
      </c>
    </row>
    <row r="334" spans="1:26" x14ac:dyDescent="0.25">
      <c r="A334" s="2">
        <v>127</v>
      </c>
      <c r="B334" s="6" t="s">
        <v>202</v>
      </c>
      <c r="C334" s="6" t="s">
        <v>3</v>
      </c>
      <c r="D334" s="2">
        <v>2026</v>
      </c>
      <c r="E334" s="3"/>
      <c r="F334" s="3"/>
      <c r="G334" s="3"/>
      <c r="H334" s="3"/>
      <c r="I334" s="3"/>
      <c r="J334" s="14"/>
      <c r="K334" s="18">
        <f t="shared" si="49"/>
        <v>0</v>
      </c>
      <c r="L334" s="19">
        <v>12368.39</v>
      </c>
      <c r="M334" s="19">
        <v>11131.55</v>
      </c>
      <c r="N334" s="19">
        <v>8657.8700000000008</v>
      </c>
      <c r="O334" s="19">
        <v>6184.2</v>
      </c>
      <c r="P334" s="19">
        <v>3710.52</v>
      </c>
      <c r="Q334" s="19">
        <v>488.77</v>
      </c>
      <c r="R334" s="19">
        <v>2100</v>
      </c>
      <c r="S334" s="19">
        <v>200</v>
      </c>
      <c r="T334" s="27">
        <v>86</v>
      </c>
      <c r="U334" s="43">
        <f t="shared" si="50"/>
        <v>0</v>
      </c>
      <c r="V334" s="18">
        <f t="shared" si="51"/>
        <v>0</v>
      </c>
      <c r="W334" s="18">
        <f t="shared" si="52"/>
        <v>0</v>
      </c>
      <c r="X334" s="18">
        <f t="shared" si="53"/>
        <v>0</v>
      </c>
      <c r="Y334" s="18">
        <f t="shared" si="54"/>
        <v>0</v>
      </c>
      <c r="Z334" s="42">
        <f t="shared" si="55"/>
        <v>0</v>
      </c>
    </row>
    <row r="335" spans="1:26" x14ac:dyDescent="0.25">
      <c r="A335" s="2">
        <v>128</v>
      </c>
      <c r="B335" s="6" t="s">
        <v>202</v>
      </c>
      <c r="C335" s="6" t="s">
        <v>172</v>
      </c>
      <c r="D335" s="2">
        <v>2026</v>
      </c>
      <c r="E335" s="3"/>
      <c r="F335" s="3"/>
      <c r="G335" s="3"/>
      <c r="H335" s="3"/>
      <c r="I335" s="3"/>
      <c r="J335" s="14"/>
      <c r="K335" s="18">
        <f t="shared" si="49"/>
        <v>0</v>
      </c>
      <c r="L335" s="19">
        <v>12368.39</v>
      </c>
      <c r="M335" s="19">
        <v>11131.55</v>
      </c>
      <c r="N335" s="19">
        <v>8657.8700000000008</v>
      </c>
      <c r="O335" s="19">
        <v>6184.2</v>
      </c>
      <c r="P335" s="19">
        <v>3710.52</v>
      </c>
      <c r="Q335" s="19">
        <v>488.77</v>
      </c>
      <c r="R335" s="19">
        <v>2100</v>
      </c>
      <c r="S335" s="19">
        <v>200</v>
      </c>
      <c r="T335" s="27">
        <v>86</v>
      </c>
      <c r="U335" s="43">
        <f t="shared" si="50"/>
        <v>0</v>
      </c>
      <c r="V335" s="18">
        <f t="shared" si="51"/>
        <v>0</v>
      </c>
      <c r="W335" s="18">
        <f t="shared" si="52"/>
        <v>0</v>
      </c>
      <c r="X335" s="18">
        <f t="shared" si="53"/>
        <v>0</v>
      </c>
      <c r="Y335" s="18">
        <f t="shared" si="54"/>
        <v>0</v>
      </c>
      <c r="Z335" s="42">
        <f t="shared" si="55"/>
        <v>0</v>
      </c>
    </row>
    <row r="336" spans="1:26" x14ac:dyDescent="0.25">
      <c r="A336" s="2">
        <v>129</v>
      </c>
      <c r="B336" s="6" t="s">
        <v>203</v>
      </c>
      <c r="C336" s="6" t="s">
        <v>16</v>
      </c>
      <c r="D336" s="2">
        <v>2026</v>
      </c>
      <c r="E336" s="3"/>
      <c r="F336" s="3"/>
      <c r="G336" s="3"/>
      <c r="H336" s="3"/>
      <c r="I336" s="3"/>
      <c r="J336" s="14"/>
      <c r="K336" s="18">
        <f t="shared" si="49"/>
        <v>0</v>
      </c>
      <c r="L336" s="19">
        <v>12368.39</v>
      </c>
      <c r="M336" s="19">
        <v>11131.55</v>
      </c>
      <c r="N336" s="19">
        <v>8657.8700000000008</v>
      </c>
      <c r="O336" s="19">
        <v>6184.2</v>
      </c>
      <c r="P336" s="19">
        <v>3710.52</v>
      </c>
      <c r="Q336" s="19">
        <v>488.77</v>
      </c>
      <c r="R336" s="19">
        <v>2100</v>
      </c>
      <c r="S336" s="19">
        <v>200</v>
      </c>
      <c r="T336" s="25">
        <v>84</v>
      </c>
      <c r="U336" s="43">
        <f t="shared" si="50"/>
        <v>0</v>
      </c>
      <c r="V336" s="18">
        <f t="shared" si="51"/>
        <v>0</v>
      </c>
      <c r="W336" s="18">
        <f t="shared" si="52"/>
        <v>0</v>
      </c>
      <c r="X336" s="18">
        <f t="shared" si="53"/>
        <v>0</v>
      </c>
      <c r="Y336" s="18">
        <f t="shared" si="54"/>
        <v>0</v>
      </c>
      <c r="Z336" s="42">
        <f t="shared" si="55"/>
        <v>0</v>
      </c>
    </row>
    <row r="337" spans="1:26" x14ac:dyDescent="0.25">
      <c r="A337" s="2">
        <v>130</v>
      </c>
      <c r="B337" s="6" t="s">
        <v>203</v>
      </c>
      <c r="C337" s="6" t="s">
        <v>165</v>
      </c>
      <c r="D337" s="2">
        <v>2026</v>
      </c>
      <c r="E337" s="3"/>
      <c r="F337" s="3"/>
      <c r="G337" s="3"/>
      <c r="H337" s="3"/>
      <c r="I337" s="3"/>
      <c r="J337" s="14"/>
      <c r="K337" s="18">
        <f t="shared" si="49"/>
        <v>0</v>
      </c>
      <c r="L337" s="19">
        <v>12368.39</v>
      </c>
      <c r="M337" s="19">
        <v>11131.55</v>
      </c>
      <c r="N337" s="19">
        <v>8657.8700000000008</v>
      </c>
      <c r="O337" s="19">
        <v>6184.2</v>
      </c>
      <c r="P337" s="19">
        <v>3710.52</v>
      </c>
      <c r="Q337" s="19">
        <v>488.77</v>
      </c>
      <c r="R337" s="19">
        <v>2100</v>
      </c>
      <c r="S337" s="19">
        <v>200</v>
      </c>
      <c r="T337" s="25">
        <v>89</v>
      </c>
      <c r="U337" s="43">
        <f t="shared" si="50"/>
        <v>0</v>
      </c>
      <c r="V337" s="18">
        <f t="shared" si="51"/>
        <v>0</v>
      </c>
      <c r="W337" s="18">
        <f t="shared" si="52"/>
        <v>0</v>
      </c>
      <c r="X337" s="18">
        <f t="shared" si="53"/>
        <v>0</v>
      </c>
      <c r="Y337" s="18">
        <f t="shared" si="54"/>
        <v>0</v>
      </c>
      <c r="Z337" s="42">
        <f t="shared" si="55"/>
        <v>0</v>
      </c>
    </row>
    <row r="338" spans="1:26" x14ac:dyDescent="0.25">
      <c r="A338" s="2">
        <v>131</v>
      </c>
      <c r="B338" s="6" t="s">
        <v>203</v>
      </c>
      <c r="C338" s="6" t="s">
        <v>166</v>
      </c>
      <c r="D338" s="2">
        <v>2026</v>
      </c>
      <c r="E338" s="3"/>
      <c r="F338" s="3"/>
      <c r="G338" s="3"/>
      <c r="H338" s="3"/>
      <c r="I338" s="3"/>
      <c r="J338" s="14"/>
      <c r="K338" s="18">
        <f t="shared" si="49"/>
        <v>0</v>
      </c>
      <c r="L338" s="19">
        <v>12368.39</v>
      </c>
      <c r="M338" s="19">
        <v>11131.55</v>
      </c>
      <c r="N338" s="19">
        <v>8657.8700000000008</v>
      </c>
      <c r="O338" s="19">
        <v>6184.2</v>
      </c>
      <c r="P338" s="19">
        <v>3710.52</v>
      </c>
      <c r="Q338" s="19">
        <v>488.77</v>
      </c>
      <c r="R338" s="19">
        <v>2100</v>
      </c>
      <c r="S338" s="19">
        <v>200</v>
      </c>
      <c r="T338" s="25">
        <v>81</v>
      </c>
      <c r="U338" s="43">
        <f t="shared" si="50"/>
        <v>0</v>
      </c>
      <c r="V338" s="18">
        <f t="shared" si="51"/>
        <v>0</v>
      </c>
      <c r="W338" s="18">
        <f t="shared" si="52"/>
        <v>0</v>
      </c>
      <c r="X338" s="18">
        <f t="shared" si="53"/>
        <v>0</v>
      </c>
      <c r="Y338" s="18">
        <f t="shared" si="54"/>
        <v>0</v>
      </c>
      <c r="Z338" s="42">
        <f t="shared" si="55"/>
        <v>0</v>
      </c>
    </row>
    <row r="339" spans="1:26" x14ac:dyDescent="0.25">
      <c r="A339" s="2">
        <v>132</v>
      </c>
      <c r="B339" s="6" t="s">
        <v>203</v>
      </c>
      <c r="C339" s="6" t="s">
        <v>163</v>
      </c>
      <c r="D339" s="2">
        <v>2026</v>
      </c>
      <c r="E339" s="3"/>
      <c r="F339" s="3"/>
      <c r="G339" s="3"/>
      <c r="H339" s="3"/>
      <c r="I339" s="3"/>
      <c r="J339" s="14"/>
      <c r="K339" s="18">
        <f t="shared" si="49"/>
        <v>0</v>
      </c>
      <c r="L339" s="19">
        <v>12368.39</v>
      </c>
      <c r="M339" s="19">
        <v>11131.55</v>
      </c>
      <c r="N339" s="19">
        <v>8657.8700000000008</v>
      </c>
      <c r="O339" s="19">
        <v>6184.2</v>
      </c>
      <c r="P339" s="19">
        <v>3710.52</v>
      </c>
      <c r="Q339" s="19">
        <v>488.77</v>
      </c>
      <c r="R339" s="19">
        <v>2100</v>
      </c>
      <c r="S339" s="19">
        <v>200</v>
      </c>
      <c r="T339" s="25">
        <v>85</v>
      </c>
      <c r="U339" s="43">
        <f t="shared" si="50"/>
        <v>0</v>
      </c>
      <c r="V339" s="18">
        <f t="shared" si="51"/>
        <v>0</v>
      </c>
      <c r="W339" s="18">
        <f t="shared" si="52"/>
        <v>0</v>
      </c>
      <c r="X339" s="18">
        <f t="shared" si="53"/>
        <v>0</v>
      </c>
      <c r="Y339" s="18">
        <f t="shared" si="54"/>
        <v>0</v>
      </c>
      <c r="Z339" s="42">
        <f t="shared" si="55"/>
        <v>0</v>
      </c>
    </row>
    <row r="340" spans="1:26" x14ac:dyDescent="0.25">
      <c r="A340" s="2">
        <v>133</v>
      </c>
      <c r="B340" s="6" t="s">
        <v>203</v>
      </c>
      <c r="C340" s="6" t="s">
        <v>89</v>
      </c>
      <c r="D340" s="2">
        <v>2026</v>
      </c>
      <c r="E340" s="3"/>
      <c r="F340" s="3"/>
      <c r="G340" s="3"/>
      <c r="H340" s="3"/>
      <c r="I340" s="3"/>
      <c r="J340" s="14"/>
      <c r="K340" s="18">
        <f t="shared" si="49"/>
        <v>0</v>
      </c>
      <c r="L340" s="19">
        <v>12368.39</v>
      </c>
      <c r="M340" s="19">
        <v>11131.55</v>
      </c>
      <c r="N340" s="19">
        <v>8657.8700000000008</v>
      </c>
      <c r="O340" s="19">
        <v>6184.2</v>
      </c>
      <c r="P340" s="19">
        <v>3710.52</v>
      </c>
      <c r="Q340" s="19">
        <v>488.77</v>
      </c>
      <c r="R340" s="19">
        <v>2100</v>
      </c>
      <c r="S340" s="19">
        <v>200</v>
      </c>
      <c r="T340" s="25">
        <v>87</v>
      </c>
      <c r="U340" s="43">
        <f t="shared" si="50"/>
        <v>0</v>
      </c>
      <c r="V340" s="18">
        <f t="shared" si="51"/>
        <v>0</v>
      </c>
      <c r="W340" s="18">
        <f t="shared" si="52"/>
        <v>0</v>
      </c>
      <c r="X340" s="18">
        <f t="shared" si="53"/>
        <v>0</v>
      </c>
      <c r="Y340" s="18">
        <f t="shared" si="54"/>
        <v>0</v>
      </c>
      <c r="Z340" s="42">
        <f t="shared" si="55"/>
        <v>0</v>
      </c>
    </row>
    <row r="341" spans="1:26" x14ac:dyDescent="0.25">
      <c r="A341" s="2">
        <v>134</v>
      </c>
      <c r="B341" s="6" t="s">
        <v>203</v>
      </c>
      <c r="C341" s="6" t="s">
        <v>102</v>
      </c>
      <c r="D341" s="2">
        <v>2026</v>
      </c>
      <c r="E341" s="3"/>
      <c r="F341" s="3"/>
      <c r="G341" s="3"/>
      <c r="H341" s="3"/>
      <c r="I341" s="3"/>
      <c r="J341" s="14"/>
      <c r="K341" s="18">
        <f t="shared" si="49"/>
        <v>0</v>
      </c>
      <c r="L341" s="19">
        <v>12368.39</v>
      </c>
      <c r="M341" s="19">
        <v>11131.55</v>
      </c>
      <c r="N341" s="19">
        <v>8657.8700000000008</v>
      </c>
      <c r="O341" s="19">
        <v>6184.2</v>
      </c>
      <c r="P341" s="19">
        <v>3710.52</v>
      </c>
      <c r="Q341" s="19">
        <v>488.77</v>
      </c>
      <c r="R341" s="19">
        <v>2100</v>
      </c>
      <c r="S341" s="19">
        <v>200</v>
      </c>
      <c r="T341" s="25">
        <v>89</v>
      </c>
      <c r="U341" s="43">
        <f t="shared" si="50"/>
        <v>0</v>
      </c>
      <c r="V341" s="18">
        <f t="shared" si="51"/>
        <v>0</v>
      </c>
      <c r="W341" s="18">
        <f t="shared" si="52"/>
        <v>0</v>
      </c>
      <c r="X341" s="18">
        <f t="shared" si="53"/>
        <v>0</v>
      </c>
      <c r="Y341" s="18">
        <f t="shared" si="54"/>
        <v>0</v>
      </c>
      <c r="Z341" s="42">
        <f t="shared" si="55"/>
        <v>0</v>
      </c>
    </row>
    <row r="342" spans="1:26" x14ac:dyDescent="0.25">
      <c r="A342" s="2">
        <v>135</v>
      </c>
      <c r="B342" s="6" t="s">
        <v>203</v>
      </c>
      <c r="C342" s="6" t="s">
        <v>167</v>
      </c>
      <c r="D342" s="2">
        <v>2026</v>
      </c>
      <c r="E342" s="3"/>
      <c r="F342" s="3"/>
      <c r="G342" s="3"/>
      <c r="H342" s="3"/>
      <c r="I342" s="3"/>
      <c r="J342" s="14"/>
      <c r="K342" s="18">
        <f t="shared" si="49"/>
        <v>0</v>
      </c>
      <c r="L342" s="19">
        <v>12368.39</v>
      </c>
      <c r="M342" s="19">
        <v>11131.55</v>
      </c>
      <c r="N342" s="19">
        <v>8657.8700000000008</v>
      </c>
      <c r="O342" s="19">
        <v>6184.2</v>
      </c>
      <c r="P342" s="19">
        <v>3710.52</v>
      </c>
      <c r="Q342" s="19">
        <v>488.77</v>
      </c>
      <c r="R342" s="19">
        <v>2100</v>
      </c>
      <c r="S342" s="19">
        <v>200</v>
      </c>
      <c r="T342" s="25">
        <v>91</v>
      </c>
      <c r="U342" s="43">
        <f t="shared" si="50"/>
        <v>0</v>
      </c>
      <c r="V342" s="18">
        <f t="shared" si="51"/>
        <v>0</v>
      </c>
      <c r="W342" s="18">
        <f t="shared" si="52"/>
        <v>0</v>
      </c>
      <c r="X342" s="18">
        <f t="shared" si="53"/>
        <v>0</v>
      </c>
      <c r="Y342" s="18">
        <f t="shared" si="54"/>
        <v>0</v>
      </c>
      <c r="Z342" s="42">
        <f t="shared" si="55"/>
        <v>0</v>
      </c>
    </row>
    <row r="343" spans="1:26" x14ac:dyDescent="0.25">
      <c r="A343" s="2">
        <v>136</v>
      </c>
      <c r="B343" s="6" t="s">
        <v>203</v>
      </c>
      <c r="C343" s="6" t="s">
        <v>113</v>
      </c>
      <c r="D343" s="2">
        <v>2026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14">
        <v>0</v>
      </c>
      <c r="K343" s="18">
        <f t="shared" si="49"/>
        <v>0</v>
      </c>
      <c r="L343" s="19">
        <v>12368.39</v>
      </c>
      <c r="M343" s="19">
        <v>11131.55</v>
      </c>
      <c r="N343" s="19">
        <v>8657.8700000000008</v>
      </c>
      <c r="O343" s="19">
        <v>6184.2</v>
      </c>
      <c r="P343" s="19">
        <v>3710.52</v>
      </c>
      <c r="Q343" s="19">
        <v>488.77</v>
      </c>
      <c r="R343" s="19">
        <v>2100</v>
      </c>
      <c r="S343" s="19">
        <v>200</v>
      </c>
      <c r="T343" s="25">
        <v>81</v>
      </c>
      <c r="U343" s="43">
        <f t="shared" si="50"/>
        <v>0</v>
      </c>
      <c r="V343" s="18">
        <f t="shared" si="51"/>
        <v>0</v>
      </c>
      <c r="W343" s="18">
        <f t="shared" si="52"/>
        <v>0</v>
      </c>
      <c r="X343" s="18">
        <f t="shared" si="53"/>
        <v>0</v>
      </c>
      <c r="Y343" s="18">
        <f t="shared" si="54"/>
        <v>0</v>
      </c>
      <c r="Z343" s="42">
        <f t="shared" si="55"/>
        <v>0</v>
      </c>
    </row>
    <row r="344" spans="1:26" x14ac:dyDescent="0.25">
      <c r="A344" s="2">
        <v>137</v>
      </c>
      <c r="B344" s="6" t="s">
        <v>203</v>
      </c>
      <c r="C344" s="6" t="s">
        <v>11</v>
      </c>
      <c r="D344" s="2">
        <v>2026</v>
      </c>
      <c r="E344" s="3"/>
      <c r="F344" s="3"/>
      <c r="G344" s="3"/>
      <c r="H344" s="3"/>
      <c r="I344" s="3"/>
      <c r="J344" s="14"/>
      <c r="K344" s="18">
        <f t="shared" si="49"/>
        <v>0</v>
      </c>
      <c r="L344" s="19">
        <v>12368.39</v>
      </c>
      <c r="M344" s="19">
        <v>11131.55</v>
      </c>
      <c r="N344" s="19">
        <v>8657.8700000000008</v>
      </c>
      <c r="O344" s="19">
        <v>6184.2</v>
      </c>
      <c r="P344" s="19">
        <v>3710.52</v>
      </c>
      <c r="Q344" s="19">
        <v>488.77</v>
      </c>
      <c r="R344" s="19">
        <v>2100</v>
      </c>
      <c r="S344" s="19">
        <v>200</v>
      </c>
      <c r="T344" s="25">
        <v>90</v>
      </c>
      <c r="U344" s="43">
        <f t="shared" si="50"/>
        <v>0</v>
      </c>
      <c r="V344" s="18">
        <f t="shared" si="51"/>
        <v>0</v>
      </c>
      <c r="W344" s="18">
        <f t="shared" si="52"/>
        <v>0</v>
      </c>
      <c r="X344" s="18">
        <f t="shared" si="53"/>
        <v>0</v>
      </c>
      <c r="Y344" s="18">
        <f t="shared" si="54"/>
        <v>0</v>
      </c>
      <c r="Z344" s="42">
        <f t="shared" si="55"/>
        <v>0</v>
      </c>
    </row>
    <row r="345" spans="1:26" x14ac:dyDescent="0.25">
      <c r="A345" s="2">
        <v>138</v>
      </c>
      <c r="B345" s="6" t="s">
        <v>203</v>
      </c>
      <c r="C345" s="6" t="s">
        <v>164</v>
      </c>
      <c r="D345" s="2">
        <v>2026</v>
      </c>
      <c r="E345" s="3"/>
      <c r="F345" s="3"/>
      <c r="G345" s="3"/>
      <c r="H345" s="3"/>
      <c r="I345" s="3"/>
      <c r="J345" s="14"/>
      <c r="K345" s="18">
        <f t="shared" si="49"/>
        <v>0</v>
      </c>
      <c r="L345" s="19">
        <v>12368.39</v>
      </c>
      <c r="M345" s="19">
        <v>11131.55</v>
      </c>
      <c r="N345" s="19">
        <v>8657.8700000000008</v>
      </c>
      <c r="O345" s="19">
        <v>6184.2</v>
      </c>
      <c r="P345" s="19">
        <v>3710.52</v>
      </c>
      <c r="Q345" s="19">
        <v>488.77</v>
      </c>
      <c r="R345" s="19">
        <v>2100</v>
      </c>
      <c r="S345" s="19">
        <v>200</v>
      </c>
      <c r="T345" s="25">
        <v>92</v>
      </c>
      <c r="U345" s="43">
        <f t="shared" si="50"/>
        <v>0</v>
      </c>
      <c r="V345" s="18">
        <f t="shared" si="51"/>
        <v>0</v>
      </c>
      <c r="W345" s="18">
        <f t="shared" si="52"/>
        <v>0</v>
      </c>
      <c r="X345" s="18">
        <f t="shared" si="53"/>
        <v>0</v>
      </c>
      <c r="Y345" s="18">
        <f t="shared" si="54"/>
        <v>0</v>
      </c>
      <c r="Z345" s="42">
        <f t="shared" si="55"/>
        <v>0</v>
      </c>
    </row>
    <row r="346" spans="1:26" x14ac:dyDescent="0.25">
      <c r="A346" s="2">
        <v>139</v>
      </c>
      <c r="B346" s="6" t="s">
        <v>203</v>
      </c>
      <c r="C346" s="6" t="s">
        <v>66</v>
      </c>
      <c r="D346" s="2">
        <v>2026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14">
        <v>0</v>
      </c>
      <c r="K346" s="18">
        <f t="shared" si="49"/>
        <v>0</v>
      </c>
      <c r="L346" s="19">
        <v>12368.39</v>
      </c>
      <c r="M346" s="19">
        <v>11131.55</v>
      </c>
      <c r="N346" s="19">
        <v>8657.8700000000008</v>
      </c>
      <c r="O346" s="19">
        <v>6184.2</v>
      </c>
      <c r="P346" s="19">
        <v>3710.52</v>
      </c>
      <c r="Q346" s="19">
        <v>488.77</v>
      </c>
      <c r="R346" s="19">
        <v>2100</v>
      </c>
      <c r="S346" s="19">
        <v>200</v>
      </c>
      <c r="T346" s="25">
        <v>88</v>
      </c>
      <c r="U346" s="43">
        <f t="shared" si="50"/>
        <v>0</v>
      </c>
      <c r="V346" s="18">
        <f t="shared" si="51"/>
        <v>0</v>
      </c>
      <c r="W346" s="18">
        <f t="shared" si="52"/>
        <v>0</v>
      </c>
      <c r="X346" s="18">
        <f t="shared" si="53"/>
        <v>0</v>
      </c>
      <c r="Y346" s="18">
        <f t="shared" si="54"/>
        <v>0</v>
      </c>
      <c r="Z346" s="42">
        <f t="shared" si="55"/>
        <v>0</v>
      </c>
    </row>
    <row r="347" spans="1:26" x14ac:dyDescent="0.25">
      <c r="A347" s="2">
        <v>140</v>
      </c>
      <c r="B347" s="6" t="s">
        <v>203</v>
      </c>
      <c r="C347" s="6" t="s">
        <v>168</v>
      </c>
      <c r="D347" s="2">
        <v>2026</v>
      </c>
      <c r="E347" s="3"/>
      <c r="F347" s="3"/>
      <c r="G347" s="3"/>
      <c r="H347" s="3"/>
      <c r="I347" s="3"/>
      <c r="J347" s="14"/>
      <c r="K347" s="18">
        <f t="shared" si="49"/>
        <v>0</v>
      </c>
      <c r="L347" s="19">
        <v>12368.39</v>
      </c>
      <c r="M347" s="19">
        <v>11131.55</v>
      </c>
      <c r="N347" s="19">
        <v>8657.8700000000008</v>
      </c>
      <c r="O347" s="19">
        <v>6184.2</v>
      </c>
      <c r="P347" s="19">
        <v>3710.52</v>
      </c>
      <c r="Q347" s="19">
        <v>488.77</v>
      </c>
      <c r="R347" s="19">
        <v>2100</v>
      </c>
      <c r="S347" s="19">
        <v>200</v>
      </c>
      <c r="T347" s="25">
        <v>91</v>
      </c>
      <c r="U347" s="43">
        <f t="shared" si="50"/>
        <v>0</v>
      </c>
      <c r="V347" s="18">
        <f t="shared" si="51"/>
        <v>0</v>
      </c>
      <c r="W347" s="18">
        <f t="shared" si="52"/>
        <v>0</v>
      </c>
      <c r="X347" s="18">
        <f t="shared" si="53"/>
        <v>0</v>
      </c>
      <c r="Y347" s="18">
        <f t="shared" si="54"/>
        <v>0</v>
      </c>
      <c r="Z347" s="42">
        <f t="shared" si="55"/>
        <v>0</v>
      </c>
    </row>
    <row r="348" spans="1:26" x14ac:dyDescent="0.25">
      <c r="A348" s="2">
        <v>141</v>
      </c>
      <c r="B348" s="6" t="s">
        <v>203</v>
      </c>
      <c r="C348" s="6" t="s">
        <v>169</v>
      </c>
      <c r="D348" s="2">
        <v>2026</v>
      </c>
      <c r="E348" s="3"/>
      <c r="F348" s="3"/>
      <c r="G348" s="3"/>
      <c r="H348" s="3"/>
      <c r="I348" s="3"/>
      <c r="J348" s="14"/>
      <c r="K348" s="18">
        <f t="shared" si="49"/>
        <v>0</v>
      </c>
      <c r="L348" s="19">
        <v>12368.39</v>
      </c>
      <c r="M348" s="19">
        <v>11131.55</v>
      </c>
      <c r="N348" s="19">
        <v>8657.8700000000008</v>
      </c>
      <c r="O348" s="19">
        <v>6184.2</v>
      </c>
      <c r="P348" s="19">
        <v>3710.52</v>
      </c>
      <c r="Q348" s="19">
        <v>488.77</v>
      </c>
      <c r="R348" s="19">
        <v>2100</v>
      </c>
      <c r="S348" s="19">
        <v>200</v>
      </c>
      <c r="T348" s="25">
        <v>89</v>
      </c>
      <c r="U348" s="43">
        <f t="shared" si="50"/>
        <v>0</v>
      </c>
      <c r="V348" s="18">
        <f t="shared" si="51"/>
        <v>0</v>
      </c>
      <c r="W348" s="18">
        <f t="shared" si="52"/>
        <v>0</v>
      </c>
      <c r="X348" s="18">
        <f t="shared" si="53"/>
        <v>0</v>
      </c>
      <c r="Y348" s="18">
        <f t="shared" si="54"/>
        <v>0</v>
      </c>
      <c r="Z348" s="42">
        <f t="shared" si="55"/>
        <v>0</v>
      </c>
    </row>
    <row r="349" spans="1:26" x14ac:dyDescent="0.25">
      <c r="A349" s="2">
        <v>142</v>
      </c>
      <c r="B349" s="6" t="s">
        <v>203</v>
      </c>
      <c r="C349" s="6" t="s">
        <v>82</v>
      </c>
      <c r="D349" s="2">
        <v>2026</v>
      </c>
      <c r="E349" s="3"/>
      <c r="F349" s="3"/>
      <c r="G349" s="3"/>
      <c r="H349" s="3"/>
      <c r="I349" s="3"/>
      <c r="J349" s="14"/>
      <c r="K349" s="18">
        <f t="shared" si="49"/>
        <v>0</v>
      </c>
      <c r="L349" s="19">
        <v>12368.39</v>
      </c>
      <c r="M349" s="19">
        <v>11131.55</v>
      </c>
      <c r="N349" s="19">
        <v>8657.8700000000008</v>
      </c>
      <c r="O349" s="19">
        <v>6184.2</v>
      </c>
      <c r="P349" s="19">
        <v>3710.52</v>
      </c>
      <c r="Q349" s="19">
        <v>488.77</v>
      </c>
      <c r="R349" s="19">
        <v>2100</v>
      </c>
      <c r="S349" s="19">
        <v>200</v>
      </c>
      <c r="T349" s="25">
        <v>84</v>
      </c>
      <c r="U349" s="43">
        <f t="shared" si="50"/>
        <v>0</v>
      </c>
      <c r="V349" s="18">
        <f t="shared" si="51"/>
        <v>0</v>
      </c>
      <c r="W349" s="18">
        <f t="shared" si="52"/>
        <v>0</v>
      </c>
      <c r="X349" s="18">
        <f t="shared" si="53"/>
        <v>0</v>
      </c>
      <c r="Y349" s="18">
        <f t="shared" si="54"/>
        <v>0</v>
      </c>
      <c r="Z349" s="42">
        <f t="shared" si="55"/>
        <v>0</v>
      </c>
    </row>
    <row r="350" spans="1:26" x14ac:dyDescent="0.25">
      <c r="A350" s="2">
        <v>143</v>
      </c>
      <c r="B350" s="6" t="s">
        <v>204</v>
      </c>
      <c r="C350" s="6" t="s">
        <v>175</v>
      </c>
      <c r="D350" s="2">
        <v>2026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14">
        <v>0</v>
      </c>
      <c r="K350" s="18">
        <f t="shared" si="49"/>
        <v>0</v>
      </c>
      <c r="L350" s="19">
        <v>12368.39</v>
      </c>
      <c r="M350" s="19">
        <v>11131.55</v>
      </c>
      <c r="N350" s="19">
        <v>8657.8700000000008</v>
      </c>
      <c r="O350" s="19">
        <v>6184.2</v>
      </c>
      <c r="P350" s="19">
        <v>3710.52</v>
      </c>
      <c r="Q350" s="19">
        <v>488.77</v>
      </c>
      <c r="R350" s="19">
        <v>2100</v>
      </c>
      <c r="S350" s="19">
        <v>200</v>
      </c>
      <c r="T350" s="31">
        <v>90</v>
      </c>
      <c r="U350" s="43">
        <f t="shared" si="50"/>
        <v>0</v>
      </c>
      <c r="V350" s="18">
        <f t="shared" si="51"/>
        <v>0</v>
      </c>
      <c r="W350" s="18">
        <f t="shared" si="52"/>
        <v>0</v>
      </c>
      <c r="X350" s="18">
        <f t="shared" si="53"/>
        <v>0</v>
      </c>
      <c r="Y350" s="18">
        <f t="shared" si="54"/>
        <v>0</v>
      </c>
      <c r="Z350" s="42">
        <f t="shared" si="55"/>
        <v>0</v>
      </c>
    </row>
    <row r="351" spans="1:26" x14ac:dyDescent="0.25">
      <c r="A351" s="2">
        <v>144</v>
      </c>
      <c r="B351" s="6" t="s">
        <v>204</v>
      </c>
      <c r="C351" s="6" t="s">
        <v>176</v>
      </c>
      <c r="D351" s="2">
        <v>2026</v>
      </c>
      <c r="E351" s="3"/>
      <c r="F351" s="3"/>
      <c r="G351" s="3"/>
      <c r="H351" s="3"/>
      <c r="I351" s="3"/>
      <c r="J351" s="14"/>
      <c r="K351" s="18">
        <f t="shared" si="49"/>
        <v>0</v>
      </c>
      <c r="L351" s="19">
        <v>12368.39</v>
      </c>
      <c r="M351" s="19">
        <v>11131.55</v>
      </c>
      <c r="N351" s="19">
        <v>8657.8700000000008</v>
      </c>
      <c r="O351" s="19">
        <v>6184.2</v>
      </c>
      <c r="P351" s="19">
        <v>3710.52</v>
      </c>
      <c r="Q351" s="19">
        <v>488.77</v>
      </c>
      <c r="R351" s="19">
        <v>2100</v>
      </c>
      <c r="S351" s="19">
        <v>200</v>
      </c>
      <c r="T351" s="31">
        <v>89</v>
      </c>
      <c r="U351" s="43">
        <f t="shared" si="50"/>
        <v>0</v>
      </c>
      <c r="V351" s="18">
        <f t="shared" si="51"/>
        <v>0</v>
      </c>
      <c r="W351" s="18">
        <f t="shared" si="52"/>
        <v>0</v>
      </c>
      <c r="X351" s="18">
        <f t="shared" si="53"/>
        <v>0</v>
      </c>
      <c r="Y351" s="18">
        <f t="shared" si="54"/>
        <v>0</v>
      </c>
      <c r="Z351" s="42">
        <f t="shared" si="55"/>
        <v>0</v>
      </c>
    </row>
    <row r="352" spans="1:26" x14ac:dyDescent="0.25">
      <c r="A352" s="2">
        <v>145</v>
      </c>
      <c r="B352" s="6" t="s">
        <v>204</v>
      </c>
      <c r="C352" s="6" t="s">
        <v>65</v>
      </c>
      <c r="D352" s="2">
        <v>2026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14">
        <v>0</v>
      </c>
      <c r="K352" s="18">
        <f t="shared" si="49"/>
        <v>0</v>
      </c>
      <c r="L352" s="19">
        <v>12368.39</v>
      </c>
      <c r="M352" s="19">
        <v>11131.55</v>
      </c>
      <c r="N352" s="19">
        <v>8657.8700000000008</v>
      </c>
      <c r="O352" s="19">
        <v>6184.2</v>
      </c>
      <c r="P352" s="19">
        <v>3710.52</v>
      </c>
      <c r="Q352" s="19">
        <v>488.77</v>
      </c>
      <c r="R352" s="19">
        <v>2100</v>
      </c>
      <c r="S352" s="19">
        <v>200</v>
      </c>
      <c r="T352" s="31">
        <v>87</v>
      </c>
      <c r="U352" s="43">
        <f t="shared" si="50"/>
        <v>0</v>
      </c>
      <c r="V352" s="18">
        <f t="shared" si="51"/>
        <v>0</v>
      </c>
      <c r="W352" s="18">
        <f t="shared" si="52"/>
        <v>0</v>
      </c>
      <c r="X352" s="18">
        <f t="shared" si="53"/>
        <v>0</v>
      </c>
      <c r="Y352" s="18">
        <f t="shared" si="54"/>
        <v>0</v>
      </c>
      <c r="Z352" s="42">
        <f t="shared" si="55"/>
        <v>0</v>
      </c>
    </row>
    <row r="353" spans="1:26" x14ac:dyDescent="0.25">
      <c r="A353" s="2">
        <v>146</v>
      </c>
      <c r="B353" s="6" t="s">
        <v>204</v>
      </c>
      <c r="C353" s="6" t="s">
        <v>54</v>
      </c>
      <c r="D353" s="2">
        <v>2026</v>
      </c>
      <c r="E353" s="3"/>
      <c r="F353" s="3"/>
      <c r="G353" s="3"/>
      <c r="H353" s="3"/>
      <c r="I353" s="3"/>
      <c r="J353" s="14"/>
      <c r="K353" s="18">
        <f t="shared" si="49"/>
        <v>0</v>
      </c>
      <c r="L353" s="19">
        <v>12368.39</v>
      </c>
      <c r="M353" s="19">
        <v>11131.55</v>
      </c>
      <c r="N353" s="19">
        <v>8657.8700000000008</v>
      </c>
      <c r="O353" s="19">
        <v>6184.2</v>
      </c>
      <c r="P353" s="19">
        <v>3710.52</v>
      </c>
      <c r="Q353" s="19">
        <v>488.77</v>
      </c>
      <c r="R353" s="19">
        <v>2100</v>
      </c>
      <c r="S353" s="19">
        <v>200</v>
      </c>
      <c r="T353" s="31">
        <v>88</v>
      </c>
      <c r="U353" s="43">
        <f t="shared" si="50"/>
        <v>0</v>
      </c>
      <c r="V353" s="18">
        <f t="shared" si="51"/>
        <v>0</v>
      </c>
      <c r="W353" s="18">
        <f t="shared" si="52"/>
        <v>0</v>
      </c>
      <c r="X353" s="18">
        <f t="shared" si="53"/>
        <v>0</v>
      </c>
      <c r="Y353" s="18">
        <f t="shared" si="54"/>
        <v>0</v>
      </c>
      <c r="Z353" s="42">
        <f t="shared" si="55"/>
        <v>0</v>
      </c>
    </row>
    <row r="354" spans="1:26" x14ac:dyDescent="0.25">
      <c r="A354" s="2">
        <v>147</v>
      </c>
      <c r="B354" s="6" t="s">
        <v>204</v>
      </c>
      <c r="C354" s="6" t="s">
        <v>174</v>
      </c>
      <c r="D354" s="2">
        <v>2026</v>
      </c>
      <c r="E354" s="3"/>
      <c r="F354" s="3"/>
      <c r="G354" s="3"/>
      <c r="H354" s="3"/>
      <c r="I354" s="3"/>
      <c r="J354" s="14"/>
      <c r="K354" s="18">
        <f t="shared" si="49"/>
        <v>0</v>
      </c>
      <c r="L354" s="19">
        <v>12368.39</v>
      </c>
      <c r="M354" s="19">
        <v>11131.55</v>
      </c>
      <c r="N354" s="19">
        <v>8657.8700000000008</v>
      </c>
      <c r="O354" s="19">
        <v>6184.2</v>
      </c>
      <c r="P354" s="19">
        <v>3710.52</v>
      </c>
      <c r="Q354" s="19">
        <v>488.77</v>
      </c>
      <c r="R354" s="19">
        <v>2100</v>
      </c>
      <c r="S354" s="19">
        <v>200</v>
      </c>
      <c r="T354" s="31">
        <v>91</v>
      </c>
      <c r="U354" s="43">
        <f t="shared" si="50"/>
        <v>0</v>
      </c>
      <c r="V354" s="18">
        <f t="shared" si="51"/>
        <v>0</v>
      </c>
      <c r="W354" s="18">
        <f t="shared" si="52"/>
        <v>0</v>
      </c>
      <c r="X354" s="18">
        <f t="shared" si="53"/>
        <v>0</v>
      </c>
      <c r="Y354" s="18">
        <f t="shared" si="54"/>
        <v>0</v>
      </c>
      <c r="Z354" s="42">
        <f t="shared" si="55"/>
        <v>0</v>
      </c>
    </row>
    <row r="355" spans="1:26" x14ac:dyDescent="0.25">
      <c r="A355" s="2">
        <v>148</v>
      </c>
      <c r="B355" s="6" t="s">
        <v>204</v>
      </c>
      <c r="C355" s="6" t="s">
        <v>83</v>
      </c>
      <c r="D355" s="2">
        <v>2026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14">
        <v>0</v>
      </c>
      <c r="K355" s="18">
        <f t="shared" si="49"/>
        <v>0</v>
      </c>
      <c r="L355" s="19">
        <v>12368.39</v>
      </c>
      <c r="M355" s="19">
        <v>11131.55</v>
      </c>
      <c r="N355" s="19">
        <v>8657.8700000000008</v>
      </c>
      <c r="O355" s="19">
        <v>6184.2</v>
      </c>
      <c r="P355" s="19">
        <v>3710.52</v>
      </c>
      <c r="Q355" s="19">
        <v>488.77</v>
      </c>
      <c r="R355" s="19">
        <v>2100</v>
      </c>
      <c r="S355" s="19">
        <v>200</v>
      </c>
      <c r="T355" s="31">
        <v>88</v>
      </c>
      <c r="U355" s="43">
        <f t="shared" si="50"/>
        <v>0</v>
      </c>
      <c r="V355" s="18">
        <f t="shared" si="51"/>
        <v>0</v>
      </c>
      <c r="W355" s="18">
        <f t="shared" si="52"/>
        <v>0</v>
      </c>
      <c r="X355" s="18">
        <f t="shared" si="53"/>
        <v>0</v>
      </c>
      <c r="Y355" s="18">
        <f t="shared" si="54"/>
        <v>0</v>
      </c>
      <c r="Z355" s="42">
        <f t="shared" si="55"/>
        <v>0</v>
      </c>
    </row>
    <row r="356" spans="1:26" x14ac:dyDescent="0.25">
      <c r="A356" s="2">
        <v>149</v>
      </c>
      <c r="B356" s="6" t="s">
        <v>204</v>
      </c>
      <c r="C356" s="6" t="s">
        <v>177</v>
      </c>
      <c r="D356" s="2">
        <v>2026</v>
      </c>
      <c r="E356" s="3"/>
      <c r="F356" s="3"/>
      <c r="G356" s="3"/>
      <c r="H356" s="3"/>
      <c r="I356" s="3"/>
      <c r="J356" s="14"/>
      <c r="K356" s="18">
        <f t="shared" si="49"/>
        <v>0</v>
      </c>
      <c r="L356" s="19">
        <v>12368.39</v>
      </c>
      <c r="M356" s="19">
        <v>11131.55</v>
      </c>
      <c r="N356" s="19">
        <v>8657.8700000000008</v>
      </c>
      <c r="O356" s="19">
        <v>6184.2</v>
      </c>
      <c r="P356" s="19">
        <v>3710.52</v>
      </c>
      <c r="Q356" s="19">
        <v>488.77</v>
      </c>
      <c r="R356" s="19">
        <v>2100</v>
      </c>
      <c r="S356" s="19">
        <v>200</v>
      </c>
      <c r="T356" s="31">
        <v>89</v>
      </c>
      <c r="U356" s="43">
        <f t="shared" si="50"/>
        <v>0</v>
      </c>
      <c r="V356" s="18">
        <f t="shared" si="51"/>
        <v>0</v>
      </c>
      <c r="W356" s="18">
        <f t="shared" si="52"/>
        <v>0</v>
      </c>
      <c r="X356" s="18">
        <f t="shared" si="53"/>
        <v>0</v>
      </c>
      <c r="Y356" s="18">
        <f t="shared" si="54"/>
        <v>0</v>
      </c>
      <c r="Z356" s="42">
        <f t="shared" si="55"/>
        <v>0</v>
      </c>
    </row>
    <row r="357" spans="1:26" ht="30" x14ac:dyDescent="0.25">
      <c r="A357" s="2">
        <v>150</v>
      </c>
      <c r="B357" s="6" t="s">
        <v>100</v>
      </c>
      <c r="C357" s="6" t="s">
        <v>100</v>
      </c>
      <c r="D357" s="2">
        <v>2026</v>
      </c>
      <c r="E357" s="3"/>
      <c r="F357" s="3"/>
      <c r="G357" s="3"/>
      <c r="H357" s="3"/>
      <c r="I357" s="3"/>
      <c r="J357" s="14"/>
      <c r="K357" s="18">
        <f t="shared" si="49"/>
        <v>0</v>
      </c>
      <c r="L357" s="19">
        <v>12368.39</v>
      </c>
      <c r="M357" s="19">
        <v>11131.55</v>
      </c>
      <c r="N357" s="19">
        <v>8657.8700000000008</v>
      </c>
      <c r="O357" s="19">
        <v>6184.2</v>
      </c>
      <c r="P357" s="19">
        <v>3710.52</v>
      </c>
      <c r="Q357" s="19">
        <v>488.77</v>
      </c>
      <c r="R357" s="19">
        <v>2100</v>
      </c>
      <c r="S357" s="19">
        <v>200</v>
      </c>
      <c r="T357" s="32">
        <v>79</v>
      </c>
      <c r="U357" s="43">
        <f t="shared" si="50"/>
        <v>0</v>
      </c>
      <c r="V357" s="18">
        <f t="shared" si="51"/>
        <v>0</v>
      </c>
      <c r="W357" s="18">
        <f t="shared" si="52"/>
        <v>0</v>
      </c>
      <c r="X357" s="18">
        <f t="shared" si="53"/>
        <v>0</v>
      </c>
      <c r="Y357" s="18">
        <f t="shared" si="54"/>
        <v>0</v>
      </c>
      <c r="Z357" s="42">
        <f t="shared" si="55"/>
        <v>0</v>
      </c>
    </row>
    <row r="358" spans="1:26" x14ac:dyDescent="0.25">
      <c r="A358" s="2">
        <v>151</v>
      </c>
      <c r="B358" s="6" t="s">
        <v>205</v>
      </c>
      <c r="C358" s="6" t="s">
        <v>74</v>
      </c>
      <c r="D358" s="2">
        <v>2026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14">
        <v>0</v>
      </c>
      <c r="K358" s="18">
        <f t="shared" si="49"/>
        <v>0</v>
      </c>
      <c r="L358" s="19">
        <v>12368.39</v>
      </c>
      <c r="M358" s="19">
        <v>11131.55</v>
      </c>
      <c r="N358" s="19">
        <v>8657.8700000000008</v>
      </c>
      <c r="O358" s="19">
        <v>6184.2</v>
      </c>
      <c r="P358" s="19">
        <v>3710.52</v>
      </c>
      <c r="Q358" s="19">
        <v>488.77</v>
      </c>
      <c r="R358" s="19">
        <v>2100</v>
      </c>
      <c r="S358" s="19">
        <v>200</v>
      </c>
      <c r="T358" s="30">
        <v>91</v>
      </c>
      <c r="U358" s="43">
        <f t="shared" si="50"/>
        <v>0</v>
      </c>
      <c r="V358" s="18">
        <f t="shared" si="51"/>
        <v>0</v>
      </c>
      <c r="W358" s="18">
        <f t="shared" si="52"/>
        <v>0</v>
      </c>
      <c r="X358" s="18">
        <f t="shared" si="53"/>
        <v>0</v>
      </c>
      <c r="Y358" s="18">
        <f t="shared" si="54"/>
        <v>0</v>
      </c>
      <c r="Z358" s="42">
        <f t="shared" si="55"/>
        <v>0</v>
      </c>
    </row>
    <row r="359" spans="1:26" x14ac:dyDescent="0.25">
      <c r="A359" s="2">
        <v>152</v>
      </c>
      <c r="B359" s="6" t="s">
        <v>205</v>
      </c>
      <c r="C359" s="6" t="s">
        <v>179</v>
      </c>
      <c r="D359" s="2">
        <v>2026</v>
      </c>
      <c r="E359" s="3"/>
      <c r="F359" s="3"/>
      <c r="G359" s="3"/>
      <c r="H359" s="3"/>
      <c r="I359" s="3"/>
      <c r="J359" s="14"/>
      <c r="K359" s="18">
        <f t="shared" si="49"/>
        <v>0</v>
      </c>
      <c r="L359" s="19">
        <v>12368.39</v>
      </c>
      <c r="M359" s="19">
        <v>11131.55</v>
      </c>
      <c r="N359" s="19">
        <v>8657.8700000000008</v>
      </c>
      <c r="O359" s="19">
        <v>6184.2</v>
      </c>
      <c r="P359" s="19">
        <v>3710.52</v>
      </c>
      <c r="Q359" s="19">
        <v>488.77</v>
      </c>
      <c r="R359" s="19">
        <v>2100</v>
      </c>
      <c r="S359" s="19">
        <v>200</v>
      </c>
      <c r="T359" s="30">
        <v>84</v>
      </c>
      <c r="U359" s="43">
        <f t="shared" si="50"/>
        <v>0</v>
      </c>
      <c r="V359" s="18">
        <f t="shared" si="51"/>
        <v>0</v>
      </c>
      <c r="W359" s="18">
        <f t="shared" si="52"/>
        <v>0</v>
      </c>
      <c r="X359" s="18">
        <f t="shared" si="53"/>
        <v>0</v>
      </c>
      <c r="Y359" s="18">
        <f t="shared" si="54"/>
        <v>0</v>
      </c>
      <c r="Z359" s="42">
        <f t="shared" si="55"/>
        <v>0</v>
      </c>
    </row>
    <row r="360" spans="1:26" x14ac:dyDescent="0.25">
      <c r="A360" s="2">
        <v>153</v>
      </c>
      <c r="B360" s="6" t="s">
        <v>205</v>
      </c>
      <c r="C360" s="6" t="s">
        <v>180</v>
      </c>
      <c r="D360" s="2">
        <v>2026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14">
        <v>0</v>
      </c>
      <c r="K360" s="18">
        <f t="shared" si="49"/>
        <v>0</v>
      </c>
      <c r="L360" s="19">
        <v>12368.39</v>
      </c>
      <c r="M360" s="19">
        <v>11131.55</v>
      </c>
      <c r="N360" s="19">
        <v>8657.8700000000008</v>
      </c>
      <c r="O360" s="19">
        <v>6184.2</v>
      </c>
      <c r="P360" s="19">
        <v>3710.52</v>
      </c>
      <c r="Q360" s="19">
        <v>488.77</v>
      </c>
      <c r="R360" s="19">
        <v>2100</v>
      </c>
      <c r="S360" s="19">
        <v>200</v>
      </c>
      <c r="T360" s="30">
        <v>87</v>
      </c>
      <c r="U360" s="43">
        <f t="shared" si="50"/>
        <v>0</v>
      </c>
      <c r="V360" s="18">
        <f t="shared" si="51"/>
        <v>0</v>
      </c>
      <c r="W360" s="18">
        <f t="shared" si="52"/>
        <v>0</v>
      </c>
      <c r="X360" s="18">
        <f t="shared" si="53"/>
        <v>0</v>
      </c>
      <c r="Y360" s="18">
        <f t="shared" si="54"/>
        <v>0</v>
      </c>
      <c r="Z360" s="42">
        <f t="shared" si="55"/>
        <v>0</v>
      </c>
    </row>
    <row r="361" spans="1:26" x14ac:dyDescent="0.25">
      <c r="A361" s="2">
        <v>154</v>
      </c>
      <c r="B361" s="6" t="s">
        <v>205</v>
      </c>
      <c r="C361" s="6" t="s">
        <v>181</v>
      </c>
      <c r="D361" s="2">
        <v>2026</v>
      </c>
      <c r="E361" s="3"/>
      <c r="F361" s="3"/>
      <c r="G361" s="3"/>
      <c r="H361" s="3"/>
      <c r="I361" s="3"/>
      <c r="J361" s="14"/>
      <c r="K361" s="18">
        <f t="shared" si="49"/>
        <v>0</v>
      </c>
      <c r="L361" s="19">
        <v>12368.39</v>
      </c>
      <c r="M361" s="19">
        <v>11131.55</v>
      </c>
      <c r="N361" s="19">
        <v>8657.8700000000008</v>
      </c>
      <c r="O361" s="19">
        <v>6184.2</v>
      </c>
      <c r="P361" s="19">
        <v>3710.52</v>
      </c>
      <c r="Q361" s="19">
        <v>488.77</v>
      </c>
      <c r="R361" s="19">
        <v>2100</v>
      </c>
      <c r="S361" s="19">
        <v>200</v>
      </c>
      <c r="T361" s="30">
        <v>87</v>
      </c>
      <c r="U361" s="43">
        <f t="shared" si="50"/>
        <v>0</v>
      </c>
      <c r="V361" s="18">
        <f t="shared" si="51"/>
        <v>0</v>
      </c>
      <c r="W361" s="18">
        <f t="shared" si="52"/>
        <v>0</v>
      </c>
      <c r="X361" s="18">
        <f t="shared" si="53"/>
        <v>0</v>
      </c>
      <c r="Y361" s="18">
        <f t="shared" si="54"/>
        <v>0</v>
      </c>
      <c r="Z361" s="42">
        <f t="shared" si="55"/>
        <v>0</v>
      </c>
    </row>
    <row r="362" spans="1:26" x14ac:dyDescent="0.25">
      <c r="A362" s="2">
        <v>155</v>
      </c>
      <c r="B362" s="6" t="s">
        <v>205</v>
      </c>
      <c r="C362" s="6" t="s">
        <v>182</v>
      </c>
      <c r="D362" s="2">
        <v>2026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14">
        <v>0</v>
      </c>
      <c r="K362" s="18">
        <f t="shared" si="49"/>
        <v>0</v>
      </c>
      <c r="L362" s="19">
        <v>12368.39</v>
      </c>
      <c r="M362" s="19">
        <v>11131.55</v>
      </c>
      <c r="N362" s="19">
        <v>8657.8700000000008</v>
      </c>
      <c r="O362" s="19">
        <v>6184.2</v>
      </c>
      <c r="P362" s="19">
        <v>3710.52</v>
      </c>
      <c r="Q362" s="19">
        <v>488.77</v>
      </c>
      <c r="R362" s="19">
        <v>2100</v>
      </c>
      <c r="S362" s="19">
        <v>200</v>
      </c>
      <c r="T362" s="30">
        <v>87</v>
      </c>
      <c r="U362" s="43">
        <f t="shared" si="50"/>
        <v>0</v>
      </c>
      <c r="V362" s="18">
        <f t="shared" si="51"/>
        <v>0</v>
      </c>
      <c r="W362" s="18">
        <f t="shared" si="52"/>
        <v>0</v>
      </c>
      <c r="X362" s="18">
        <f t="shared" si="53"/>
        <v>0</v>
      </c>
      <c r="Y362" s="18">
        <f t="shared" si="54"/>
        <v>0</v>
      </c>
      <c r="Z362" s="42">
        <f t="shared" si="55"/>
        <v>0</v>
      </c>
    </row>
    <row r="363" spans="1:26" x14ac:dyDescent="0.25">
      <c r="A363" s="2">
        <v>156</v>
      </c>
      <c r="B363" s="6" t="s">
        <v>205</v>
      </c>
      <c r="C363" s="6" t="s">
        <v>183</v>
      </c>
      <c r="D363" s="2">
        <v>2026</v>
      </c>
      <c r="E363" s="3"/>
      <c r="F363" s="3"/>
      <c r="G363" s="3"/>
      <c r="H363" s="3"/>
      <c r="I363" s="3"/>
      <c r="J363" s="14"/>
      <c r="K363" s="18">
        <f t="shared" si="49"/>
        <v>0</v>
      </c>
      <c r="L363" s="19">
        <v>12368.39</v>
      </c>
      <c r="M363" s="19">
        <v>11131.55</v>
      </c>
      <c r="N363" s="19">
        <v>8657.8700000000008</v>
      </c>
      <c r="O363" s="19">
        <v>6184.2</v>
      </c>
      <c r="P363" s="19">
        <v>3710.52</v>
      </c>
      <c r="Q363" s="19">
        <v>488.77</v>
      </c>
      <c r="R363" s="19">
        <v>2100</v>
      </c>
      <c r="S363" s="19">
        <v>200</v>
      </c>
      <c r="T363" s="30">
        <v>87</v>
      </c>
      <c r="U363" s="43">
        <f t="shared" si="50"/>
        <v>0</v>
      </c>
      <c r="V363" s="18">
        <f t="shared" si="51"/>
        <v>0</v>
      </c>
      <c r="W363" s="18">
        <f t="shared" si="52"/>
        <v>0</v>
      </c>
      <c r="X363" s="18">
        <f t="shared" si="53"/>
        <v>0</v>
      </c>
      <c r="Y363" s="18">
        <f t="shared" si="54"/>
        <v>0</v>
      </c>
      <c r="Z363" s="42">
        <f t="shared" si="55"/>
        <v>0</v>
      </c>
    </row>
    <row r="364" spans="1:26" x14ac:dyDescent="0.25">
      <c r="A364" s="2">
        <v>157</v>
      </c>
      <c r="B364" s="6" t="s">
        <v>205</v>
      </c>
      <c r="C364" s="6" t="s">
        <v>178</v>
      </c>
      <c r="D364" s="2">
        <v>2026</v>
      </c>
      <c r="E364" s="3"/>
      <c r="F364" s="3"/>
      <c r="G364" s="3"/>
      <c r="H364" s="3"/>
      <c r="I364" s="3"/>
      <c r="J364" s="14"/>
      <c r="K364" s="18">
        <f t="shared" si="49"/>
        <v>0</v>
      </c>
      <c r="L364" s="19">
        <v>12368.39</v>
      </c>
      <c r="M364" s="19">
        <v>11131.55</v>
      </c>
      <c r="N364" s="19">
        <v>8657.8700000000008</v>
      </c>
      <c r="O364" s="19">
        <v>6184.2</v>
      </c>
      <c r="P364" s="19">
        <v>3710.52</v>
      </c>
      <c r="Q364" s="19">
        <v>488.77</v>
      </c>
      <c r="R364" s="19">
        <v>2100</v>
      </c>
      <c r="S364" s="19">
        <v>200</v>
      </c>
      <c r="T364" s="30">
        <v>92</v>
      </c>
      <c r="U364" s="43">
        <f t="shared" si="50"/>
        <v>0</v>
      </c>
      <c r="V364" s="18">
        <f t="shared" si="51"/>
        <v>0</v>
      </c>
      <c r="W364" s="18">
        <f t="shared" si="52"/>
        <v>0</v>
      </c>
      <c r="X364" s="18">
        <f t="shared" si="53"/>
        <v>0</v>
      </c>
      <c r="Y364" s="18">
        <f t="shared" si="54"/>
        <v>0</v>
      </c>
      <c r="Z364" s="42">
        <f t="shared" si="55"/>
        <v>0</v>
      </c>
    </row>
    <row r="365" spans="1:26" x14ac:dyDescent="0.25">
      <c r="A365" s="2">
        <v>158</v>
      </c>
      <c r="B365" s="6" t="s">
        <v>205</v>
      </c>
      <c r="C365" s="6" t="s">
        <v>184</v>
      </c>
      <c r="D365" s="2">
        <v>2026</v>
      </c>
      <c r="E365" s="3">
        <v>0</v>
      </c>
      <c r="F365" s="3">
        <v>30</v>
      </c>
      <c r="G365" s="3">
        <v>30</v>
      </c>
      <c r="H365" s="3">
        <v>0</v>
      </c>
      <c r="I365" s="3">
        <v>0</v>
      </c>
      <c r="J365" s="14">
        <v>0</v>
      </c>
      <c r="K365" s="18">
        <f t="shared" si="49"/>
        <v>60</v>
      </c>
      <c r="L365" s="19">
        <v>12368.39</v>
      </c>
      <c r="M365" s="19">
        <v>11131.55</v>
      </c>
      <c r="N365" s="19">
        <v>8657.8700000000008</v>
      </c>
      <c r="O365" s="19">
        <v>6184.2</v>
      </c>
      <c r="P365" s="19">
        <v>3710.52</v>
      </c>
      <c r="Q365" s="19">
        <v>488.77</v>
      </c>
      <c r="R365" s="19">
        <v>2100</v>
      </c>
      <c r="S365" s="19">
        <v>200</v>
      </c>
      <c r="T365" s="30">
        <v>88</v>
      </c>
      <c r="U365" s="43">
        <f t="shared" si="50"/>
        <v>87.999998679176187</v>
      </c>
      <c r="V365" s="18">
        <f t="shared" si="51"/>
        <v>605682.6</v>
      </c>
      <c r="W365" s="18">
        <f t="shared" si="52"/>
        <v>533000.67999999993</v>
      </c>
      <c r="X365" s="18">
        <f t="shared" si="53"/>
        <v>72681.920000000042</v>
      </c>
      <c r="Y365" s="18">
        <f t="shared" si="54"/>
        <v>533000.68999999994</v>
      </c>
      <c r="Z365" s="42">
        <f t="shared" si="55"/>
        <v>88.00000033020595</v>
      </c>
    </row>
    <row r="366" spans="1:26" x14ac:dyDescent="0.25">
      <c r="A366" s="2">
        <v>159</v>
      </c>
      <c r="B366" s="6" t="s">
        <v>205</v>
      </c>
      <c r="C366" s="6" t="s">
        <v>185</v>
      </c>
      <c r="D366" s="2">
        <v>2026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14">
        <v>0</v>
      </c>
      <c r="K366" s="18">
        <f t="shared" si="49"/>
        <v>0</v>
      </c>
      <c r="L366" s="19">
        <v>12368.39</v>
      </c>
      <c r="M366" s="19">
        <v>11131.55</v>
      </c>
      <c r="N366" s="19">
        <v>8657.8700000000008</v>
      </c>
      <c r="O366" s="19">
        <v>6184.2</v>
      </c>
      <c r="P366" s="19">
        <v>3710.52</v>
      </c>
      <c r="Q366" s="19">
        <v>488.77</v>
      </c>
      <c r="R366" s="19">
        <v>2100</v>
      </c>
      <c r="S366" s="19">
        <v>200</v>
      </c>
      <c r="T366" s="30">
        <v>87</v>
      </c>
      <c r="U366" s="43">
        <f t="shared" si="50"/>
        <v>0</v>
      </c>
      <c r="V366" s="18">
        <f t="shared" si="51"/>
        <v>0</v>
      </c>
      <c r="W366" s="18">
        <f t="shared" si="52"/>
        <v>0</v>
      </c>
      <c r="X366" s="18">
        <f t="shared" si="53"/>
        <v>0</v>
      </c>
      <c r="Y366" s="18">
        <f t="shared" si="54"/>
        <v>0</v>
      </c>
      <c r="Z366" s="42">
        <f t="shared" si="55"/>
        <v>0</v>
      </c>
    </row>
    <row r="367" spans="1:26" x14ac:dyDescent="0.25">
      <c r="A367" s="2">
        <v>160</v>
      </c>
      <c r="B367" s="6" t="s">
        <v>188</v>
      </c>
      <c r="C367" s="6" t="s">
        <v>98</v>
      </c>
      <c r="D367" s="2">
        <v>2026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14">
        <v>0</v>
      </c>
      <c r="K367" s="18">
        <f t="shared" si="49"/>
        <v>0</v>
      </c>
      <c r="L367" s="19">
        <v>12368.39</v>
      </c>
      <c r="M367" s="19">
        <v>11131.55</v>
      </c>
      <c r="N367" s="19">
        <v>8657.8700000000008</v>
      </c>
      <c r="O367" s="19">
        <v>6184.2</v>
      </c>
      <c r="P367" s="19">
        <v>3710.52</v>
      </c>
      <c r="Q367" s="19">
        <v>488.77</v>
      </c>
      <c r="R367" s="19">
        <v>2100</v>
      </c>
      <c r="S367" s="19">
        <v>200</v>
      </c>
      <c r="T367" s="25">
        <v>81</v>
      </c>
      <c r="U367" s="43">
        <f t="shared" si="50"/>
        <v>0</v>
      </c>
      <c r="V367" s="18">
        <f t="shared" si="51"/>
        <v>0</v>
      </c>
      <c r="W367" s="18">
        <f t="shared" si="52"/>
        <v>0</v>
      </c>
      <c r="X367" s="18">
        <f t="shared" si="53"/>
        <v>0</v>
      </c>
      <c r="Y367" s="18">
        <f t="shared" si="54"/>
        <v>0</v>
      </c>
      <c r="Z367" s="42">
        <f t="shared" si="55"/>
        <v>0</v>
      </c>
    </row>
    <row r="368" spans="1:26" x14ac:dyDescent="0.25">
      <c r="A368" s="2">
        <v>161</v>
      </c>
      <c r="B368" s="6" t="s">
        <v>188</v>
      </c>
      <c r="C368" s="6" t="s">
        <v>186</v>
      </c>
      <c r="D368" s="2">
        <v>2026</v>
      </c>
      <c r="E368" s="3"/>
      <c r="F368" s="3"/>
      <c r="G368" s="3"/>
      <c r="H368" s="3"/>
      <c r="I368" s="3"/>
      <c r="J368" s="14"/>
      <c r="K368" s="18">
        <f t="shared" si="49"/>
        <v>0</v>
      </c>
      <c r="L368" s="19">
        <v>12368.39</v>
      </c>
      <c r="M368" s="19">
        <v>11131.55</v>
      </c>
      <c r="N368" s="19">
        <v>8657.8700000000008</v>
      </c>
      <c r="O368" s="19">
        <v>6184.2</v>
      </c>
      <c r="P368" s="19">
        <v>3710.52</v>
      </c>
      <c r="Q368" s="19">
        <v>488.77</v>
      </c>
      <c r="R368" s="19">
        <v>2100</v>
      </c>
      <c r="S368" s="19">
        <v>200</v>
      </c>
      <c r="T368" s="25">
        <v>90</v>
      </c>
      <c r="U368" s="43">
        <f t="shared" si="50"/>
        <v>0</v>
      </c>
      <c r="V368" s="18">
        <f t="shared" si="51"/>
        <v>0</v>
      </c>
      <c r="W368" s="18">
        <f t="shared" si="52"/>
        <v>0</v>
      </c>
      <c r="X368" s="18">
        <f t="shared" si="53"/>
        <v>0</v>
      </c>
      <c r="Y368" s="18">
        <f t="shared" si="54"/>
        <v>0</v>
      </c>
      <c r="Z368" s="42">
        <f t="shared" si="55"/>
        <v>0</v>
      </c>
    </row>
    <row r="369" spans="1:26" x14ac:dyDescent="0.25">
      <c r="A369" s="2">
        <v>162</v>
      </c>
      <c r="B369" s="6" t="s">
        <v>188</v>
      </c>
      <c r="C369" s="6" t="s">
        <v>12</v>
      </c>
      <c r="D369" s="2">
        <v>2026</v>
      </c>
      <c r="E369" s="3"/>
      <c r="F369" s="3"/>
      <c r="G369" s="3"/>
      <c r="H369" s="3"/>
      <c r="I369" s="3"/>
      <c r="J369" s="14"/>
      <c r="K369" s="18">
        <f t="shared" si="49"/>
        <v>0</v>
      </c>
      <c r="L369" s="19">
        <v>12368.39</v>
      </c>
      <c r="M369" s="19">
        <v>11131.55</v>
      </c>
      <c r="N369" s="19">
        <v>8657.8700000000008</v>
      </c>
      <c r="O369" s="19">
        <v>6184.2</v>
      </c>
      <c r="P369" s="19">
        <v>3710.52</v>
      </c>
      <c r="Q369" s="19">
        <v>488.77</v>
      </c>
      <c r="R369" s="19">
        <v>2100</v>
      </c>
      <c r="S369" s="19">
        <v>200</v>
      </c>
      <c r="T369" s="25">
        <v>91</v>
      </c>
      <c r="U369" s="43">
        <f t="shared" si="50"/>
        <v>0</v>
      </c>
      <c r="V369" s="18">
        <f t="shared" si="51"/>
        <v>0</v>
      </c>
      <c r="W369" s="18">
        <f t="shared" si="52"/>
        <v>0</v>
      </c>
      <c r="X369" s="18">
        <f t="shared" si="53"/>
        <v>0</v>
      </c>
      <c r="Y369" s="18">
        <f t="shared" si="54"/>
        <v>0</v>
      </c>
      <c r="Z369" s="42">
        <f t="shared" si="55"/>
        <v>0</v>
      </c>
    </row>
    <row r="370" spans="1:26" x14ac:dyDescent="0.25">
      <c r="A370" s="2">
        <v>163</v>
      </c>
      <c r="B370" s="6" t="s">
        <v>188</v>
      </c>
      <c r="C370" s="6" t="s">
        <v>3</v>
      </c>
      <c r="D370" s="2">
        <v>2026</v>
      </c>
      <c r="E370" s="3">
        <v>0</v>
      </c>
      <c r="F370" s="3">
        <v>0.5</v>
      </c>
      <c r="G370" s="3">
        <v>0</v>
      </c>
      <c r="H370" s="3">
        <v>0</v>
      </c>
      <c r="I370" s="3">
        <v>0</v>
      </c>
      <c r="J370" s="14">
        <v>0</v>
      </c>
      <c r="K370" s="18">
        <f t="shared" si="49"/>
        <v>0.5</v>
      </c>
      <c r="L370" s="19">
        <v>12368.39</v>
      </c>
      <c r="M370" s="19">
        <v>11131.55</v>
      </c>
      <c r="N370" s="19">
        <v>8657.8700000000008</v>
      </c>
      <c r="O370" s="19">
        <v>6184.2</v>
      </c>
      <c r="P370" s="19">
        <v>3710.52</v>
      </c>
      <c r="Q370" s="19">
        <v>488.77</v>
      </c>
      <c r="R370" s="19">
        <v>2100</v>
      </c>
      <c r="S370" s="19">
        <v>200</v>
      </c>
      <c r="T370" s="25">
        <v>93</v>
      </c>
      <c r="U370" s="43">
        <f t="shared" si="50"/>
        <v>92.999904690969288</v>
      </c>
      <c r="V370" s="18">
        <f t="shared" si="51"/>
        <v>5665.78</v>
      </c>
      <c r="W370" s="18">
        <f t="shared" si="52"/>
        <v>5269.17</v>
      </c>
      <c r="X370" s="18">
        <f t="shared" si="53"/>
        <v>396.60999999999967</v>
      </c>
      <c r="Y370" s="18">
        <f t="shared" si="54"/>
        <v>5269.18</v>
      </c>
      <c r="Z370" s="42">
        <f t="shared" si="55"/>
        <v>93.00008118917431</v>
      </c>
    </row>
    <row r="371" spans="1:26" x14ac:dyDescent="0.25">
      <c r="A371" s="2">
        <v>164</v>
      </c>
      <c r="B371" s="6" t="s">
        <v>188</v>
      </c>
      <c r="C371" s="6" t="s">
        <v>187</v>
      </c>
      <c r="D371" s="2">
        <v>2026</v>
      </c>
      <c r="E371" s="3"/>
      <c r="F371" s="3"/>
      <c r="G371" s="3"/>
      <c r="H371" s="3"/>
      <c r="I371" s="3"/>
      <c r="J371" s="14"/>
      <c r="K371" s="18">
        <f t="shared" si="49"/>
        <v>0</v>
      </c>
      <c r="L371" s="19">
        <v>12368.39</v>
      </c>
      <c r="M371" s="19">
        <v>11131.55</v>
      </c>
      <c r="N371" s="19">
        <v>8657.8700000000008</v>
      </c>
      <c r="O371" s="19">
        <v>6184.2</v>
      </c>
      <c r="P371" s="19">
        <v>3710.52</v>
      </c>
      <c r="Q371" s="19">
        <v>488.77</v>
      </c>
      <c r="R371" s="19">
        <v>2100</v>
      </c>
      <c r="S371" s="19">
        <v>200</v>
      </c>
      <c r="T371" s="25">
        <v>92</v>
      </c>
      <c r="U371" s="43">
        <f t="shared" si="50"/>
        <v>0</v>
      </c>
      <c r="V371" s="18">
        <f t="shared" si="51"/>
        <v>0</v>
      </c>
      <c r="W371" s="18">
        <f t="shared" si="52"/>
        <v>0</v>
      </c>
      <c r="X371" s="18">
        <f t="shared" si="53"/>
        <v>0</v>
      </c>
      <c r="Y371" s="18">
        <f t="shared" si="54"/>
        <v>0</v>
      </c>
      <c r="Z371" s="42">
        <f t="shared" si="55"/>
        <v>0</v>
      </c>
    </row>
    <row r="372" spans="1:26" x14ac:dyDescent="0.25">
      <c r="A372" s="2">
        <v>165</v>
      </c>
      <c r="B372" s="6" t="s">
        <v>188</v>
      </c>
      <c r="C372" s="6" t="s">
        <v>63</v>
      </c>
      <c r="D372" s="2">
        <v>2026</v>
      </c>
      <c r="E372" s="3"/>
      <c r="F372" s="3"/>
      <c r="G372" s="3"/>
      <c r="H372" s="3"/>
      <c r="I372" s="3"/>
      <c r="J372" s="14"/>
      <c r="K372" s="18">
        <f t="shared" si="49"/>
        <v>0</v>
      </c>
      <c r="L372" s="19">
        <v>12368.39</v>
      </c>
      <c r="M372" s="19">
        <v>11131.55</v>
      </c>
      <c r="N372" s="19">
        <v>8657.8700000000008</v>
      </c>
      <c r="O372" s="19">
        <v>6184.2</v>
      </c>
      <c r="P372" s="19">
        <v>3710.52</v>
      </c>
      <c r="Q372" s="19">
        <v>488.77</v>
      </c>
      <c r="R372" s="19">
        <v>2100</v>
      </c>
      <c r="S372" s="19">
        <v>200</v>
      </c>
      <c r="T372" s="25">
        <v>90</v>
      </c>
      <c r="U372" s="43">
        <f t="shared" si="50"/>
        <v>0</v>
      </c>
      <c r="V372" s="18">
        <f t="shared" si="51"/>
        <v>0</v>
      </c>
      <c r="W372" s="18">
        <f t="shared" si="52"/>
        <v>0</v>
      </c>
      <c r="X372" s="18">
        <f t="shared" si="53"/>
        <v>0</v>
      </c>
      <c r="Y372" s="18">
        <f t="shared" si="54"/>
        <v>0</v>
      </c>
      <c r="Z372" s="42">
        <f t="shared" si="55"/>
        <v>0</v>
      </c>
    </row>
    <row r="373" spans="1:26" x14ac:dyDescent="0.25">
      <c r="A373" s="2">
        <v>166</v>
      </c>
      <c r="B373" s="6" t="s">
        <v>188</v>
      </c>
      <c r="C373" s="6" t="s">
        <v>20</v>
      </c>
      <c r="D373" s="2">
        <v>2026</v>
      </c>
      <c r="E373" s="3">
        <v>0</v>
      </c>
      <c r="F373" s="3">
        <v>9</v>
      </c>
      <c r="G373" s="3">
        <v>0</v>
      </c>
      <c r="H373" s="3">
        <v>0</v>
      </c>
      <c r="I373" s="3">
        <v>0</v>
      </c>
      <c r="J373" s="14">
        <v>2</v>
      </c>
      <c r="K373" s="18">
        <f t="shared" si="49"/>
        <v>9</v>
      </c>
      <c r="L373" s="19">
        <v>12368.39</v>
      </c>
      <c r="M373" s="19">
        <v>11131.55</v>
      </c>
      <c r="N373" s="19">
        <v>8657.8700000000008</v>
      </c>
      <c r="O373" s="19">
        <v>6184.2</v>
      </c>
      <c r="P373" s="19">
        <v>3710.52</v>
      </c>
      <c r="Q373" s="19">
        <v>488.77</v>
      </c>
      <c r="R373" s="19">
        <v>2100</v>
      </c>
      <c r="S373" s="19">
        <v>200</v>
      </c>
      <c r="T373" s="25">
        <v>95</v>
      </c>
      <c r="U373" s="43">
        <f t="shared" si="50"/>
        <v>94.999994867559238</v>
      </c>
      <c r="V373" s="18">
        <f t="shared" si="51"/>
        <v>107161.49</v>
      </c>
      <c r="W373" s="18">
        <f t="shared" si="52"/>
        <v>101803.41</v>
      </c>
      <c r="X373" s="18">
        <f t="shared" si="53"/>
        <v>5358.0800000000017</v>
      </c>
      <c r="Y373" s="18">
        <f t="shared" si="54"/>
        <v>101803.42</v>
      </c>
      <c r="Z373" s="42">
        <f t="shared" si="55"/>
        <v>95.000004199269711</v>
      </c>
    </row>
    <row r="374" spans="1:26" x14ac:dyDescent="0.25">
      <c r="A374" s="2">
        <v>167</v>
      </c>
      <c r="B374" s="6" t="s">
        <v>188</v>
      </c>
      <c r="C374" s="6" t="s">
        <v>9</v>
      </c>
      <c r="D374" s="2">
        <v>2026</v>
      </c>
      <c r="E374" s="3">
        <v>0</v>
      </c>
      <c r="F374" s="3">
        <v>0</v>
      </c>
      <c r="G374" s="3">
        <v>9.3000000000000007</v>
      </c>
      <c r="H374" s="3">
        <v>0</v>
      </c>
      <c r="I374" s="3">
        <v>0</v>
      </c>
      <c r="J374" s="14">
        <v>1</v>
      </c>
      <c r="K374" s="18">
        <f t="shared" si="49"/>
        <v>9.3000000000000007</v>
      </c>
      <c r="L374" s="19">
        <v>12368.39</v>
      </c>
      <c r="M374" s="19">
        <v>11131.55</v>
      </c>
      <c r="N374" s="19">
        <v>8657.8700000000008</v>
      </c>
      <c r="O374" s="19">
        <v>6184.2</v>
      </c>
      <c r="P374" s="19">
        <v>3710.52</v>
      </c>
      <c r="Q374" s="19">
        <v>488.77</v>
      </c>
      <c r="R374" s="19">
        <v>2100</v>
      </c>
      <c r="S374" s="19">
        <v>200</v>
      </c>
      <c r="T374" s="25">
        <v>89</v>
      </c>
      <c r="U374" s="43">
        <f t="shared" si="50"/>
        <v>88.999994821516495</v>
      </c>
      <c r="V374" s="18">
        <f t="shared" si="51"/>
        <v>84966.96</v>
      </c>
      <c r="W374" s="18">
        <f t="shared" si="52"/>
        <v>75620.59</v>
      </c>
      <c r="X374" s="18">
        <f t="shared" si="53"/>
        <v>9346.3700000000099</v>
      </c>
      <c r="Y374" s="18">
        <f t="shared" si="54"/>
        <v>75620.59</v>
      </c>
      <c r="Z374" s="42">
        <f t="shared" si="55"/>
        <v>88.999994821516495</v>
      </c>
    </row>
    <row r="375" spans="1:26" x14ac:dyDescent="0.25">
      <c r="A375" s="2">
        <v>168</v>
      </c>
      <c r="B375" s="6" t="s">
        <v>188</v>
      </c>
      <c r="C375" s="6" t="s">
        <v>13</v>
      </c>
      <c r="D375" s="2">
        <v>2026</v>
      </c>
      <c r="E375" s="3"/>
      <c r="F375" s="3"/>
      <c r="G375" s="3"/>
      <c r="H375" s="3"/>
      <c r="I375" s="3"/>
      <c r="J375" s="14"/>
      <c r="K375" s="18">
        <f t="shared" si="49"/>
        <v>0</v>
      </c>
      <c r="L375" s="19">
        <v>12368.39</v>
      </c>
      <c r="M375" s="19">
        <v>11131.55</v>
      </c>
      <c r="N375" s="19">
        <v>8657.8700000000008</v>
      </c>
      <c r="O375" s="19">
        <v>6184.2</v>
      </c>
      <c r="P375" s="19">
        <v>3710.52</v>
      </c>
      <c r="Q375" s="19">
        <v>488.77</v>
      </c>
      <c r="R375" s="19">
        <v>2100</v>
      </c>
      <c r="S375" s="19">
        <v>200</v>
      </c>
      <c r="T375" s="25">
        <v>89</v>
      </c>
      <c r="U375" s="43">
        <f t="shared" si="50"/>
        <v>0</v>
      </c>
      <c r="V375" s="18">
        <f t="shared" si="51"/>
        <v>0</v>
      </c>
      <c r="W375" s="18">
        <f t="shared" si="52"/>
        <v>0</v>
      </c>
      <c r="X375" s="18">
        <f t="shared" si="53"/>
        <v>0</v>
      </c>
      <c r="Y375" s="18">
        <f t="shared" si="54"/>
        <v>0</v>
      </c>
      <c r="Z375" s="42">
        <f t="shared" si="55"/>
        <v>0</v>
      </c>
    </row>
    <row r="376" spans="1:26" x14ac:dyDescent="0.25">
      <c r="A376" s="2">
        <v>169</v>
      </c>
      <c r="B376" s="6" t="s">
        <v>188</v>
      </c>
      <c r="C376" s="6" t="s">
        <v>101</v>
      </c>
      <c r="D376" s="2">
        <v>2026</v>
      </c>
      <c r="E376" s="3"/>
      <c r="F376" s="3"/>
      <c r="G376" s="3"/>
      <c r="H376" s="3"/>
      <c r="I376" s="3"/>
      <c r="J376" s="14"/>
      <c r="K376" s="18">
        <f t="shared" si="49"/>
        <v>0</v>
      </c>
      <c r="L376" s="19">
        <v>12368.39</v>
      </c>
      <c r="M376" s="19">
        <v>11131.55</v>
      </c>
      <c r="N376" s="19">
        <v>8657.8700000000008</v>
      </c>
      <c r="O376" s="19">
        <v>6184.2</v>
      </c>
      <c r="P376" s="19">
        <v>3710.52</v>
      </c>
      <c r="Q376" s="19">
        <v>488.77</v>
      </c>
      <c r="R376" s="19">
        <v>2100</v>
      </c>
      <c r="S376" s="19">
        <v>200</v>
      </c>
      <c r="T376" s="25">
        <v>87</v>
      </c>
      <c r="U376" s="43">
        <f t="shared" si="50"/>
        <v>0</v>
      </c>
      <c r="V376" s="18">
        <f t="shared" si="51"/>
        <v>0</v>
      </c>
      <c r="W376" s="18">
        <f t="shared" si="52"/>
        <v>0</v>
      </c>
      <c r="X376" s="18">
        <f t="shared" si="53"/>
        <v>0</v>
      </c>
      <c r="Y376" s="18">
        <f t="shared" si="54"/>
        <v>0</v>
      </c>
      <c r="Z376" s="42">
        <f t="shared" si="55"/>
        <v>0</v>
      </c>
    </row>
    <row r="377" spans="1:26" x14ac:dyDescent="0.25">
      <c r="A377" s="2">
        <v>170</v>
      </c>
      <c r="B377" s="6" t="s">
        <v>188</v>
      </c>
      <c r="C377" s="6" t="s">
        <v>87</v>
      </c>
      <c r="D377" s="2">
        <v>2026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14">
        <v>0</v>
      </c>
      <c r="K377" s="18">
        <f t="shared" si="49"/>
        <v>0</v>
      </c>
      <c r="L377" s="19">
        <v>12368.39</v>
      </c>
      <c r="M377" s="19">
        <v>11131.55</v>
      </c>
      <c r="N377" s="19">
        <v>8657.8700000000008</v>
      </c>
      <c r="O377" s="19">
        <v>6184.2</v>
      </c>
      <c r="P377" s="19">
        <v>3710.52</v>
      </c>
      <c r="Q377" s="19">
        <v>488.77</v>
      </c>
      <c r="R377" s="19">
        <v>2100</v>
      </c>
      <c r="S377" s="19">
        <v>200</v>
      </c>
      <c r="T377" s="25">
        <v>72</v>
      </c>
      <c r="U377" s="43">
        <f t="shared" si="50"/>
        <v>0</v>
      </c>
      <c r="V377" s="18">
        <f t="shared" si="51"/>
        <v>0</v>
      </c>
      <c r="W377" s="18">
        <f t="shared" si="52"/>
        <v>0</v>
      </c>
      <c r="X377" s="18">
        <f t="shared" si="53"/>
        <v>0</v>
      </c>
      <c r="Y377" s="18">
        <f t="shared" si="54"/>
        <v>0</v>
      </c>
      <c r="Z377" s="42">
        <f t="shared" si="55"/>
        <v>0</v>
      </c>
    </row>
    <row r="378" spans="1:26" x14ac:dyDescent="0.25">
      <c r="A378" s="2">
        <v>171</v>
      </c>
      <c r="B378" s="6" t="s">
        <v>188</v>
      </c>
      <c r="C378" s="6" t="s">
        <v>86</v>
      </c>
      <c r="D378" s="2">
        <v>2026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14">
        <v>0</v>
      </c>
      <c r="K378" s="18">
        <f t="shared" si="49"/>
        <v>0</v>
      </c>
      <c r="L378" s="19">
        <v>12368.39</v>
      </c>
      <c r="M378" s="19">
        <v>11131.55</v>
      </c>
      <c r="N378" s="19">
        <v>8657.8700000000008</v>
      </c>
      <c r="O378" s="19">
        <v>6184.2</v>
      </c>
      <c r="P378" s="19">
        <v>3710.52</v>
      </c>
      <c r="Q378" s="19">
        <v>488.77</v>
      </c>
      <c r="R378" s="19">
        <v>2100</v>
      </c>
      <c r="S378" s="19">
        <v>200</v>
      </c>
      <c r="T378" s="25">
        <v>88</v>
      </c>
      <c r="U378" s="43">
        <f t="shared" si="50"/>
        <v>0</v>
      </c>
      <c r="V378" s="18">
        <f t="shared" si="51"/>
        <v>0</v>
      </c>
      <c r="W378" s="18">
        <f t="shared" si="52"/>
        <v>0</v>
      </c>
      <c r="X378" s="18">
        <f t="shared" si="53"/>
        <v>0</v>
      </c>
      <c r="Y378" s="18">
        <f t="shared" si="54"/>
        <v>0</v>
      </c>
      <c r="Z378" s="42">
        <f t="shared" si="55"/>
        <v>0</v>
      </c>
    </row>
    <row r="379" spans="1:26" x14ac:dyDescent="0.25">
      <c r="A379" s="2">
        <v>172</v>
      </c>
      <c r="B379" s="6" t="s">
        <v>188</v>
      </c>
      <c r="C379" s="6" t="s">
        <v>10</v>
      </c>
      <c r="D379" s="2">
        <v>2026</v>
      </c>
      <c r="E379" s="3"/>
      <c r="F379" s="3"/>
      <c r="G379" s="3"/>
      <c r="H379" s="3"/>
      <c r="I379" s="3"/>
      <c r="J379" s="14"/>
      <c r="K379" s="18">
        <f t="shared" si="49"/>
        <v>0</v>
      </c>
      <c r="L379" s="19">
        <v>12368.39</v>
      </c>
      <c r="M379" s="19">
        <v>11131.55</v>
      </c>
      <c r="N379" s="19">
        <v>8657.8700000000008</v>
      </c>
      <c r="O379" s="19">
        <v>6184.2</v>
      </c>
      <c r="P379" s="19">
        <v>3710.52</v>
      </c>
      <c r="Q379" s="19">
        <v>488.77</v>
      </c>
      <c r="R379" s="19">
        <v>2100</v>
      </c>
      <c r="S379" s="19">
        <v>200</v>
      </c>
      <c r="T379" s="25">
        <v>87</v>
      </c>
      <c r="U379" s="43">
        <f t="shared" si="50"/>
        <v>0</v>
      </c>
      <c r="V379" s="18">
        <f t="shared" si="51"/>
        <v>0</v>
      </c>
      <c r="W379" s="18">
        <f t="shared" si="52"/>
        <v>0</v>
      </c>
      <c r="X379" s="18">
        <f t="shared" si="53"/>
        <v>0</v>
      </c>
      <c r="Y379" s="18">
        <f t="shared" si="54"/>
        <v>0</v>
      </c>
      <c r="Z379" s="42">
        <f t="shared" si="55"/>
        <v>0</v>
      </c>
    </row>
    <row r="380" spans="1:26" x14ac:dyDescent="0.25">
      <c r="A380" s="2">
        <v>1</v>
      </c>
      <c r="B380" s="6" t="s">
        <v>189</v>
      </c>
      <c r="C380" s="6" t="s">
        <v>97</v>
      </c>
      <c r="D380" s="2">
        <v>2027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14">
        <v>0</v>
      </c>
      <c r="K380" s="18">
        <f t="shared" si="49"/>
        <v>0</v>
      </c>
      <c r="L380" s="19">
        <v>12368.39</v>
      </c>
      <c r="M380" s="19">
        <v>11131.55</v>
      </c>
      <c r="N380" s="19">
        <v>8657.8700000000008</v>
      </c>
      <c r="O380" s="19">
        <v>6184.2</v>
      </c>
      <c r="P380" s="19">
        <v>3710.52</v>
      </c>
      <c r="Q380" s="19">
        <v>488.77</v>
      </c>
      <c r="R380" s="19">
        <v>2100</v>
      </c>
      <c r="S380" s="19">
        <v>200</v>
      </c>
      <c r="T380" s="20">
        <v>93</v>
      </c>
      <c r="U380" s="43">
        <f t="shared" si="50"/>
        <v>0</v>
      </c>
      <c r="V380" s="18">
        <f t="shared" si="51"/>
        <v>0</v>
      </c>
      <c r="W380" s="18">
        <f t="shared" si="52"/>
        <v>0</v>
      </c>
      <c r="X380" s="18">
        <f t="shared" si="53"/>
        <v>0</v>
      </c>
      <c r="Y380" s="18">
        <f t="shared" si="54"/>
        <v>0</v>
      </c>
      <c r="Z380" s="42">
        <f t="shared" si="55"/>
        <v>0</v>
      </c>
    </row>
    <row r="381" spans="1:26" x14ac:dyDescent="0.25">
      <c r="A381" s="2">
        <v>2</v>
      </c>
      <c r="B381" s="6" t="s">
        <v>189</v>
      </c>
      <c r="C381" s="6" t="s">
        <v>15</v>
      </c>
      <c r="D381" s="2">
        <v>2027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14">
        <v>0</v>
      </c>
      <c r="K381" s="18">
        <f t="shared" si="49"/>
        <v>0</v>
      </c>
      <c r="L381" s="19">
        <v>12368.39</v>
      </c>
      <c r="M381" s="19">
        <v>11131.55</v>
      </c>
      <c r="N381" s="19">
        <v>8657.8700000000008</v>
      </c>
      <c r="O381" s="19">
        <v>6184.2</v>
      </c>
      <c r="P381" s="19">
        <v>3710.52</v>
      </c>
      <c r="Q381" s="19">
        <v>488.77</v>
      </c>
      <c r="R381" s="19">
        <v>2100</v>
      </c>
      <c r="S381" s="19">
        <v>200</v>
      </c>
      <c r="T381" s="20">
        <v>90</v>
      </c>
      <c r="U381" s="43">
        <f t="shared" si="50"/>
        <v>0</v>
      </c>
      <c r="V381" s="18">
        <f t="shared" si="51"/>
        <v>0</v>
      </c>
      <c r="W381" s="18">
        <f t="shared" si="52"/>
        <v>0</v>
      </c>
      <c r="X381" s="18">
        <f t="shared" si="53"/>
        <v>0</v>
      </c>
      <c r="Y381" s="18">
        <f t="shared" si="54"/>
        <v>0</v>
      </c>
      <c r="Z381" s="42">
        <f t="shared" si="55"/>
        <v>0</v>
      </c>
    </row>
    <row r="382" spans="1:26" x14ac:dyDescent="0.25">
      <c r="A382" s="2">
        <v>3</v>
      </c>
      <c r="B382" s="6" t="s">
        <v>189</v>
      </c>
      <c r="C382" s="6" t="s">
        <v>74</v>
      </c>
      <c r="D382" s="2">
        <v>2027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14">
        <v>0</v>
      </c>
      <c r="K382" s="18">
        <f t="shared" si="49"/>
        <v>0</v>
      </c>
      <c r="L382" s="19">
        <v>12368.39</v>
      </c>
      <c r="M382" s="19">
        <v>11131.55</v>
      </c>
      <c r="N382" s="19">
        <v>8657.8700000000008</v>
      </c>
      <c r="O382" s="19">
        <v>6184.2</v>
      </c>
      <c r="P382" s="19">
        <v>3710.52</v>
      </c>
      <c r="Q382" s="19">
        <v>488.77</v>
      </c>
      <c r="R382" s="19">
        <v>2100</v>
      </c>
      <c r="S382" s="19">
        <v>200</v>
      </c>
      <c r="T382" s="20">
        <v>90</v>
      </c>
      <c r="U382" s="43">
        <f t="shared" si="50"/>
        <v>0</v>
      </c>
      <c r="V382" s="18">
        <f t="shared" si="51"/>
        <v>0</v>
      </c>
      <c r="W382" s="18">
        <f t="shared" si="52"/>
        <v>0</v>
      </c>
      <c r="X382" s="18">
        <f t="shared" si="53"/>
        <v>0</v>
      </c>
      <c r="Y382" s="18">
        <f t="shared" si="54"/>
        <v>0</v>
      </c>
      <c r="Z382" s="42">
        <f t="shared" si="55"/>
        <v>0</v>
      </c>
    </row>
    <row r="383" spans="1:26" x14ac:dyDescent="0.25">
      <c r="A383" s="2">
        <v>4</v>
      </c>
      <c r="B383" s="6" t="s">
        <v>189</v>
      </c>
      <c r="C383" s="6" t="s">
        <v>77</v>
      </c>
      <c r="D383" s="2">
        <v>2027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14">
        <v>0</v>
      </c>
      <c r="K383" s="18">
        <f t="shared" si="49"/>
        <v>0</v>
      </c>
      <c r="L383" s="19">
        <v>12368.39</v>
      </c>
      <c r="M383" s="19">
        <v>11131.55</v>
      </c>
      <c r="N383" s="19">
        <v>8657.8700000000008</v>
      </c>
      <c r="O383" s="19">
        <v>6184.2</v>
      </c>
      <c r="P383" s="19">
        <v>3710.52</v>
      </c>
      <c r="Q383" s="19">
        <v>488.77</v>
      </c>
      <c r="R383" s="19">
        <v>2100</v>
      </c>
      <c r="S383" s="19">
        <v>200</v>
      </c>
      <c r="T383" s="20">
        <v>92</v>
      </c>
      <c r="U383" s="43">
        <f t="shared" si="50"/>
        <v>0</v>
      </c>
      <c r="V383" s="18">
        <f t="shared" si="51"/>
        <v>0</v>
      </c>
      <c r="W383" s="18">
        <f t="shared" si="52"/>
        <v>0</v>
      </c>
      <c r="X383" s="18">
        <f t="shared" si="53"/>
        <v>0</v>
      </c>
      <c r="Y383" s="18">
        <f t="shared" si="54"/>
        <v>0</v>
      </c>
      <c r="Z383" s="42">
        <f t="shared" si="55"/>
        <v>0</v>
      </c>
    </row>
    <row r="384" spans="1:26" x14ac:dyDescent="0.25">
      <c r="A384" s="2">
        <v>5</v>
      </c>
      <c r="B384" s="6" t="s">
        <v>189</v>
      </c>
      <c r="C384" s="6" t="s">
        <v>118</v>
      </c>
      <c r="D384" s="2">
        <v>2027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14">
        <v>0</v>
      </c>
      <c r="K384" s="18">
        <f t="shared" si="49"/>
        <v>0</v>
      </c>
      <c r="L384" s="19">
        <v>12368.39</v>
      </c>
      <c r="M384" s="19">
        <v>11131.55</v>
      </c>
      <c r="N384" s="19">
        <v>8657.8700000000008</v>
      </c>
      <c r="O384" s="19">
        <v>6184.2</v>
      </c>
      <c r="P384" s="19">
        <v>3710.52</v>
      </c>
      <c r="Q384" s="19">
        <v>488.77</v>
      </c>
      <c r="R384" s="19">
        <v>2100</v>
      </c>
      <c r="S384" s="19">
        <v>200</v>
      </c>
      <c r="T384" s="20">
        <v>88</v>
      </c>
      <c r="U384" s="43">
        <f t="shared" si="50"/>
        <v>0</v>
      </c>
      <c r="V384" s="18">
        <f t="shared" si="51"/>
        <v>0</v>
      </c>
      <c r="W384" s="18">
        <f t="shared" si="52"/>
        <v>0</v>
      </c>
      <c r="X384" s="18">
        <f t="shared" si="53"/>
        <v>0</v>
      </c>
      <c r="Y384" s="18">
        <f t="shared" si="54"/>
        <v>0</v>
      </c>
      <c r="Z384" s="42">
        <f t="shared" si="55"/>
        <v>0</v>
      </c>
    </row>
    <row r="385" spans="1:26" x14ac:dyDescent="0.25">
      <c r="A385" s="2">
        <v>6</v>
      </c>
      <c r="B385" s="6" t="s">
        <v>189</v>
      </c>
      <c r="C385" s="6" t="s">
        <v>119</v>
      </c>
      <c r="D385" s="2">
        <v>2027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14">
        <v>0</v>
      </c>
      <c r="K385" s="18">
        <f t="shared" si="49"/>
        <v>0</v>
      </c>
      <c r="L385" s="19">
        <v>12368.39</v>
      </c>
      <c r="M385" s="19">
        <v>11131.55</v>
      </c>
      <c r="N385" s="19">
        <v>8657.8700000000008</v>
      </c>
      <c r="O385" s="19">
        <v>6184.2</v>
      </c>
      <c r="P385" s="19">
        <v>3710.52</v>
      </c>
      <c r="Q385" s="19">
        <v>488.77</v>
      </c>
      <c r="R385" s="19">
        <v>2100</v>
      </c>
      <c r="S385" s="19">
        <v>200</v>
      </c>
      <c r="T385" s="20">
        <v>91</v>
      </c>
      <c r="U385" s="43">
        <f t="shared" si="50"/>
        <v>0</v>
      </c>
      <c r="V385" s="18">
        <f t="shared" si="51"/>
        <v>0</v>
      </c>
      <c r="W385" s="18">
        <f t="shared" si="52"/>
        <v>0</v>
      </c>
      <c r="X385" s="18">
        <f t="shared" si="53"/>
        <v>0</v>
      </c>
      <c r="Y385" s="18">
        <f t="shared" si="54"/>
        <v>0</v>
      </c>
      <c r="Z385" s="42">
        <f t="shared" si="55"/>
        <v>0</v>
      </c>
    </row>
    <row r="386" spans="1:26" x14ac:dyDescent="0.25">
      <c r="A386" s="2">
        <v>7</v>
      </c>
      <c r="B386" s="6" t="s">
        <v>189</v>
      </c>
      <c r="C386" s="6" t="s">
        <v>80</v>
      </c>
      <c r="D386" s="2">
        <v>2027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14">
        <v>0</v>
      </c>
      <c r="K386" s="18">
        <f t="shared" si="49"/>
        <v>0</v>
      </c>
      <c r="L386" s="19">
        <v>12368.39</v>
      </c>
      <c r="M386" s="19">
        <v>11131.55</v>
      </c>
      <c r="N386" s="19">
        <v>8657.8700000000008</v>
      </c>
      <c r="O386" s="19">
        <v>6184.2</v>
      </c>
      <c r="P386" s="19">
        <v>3710.52</v>
      </c>
      <c r="Q386" s="19">
        <v>488.77</v>
      </c>
      <c r="R386" s="19">
        <v>2100</v>
      </c>
      <c r="S386" s="19">
        <v>200</v>
      </c>
      <c r="T386" s="20">
        <v>90</v>
      </c>
      <c r="U386" s="43">
        <f t="shared" si="50"/>
        <v>0</v>
      </c>
      <c r="V386" s="18">
        <f t="shared" si="51"/>
        <v>0</v>
      </c>
      <c r="W386" s="18">
        <f t="shared" si="52"/>
        <v>0</v>
      </c>
      <c r="X386" s="18">
        <f t="shared" si="53"/>
        <v>0</v>
      </c>
      <c r="Y386" s="18">
        <f t="shared" si="54"/>
        <v>0</v>
      </c>
      <c r="Z386" s="42">
        <f t="shared" si="55"/>
        <v>0</v>
      </c>
    </row>
    <row r="387" spans="1:26" x14ac:dyDescent="0.25">
      <c r="A387" s="2">
        <v>8</v>
      </c>
      <c r="B387" s="6" t="s">
        <v>190</v>
      </c>
      <c r="C387" s="6" t="s">
        <v>73</v>
      </c>
      <c r="D387" s="2">
        <v>2027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14">
        <v>0</v>
      </c>
      <c r="K387" s="18">
        <f t="shared" si="49"/>
        <v>0</v>
      </c>
      <c r="L387" s="19">
        <v>12368.39</v>
      </c>
      <c r="M387" s="19">
        <v>11131.55</v>
      </c>
      <c r="N387" s="19">
        <v>8657.8700000000008</v>
      </c>
      <c r="O387" s="19">
        <v>6184.2</v>
      </c>
      <c r="P387" s="19">
        <v>3710.52</v>
      </c>
      <c r="Q387" s="19">
        <v>488.77</v>
      </c>
      <c r="R387" s="19">
        <v>2100</v>
      </c>
      <c r="S387" s="19">
        <v>200</v>
      </c>
      <c r="T387" s="21">
        <v>90</v>
      </c>
      <c r="U387" s="43">
        <f t="shared" si="50"/>
        <v>0</v>
      </c>
      <c r="V387" s="18">
        <f t="shared" si="51"/>
        <v>0</v>
      </c>
      <c r="W387" s="18">
        <f t="shared" si="52"/>
        <v>0</v>
      </c>
      <c r="X387" s="18">
        <f t="shared" si="53"/>
        <v>0</v>
      </c>
      <c r="Y387" s="18">
        <f t="shared" si="54"/>
        <v>0</v>
      </c>
      <c r="Z387" s="42">
        <f t="shared" si="55"/>
        <v>0</v>
      </c>
    </row>
    <row r="388" spans="1:26" x14ac:dyDescent="0.25">
      <c r="A388" s="2">
        <v>9</v>
      </c>
      <c r="B388" s="6" t="s">
        <v>190</v>
      </c>
      <c r="C388" s="6" t="s">
        <v>62</v>
      </c>
      <c r="D388" s="2">
        <v>2027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14">
        <v>0</v>
      </c>
      <c r="K388" s="18">
        <f t="shared" si="49"/>
        <v>0</v>
      </c>
      <c r="L388" s="19">
        <v>12368.39</v>
      </c>
      <c r="M388" s="19">
        <v>11131.55</v>
      </c>
      <c r="N388" s="19">
        <v>8657.8700000000008</v>
      </c>
      <c r="O388" s="19">
        <v>6184.2</v>
      </c>
      <c r="P388" s="19">
        <v>3710.52</v>
      </c>
      <c r="Q388" s="19">
        <v>488.77</v>
      </c>
      <c r="R388" s="19">
        <v>2100</v>
      </c>
      <c r="S388" s="19">
        <v>200</v>
      </c>
      <c r="T388" s="21">
        <v>91</v>
      </c>
      <c r="U388" s="43">
        <f t="shared" si="50"/>
        <v>0</v>
      </c>
      <c r="V388" s="18">
        <f t="shared" si="51"/>
        <v>0</v>
      </c>
      <c r="W388" s="18">
        <f t="shared" si="52"/>
        <v>0</v>
      </c>
      <c r="X388" s="18">
        <f t="shared" si="53"/>
        <v>0</v>
      </c>
      <c r="Y388" s="18">
        <f t="shared" si="54"/>
        <v>0</v>
      </c>
      <c r="Z388" s="42">
        <f t="shared" si="55"/>
        <v>0</v>
      </c>
    </row>
    <row r="389" spans="1:26" x14ac:dyDescent="0.25">
      <c r="A389" s="2">
        <v>10</v>
      </c>
      <c r="B389" s="6" t="s">
        <v>190</v>
      </c>
      <c r="C389" s="6" t="s">
        <v>120</v>
      </c>
      <c r="D389" s="2">
        <v>2027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14">
        <v>0</v>
      </c>
      <c r="K389" s="18">
        <f t="shared" ref="K389:K452" si="56">E389+F389+G389+H389+I389</f>
        <v>0</v>
      </c>
      <c r="L389" s="19">
        <v>12368.39</v>
      </c>
      <c r="M389" s="19">
        <v>11131.55</v>
      </c>
      <c r="N389" s="19">
        <v>8657.8700000000008</v>
      </c>
      <c r="O389" s="19">
        <v>6184.2</v>
      </c>
      <c r="P389" s="19">
        <v>3710.52</v>
      </c>
      <c r="Q389" s="19">
        <v>488.77</v>
      </c>
      <c r="R389" s="19">
        <v>2100</v>
      </c>
      <c r="S389" s="19">
        <v>200</v>
      </c>
      <c r="T389" s="21">
        <v>90</v>
      </c>
      <c r="U389" s="43">
        <f t="shared" ref="U389:U452" si="57">IF((V389=0),0,W389/V389*100)</f>
        <v>0</v>
      </c>
      <c r="V389" s="18">
        <f t="shared" ref="V389:V452" si="58">ROUND(((E389*L389+F389*M389+G389*N389+H389*O389+I389*P389)+Q389*J389+R389*J389+S389*(E389+F389+G389+H389+I389)),2)</f>
        <v>0</v>
      </c>
      <c r="W389" s="18">
        <f t="shared" ref="W389:W452" si="59">IF((Z389&gt;T389),Y389-0.01,Y389)</f>
        <v>0</v>
      </c>
      <c r="X389" s="18">
        <f t="shared" ref="X389:X452" si="60">V389-W389</f>
        <v>0</v>
      </c>
      <c r="Y389" s="18">
        <f t="shared" ref="Y389:Y452" si="61">ROUND((V389*T389/100),2)</f>
        <v>0</v>
      </c>
      <c r="Z389" s="42">
        <f t="shared" ref="Z389:Z452" si="62">IF((V389=0),0,Y389/V389*100)</f>
        <v>0</v>
      </c>
    </row>
    <row r="390" spans="1:26" x14ac:dyDescent="0.25">
      <c r="A390" s="2">
        <v>11</v>
      </c>
      <c r="B390" s="6" t="s">
        <v>190</v>
      </c>
      <c r="C390" s="6" t="s">
        <v>35</v>
      </c>
      <c r="D390" s="2">
        <v>2027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14">
        <v>0</v>
      </c>
      <c r="K390" s="18">
        <f t="shared" si="56"/>
        <v>0</v>
      </c>
      <c r="L390" s="19">
        <v>12368.39</v>
      </c>
      <c r="M390" s="19">
        <v>11131.55</v>
      </c>
      <c r="N390" s="19">
        <v>8657.8700000000008</v>
      </c>
      <c r="O390" s="19">
        <v>6184.2</v>
      </c>
      <c r="P390" s="19">
        <v>3710.52</v>
      </c>
      <c r="Q390" s="19">
        <v>488.77</v>
      </c>
      <c r="R390" s="19">
        <v>2100</v>
      </c>
      <c r="S390" s="19">
        <v>200</v>
      </c>
      <c r="T390" s="21">
        <v>91</v>
      </c>
      <c r="U390" s="43">
        <f t="shared" si="57"/>
        <v>0</v>
      </c>
      <c r="V390" s="18">
        <f t="shared" si="58"/>
        <v>0</v>
      </c>
      <c r="W390" s="18">
        <f t="shared" si="59"/>
        <v>0</v>
      </c>
      <c r="X390" s="18">
        <f t="shared" si="60"/>
        <v>0</v>
      </c>
      <c r="Y390" s="18">
        <f t="shared" si="61"/>
        <v>0</v>
      </c>
      <c r="Z390" s="42">
        <f t="shared" si="62"/>
        <v>0</v>
      </c>
    </row>
    <row r="391" spans="1:26" x14ac:dyDescent="0.25">
      <c r="A391" s="2">
        <v>12</v>
      </c>
      <c r="B391" s="6" t="s">
        <v>190</v>
      </c>
      <c r="C391" s="6" t="s">
        <v>69</v>
      </c>
      <c r="D391" s="2">
        <v>2027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14">
        <v>0</v>
      </c>
      <c r="K391" s="18">
        <f t="shared" si="56"/>
        <v>0</v>
      </c>
      <c r="L391" s="19">
        <v>12368.39</v>
      </c>
      <c r="M391" s="19">
        <v>11131.55</v>
      </c>
      <c r="N391" s="19">
        <v>8657.8700000000008</v>
      </c>
      <c r="O391" s="19">
        <v>6184.2</v>
      </c>
      <c r="P391" s="19">
        <v>3710.52</v>
      </c>
      <c r="Q391" s="19">
        <v>488.77</v>
      </c>
      <c r="R391" s="19">
        <v>2100</v>
      </c>
      <c r="S391" s="19">
        <v>200</v>
      </c>
      <c r="T391" s="21">
        <v>92</v>
      </c>
      <c r="U391" s="43">
        <f t="shared" si="57"/>
        <v>0</v>
      </c>
      <c r="V391" s="18">
        <f t="shared" si="58"/>
        <v>0</v>
      </c>
      <c r="W391" s="18">
        <f t="shared" si="59"/>
        <v>0</v>
      </c>
      <c r="X391" s="18">
        <f t="shared" si="60"/>
        <v>0</v>
      </c>
      <c r="Y391" s="18">
        <f t="shared" si="61"/>
        <v>0</v>
      </c>
      <c r="Z391" s="42">
        <f t="shared" si="62"/>
        <v>0</v>
      </c>
    </row>
    <row r="392" spans="1:26" x14ac:dyDescent="0.25">
      <c r="A392" s="2">
        <v>13</v>
      </c>
      <c r="B392" s="6" t="s">
        <v>190</v>
      </c>
      <c r="C392" s="6" t="s">
        <v>32</v>
      </c>
      <c r="D392" s="2">
        <v>2027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14">
        <v>0</v>
      </c>
      <c r="K392" s="18">
        <f t="shared" si="56"/>
        <v>0</v>
      </c>
      <c r="L392" s="19">
        <v>12368.39</v>
      </c>
      <c r="M392" s="19">
        <v>11131.55</v>
      </c>
      <c r="N392" s="19">
        <v>8657.8700000000008</v>
      </c>
      <c r="O392" s="19">
        <v>6184.2</v>
      </c>
      <c r="P392" s="19">
        <v>3710.52</v>
      </c>
      <c r="Q392" s="19">
        <v>488.77</v>
      </c>
      <c r="R392" s="19">
        <v>2100</v>
      </c>
      <c r="S392" s="19">
        <v>200</v>
      </c>
      <c r="T392" s="21">
        <v>91</v>
      </c>
      <c r="U392" s="43">
        <f t="shared" si="57"/>
        <v>0</v>
      </c>
      <c r="V392" s="18">
        <f t="shared" si="58"/>
        <v>0</v>
      </c>
      <c r="W392" s="18">
        <f t="shared" si="59"/>
        <v>0</v>
      </c>
      <c r="X392" s="18">
        <f t="shared" si="60"/>
        <v>0</v>
      </c>
      <c r="Y392" s="18">
        <f t="shared" si="61"/>
        <v>0</v>
      </c>
      <c r="Z392" s="42">
        <f t="shared" si="62"/>
        <v>0</v>
      </c>
    </row>
    <row r="393" spans="1:26" x14ac:dyDescent="0.25">
      <c r="A393" s="2">
        <v>14</v>
      </c>
      <c r="B393" s="6" t="s">
        <v>190</v>
      </c>
      <c r="C393" s="6" t="s">
        <v>92</v>
      </c>
      <c r="D393" s="2">
        <v>2027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14">
        <v>0</v>
      </c>
      <c r="K393" s="18">
        <f t="shared" si="56"/>
        <v>0</v>
      </c>
      <c r="L393" s="19">
        <v>12368.39</v>
      </c>
      <c r="M393" s="19">
        <v>11131.55</v>
      </c>
      <c r="N393" s="19">
        <v>8657.8700000000008</v>
      </c>
      <c r="O393" s="19">
        <v>6184.2</v>
      </c>
      <c r="P393" s="19">
        <v>3710.52</v>
      </c>
      <c r="Q393" s="19">
        <v>488.77</v>
      </c>
      <c r="R393" s="19">
        <v>2100</v>
      </c>
      <c r="S393" s="19">
        <v>200</v>
      </c>
      <c r="T393" s="21">
        <v>91</v>
      </c>
      <c r="U393" s="43">
        <f t="shared" si="57"/>
        <v>0</v>
      </c>
      <c r="V393" s="18">
        <f t="shared" si="58"/>
        <v>0</v>
      </c>
      <c r="W393" s="18">
        <f t="shared" si="59"/>
        <v>0</v>
      </c>
      <c r="X393" s="18">
        <f t="shared" si="60"/>
        <v>0</v>
      </c>
      <c r="Y393" s="18">
        <f t="shared" si="61"/>
        <v>0</v>
      </c>
      <c r="Z393" s="42">
        <f t="shared" si="62"/>
        <v>0</v>
      </c>
    </row>
    <row r="394" spans="1:26" x14ac:dyDescent="0.25">
      <c r="A394" s="2">
        <v>15</v>
      </c>
      <c r="B394" s="6" t="s">
        <v>191</v>
      </c>
      <c r="C394" s="6" t="s">
        <v>79</v>
      </c>
      <c r="D394" s="2">
        <v>2027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14">
        <v>0</v>
      </c>
      <c r="K394" s="18">
        <f t="shared" si="56"/>
        <v>0</v>
      </c>
      <c r="L394" s="19">
        <v>12368.39</v>
      </c>
      <c r="M394" s="19">
        <v>11131.55</v>
      </c>
      <c r="N394" s="19">
        <v>8657.8700000000008</v>
      </c>
      <c r="O394" s="19">
        <v>6184.2</v>
      </c>
      <c r="P394" s="19">
        <v>3710.52</v>
      </c>
      <c r="Q394" s="19">
        <v>488.77</v>
      </c>
      <c r="R394" s="19">
        <v>2100</v>
      </c>
      <c r="S394" s="19">
        <v>200</v>
      </c>
      <c r="T394" s="22">
        <v>83</v>
      </c>
      <c r="U394" s="43">
        <f t="shared" si="57"/>
        <v>0</v>
      </c>
      <c r="V394" s="18">
        <f t="shared" si="58"/>
        <v>0</v>
      </c>
      <c r="W394" s="18">
        <f t="shared" si="59"/>
        <v>0</v>
      </c>
      <c r="X394" s="18">
        <f t="shared" si="60"/>
        <v>0</v>
      </c>
      <c r="Y394" s="18">
        <f t="shared" si="61"/>
        <v>0</v>
      </c>
      <c r="Z394" s="42">
        <f t="shared" si="62"/>
        <v>0</v>
      </c>
    </row>
    <row r="395" spans="1:26" x14ac:dyDescent="0.25">
      <c r="A395" s="2">
        <v>16</v>
      </c>
      <c r="B395" s="6" t="s">
        <v>191</v>
      </c>
      <c r="C395" s="6" t="s">
        <v>121</v>
      </c>
      <c r="D395" s="2">
        <v>2027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14">
        <v>0</v>
      </c>
      <c r="K395" s="18">
        <f t="shared" si="56"/>
        <v>0</v>
      </c>
      <c r="L395" s="19">
        <v>12368.39</v>
      </c>
      <c r="M395" s="19">
        <v>11131.55</v>
      </c>
      <c r="N395" s="19">
        <v>8657.8700000000008</v>
      </c>
      <c r="O395" s="19">
        <v>6184.2</v>
      </c>
      <c r="P395" s="19">
        <v>3710.52</v>
      </c>
      <c r="Q395" s="19">
        <v>488.77</v>
      </c>
      <c r="R395" s="19">
        <v>2100</v>
      </c>
      <c r="S395" s="19">
        <v>200</v>
      </c>
      <c r="T395" s="22">
        <v>88</v>
      </c>
      <c r="U395" s="43">
        <f t="shared" si="57"/>
        <v>0</v>
      </c>
      <c r="V395" s="18">
        <f t="shared" si="58"/>
        <v>0</v>
      </c>
      <c r="W395" s="18">
        <f t="shared" si="59"/>
        <v>0</v>
      </c>
      <c r="X395" s="18">
        <f t="shared" si="60"/>
        <v>0</v>
      </c>
      <c r="Y395" s="18">
        <f t="shared" si="61"/>
        <v>0</v>
      </c>
      <c r="Z395" s="42">
        <f t="shared" si="62"/>
        <v>0</v>
      </c>
    </row>
    <row r="396" spans="1:26" x14ac:dyDescent="0.25">
      <c r="A396" s="2">
        <v>17</v>
      </c>
      <c r="B396" s="6" t="s">
        <v>191</v>
      </c>
      <c r="C396" s="6" t="s">
        <v>34</v>
      </c>
      <c r="D396" s="2">
        <v>2027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14">
        <v>0</v>
      </c>
      <c r="K396" s="18">
        <f t="shared" si="56"/>
        <v>0</v>
      </c>
      <c r="L396" s="19">
        <v>12368.39</v>
      </c>
      <c r="M396" s="19">
        <v>11131.55</v>
      </c>
      <c r="N396" s="19">
        <v>8657.8700000000008</v>
      </c>
      <c r="O396" s="19">
        <v>6184.2</v>
      </c>
      <c r="P396" s="19">
        <v>3710.52</v>
      </c>
      <c r="Q396" s="19">
        <v>488.77</v>
      </c>
      <c r="R396" s="19">
        <v>2100</v>
      </c>
      <c r="S396" s="19">
        <v>200</v>
      </c>
      <c r="T396" s="22">
        <v>90</v>
      </c>
      <c r="U396" s="43">
        <f t="shared" si="57"/>
        <v>0</v>
      </c>
      <c r="V396" s="18">
        <f t="shared" si="58"/>
        <v>0</v>
      </c>
      <c r="W396" s="18">
        <f t="shared" si="59"/>
        <v>0</v>
      </c>
      <c r="X396" s="18">
        <f t="shared" si="60"/>
        <v>0</v>
      </c>
      <c r="Y396" s="18">
        <f t="shared" si="61"/>
        <v>0</v>
      </c>
      <c r="Z396" s="42">
        <f t="shared" si="62"/>
        <v>0</v>
      </c>
    </row>
    <row r="397" spans="1:26" x14ac:dyDescent="0.25">
      <c r="A397" s="2">
        <v>18</v>
      </c>
      <c r="B397" s="6" t="s">
        <v>191</v>
      </c>
      <c r="C397" s="6" t="s">
        <v>123</v>
      </c>
      <c r="D397" s="2">
        <v>2027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14">
        <v>0</v>
      </c>
      <c r="K397" s="18">
        <f t="shared" si="56"/>
        <v>0</v>
      </c>
      <c r="L397" s="19">
        <v>12368.39</v>
      </c>
      <c r="M397" s="19">
        <v>11131.55</v>
      </c>
      <c r="N397" s="19">
        <v>8657.8700000000008</v>
      </c>
      <c r="O397" s="19">
        <v>6184.2</v>
      </c>
      <c r="P397" s="19">
        <v>3710.52</v>
      </c>
      <c r="Q397" s="19">
        <v>488.77</v>
      </c>
      <c r="R397" s="19">
        <v>2100</v>
      </c>
      <c r="S397" s="19">
        <v>200</v>
      </c>
      <c r="T397" s="22">
        <v>86</v>
      </c>
      <c r="U397" s="43">
        <f t="shared" si="57"/>
        <v>0</v>
      </c>
      <c r="V397" s="18">
        <f t="shared" si="58"/>
        <v>0</v>
      </c>
      <c r="W397" s="18">
        <f t="shared" si="59"/>
        <v>0</v>
      </c>
      <c r="X397" s="18">
        <f t="shared" si="60"/>
        <v>0</v>
      </c>
      <c r="Y397" s="18">
        <f t="shared" si="61"/>
        <v>0</v>
      </c>
      <c r="Z397" s="42">
        <f t="shared" si="62"/>
        <v>0</v>
      </c>
    </row>
    <row r="398" spans="1:26" x14ac:dyDescent="0.25">
      <c r="A398" s="2">
        <v>19</v>
      </c>
      <c r="B398" s="6" t="s">
        <v>191</v>
      </c>
      <c r="C398" s="6" t="s">
        <v>6</v>
      </c>
      <c r="D398" s="2">
        <v>2027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14">
        <v>0</v>
      </c>
      <c r="K398" s="18">
        <f t="shared" si="56"/>
        <v>0</v>
      </c>
      <c r="L398" s="19">
        <v>12368.39</v>
      </c>
      <c r="M398" s="19">
        <v>11131.55</v>
      </c>
      <c r="N398" s="19">
        <v>8657.8700000000008</v>
      </c>
      <c r="O398" s="19">
        <v>6184.2</v>
      </c>
      <c r="P398" s="19">
        <v>3710.52</v>
      </c>
      <c r="Q398" s="19">
        <v>488.77</v>
      </c>
      <c r="R398" s="19">
        <v>2100</v>
      </c>
      <c r="S398" s="19">
        <v>200</v>
      </c>
      <c r="T398" s="22">
        <v>84</v>
      </c>
      <c r="U398" s="43">
        <f t="shared" si="57"/>
        <v>0</v>
      </c>
      <c r="V398" s="18">
        <f t="shared" si="58"/>
        <v>0</v>
      </c>
      <c r="W398" s="18">
        <f t="shared" si="59"/>
        <v>0</v>
      </c>
      <c r="X398" s="18">
        <f t="shared" si="60"/>
        <v>0</v>
      </c>
      <c r="Y398" s="18">
        <f t="shared" si="61"/>
        <v>0</v>
      </c>
      <c r="Z398" s="42">
        <f t="shared" si="62"/>
        <v>0</v>
      </c>
    </row>
    <row r="399" spans="1:26" x14ac:dyDescent="0.25">
      <c r="A399" s="2">
        <v>20</v>
      </c>
      <c r="B399" s="6" t="s">
        <v>191</v>
      </c>
      <c r="C399" s="6" t="s">
        <v>124</v>
      </c>
      <c r="D399" s="2">
        <v>2027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14">
        <v>0</v>
      </c>
      <c r="K399" s="18">
        <f t="shared" si="56"/>
        <v>0</v>
      </c>
      <c r="L399" s="19">
        <v>12368.39</v>
      </c>
      <c r="M399" s="19">
        <v>11131.55</v>
      </c>
      <c r="N399" s="19">
        <v>8657.8700000000008</v>
      </c>
      <c r="O399" s="19">
        <v>6184.2</v>
      </c>
      <c r="P399" s="19">
        <v>3710.52</v>
      </c>
      <c r="Q399" s="19">
        <v>488.77</v>
      </c>
      <c r="R399" s="19">
        <v>2100</v>
      </c>
      <c r="S399" s="19">
        <v>200</v>
      </c>
      <c r="T399" s="22">
        <v>90</v>
      </c>
      <c r="U399" s="43">
        <f t="shared" si="57"/>
        <v>0</v>
      </c>
      <c r="V399" s="18">
        <f t="shared" si="58"/>
        <v>0</v>
      </c>
      <c r="W399" s="18">
        <f t="shared" si="59"/>
        <v>0</v>
      </c>
      <c r="X399" s="18">
        <f t="shared" si="60"/>
        <v>0</v>
      </c>
      <c r="Y399" s="18">
        <f t="shared" si="61"/>
        <v>0</v>
      </c>
      <c r="Z399" s="42">
        <f t="shared" si="62"/>
        <v>0</v>
      </c>
    </row>
    <row r="400" spans="1:26" x14ac:dyDescent="0.25">
      <c r="A400" s="2">
        <v>21</v>
      </c>
      <c r="B400" s="6" t="s">
        <v>191</v>
      </c>
      <c r="C400" s="6" t="s">
        <v>122</v>
      </c>
      <c r="D400" s="2">
        <v>2027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14">
        <v>0</v>
      </c>
      <c r="K400" s="18">
        <f t="shared" si="56"/>
        <v>0</v>
      </c>
      <c r="L400" s="19">
        <v>12368.39</v>
      </c>
      <c r="M400" s="19">
        <v>11131.55</v>
      </c>
      <c r="N400" s="19">
        <v>8657.8700000000008</v>
      </c>
      <c r="O400" s="19">
        <v>6184.2</v>
      </c>
      <c r="P400" s="19">
        <v>3710.52</v>
      </c>
      <c r="Q400" s="19">
        <v>488.77</v>
      </c>
      <c r="R400" s="19">
        <v>2100</v>
      </c>
      <c r="S400" s="19">
        <v>200</v>
      </c>
      <c r="T400" s="22">
        <v>88</v>
      </c>
      <c r="U400" s="43">
        <f t="shared" si="57"/>
        <v>0</v>
      </c>
      <c r="V400" s="18">
        <f t="shared" si="58"/>
        <v>0</v>
      </c>
      <c r="W400" s="18">
        <f t="shared" si="59"/>
        <v>0</v>
      </c>
      <c r="X400" s="18">
        <f t="shared" si="60"/>
        <v>0</v>
      </c>
      <c r="Y400" s="18">
        <f t="shared" si="61"/>
        <v>0</v>
      </c>
      <c r="Z400" s="42">
        <f t="shared" si="62"/>
        <v>0</v>
      </c>
    </row>
    <row r="401" spans="1:26" x14ac:dyDescent="0.25">
      <c r="A401" s="2">
        <v>22</v>
      </c>
      <c r="B401" s="6" t="s">
        <v>191</v>
      </c>
      <c r="C401" s="6" t="s">
        <v>30</v>
      </c>
      <c r="D401" s="2">
        <v>2027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14">
        <v>0</v>
      </c>
      <c r="K401" s="18">
        <f t="shared" si="56"/>
        <v>0</v>
      </c>
      <c r="L401" s="19">
        <v>12368.39</v>
      </c>
      <c r="M401" s="19">
        <v>11131.55</v>
      </c>
      <c r="N401" s="19">
        <v>8657.8700000000008</v>
      </c>
      <c r="O401" s="19">
        <v>6184.2</v>
      </c>
      <c r="P401" s="19">
        <v>3710.52</v>
      </c>
      <c r="Q401" s="19">
        <v>488.77</v>
      </c>
      <c r="R401" s="19">
        <v>2100</v>
      </c>
      <c r="S401" s="19">
        <v>200</v>
      </c>
      <c r="T401" s="22">
        <v>89</v>
      </c>
      <c r="U401" s="43">
        <f t="shared" si="57"/>
        <v>0</v>
      </c>
      <c r="V401" s="18">
        <f t="shared" si="58"/>
        <v>0</v>
      </c>
      <c r="W401" s="18">
        <f t="shared" si="59"/>
        <v>0</v>
      </c>
      <c r="X401" s="18">
        <f t="shared" si="60"/>
        <v>0</v>
      </c>
      <c r="Y401" s="18">
        <f t="shared" si="61"/>
        <v>0</v>
      </c>
      <c r="Z401" s="42">
        <f t="shared" si="62"/>
        <v>0</v>
      </c>
    </row>
    <row r="402" spans="1:26" x14ac:dyDescent="0.25">
      <c r="A402" s="2">
        <v>23</v>
      </c>
      <c r="B402" s="6" t="s">
        <v>191</v>
      </c>
      <c r="C402" s="6" t="s">
        <v>60</v>
      </c>
      <c r="D402" s="2">
        <v>2027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14">
        <v>0</v>
      </c>
      <c r="K402" s="18">
        <f t="shared" si="56"/>
        <v>0</v>
      </c>
      <c r="L402" s="19">
        <v>12368.39</v>
      </c>
      <c r="M402" s="19">
        <v>11131.55</v>
      </c>
      <c r="N402" s="19">
        <v>8657.8700000000008</v>
      </c>
      <c r="O402" s="19">
        <v>6184.2</v>
      </c>
      <c r="P402" s="19">
        <v>3710.52</v>
      </c>
      <c r="Q402" s="19">
        <v>488.77</v>
      </c>
      <c r="R402" s="19">
        <v>2100</v>
      </c>
      <c r="S402" s="19">
        <v>200</v>
      </c>
      <c r="T402" s="22">
        <v>89</v>
      </c>
      <c r="U402" s="43">
        <f t="shared" si="57"/>
        <v>0</v>
      </c>
      <c r="V402" s="18">
        <f t="shared" si="58"/>
        <v>0</v>
      </c>
      <c r="W402" s="18">
        <f t="shared" si="59"/>
        <v>0</v>
      </c>
      <c r="X402" s="18">
        <f t="shared" si="60"/>
        <v>0</v>
      </c>
      <c r="Y402" s="18">
        <f t="shared" si="61"/>
        <v>0</v>
      </c>
      <c r="Z402" s="42">
        <f t="shared" si="62"/>
        <v>0</v>
      </c>
    </row>
    <row r="403" spans="1:26" x14ac:dyDescent="0.25">
      <c r="A403" s="2">
        <v>24</v>
      </c>
      <c r="B403" s="6" t="s">
        <v>191</v>
      </c>
      <c r="C403" s="6" t="s">
        <v>125</v>
      </c>
      <c r="D403" s="2">
        <v>2027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14">
        <v>0</v>
      </c>
      <c r="K403" s="18">
        <f t="shared" si="56"/>
        <v>0</v>
      </c>
      <c r="L403" s="19">
        <v>12368.39</v>
      </c>
      <c r="M403" s="19">
        <v>11131.55</v>
      </c>
      <c r="N403" s="19">
        <v>8657.8700000000008</v>
      </c>
      <c r="O403" s="19">
        <v>6184.2</v>
      </c>
      <c r="P403" s="19">
        <v>3710.52</v>
      </c>
      <c r="Q403" s="19">
        <v>488.77</v>
      </c>
      <c r="R403" s="19">
        <v>2100</v>
      </c>
      <c r="S403" s="19">
        <v>200</v>
      </c>
      <c r="T403" s="22">
        <v>89</v>
      </c>
      <c r="U403" s="43">
        <f t="shared" si="57"/>
        <v>0</v>
      </c>
      <c r="V403" s="18">
        <f t="shared" si="58"/>
        <v>0</v>
      </c>
      <c r="W403" s="18">
        <f t="shared" si="59"/>
        <v>0</v>
      </c>
      <c r="X403" s="18">
        <f t="shared" si="60"/>
        <v>0</v>
      </c>
      <c r="Y403" s="18">
        <f t="shared" si="61"/>
        <v>0</v>
      </c>
      <c r="Z403" s="42">
        <f t="shared" si="62"/>
        <v>0</v>
      </c>
    </row>
    <row r="404" spans="1:26" x14ac:dyDescent="0.25">
      <c r="A404" s="2">
        <v>25</v>
      </c>
      <c r="B404" s="6" t="s">
        <v>191</v>
      </c>
      <c r="C404" s="6" t="s">
        <v>126</v>
      </c>
      <c r="D404" s="2">
        <v>2027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14">
        <v>0</v>
      </c>
      <c r="K404" s="18">
        <f t="shared" si="56"/>
        <v>0</v>
      </c>
      <c r="L404" s="19">
        <v>12368.39</v>
      </c>
      <c r="M404" s="19">
        <v>11131.55</v>
      </c>
      <c r="N404" s="19">
        <v>8657.8700000000008</v>
      </c>
      <c r="O404" s="19">
        <v>6184.2</v>
      </c>
      <c r="P404" s="19">
        <v>3710.52</v>
      </c>
      <c r="Q404" s="19">
        <v>488.77</v>
      </c>
      <c r="R404" s="19">
        <v>2100</v>
      </c>
      <c r="S404" s="19">
        <v>200</v>
      </c>
      <c r="T404" s="22">
        <v>90</v>
      </c>
      <c r="U404" s="43">
        <f t="shared" si="57"/>
        <v>0</v>
      </c>
      <c r="V404" s="18">
        <f t="shared" si="58"/>
        <v>0</v>
      </c>
      <c r="W404" s="18">
        <f t="shared" si="59"/>
        <v>0</v>
      </c>
      <c r="X404" s="18">
        <f t="shared" si="60"/>
        <v>0</v>
      </c>
      <c r="Y404" s="18">
        <f t="shared" si="61"/>
        <v>0</v>
      </c>
      <c r="Z404" s="42">
        <f t="shared" si="62"/>
        <v>0</v>
      </c>
    </row>
    <row r="405" spans="1:26" x14ac:dyDescent="0.25">
      <c r="A405" s="2">
        <v>26</v>
      </c>
      <c r="B405" s="6" t="s">
        <v>191</v>
      </c>
      <c r="C405" s="6" t="s">
        <v>44</v>
      </c>
      <c r="D405" s="2">
        <v>2027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14">
        <v>0</v>
      </c>
      <c r="K405" s="18">
        <f t="shared" si="56"/>
        <v>0</v>
      </c>
      <c r="L405" s="19">
        <v>12368.39</v>
      </c>
      <c r="M405" s="19">
        <v>11131.55</v>
      </c>
      <c r="N405" s="19">
        <v>8657.8700000000008</v>
      </c>
      <c r="O405" s="19">
        <v>6184.2</v>
      </c>
      <c r="P405" s="19">
        <v>3710.52</v>
      </c>
      <c r="Q405" s="19">
        <v>488.77</v>
      </c>
      <c r="R405" s="19">
        <v>2100</v>
      </c>
      <c r="S405" s="19">
        <v>200</v>
      </c>
      <c r="T405" s="22">
        <v>90</v>
      </c>
      <c r="U405" s="43">
        <f t="shared" si="57"/>
        <v>0</v>
      </c>
      <c r="V405" s="18">
        <f t="shared" si="58"/>
        <v>0</v>
      </c>
      <c r="W405" s="18">
        <f t="shared" si="59"/>
        <v>0</v>
      </c>
      <c r="X405" s="18">
        <f t="shared" si="60"/>
        <v>0</v>
      </c>
      <c r="Y405" s="18">
        <f t="shared" si="61"/>
        <v>0</v>
      </c>
      <c r="Z405" s="42">
        <f t="shared" si="62"/>
        <v>0</v>
      </c>
    </row>
    <row r="406" spans="1:26" x14ac:dyDescent="0.25">
      <c r="A406" s="2">
        <v>27</v>
      </c>
      <c r="B406" s="6" t="s">
        <v>191</v>
      </c>
      <c r="C406" s="6" t="s">
        <v>99</v>
      </c>
      <c r="D406" s="2">
        <v>2027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14">
        <v>0</v>
      </c>
      <c r="K406" s="18">
        <f t="shared" si="56"/>
        <v>0</v>
      </c>
      <c r="L406" s="19">
        <v>12368.39</v>
      </c>
      <c r="M406" s="19">
        <v>11131.55</v>
      </c>
      <c r="N406" s="19">
        <v>8657.8700000000008</v>
      </c>
      <c r="O406" s="19">
        <v>6184.2</v>
      </c>
      <c r="P406" s="19">
        <v>3710.52</v>
      </c>
      <c r="Q406" s="19">
        <v>488.77</v>
      </c>
      <c r="R406" s="19">
        <v>2100</v>
      </c>
      <c r="S406" s="19">
        <v>200</v>
      </c>
      <c r="T406" s="22">
        <v>90</v>
      </c>
      <c r="U406" s="43">
        <f t="shared" si="57"/>
        <v>0</v>
      </c>
      <c r="V406" s="18">
        <f t="shared" si="58"/>
        <v>0</v>
      </c>
      <c r="W406" s="18">
        <f t="shared" si="59"/>
        <v>0</v>
      </c>
      <c r="X406" s="18">
        <f t="shared" si="60"/>
        <v>0</v>
      </c>
      <c r="Y406" s="18">
        <f t="shared" si="61"/>
        <v>0</v>
      </c>
      <c r="Z406" s="42">
        <f t="shared" si="62"/>
        <v>0</v>
      </c>
    </row>
    <row r="407" spans="1:26" x14ac:dyDescent="0.25">
      <c r="A407" s="2">
        <v>28</v>
      </c>
      <c r="B407" s="6" t="s">
        <v>191</v>
      </c>
      <c r="C407" s="6" t="s">
        <v>127</v>
      </c>
      <c r="D407" s="2">
        <v>2027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14">
        <v>0</v>
      </c>
      <c r="K407" s="18">
        <f t="shared" si="56"/>
        <v>0</v>
      </c>
      <c r="L407" s="19">
        <v>12368.39</v>
      </c>
      <c r="M407" s="19">
        <v>11131.55</v>
      </c>
      <c r="N407" s="19">
        <v>8657.8700000000008</v>
      </c>
      <c r="O407" s="19">
        <v>6184.2</v>
      </c>
      <c r="P407" s="19">
        <v>3710.52</v>
      </c>
      <c r="Q407" s="19">
        <v>488.77</v>
      </c>
      <c r="R407" s="19">
        <v>2100</v>
      </c>
      <c r="S407" s="19">
        <v>200</v>
      </c>
      <c r="T407" s="22">
        <v>89</v>
      </c>
      <c r="U407" s="43">
        <f t="shared" si="57"/>
        <v>0</v>
      </c>
      <c r="V407" s="18">
        <f t="shared" si="58"/>
        <v>0</v>
      </c>
      <c r="W407" s="18">
        <f t="shared" si="59"/>
        <v>0</v>
      </c>
      <c r="X407" s="18">
        <f t="shared" si="60"/>
        <v>0</v>
      </c>
      <c r="Y407" s="18">
        <f t="shared" si="61"/>
        <v>0</v>
      </c>
      <c r="Z407" s="42">
        <f t="shared" si="62"/>
        <v>0</v>
      </c>
    </row>
    <row r="408" spans="1:26" x14ac:dyDescent="0.25">
      <c r="A408" s="2">
        <v>29</v>
      </c>
      <c r="B408" s="6" t="s">
        <v>191</v>
      </c>
      <c r="C408" s="6" t="s">
        <v>90</v>
      </c>
      <c r="D408" s="2">
        <v>2027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14">
        <v>0</v>
      </c>
      <c r="K408" s="18">
        <f t="shared" si="56"/>
        <v>0</v>
      </c>
      <c r="L408" s="19">
        <v>12368.39</v>
      </c>
      <c r="M408" s="19">
        <v>11131.55</v>
      </c>
      <c r="N408" s="19">
        <v>8657.8700000000008</v>
      </c>
      <c r="O408" s="19">
        <v>6184.2</v>
      </c>
      <c r="P408" s="19">
        <v>3710.52</v>
      </c>
      <c r="Q408" s="19">
        <v>488.77</v>
      </c>
      <c r="R408" s="19">
        <v>2100</v>
      </c>
      <c r="S408" s="19">
        <v>200</v>
      </c>
      <c r="T408" s="22">
        <v>87</v>
      </c>
      <c r="U408" s="43">
        <f t="shared" si="57"/>
        <v>0</v>
      </c>
      <c r="V408" s="18">
        <f t="shared" si="58"/>
        <v>0</v>
      </c>
      <c r="W408" s="18">
        <f t="shared" si="59"/>
        <v>0</v>
      </c>
      <c r="X408" s="18">
        <f t="shared" si="60"/>
        <v>0</v>
      </c>
      <c r="Y408" s="18">
        <f t="shared" si="61"/>
        <v>0</v>
      </c>
      <c r="Z408" s="42">
        <f t="shared" si="62"/>
        <v>0</v>
      </c>
    </row>
    <row r="409" spans="1:26" x14ac:dyDescent="0.25">
      <c r="A409" s="2">
        <v>30</v>
      </c>
      <c r="B409" s="6" t="s">
        <v>192</v>
      </c>
      <c r="C409" s="6" t="s">
        <v>132</v>
      </c>
      <c r="D409" s="2">
        <v>2027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14">
        <v>0</v>
      </c>
      <c r="K409" s="18">
        <f t="shared" si="56"/>
        <v>0</v>
      </c>
      <c r="L409" s="19">
        <v>12368.39</v>
      </c>
      <c r="M409" s="19">
        <v>11131.55</v>
      </c>
      <c r="N409" s="19">
        <v>8657.8700000000008</v>
      </c>
      <c r="O409" s="19">
        <v>6184.2</v>
      </c>
      <c r="P409" s="19">
        <v>3710.52</v>
      </c>
      <c r="Q409" s="19">
        <v>488.77</v>
      </c>
      <c r="R409" s="19">
        <v>2100</v>
      </c>
      <c r="S409" s="19">
        <v>200</v>
      </c>
      <c r="T409" s="23">
        <v>89</v>
      </c>
      <c r="U409" s="43">
        <f t="shared" si="57"/>
        <v>0</v>
      </c>
      <c r="V409" s="18">
        <f t="shared" si="58"/>
        <v>0</v>
      </c>
      <c r="W409" s="18">
        <f t="shared" si="59"/>
        <v>0</v>
      </c>
      <c r="X409" s="18">
        <f t="shared" si="60"/>
        <v>0</v>
      </c>
      <c r="Y409" s="18">
        <f t="shared" si="61"/>
        <v>0</v>
      </c>
      <c r="Z409" s="42">
        <f t="shared" si="62"/>
        <v>0</v>
      </c>
    </row>
    <row r="410" spans="1:26" x14ac:dyDescent="0.25">
      <c r="A410" s="2">
        <v>31</v>
      </c>
      <c r="B410" s="6" t="s">
        <v>192</v>
      </c>
      <c r="C410" s="6" t="s">
        <v>41</v>
      </c>
      <c r="D410" s="2">
        <v>2027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14">
        <v>0</v>
      </c>
      <c r="K410" s="18">
        <f t="shared" si="56"/>
        <v>0</v>
      </c>
      <c r="L410" s="19">
        <v>12368.39</v>
      </c>
      <c r="M410" s="19">
        <v>11131.55</v>
      </c>
      <c r="N410" s="19">
        <v>8657.8700000000008</v>
      </c>
      <c r="O410" s="19">
        <v>6184.2</v>
      </c>
      <c r="P410" s="19">
        <v>3710.52</v>
      </c>
      <c r="Q410" s="19">
        <v>488.77</v>
      </c>
      <c r="R410" s="19">
        <v>2100</v>
      </c>
      <c r="S410" s="19">
        <v>200</v>
      </c>
      <c r="T410" s="23">
        <v>87</v>
      </c>
      <c r="U410" s="43">
        <f t="shared" si="57"/>
        <v>0</v>
      </c>
      <c r="V410" s="18">
        <f t="shared" si="58"/>
        <v>0</v>
      </c>
      <c r="W410" s="18">
        <f t="shared" si="59"/>
        <v>0</v>
      </c>
      <c r="X410" s="18">
        <f t="shared" si="60"/>
        <v>0</v>
      </c>
      <c r="Y410" s="18">
        <f t="shared" si="61"/>
        <v>0</v>
      </c>
      <c r="Z410" s="42">
        <f t="shared" si="62"/>
        <v>0</v>
      </c>
    </row>
    <row r="411" spans="1:26" x14ac:dyDescent="0.25">
      <c r="A411" s="2">
        <v>32</v>
      </c>
      <c r="B411" s="6" t="s">
        <v>192</v>
      </c>
      <c r="C411" s="6" t="s">
        <v>108</v>
      </c>
      <c r="D411" s="2">
        <v>2027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14">
        <v>0</v>
      </c>
      <c r="K411" s="18">
        <f t="shared" si="56"/>
        <v>0</v>
      </c>
      <c r="L411" s="19">
        <v>12368.39</v>
      </c>
      <c r="M411" s="19">
        <v>11131.55</v>
      </c>
      <c r="N411" s="19">
        <v>8657.8700000000008</v>
      </c>
      <c r="O411" s="19">
        <v>6184.2</v>
      </c>
      <c r="P411" s="19">
        <v>3710.52</v>
      </c>
      <c r="Q411" s="19">
        <v>488.77</v>
      </c>
      <c r="R411" s="19">
        <v>2100</v>
      </c>
      <c r="S411" s="19">
        <v>200</v>
      </c>
      <c r="T411" s="23">
        <v>85</v>
      </c>
      <c r="U411" s="43">
        <f t="shared" si="57"/>
        <v>0</v>
      </c>
      <c r="V411" s="18">
        <f t="shared" si="58"/>
        <v>0</v>
      </c>
      <c r="W411" s="18">
        <f t="shared" si="59"/>
        <v>0</v>
      </c>
      <c r="X411" s="18">
        <f t="shared" si="60"/>
        <v>0</v>
      </c>
      <c r="Y411" s="18">
        <f t="shared" si="61"/>
        <v>0</v>
      </c>
      <c r="Z411" s="42">
        <f t="shared" si="62"/>
        <v>0</v>
      </c>
    </row>
    <row r="412" spans="1:26" x14ac:dyDescent="0.25">
      <c r="A412" s="2">
        <v>33</v>
      </c>
      <c r="B412" s="6" t="s">
        <v>192</v>
      </c>
      <c r="C412" s="6" t="s">
        <v>93</v>
      </c>
      <c r="D412" s="2">
        <v>2027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14">
        <v>0</v>
      </c>
      <c r="K412" s="18">
        <f t="shared" si="56"/>
        <v>0</v>
      </c>
      <c r="L412" s="19">
        <v>12368.39</v>
      </c>
      <c r="M412" s="19">
        <v>11131.55</v>
      </c>
      <c r="N412" s="19">
        <v>8657.8700000000008</v>
      </c>
      <c r="O412" s="19">
        <v>6184.2</v>
      </c>
      <c r="P412" s="19">
        <v>3710.52</v>
      </c>
      <c r="Q412" s="19">
        <v>488.77</v>
      </c>
      <c r="R412" s="19">
        <v>2100</v>
      </c>
      <c r="S412" s="19">
        <v>200</v>
      </c>
      <c r="T412" s="23">
        <v>90</v>
      </c>
      <c r="U412" s="43">
        <f t="shared" si="57"/>
        <v>0</v>
      </c>
      <c r="V412" s="18">
        <f t="shared" si="58"/>
        <v>0</v>
      </c>
      <c r="W412" s="18">
        <f t="shared" si="59"/>
        <v>0</v>
      </c>
      <c r="X412" s="18">
        <f t="shared" si="60"/>
        <v>0</v>
      </c>
      <c r="Y412" s="18">
        <f t="shared" si="61"/>
        <v>0</v>
      </c>
      <c r="Z412" s="42">
        <f t="shared" si="62"/>
        <v>0</v>
      </c>
    </row>
    <row r="413" spans="1:26" x14ac:dyDescent="0.25">
      <c r="A413" s="2">
        <v>34</v>
      </c>
      <c r="B413" s="6" t="s">
        <v>192</v>
      </c>
      <c r="C413" s="6" t="s">
        <v>128</v>
      </c>
      <c r="D413" s="2">
        <v>2027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14">
        <v>0</v>
      </c>
      <c r="K413" s="18">
        <f t="shared" si="56"/>
        <v>0</v>
      </c>
      <c r="L413" s="19">
        <v>12368.39</v>
      </c>
      <c r="M413" s="19">
        <v>11131.55</v>
      </c>
      <c r="N413" s="19">
        <v>8657.8700000000008</v>
      </c>
      <c r="O413" s="19">
        <v>6184.2</v>
      </c>
      <c r="P413" s="19">
        <v>3710.52</v>
      </c>
      <c r="Q413" s="19">
        <v>488.77</v>
      </c>
      <c r="R413" s="19">
        <v>2100</v>
      </c>
      <c r="S413" s="19">
        <v>200</v>
      </c>
      <c r="T413" s="23">
        <v>92</v>
      </c>
      <c r="U413" s="43">
        <f t="shared" si="57"/>
        <v>0</v>
      </c>
      <c r="V413" s="18">
        <f t="shared" si="58"/>
        <v>0</v>
      </c>
      <c r="W413" s="18">
        <f t="shared" si="59"/>
        <v>0</v>
      </c>
      <c r="X413" s="18">
        <f t="shared" si="60"/>
        <v>0</v>
      </c>
      <c r="Y413" s="18">
        <f t="shared" si="61"/>
        <v>0</v>
      </c>
      <c r="Z413" s="42">
        <f t="shared" si="62"/>
        <v>0</v>
      </c>
    </row>
    <row r="414" spans="1:26" x14ac:dyDescent="0.25">
      <c r="A414" s="2">
        <v>35</v>
      </c>
      <c r="B414" s="6" t="s">
        <v>192</v>
      </c>
      <c r="C414" s="6" t="s">
        <v>67</v>
      </c>
      <c r="D414" s="2">
        <v>2027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14">
        <v>0</v>
      </c>
      <c r="K414" s="18">
        <f t="shared" si="56"/>
        <v>0</v>
      </c>
      <c r="L414" s="19">
        <v>12368.39</v>
      </c>
      <c r="M414" s="19">
        <v>11131.55</v>
      </c>
      <c r="N414" s="19">
        <v>8657.8700000000008</v>
      </c>
      <c r="O414" s="19">
        <v>6184.2</v>
      </c>
      <c r="P414" s="19">
        <v>3710.52</v>
      </c>
      <c r="Q414" s="19">
        <v>488.77</v>
      </c>
      <c r="R414" s="19">
        <v>2100</v>
      </c>
      <c r="S414" s="19">
        <v>200</v>
      </c>
      <c r="T414" s="23">
        <v>89</v>
      </c>
      <c r="U414" s="43">
        <f t="shared" si="57"/>
        <v>0</v>
      </c>
      <c r="V414" s="18">
        <f t="shared" si="58"/>
        <v>0</v>
      </c>
      <c r="W414" s="18">
        <f t="shared" si="59"/>
        <v>0</v>
      </c>
      <c r="X414" s="18">
        <f t="shared" si="60"/>
        <v>0</v>
      </c>
      <c r="Y414" s="18">
        <f t="shared" si="61"/>
        <v>0</v>
      </c>
      <c r="Z414" s="42">
        <f t="shared" si="62"/>
        <v>0</v>
      </c>
    </row>
    <row r="415" spans="1:26" x14ac:dyDescent="0.25">
      <c r="A415" s="2">
        <v>36</v>
      </c>
      <c r="B415" s="6" t="s">
        <v>192</v>
      </c>
      <c r="C415" s="6" t="s">
        <v>129</v>
      </c>
      <c r="D415" s="2">
        <v>2027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14">
        <v>0</v>
      </c>
      <c r="K415" s="18">
        <f t="shared" si="56"/>
        <v>0</v>
      </c>
      <c r="L415" s="19">
        <v>12368.39</v>
      </c>
      <c r="M415" s="19">
        <v>11131.55</v>
      </c>
      <c r="N415" s="19">
        <v>8657.8700000000008</v>
      </c>
      <c r="O415" s="19">
        <v>6184.2</v>
      </c>
      <c r="P415" s="19">
        <v>3710.52</v>
      </c>
      <c r="Q415" s="19">
        <v>488.77</v>
      </c>
      <c r="R415" s="19">
        <v>2100</v>
      </c>
      <c r="S415" s="19">
        <v>200</v>
      </c>
      <c r="T415" s="23">
        <v>86</v>
      </c>
      <c r="U415" s="43">
        <f t="shared" si="57"/>
        <v>0</v>
      </c>
      <c r="V415" s="18">
        <f t="shared" si="58"/>
        <v>0</v>
      </c>
      <c r="W415" s="18">
        <f t="shared" si="59"/>
        <v>0</v>
      </c>
      <c r="X415" s="18">
        <f t="shared" si="60"/>
        <v>0</v>
      </c>
      <c r="Y415" s="18">
        <f t="shared" si="61"/>
        <v>0</v>
      </c>
      <c r="Z415" s="42">
        <f t="shared" si="62"/>
        <v>0</v>
      </c>
    </row>
    <row r="416" spans="1:26" x14ac:dyDescent="0.25">
      <c r="A416" s="2">
        <v>37</v>
      </c>
      <c r="B416" s="6" t="s">
        <v>192</v>
      </c>
      <c r="C416" s="6" t="s">
        <v>31</v>
      </c>
      <c r="D416" s="2">
        <v>2027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14">
        <v>0</v>
      </c>
      <c r="K416" s="18">
        <f t="shared" si="56"/>
        <v>0</v>
      </c>
      <c r="L416" s="19">
        <v>12368.39</v>
      </c>
      <c r="M416" s="19">
        <v>11131.55</v>
      </c>
      <c r="N416" s="19">
        <v>8657.8700000000008</v>
      </c>
      <c r="O416" s="19">
        <v>6184.2</v>
      </c>
      <c r="P416" s="19">
        <v>3710.52</v>
      </c>
      <c r="Q416" s="19">
        <v>488.77</v>
      </c>
      <c r="R416" s="19">
        <v>2100</v>
      </c>
      <c r="S416" s="19">
        <v>200</v>
      </c>
      <c r="T416" s="23">
        <v>90</v>
      </c>
      <c r="U416" s="43">
        <f t="shared" si="57"/>
        <v>0</v>
      </c>
      <c r="V416" s="18">
        <f t="shared" si="58"/>
        <v>0</v>
      </c>
      <c r="W416" s="18">
        <f t="shared" si="59"/>
        <v>0</v>
      </c>
      <c r="X416" s="18">
        <f t="shared" si="60"/>
        <v>0</v>
      </c>
      <c r="Y416" s="18">
        <f t="shared" si="61"/>
        <v>0</v>
      </c>
      <c r="Z416" s="42">
        <f t="shared" si="62"/>
        <v>0</v>
      </c>
    </row>
    <row r="417" spans="1:26" x14ac:dyDescent="0.25">
      <c r="A417" s="2">
        <v>38</v>
      </c>
      <c r="B417" s="6" t="s">
        <v>192</v>
      </c>
      <c r="C417" s="6" t="s">
        <v>1</v>
      </c>
      <c r="D417" s="2">
        <v>2027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14">
        <v>0</v>
      </c>
      <c r="K417" s="18">
        <f t="shared" si="56"/>
        <v>0</v>
      </c>
      <c r="L417" s="19">
        <v>12368.39</v>
      </c>
      <c r="M417" s="19">
        <v>11131.55</v>
      </c>
      <c r="N417" s="19">
        <v>8657.8700000000008</v>
      </c>
      <c r="O417" s="19">
        <v>6184.2</v>
      </c>
      <c r="P417" s="19">
        <v>3710.52</v>
      </c>
      <c r="Q417" s="19">
        <v>488.77</v>
      </c>
      <c r="R417" s="19">
        <v>2100</v>
      </c>
      <c r="S417" s="19">
        <v>200</v>
      </c>
      <c r="T417" s="23">
        <v>88</v>
      </c>
      <c r="U417" s="43">
        <f t="shared" si="57"/>
        <v>0</v>
      </c>
      <c r="V417" s="18">
        <f t="shared" si="58"/>
        <v>0</v>
      </c>
      <c r="W417" s="18">
        <f t="shared" si="59"/>
        <v>0</v>
      </c>
      <c r="X417" s="18">
        <f t="shared" si="60"/>
        <v>0</v>
      </c>
      <c r="Y417" s="18">
        <f t="shared" si="61"/>
        <v>0</v>
      </c>
      <c r="Z417" s="42">
        <f t="shared" si="62"/>
        <v>0</v>
      </c>
    </row>
    <row r="418" spans="1:26" x14ac:dyDescent="0.25">
      <c r="A418" s="2">
        <v>39</v>
      </c>
      <c r="B418" s="6" t="s">
        <v>192</v>
      </c>
      <c r="C418" s="6" t="s">
        <v>111</v>
      </c>
      <c r="D418" s="2">
        <v>2027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14">
        <v>0</v>
      </c>
      <c r="K418" s="18">
        <f t="shared" si="56"/>
        <v>0</v>
      </c>
      <c r="L418" s="19">
        <v>12368.39</v>
      </c>
      <c r="M418" s="19">
        <v>11131.55</v>
      </c>
      <c r="N418" s="19">
        <v>8657.8700000000008</v>
      </c>
      <c r="O418" s="19">
        <v>6184.2</v>
      </c>
      <c r="P418" s="19">
        <v>3710.52</v>
      </c>
      <c r="Q418" s="19">
        <v>488.77</v>
      </c>
      <c r="R418" s="19">
        <v>2100</v>
      </c>
      <c r="S418" s="19">
        <v>200</v>
      </c>
      <c r="T418" s="23">
        <v>89</v>
      </c>
      <c r="U418" s="43">
        <f t="shared" si="57"/>
        <v>0</v>
      </c>
      <c r="V418" s="18">
        <f t="shared" si="58"/>
        <v>0</v>
      </c>
      <c r="W418" s="18">
        <f t="shared" si="59"/>
        <v>0</v>
      </c>
      <c r="X418" s="18">
        <f t="shared" si="60"/>
        <v>0</v>
      </c>
      <c r="Y418" s="18">
        <f t="shared" si="61"/>
        <v>0</v>
      </c>
      <c r="Z418" s="42">
        <f t="shared" si="62"/>
        <v>0</v>
      </c>
    </row>
    <row r="419" spans="1:26" x14ac:dyDescent="0.25">
      <c r="A419" s="2">
        <v>40</v>
      </c>
      <c r="B419" s="6" t="s">
        <v>192</v>
      </c>
      <c r="C419" s="6" t="s">
        <v>14</v>
      </c>
      <c r="D419" s="2">
        <v>2027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14">
        <v>0</v>
      </c>
      <c r="K419" s="18">
        <f t="shared" si="56"/>
        <v>0</v>
      </c>
      <c r="L419" s="19">
        <v>12368.39</v>
      </c>
      <c r="M419" s="19">
        <v>11131.55</v>
      </c>
      <c r="N419" s="19">
        <v>8657.8700000000008</v>
      </c>
      <c r="O419" s="19">
        <v>6184.2</v>
      </c>
      <c r="P419" s="19">
        <v>3710.52</v>
      </c>
      <c r="Q419" s="19">
        <v>488.77</v>
      </c>
      <c r="R419" s="19">
        <v>2100</v>
      </c>
      <c r="S419" s="19">
        <v>200</v>
      </c>
      <c r="T419" s="23">
        <v>94</v>
      </c>
      <c r="U419" s="43">
        <f t="shared" si="57"/>
        <v>0</v>
      </c>
      <c r="V419" s="18">
        <f t="shared" si="58"/>
        <v>0</v>
      </c>
      <c r="W419" s="18">
        <f t="shared" si="59"/>
        <v>0</v>
      </c>
      <c r="X419" s="18">
        <f t="shared" si="60"/>
        <v>0</v>
      </c>
      <c r="Y419" s="18">
        <f t="shared" si="61"/>
        <v>0</v>
      </c>
      <c r="Z419" s="42">
        <f t="shared" si="62"/>
        <v>0</v>
      </c>
    </row>
    <row r="420" spans="1:26" x14ac:dyDescent="0.25">
      <c r="A420" s="2">
        <v>41</v>
      </c>
      <c r="B420" s="6" t="s">
        <v>192</v>
      </c>
      <c r="C420" s="6" t="s">
        <v>33</v>
      </c>
      <c r="D420" s="2">
        <v>2027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14">
        <v>0</v>
      </c>
      <c r="K420" s="18">
        <f t="shared" si="56"/>
        <v>0</v>
      </c>
      <c r="L420" s="19">
        <v>12368.39</v>
      </c>
      <c r="M420" s="19">
        <v>11131.55</v>
      </c>
      <c r="N420" s="19">
        <v>8657.8700000000008</v>
      </c>
      <c r="O420" s="19">
        <v>6184.2</v>
      </c>
      <c r="P420" s="19">
        <v>3710.52</v>
      </c>
      <c r="Q420" s="19">
        <v>488.77</v>
      </c>
      <c r="R420" s="19">
        <v>2100</v>
      </c>
      <c r="S420" s="19">
        <v>200</v>
      </c>
      <c r="T420" s="23">
        <v>93</v>
      </c>
      <c r="U420" s="43">
        <f t="shared" si="57"/>
        <v>0</v>
      </c>
      <c r="V420" s="18">
        <f t="shared" si="58"/>
        <v>0</v>
      </c>
      <c r="W420" s="18">
        <f t="shared" si="59"/>
        <v>0</v>
      </c>
      <c r="X420" s="18">
        <f t="shared" si="60"/>
        <v>0</v>
      </c>
      <c r="Y420" s="18">
        <f t="shared" si="61"/>
        <v>0</v>
      </c>
      <c r="Z420" s="42">
        <f t="shared" si="62"/>
        <v>0</v>
      </c>
    </row>
    <row r="421" spans="1:26" x14ac:dyDescent="0.25">
      <c r="A421" s="2">
        <v>42</v>
      </c>
      <c r="B421" s="6" t="s">
        <v>192</v>
      </c>
      <c r="C421" s="6" t="s">
        <v>130</v>
      </c>
      <c r="D421" s="2">
        <v>2027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14">
        <v>0</v>
      </c>
      <c r="K421" s="18">
        <f t="shared" si="56"/>
        <v>0</v>
      </c>
      <c r="L421" s="19">
        <v>12368.39</v>
      </c>
      <c r="M421" s="19">
        <v>11131.55</v>
      </c>
      <c r="N421" s="19">
        <v>8657.8700000000008</v>
      </c>
      <c r="O421" s="19">
        <v>6184.2</v>
      </c>
      <c r="P421" s="19">
        <v>3710.52</v>
      </c>
      <c r="Q421" s="19">
        <v>488.77</v>
      </c>
      <c r="R421" s="19">
        <v>2100</v>
      </c>
      <c r="S421" s="19">
        <v>200</v>
      </c>
      <c r="T421" s="23">
        <v>89</v>
      </c>
      <c r="U421" s="43">
        <f t="shared" si="57"/>
        <v>0</v>
      </c>
      <c r="V421" s="18">
        <f t="shared" si="58"/>
        <v>0</v>
      </c>
      <c r="W421" s="18">
        <f t="shared" si="59"/>
        <v>0</v>
      </c>
      <c r="X421" s="18">
        <f t="shared" si="60"/>
        <v>0</v>
      </c>
      <c r="Y421" s="18">
        <f t="shared" si="61"/>
        <v>0</v>
      </c>
      <c r="Z421" s="42">
        <f t="shared" si="62"/>
        <v>0</v>
      </c>
    </row>
    <row r="422" spans="1:26" x14ac:dyDescent="0.25">
      <c r="A422" s="2">
        <v>43</v>
      </c>
      <c r="B422" s="6" t="s">
        <v>192</v>
      </c>
      <c r="C422" s="6" t="s">
        <v>133</v>
      </c>
      <c r="D422" s="2">
        <v>2027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14">
        <v>0</v>
      </c>
      <c r="K422" s="18">
        <f t="shared" si="56"/>
        <v>0</v>
      </c>
      <c r="L422" s="19">
        <v>12368.39</v>
      </c>
      <c r="M422" s="19">
        <v>11131.55</v>
      </c>
      <c r="N422" s="19">
        <v>8657.8700000000008</v>
      </c>
      <c r="O422" s="19">
        <v>6184.2</v>
      </c>
      <c r="P422" s="19">
        <v>3710.52</v>
      </c>
      <c r="Q422" s="19">
        <v>488.77</v>
      </c>
      <c r="R422" s="19">
        <v>2100</v>
      </c>
      <c r="S422" s="19">
        <v>200</v>
      </c>
      <c r="T422" s="23">
        <v>91</v>
      </c>
      <c r="U422" s="43">
        <f t="shared" si="57"/>
        <v>0</v>
      </c>
      <c r="V422" s="18">
        <f t="shared" si="58"/>
        <v>0</v>
      </c>
      <c r="W422" s="18">
        <f t="shared" si="59"/>
        <v>0</v>
      </c>
      <c r="X422" s="18">
        <f t="shared" si="60"/>
        <v>0</v>
      </c>
      <c r="Y422" s="18">
        <f t="shared" si="61"/>
        <v>0</v>
      </c>
      <c r="Z422" s="42">
        <f t="shared" si="62"/>
        <v>0</v>
      </c>
    </row>
    <row r="423" spans="1:26" x14ac:dyDescent="0.25">
      <c r="A423" s="2">
        <v>44</v>
      </c>
      <c r="B423" s="6" t="s">
        <v>192</v>
      </c>
      <c r="C423" s="6" t="s">
        <v>107</v>
      </c>
      <c r="D423" s="2">
        <v>2027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14">
        <v>0</v>
      </c>
      <c r="K423" s="18">
        <f t="shared" si="56"/>
        <v>0</v>
      </c>
      <c r="L423" s="19">
        <v>12368.39</v>
      </c>
      <c r="M423" s="19">
        <v>11131.55</v>
      </c>
      <c r="N423" s="19">
        <v>8657.8700000000008</v>
      </c>
      <c r="O423" s="19">
        <v>6184.2</v>
      </c>
      <c r="P423" s="19">
        <v>3710.52</v>
      </c>
      <c r="Q423" s="19">
        <v>488.77</v>
      </c>
      <c r="R423" s="19">
        <v>2100</v>
      </c>
      <c r="S423" s="19">
        <v>200</v>
      </c>
      <c r="T423" s="23">
        <v>71</v>
      </c>
      <c r="U423" s="43">
        <f t="shared" si="57"/>
        <v>0</v>
      </c>
      <c r="V423" s="18">
        <f t="shared" si="58"/>
        <v>0</v>
      </c>
      <c r="W423" s="18">
        <f t="shared" si="59"/>
        <v>0</v>
      </c>
      <c r="X423" s="18">
        <f t="shared" si="60"/>
        <v>0</v>
      </c>
      <c r="Y423" s="18">
        <f t="shared" si="61"/>
        <v>0</v>
      </c>
      <c r="Z423" s="42">
        <f t="shared" si="62"/>
        <v>0</v>
      </c>
    </row>
    <row r="424" spans="1:26" x14ac:dyDescent="0.25">
      <c r="A424" s="2">
        <v>45</v>
      </c>
      <c r="B424" s="6" t="s">
        <v>192</v>
      </c>
      <c r="C424" s="6" t="s">
        <v>131</v>
      </c>
      <c r="D424" s="2">
        <v>2027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14">
        <v>0</v>
      </c>
      <c r="K424" s="18">
        <f t="shared" si="56"/>
        <v>0</v>
      </c>
      <c r="L424" s="19">
        <v>12368.39</v>
      </c>
      <c r="M424" s="19">
        <v>11131.55</v>
      </c>
      <c r="N424" s="19">
        <v>8657.8700000000008</v>
      </c>
      <c r="O424" s="19">
        <v>6184.2</v>
      </c>
      <c r="P424" s="19">
        <v>3710.52</v>
      </c>
      <c r="Q424" s="19">
        <v>488.77</v>
      </c>
      <c r="R424" s="19">
        <v>2100</v>
      </c>
      <c r="S424" s="19">
        <v>200</v>
      </c>
      <c r="T424" s="23">
        <v>93</v>
      </c>
      <c r="U424" s="43">
        <f t="shared" si="57"/>
        <v>0</v>
      </c>
      <c r="V424" s="18">
        <f t="shared" si="58"/>
        <v>0</v>
      </c>
      <c r="W424" s="18">
        <f t="shared" si="59"/>
        <v>0</v>
      </c>
      <c r="X424" s="18">
        <f t="shared" si="60"/>
        <v>0</v>
      </c>
      <c r="Y424" s="18">
        <f t="shared" si="61"/>
        <v>0</v>
      </c>
      <c r="Z424" s="42">
        <f t="shared" si="62"/>
        <v>0</v>
      </c>
    </row>
    <row r="425" spans="1:26" x14ac:dyDescent="0.25">
      <c r="A425" s="2">
        <v>46</v>
      </c>
      <c r="B425" s="6" t="s">
        <v>192</v>
      </c>
      <c r="C425" s="6" t="s">
        <v>68</v>
      </c>
      <c r="D425" s="2">
        <v>2027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14">
        <v>0</v>
      </c>
      <c r="K425" s="18">
        <f t="shared" si="56"/>
        <v>0</v>
      </c>
      <c r="L425" s="19">
        <v>12368.39</v>
      </c>
      <c r="M425" s="19">
        <v>11131.55</v>
      </c>
      <c r="N425" s="19">
        <v>8657.8700000000008</v>
      </c>
      <c r="O425" s="19">
        <v>6184.2</v>
      </c>
      <c r="P425" s="19">
        <v>3710.52</v>
      </c>
      <c r="Q425" s="19">
        <v>488.77</v>
      </c>
      <c r="R425" s="19">
        <v>2100</v>
      </c>
      <c r="S425" s="19">
        <v>200</v>
      </c>
      <c r="T425" s="23">
        <v>83</v>
      </c>
      <c r="U425" s="43">
        <f t="shared" si="57"/>
        <v>0</v>
      </c>
      <c r="V425" s="18">
        <f t="shared" si="58"/>
        <v>0</v>
      </c>
      <c r="W425" s="18">
        <f t="shared" si="59"/>
        <v>0</v>
      </c>
      <c r="X425" s="18">
        <f t="shared" si="60"/>
        <v>0</v>
      </c>
      <c r="Y425" s="18">
        <f t="shared" si="61"/>
        <v>0</v>
      </c>
      <c r="Z425" s="42">
        <f t="shared" si="62"/>
        <v>0</v>
      </c>
    </row>
    <row r="426" spans="1:26" x14ac:dyDescent="0.25">
      <c r="A426" s="2">
        <v>47</v>
      </c>
      <c r="B426" s="6" t="s">
        <v>192</v>
      </c>
      <c r="C426" s="6" t="s">
        <v>25</v>
      </c>
      <c r="D426" s="2">
        <v>2027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14">
        <v>0</v>
      </c>
      <c r="K426" s="18">
        <f t="shared" si="56"/>
        <v>0</v>
      </c>
      <c r="L426" s="19">
        <v>12368.39</v>
      </c>
      <c r="M426" s="19">
        <v>11131.55</v>
      </c>
      <c r="N426" s="19">
        <v>8657.8700000000008</v>
      </c>
      <c r="O426" s="19">
        <v>6184.2</v>
      </c>
      <c r="P426" s="19">
        <v>3710.52</v>
      </c>
      <c r="Q426" s="19">
        <v>488.77</v>
      </c>
      <c r="R426" s="19">
        <v>2100</v>
      </c>
      <c r="S426" s="19">
        <v>200</v>
      </c>
      <c r="T426" s="23">
        <v>89</v>
      </c>
      <c r="U426" s="43">
        <f t="shared" si="57"/>
        <v>0</v>
      </c>
      <c r="V426" s="18">
        <f t="shared" si="58"/>
        <v>0</v>
      </c>
      <c r="W426" s="18">
        <f t="shared" si="59"/>
        <v>0</v>
      </c>
      <c r="X426" s="18">
        <f t="shared" si="60"/>
        <v>0</v>
      </c>
      <c r="Y426" s="18">
        <f t="shared" si="61"/>
        <v>0</v>
      </c>
      <c r="Z426" s="42">
        <f t="shared" si="62"/>
        <v>0</v>
      </c>
    </row>
    <row r="427" spans="1:26" x14ac:dyDescent="0.25">
      <c r="A427" s="2">
        <v>48</v>
      </c>
      <c r="B427" s="6" t="s">
        <v>192</v>
      </c>
      <c r="C427" s="6" t="s">
        <v>134</v>
      </c>
      <c r="D427" s="2">
        <v>2027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14">
        <v>0</v>
      </c>
      <c r="K427" s="18">
        <f t="shared" si="56"/>
        <v>0</v>
      </c>
      <c r="L427" s="19">
        <v>12368.39</v>
      </c>
      <c r="M427" s="19">
        <v>11131.55</v>
      </c>
      <c r="N427" s="19">
        <v>8657.8700000000008</v>
      </c>
      <c r="O427" s="19">
        <v>6184.2</v>
      </c>
      <c r="P427" s="19">
        <v>3710.52</v>
      </c>
      <c r="Q427" s="19">
        <v>488.77</v>
      </c>
      <c r="R427" s="19">
        <v>2100</v>
      </c>
      <c r="S427" s="19">
        <v>200</v>
      </c>
      <c r="T427" s="23">
        <v>87</v>
      </c>
      <c r="U427" s="43">
        <f t="shared" si="57"/>
        <v>0</v>
      </c>
      <c r="V427" s="18">
        <f t="shared" si="58"/>
        <v>0</v>
      </c>
      <c r="W427" s="18">
        <f t="shared" si="59"/>
        <v>0</v>
      </c>
      <c r="X427" s="18">
        <f t="shared" si="60"/>
        <v>0</v>
      </c>
      <c r="Y427" s="18">
        <f t="shared" si="61"/>
        <v>0</v>
      </c>
      <c r="Z427" s="42">
        <f t="shared" si="62"/>
        <v>0</v>
      </c>
    </row>
    <row r="428" spans="1:26" x14ac:dyDescent="0.25">
      <c r="A428" s="2">
        <v>49</v>
      </c>
      <c r="B428" s="6" t="s">
        <v>194</v>
      </c>
      <c r="C428" s="6" t="s">
        <v>135</v>
      </c>
      <c r="D428" s="2">
        <v>2027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14">
        <v>0</v>
      </c>
      <c r="K428" s="18">
        <f t="shared" si="56"/>
        <v>0</v>
      </c>
      <c r="L428" s="19">
        <v>12368.39</v>
      </c>
      <c r="M428" s="19">
        <v>11131.55</v>
      </c>
      <c r="N428" s="19">
        <v>8657.8700000000008</v>
      </c>
      <c r="O428" s="19">
        <v>6184.2</v>
      </c>
      <c r="P428" s="19">
        <v>3710.52</v>
      </c>
      <c r="Q428" s="19">
        <v>488.77</v>
      </c>
      <c r="R428" s="19">
        <v>2100</v>
      </c>
      <c r="S428" s="19">
        <v>200</v>
      </c>
      <c r="T428" s="24">
        <v>88</v>
      </c>
      <c r="U428" s="43">
        <f t="shared" si="57"/>
        <v>0</v>
      </c>
      <c r="V428" s="18">
        <f t="shared" si="58"/>
        <v>0</v>
      </c>
      <c r="W428" s="18">
        <f t="shared" si="59"/>
        <v>0</v>
      </c>
      <c r="X428" s="18">
        <f t="shared" si="60"/>
        <v>0</v>
      </c>
      <c r="Y428" s="18">
        <f t="shared" si="61"/>
        <v>0</v>
      </c>
      <c r="Z428" s="42">
        <f t="shared" si="62"/>
        <v>0</v>
      </c>
    </row>
    <row r="429" spans="1:26" x14ac:dyDescent="0.25">
      <c r="A429" s="2">
        <v>50</v>
      </c>
      <c r="B429" s="6" t="s">
        <v>194</v>
      </c>
      <c r="C429" s="6" t="s">
        <v>136</v>
      </c>
      <c r="D429" s="2">
        <v>2027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14">
        <v>0</v>
      </c>
      <c r="K429" s="18">
        <f t="shared" si="56"/>
        <v>0</v>
      </c>
      <c r="L429" s="19">
        <v>12368.39</v>
      </c>
      <c r="M429" s="19">
        <v>11131.55</v>
      </c>
      <c r="N429" s="19">
        <v>8657.8700000000008</v>
      </c>
      <c r="O429" s="19">
        <v>6184.2</v>
      </c>
      <c r="P429" s="19">
        <v>3710.52</v>
      </c>
      <c r="Q429" s="19">
        <v>488.77</v>
      </c>
      <c r="R429" s="19">
        <v>2100</v>
      </c>
      <c r="S429" s="19">
        <v>200</v>
      </c>
      <c r="T429" s="24">
        <v>71</v>
      </c>
      <c r="U429" s="43">
        <f t="shared" si="57"/>
        <v>0</v>
      </c>
      <c r="V429" s="18">
        <f t="shared" si="58"/>
        <v>0</v>
      </c>
      <c r="W429" s="18">
        <f t="shared" si="59"/>
        <v>0</v>
      </c>
      <c r="X429" s="18">
        <f t="shared" si="60"/>
        <v>0</v>
      </c>
      <c r="Y429" s="18">
        <f t="shared" si="61"/>
        <v>0</v>
      </c>
      <c r="Z429" s="42">
        <f t="shared" si="62"/>
        <v>0</v>
      </c>
    </row>
    <row r="430" spans="1:26" x14ac:dyDescent="0.25">
      <c r="A430" s="2">
        <v>51</v>
      </c>
      <c r="B430" s="6" t="s">
        <v>194</v>
      </c>
      <c r="C430" s="6" t="s">
        <v>24</v>
      </c>
      <c r="D430" s="2">
        <v>2027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14">
        <v>0</v>
      </c>
      <c r="K430" s="18">
        <f t="shared" si="56"/>
        <v>0</v>
      </c>
      <c r="L430" s="19">
        <v>12368.39</v>
      </c>
      <c r="M430" s="19">
        <v>11131.55</v>
      </c>
      <c r="N430" s="19">
        <v>8657.8700000000008</v>
      </c>
      <c r="O430" s="19">
        <v>6184.2</v>
      </c>
      <c r="P430" s="19">
        <v>3710.52</v>
      </c>
      <c r="Q430" s="19">
        <v>488.77</v>
      </c>
      <c r="R430" s="19">
        <v>2100</v>
      </c>
      <c r="S430" s="19">
        <v>200</v>
      </c>
      <c r="T430" s="24">
        <v>90</v>
      </c>
      <c r="U430" s="43">
        <f t="shared" si="57"/>
        <v>0</v>
      </c>
      <c r="V430" s="18">
        <f t="shared" si="58"/>
        <v>0</v>
      </c>
      <c r="W430" s="18">
        <f t="shared" si="59"/>
        <v>0</v>
      </c>
      <c r="X430" s="18">
        <f t="shared" si="60"/>
        <v>0</v>
      </c>
      <c r="Y430" s="18">
        <f t="shared" si="61"/>
        <v>0</v>
      </c>
      <c r="Z430" s="42">
        <f t="shared" si="62"/>
        <v>0</v>
      </c>
    </row>
    <row r="431" spans="1:26" x14ac:dyDescent="0.25">
      <c r="A431" s="2">
        <v>52</v>
      </c>
      <c r="B431" s="6" t="s">
        <v>194</v>
      </c>
      <c r="C431" s="6" t="s">
        <v>72</v>
      </c>
      <c r="D431" s="2">
        <v>2027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14">
        <v>0</v>
      </c>
      <c r="K431" s="18">
        <f t="shared" si="56"/>
        <v>0</v>
      </c>
      <c r="L431" s="19">
        <v>12368.39</v>
      </c>
      <c r="M431" s="19">
        <v>11131.55</v>
      </c>
      <c r="N431" s="19">
        <v>8657.8700000000008</v>
      </c>
      <c r="O431" s="19">
        <v>6184.2</v>
      </c>
      <c r="P431" s="19">
        <v>3710.52</v>
      </c>
      <c r="Q431" s="19">
        <v>488.77</v>
      </c>
      <c r="R431" s="19">
        <v>2100</v>
      </c>
      <c r="S431" s="19">
        <v>200</v>
      </c>
      <c r="T431" s="24">
        <v>91</v>
      </c>
      <c r="U431" s="43">
        <f t="shared" si="57"/>
        <v>0</v>
      </c>
      <c r="V431" s="18">
        <f t="shared" si="58"/>
        <v>0</v>
      </c>
      <c r="W431" s="18">
        <f t="shared" si="59"/>
        <v>0</v>
      </c>
      <c r="X431" s="18">
        <f t="shared" si="60"/>
        <v>0</v>
      </c>
      <c r="Y431" s="18">
        <f t="shared" si="61"/>
        <v>0</v>
      </c>
      <c r="Z431" s="42">
        <f t="shared" si="62"/>
        <v>0</v>
      </c>
    </row>
    <row r="432" spans="1:26" x14ac:dyDescent="0.25">
      <c r="A432" s="2">
        <v>53</v>
      </c>
      <c r="B432" s="6" t="s">
        <v>194</v>
      </c>
      <c r="C432" s="6" t="s">
        <v>42</v>
      </c>
      <c r="D432" s="2">
        <v>2027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14">
        <v>0</v>
      </c>
      <c r="K432" s="18">
        <f t="shared" si="56"/>
        <v>0</v>
      </c>
      <c r="L432" s="19">
        <v>12368.39</v>
      </c>
      <c r="M432" s="19">
        <v>11131.55</v>
      </c>
      <c r="N432" s="19">
        <v>8657.8700000000008</v>
      </c>
      <c r="O432" s="19">
        <v>6184.2</v>
      </c>
      <c r="P432" s="19">
        <v>3710.52</v>
      </c>
      <c r="Q432" s="19">
        <v>488.77</v>
      </c>
      <c r="R432" s="19">
        <v>2100</v>
      </c>
      <c r="S432" s="19">
        <v>200</v>
      </c>
      <c r="T432" s="24">
        <v>92</v>
      </c>
      <c r="U432" s="43">
        <f t="shared" si="57"/>
        <v>0</v>
      </c>
      <c r="V432" s="18">
        <f t="shared" si="58"/>
        <v>0</v>
      </c>
      <c r="W432" s="18">
        <f t="shared" si="59"/>
        <v>0</v>
      </c>
      <c r="X432" s="18">
        <f t="shared" si="60"/>
        <v>0</v>
      </c>
      <c r="Y432" s="18">
        <f t="shared" si="61"/>
        <v>0</v>
      </c>
      <c r="Z432" s="42">
        <f t="shared" si="62"/>
        <v>0</v>
      </c>
    </row>
    <row r="433" spans="1:26" x14ac:dyDescent="0.25">
      <c r="A433" s="2">
        <v>54</v>
      </c>
      <c r="B433" s="6" t="s">
        <v>194</v>
      </c>
      <c r="C433" s="6" t="s">
        <v>36</v>
      </c>
      <c r="D433" s="2">
        <v>2027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14">
        <v>0</v>
      </c>
      <c r="K433" s="18">
        <f t="shared" si="56"/>
        <v>0</v>
      </c>
      <c r="L433" s="19">
        <v>12368.39</v>
      </c>
      <c r="M433" s="19">
        <v>11131.55</v>
      </c>
      <c r="N433" s="19">
        <v>8657.8700000000008</v>
      </c>
      <c r="O433" s="19">
        <v>6184.2</v>
      </c>
      <c r="P433" s="19">
        <v>3710.52</v>
      </c>
      <c r="Q433" s="19">
        <v>488.77</v>
      </c>
      <c r="R433" s="19">
        <v>2100</v>
      </c>
      <c r="S433" s="19">
        <v>200</v>
      </c>
      <c r="T433" s="24">
        <v>84</v>
      </c>
      <c r="U433" s="43">
        <f t="shared" si="57"/>
        <v>0</v>
      </c>
      <c r="V433" s="18">
        <f t="shared" si="58"/>
        <v>0</v>
      </c>
      <c r="W433" s="18">
        <f t="shared" si="59"/>
        <v>0</v>
      </c>
      <c r="X433" s="18">
        <f t="shared" si="60"/>
        <v>0</v>
      </c>
      <c r="Y433" s="18">
        <f t="shared" si="61"/>
        <v>0</v>
      </c>
      <c r="Z433" s="42">
        <f t="shared" si="62"/>
        <v>0</v>
      </c>
    </row>
    <row r="434" spans="1:26" x14ac:dyDescent="0.25">
      <c r="A434" s="2">
        <v>55</v>
      </c>
      <c r="B434" s="6" t="s">
        <v>194</v>
      </c>
      <c r="C434" s="6" t="s">
        <v>39</v>
      </c>
      <c r="D434" s="2">
        <v>2027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14">
        <v>0</v>
      </c>
      <c r="K434" s="18">
        <f t="shared" si="56"/>
        <v>0</v>
      </c>
      <c r="L434" s="19">
        <v>12368.39</v>
      </c>
      <c r="M434" s="19">
        <v>11131.55</v>
      </c>
      <c r="N434" s="19">
        <v>8657.8700000000008</v>
      </c>
      <c r="O434" s="19">
        <v>6184.2</v>
      </c>
      <c r="P434" s="19">
        <v>3710.52</v>
      </c>
      <c r="Q434" s="19">
        <v>488.77</v>
      </c>
      <c r="R434" s="19">
        <v>2100</v>
      </c>
      <c r="S434" s="19">
        <v>200</v>
      </c>
      <c r="T434" s="24">
        <v>88</v>
      </c>
      <c r="U434" s="43">
        <f t="shared" si="57"/>
        <v>0</v>
      </c>
      <c r="V434" s="18">
        <f t="shared" si="58"/>
        <v>0</v>
      </c>
      <c r="W434" s="18">
        <f t="shared" si="59"/>
        <v>0</v>
      </c>
      <c r="X434" s="18">
        <f t="shared" si="60"/>
        <v>0</v>
      </c>
      <c r="Y434" s="18">
        <f t="shared" si="61"/>
        <v>0</v>
      </c>
      <c r="Z434" s="42">
        <f t="shared" si="62"/>
        <v>0</v>
      </c>
    </row>
    <row r="435" spans="1:26" x14ac:dyDescent="0.25">
      <c r="A435" s="2">
        <v>56</v>
      </c>
      <c r="B435" s="6" t="s">
        <v>194</v>
      </c>
      <c r="C435" s="6" t="s">
        <v>52</v>
      </c>
      <c r="D435" s="2">
        <v>2027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14">
        <v>0</v>
      </c>
      <c r="K435" s="18">
        <f t="shared" si="56"/>
        <v>0</v>
      </c>
      <c r="L435" s="19">
        <v>12368.39</v>
      </c>
      <c r="M435" s="19">
        <v>11131.55</v>
      </c>
      <c r="N435" s="19">
        <v>8657.8700000000008</v>
      </c>
      <c r="O435" s="19">
        <v>6184.2</v>
      </c>
      <c r="P435" s="19">
        <v>3710.52</v>
      </c>
      <c r="Q435" s="19">
        <v>488.77</v>
      </c>
      <c r="R435" s="19">
        <v>2100</v>
      </c>
      <c r="S435" s="19">
        <v>200</v>
      </c>
      <c r="T435" s="24">
        <v>85</v>
      </c>
      <c r="U435" s="43">
        <f t="shared" si="57"/>
        <v>0</v>
      </c>
      <c r="V435" s="18">
        <f t="shared" si="58"/>
        <v>0</v>
      </c>
      <c r="W435" s="18">
        <f t="shared" si="59"/>
        <v>0</v>
      </c>
      <c r="X435" s="18">
        <f t="shared" si="60"/>
        <v>0</v>
      </c>
      <c r="Y435" s="18">
        <f t="shared" si="61"/>
        <v>0</v>
      </c>
      <c r="Z435" s="42">
        <f t="shared" si="62"/>
        <v>0</v>
      </c>
    </row>
    <row r="436" spans="1:26" x14ac:dyDescent="0.25">
      <c r="A436" s="2">
        <v>57</v>
      </c>
      <c r="B436" s="6" t="s">
        <v>194</v>
      </c>
      <c r="C436" s="6" t="s">
        <v>70</v>
      </c>
      <c r="D436" s="2">
        <v>2027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14">
        <v>0</v>
      </c>
      <c r="K436" s="18">
        <f t="shared" si="56"/>
        <v>0</v>
      </c>
      <c r="L436" s="19">
        <v>12368.39</v>
      </c>
      <c r="M436" s="19">
        <v>11131.55</v>
      </c>
      <c r="N436" s="19">
        <v>8657.8700000000008</v>
      </c>
      <c r="O436" s="19">
        <v>6184.2</v>
      </c>
      <c r="P436" s="19">
        <v>3710.52</v>
      </c>
      <c r="Q436" s="19">
        <v>488.77</v>
      </c>
      <c r="R436" s="19">
        <v>2100</v>
      </c>
      <c r="S436" s="19">
        <v>200</v>
      </c>
      <c r="T436" s="24">
        <v>91</v>
      </c>
      <c r="U436" s="43">
        <f t="shared" si="57"/>
        <v>0</v>
      </c>
      <c r="V436" s="18">
        <f t="shared" si="58"/>
        <v>0</v>
      </c>
      <c r="W436" s="18">
        <f t="shared" si="59"/>
        <v>0</v>
      </c>
      <c r="X436" s="18">
        <f t="shared" si="60"/>
        <v>0</v>
      </c>
      <c r="Y436" s="18">
        <f t="shared" si="61"/>
        <v>0</v>
      </c>
      <c r="Z436" s="42">
        <f t="shared" si="62"/>
        <v>0</v>
      </c>
    </row>
    <row r="437" spans="1:26" x14ac:dyDescent="0.25">
      <c r="A437" s="2">
        <v>58</v>
      </c>
      <c r="B437" s="6" t="s">
        <v>194</v>
      </c>
      <c r="C437" s="6" t="s">
        <v>117</v>
      </c>
      <c r="D437" s="2">
        <v>2027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14">
        <v>0</v>
      </c>
      <c r="K437" s="18">
        <f t="shared" si="56"/>
        <v>0</v>
      </c>
      <c r="L437" s="19">
        <v>12368.39</v>
      </c>
      <c r="M437" s="19">
        <v>11131.55</v>
      </c>
      <c r="N437" s="19">
        <v>8657.8700000000008</v>
      </c>
      <c r="O437" s="19">
        <v>6184.2</v>
      </c>
      <c r="P437" s="19">
        <v>3710.52</v>
      </c>
      <c r="Q437" s="19">
        <v>488.77</v>
      </c>
      <c r="R437" s="19">
        <v>2100</v>
      </c>
      <c r="S437" s="19">
        <v>200</v>
      </c>
      <c r="T437" s="24">
        <v>90</v>
      </c>
      <c r="U437" s="43">
        <f t="shared" si="57"/>
        <v>0</v>
      </c>
      <c r="V437" s="18">
        <f t="shared" si="58"/>
        <v>0</v>
      </c>
      <c r="W437" s="18">
        <f t="shared" si="59"/>
        <v>0</v>
      </c>
      <c r="X437" s="18">
        <f t="shared" si="60"/>
        <v>0</v>
      </c>
      <c r="Y437" s="18">
        <f t="shared" si="61"/>
        <v>0</v>
      </c>
      <c r="Z437" s="42">
        <f t="shared" si="62"/>
        <v>0</v>
      </c>
    </row>
    <row r="438" spans="1:26" x14ac:dyDescent="0.25">
      <c r="A438" s="2">
        <v>59</v>
      </c>
      <c r="B438" s="6" t="s">
        <v>194</v>
      </c>
      <c r="C438" s="6" t="s">
        <v>137</v>
      </c>
      <c r="D438" s="2">
        <v>2027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14">
        <v>0</v>
      </c>
      <c r="K438" s="18">
        <f t="shared" si="56"/>
        <v>0</v>
      </c>
      <c r="L438" s="19">
        <v>12368.39</v>
      </c>
      <c r="M438" s="19">
        <v>11131.55</v>
      </c>
      <c r="N438" s="19">
        <v>8657.8700000000008</v>
      </c>
      <c r="O438" s="19">
        <v>6184.2</v>
      </c>
      <c r="P438" s="19">
        <v>3710.52</v>
      </c>
      <c r="Q438" s="19">
        <v>488.77</v>
      </c>
      <c r="R438" s="19">
        <v>2100</v>
      </c>
      <c r="S438" s="19">
        <v>200</v>
      </c>
      <c r="T438" s="24">
        <v>91</v>
      </c>
      <c r="U438" s="43">
        <f t="shared" si="57"/>
        <v>0</v>
      </c>
      <c r="V438" s="18">
        <f t="shared" si="58"/>
        <v>0</v>
      </c>
      <c r="W438" s="18">
        <f t="shared" si="59"/>
        <v>0</v>
      </c>
      <c r="X438" s="18">
        <f t="shared" si="60"/>
        <v>0</v>
      </c>
      <c r="Y438" s="18">
        <f t="shared" si="61"/>
        <v>0</v>
      </c>
      <c r="Z438" s="42">
        <f t="shared" si="62"/>
        <v>0</v>
      </c>
    </row>
    <row r="439" spans="1:26" x14ac:dyDescent="0.25">
      <c r="A439" s="2">
        <v>60</v>
      </c>
      <c r="B439" s="6" t="s">
        <v>194</v>
      </c>
      <c r="C439" s="6" t="s">
        <v>57</v>
      </c>
      <c r="D439" s="2">
        <v>2027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14">
        <v>0</v>
      </c>
      <c r="K439" s="18">
        <f t="shared" si="56"/>
        <v>0</v>
      </c>
      <c r="L439" s="19">
        <v>12368.39</v>
      </c>
      <c r="M439" s="19">
        <v>11131.55</v>
      </c>
      <c r="N439" s="19">
        <v>8657.8700000000008</v>
      </c>
      <c r="O439" s="19">
        <v>6184.2</v>
      </c>
      <c r="P439" s="19">
        <v>3710.52</v>
      </c>
      <c r="Q439" s="19">
        <v>488.77</v>
      </c>
      <c r="R439" s="19">
        <v>2100</v>
      </c>
      <c r="S439" s="19">
        <v>200</v>
      </c>
      <c r="T439" s="24">
        <v>90</v>
      </c>
      <c r="U439" s="43">
        <f t="shared" si="57"/>
        <v>0</v>
      </c>
      <c r="V439" s="18">
        <f t="shared" si="58"/>
        <v>0</v>
      </c>
      <c r="W439" s="18">
        <f t="shared" si="59"/>
        <v>0</v>
      </c>
      <c r="X439" s="18">
        <f t="shared" si="60"/>
        <v>0</v>
      </c>
      <c r="Y439" s="18">
        <f t="shared" si="61"/>
        <v>0</v>
      </c>
      <c r="Z439" s="42">
        <f t="shared" si="62"/>
        <v>0</v>
      </c>
    </row>
    <row r="440" spans="1:26" x14ac:dyDescent="0.25">
      <c r="A440" s="47" t="s">
        <v>236</v>
      </c>
      <c r="B440" s="6" t="s">
        <v>195</v>
      </c>
      <c r="C440" s="6" t="s">
        <v>22</v>
      </c>
      <c r="D440" s="2">
        <v>2027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14">
        <v>0</v>
      </c>
      <c r="K440" s="18">
        <f t="shared" si="56"/>
        <v>0</v>
      </c>
      <c r="L440" s="19">
        <v>12368.39</v>
      </c>
      <c r="M440" s="19">
        <v>11131.55</v>
      </c>
      <c r="N440" s="19">
        <v>8657.8700000000008</v>
      </c>
      <c r="O440" s="19">
        <v>6184.2</v>
      </c>
      <c r="P440" s="19">
        <v>3710.52</v>
      </c>
      <c r="Q440" s="19">
        <v>488.77</v>
      </c>
      <c r="R440" s="19">
        <v>2100</v>
      </c>
      <c r="S440" s="19">
        <v>200</v>
      </c>
      <c r="T440" s="25">
        <v>95</v>
      </c>
      <c r="U440" s="43">
        <f t="shared" si="57"/>
        <v>0</v>
      </c>
      <c r="V440" s="18">
        <f t="shared" si="58"/>
        <v>0</v>
      </c>
      <c r="W440" s="18">
        <f t="shared" si="59"/>
        <v>0</v>
      </c>
      <c r="X440" s="18">
        <f t="shared" si="60"/>
        <v>0</v>
      </c>
      <c r="Y440" s="18">
        <f t="shared" si="61"/>
        <v>0</v>
      </c>
      <c r="Z440" s="42">
        <f t="shared" si="62"/>
        <v>0</v>
      </c>
    </row>
    <row r="441" spans="1:26" x14ac:dyDescent="0.25">
      <c r="A441" s="47" t="s">
        <v>237</v>
      </c>
      <c r="B441" s="6" t="s">
        <v>195</v>
      </c>
      <c r="C441" s="6" t="s">
        <v>114</v>
      </c>
      <c r="D441" s="2">
        <v>2027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14">
        <v>0</v>
      </c>
      <c r="K441" s="18">
        <f t="shared" si="56"/>
        <v>0</v>
      </c>
      <c r="L441" s="19">
        <v>12368.39</v>
      </c>
      <c r="M441" s="19">
        <v>11131.55</v>
      </c>
      <c r="N441" s="19">
        <v>8657.8700000000008</v>
      </c>
      <c r="O441" s="19">
        <v>6184.2</v>
      </c>
      <c r="P441" s="19">
        <v>3710.52</v>
      </c>
      <c r="Q441" s="19">
        <v>488.77</v>
      </c>
      <c r="R441" s="19">
        <v>2100</v>
      </c>
      <c r="S441" s="19">
        <v>200</v>
      </c>
      <c r="T441" s="25">
        <v>95</v>
      </c>
      <c r="U441" s="43">
        <f t="shared" si="57"/>
        <v>0</v>
      </c>
      <c r="V441" s="18">
        <f t="shared" si="58"/>
        <v>0</v>
      </c>
      <c r="W441" s="18">
        <f t="shared" si="59"/>
        <v>0</v>
      </c>
      <c r="X441" s="18">
        <f t="shared" si="60"/>
        <v>0</v>
      </c>
      <c r="Y441" s="18">
        <f t="shared" si="61"/>
        <v>0</v>
      </c>
      <c r="Z441" s="42">
        <f t="shared" si="62"/>
        <v>0</v>
      </c>
    </row>
    <row r="442" spans="1:26" x14ac:dyDescent="0.25">
      <c r="A442" s="47" t="s">
        <v>238</v>
      </c>
      <c r="B442" s="6" t="s">
        <v>195</v>
      </c>
      <c r="C442" s="6" t="s">
        <v>71</v>
      </c>
      <c r="D442" s="2">
        <v>2027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14">
        <v>0</v>
      </c>
      <c r="K442" s="18">
        <f t="shared" si="56"/>
        <v>0</v>
      </c>
      <c r="L442" s="19">
        <v>12368.39</v>
      </c>
      <c r="M442" s="19">
        <v>11131.55</v>
      </c>
      <c r="N442" s="19">
        <v>8657.8700000000008</v>
      </c>
      <c r="O442" s="19">
        <v>6184.2</v>
      </c>
      <c r="P442" s="19">
        <v>3710.52</v>
      </c>
      <c r="Q442" s="19">
        <v>488.77</v>
      </c>
      <c r="R442" s="19">
        <v>2100</v>
      </c>
      <c r="S442" s="19">
        <v>200</v>
      </c>
      <c r="T442" s="25">
        <v>95</v>
      </c>
      <c r="U442" s="43">
        <f t="shared" si="57"/>
        <v>0</v>
      </c>
      <c r="V442" s="18">
        <f t="shared" si="58"/>
        <v>0</v>
      </c>
      <c r="W442" s="18">
        <f t="shared" si="59"/>
        <v>0</v>
      </c>
      <c r="X442" s="18">
        <f t="shared" si="60"/>
        <v>0</v>
      </c>
      <c r="Y442" s="18">
        <f t="shared" si="61"/>
        <v>0</v>
      </c>
      <c r="Z442" s="42">
        <f t="shared" si="62"/>
        <v>0</v>
      </c>
    </row>
    <row r="443" spans="1:26" x14ac:dyDescent="0.25">
      <c r="A443" s="47" t="s">
        <v>239</v>
      </c>
      <c r="B443" s="6" t="s">
        <v>195</v>
      </c>
      <c r="C443" s="6" t="s">
        <v>56</v>
      </c>
      <c r="D443" s="2">
        <v>2027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14">
        <v>0</v>
      </c>
      <c r="K443" s="18">
        <f t="shared" si="56"/>
        <v>0</v>
      </c>
      <c r="L443" s="19">
        <v>12368.39</v>
      </c>
      <c r="M443" s="19">
        <v>11131.55</v>
      </c>
      <c r="N443" s="19">
        <v>8657.8700000000008</v>
      </c>
      <c r="O443" s="19">
        <v>6184.2</v>
      </c>
      <c r="P443" s="19">
        <v>3710.52</v>
      </c>
      <c r="Q443" s="19">
        <v>488.77</v>
      </c>
      <c r="R443" s="19">
        <v>2100</v>
      </c>
      <c r="S443" s="19">
        <v>200</v>
      </c>
      <c r="T443" s="25">
        <v>95</v>
      </c>
      <c r="U443" s="43">
        <f t="shared" si="57"/>
        <v>0</v>
      </c>
      <c r="V443" s="18">
        <f t="shared" si="58"/>
        <v>0</v>
      </c>
      <c r="W443" s="18">
        <f t="shared" si="59"/>
        <v>0</v>
      </c>
      <c r="X443" s="18">
        <f t="shared" si="60"/>
        <v>0</v>
      </c>
      <c r="Y443" s="18">
        <f t="shared" si="61"/>
        <v>0</v>
      </c>
      <c r="Z443" s="42">
        <f t="shared" si="62"/>
        <v>0</v>
      </c>
    </row>
    <row r="444" spans="1:26" x14ac:dyDescent="0.25">
      <c r="A444" s="47" t="s">
        <v>240</v>
      </c>
      <c r="B444" s="6" t="s">
        <v>195</v>
      </c>
      <c r="C444" s="6" t="s">
        <v>138</v>
      </c>
      <c r="D444" s="2">
        <v>2027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14">
        <v>0</v>
      </c>
      <c r="K444" s="18">
        <f t="shared" si="56"/>
        <v>0</v>
      </c>
      <c r="L444" s="19">
        <v>12368.39</v>
      </c>
      <c r="M444" s="19">
        <v>11131.55</v>
      </c>
      <c r="N444" s="19">
        <v>8657.8700000000008</v>
      </c>
      <c r="O444" s="19">
        <v>6184.2</v>
      </c>
      <c r="P444" s="19">
        <v>3710.52</v>
      </c>
      <c r="Q444" s="19">
        <v>488.77</v>
      </c>
      <c r="R444" s="19">
        <v>2100</v>
      </c>
      <c r="S444" s="19">
        <v>200</v>
      </c>
      <c r="T444" s="25">
        <v>95</v>
      </c>
      <c r="U444" s="43">
        <f t="shared" si="57"/>
        <v>0</v>
      </c>
      <c r="V444" s="18">
        <f t="shared" si="58"/>
        <v>0</v>
      </c>
      <c r="W444" s="18">
        <f t="shared" si="59"/>
        <v>0</v>
      </c>
      <c r="X444" s="18">
        <f t="shared" si="60"/>
        <v>0</v>
      </c>
      <c r="Y444" s="18">
        <f t="shared" si="61"/>
        <v>0</v>
      </c>
      <c r="Z444" s="42">
        <f t="shared" si="62"/>
        <v>0</v>
      </c>
    </row>
    <row r="445" spans="1:26" x14ac:dyDescent="0.25">
      <c r="A445" s="47" t="s">
        <v>241</v>
      </c>
      <c r="B445" s="6" t="s">
        <v>195</v>
      </c>
      <c r="C445" s="6" t="s">
        <v>139</v>
      </c>
      <c r="D445" s="2">
        <v>2027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14">
        <v>0</v>
      </c>
      <c r="K445" s="18">
        <f t="shared" si="56"/>
        <v>0</v>
      </c>
      <c r="L445" s="19">
        <v>12368.39</v>
      </c>
      <c r="M445" s="19">
        <v>11131.55</v>
      </c>
      <c r="N445" s="19">
        <v>8657.8700000000008</v>
      </c>
      <c r="O445" s="19">
        <v>6184.2</v>
      </c>
      <c r="P445" s="19">
        <v>3710.52</v>
      </c>
      <c r="Q445" s="19">
        <v>488.77</v>
      </c>
      <c r="R445" s="19">
        <v>2100</v>
      </c>
      <c r="S445" s="19">
        <v>200</v>
      </c>
      <c r="T445" s="25">
        <v>95</v>
      </c>
      <c r="U445" s="43">
        <f t="shared" si="57"/>
        <v>0</v>
      </c>
      <c r="V445" s="18">
        <f t="shared" si="58"/>
        <v>0</v>
      </c>
      <c r="W445" s="18">
        <f t="shared" si="59"/>
        <v>0</v>
      </c>
      <c r="X445" s="18">
        <f t="shared" si="60"/>
        <v>0</v>
      </c>
      <c r="Y445" s="18">
        <f t="shared" si="61"/>
        <v>0</v>
      </c>
      <c r="Z445" s="42">
        <f t="shared" si="62"/>
        <v>0</v>
      </c>
    </row>
    <row r="446" spans="1:26" x14ac:dyDescent="0.25">
      <c r="A446" s="47" t="s">
        <v>242</v>
      </c>
      <c r="B446" s="6" t="s">
        <v>195</v>
      </c>
      <c r="C446" s="6" t="s">
        <v>38</v>
      </c>
      <c r="D446" s="2">
        <v>2027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14">
        <v>0</v>
      </c>
      <c r="K446" s="18">
        <f t="shared" si="56"/>
        <v>0</v>
      </c>
      <c r="L446" s="19">
        <v>12368.39</v>
      </c>
      <c r="M446" s="19">
        <v>11131.55</v>
      </c>
      <c r="N446" s="19">
        <v>8657.8700000000008</v>
      </c>
      <c r="O446" s="19">
        <v>6184.2</v>
      </c>
      <c r="P446" s="19">
        <v>3710.52</v>
      </c>
      <c r="Q446" s="19">
        <v>488.77</v>
      </c>
      <c r="R446" s="19">
        <v>2100</v>
      </c>
      <c r="S446" s="19">
        <v>200</v>
      </c>
      <c r="T446" s="25">
        <v>95</v>
      </c>
      <c r="U446" s="43">
        <f t="shared" si="57"/>
        <v>0</v>
      </c>
      <c r="V446" s="18">
        <f t="shared" si="58"/>
        <v>0</v>
      </c>
      <c r="W446" s="18">
        <f t="shared" si="59"/>
        <v>0</v>
      </c>
      <c r="X446" s="18">
        <f t="shared" si="60"/>
        <v>0</v>
      </c>
      <c r="Y446" s="18">
        <f t="shared" si="61"/>
        <v>0</v>
      </c>
      <c r="Z446" s="42">
        <f t="shared" si="62"/>
        <v>0</v>
      </c>
    </row>
    <row r="447" spans="1:26" x14ac:dyDescent="0.25">
      <c r="A447" s="47" t="s">
        <v>243</v>
      </c>
      <c r="B447" s="6" t="s">
        <v>195</v>
      </c>
      <c r="C447" s="6" t="s">
        <v>46</v>
      </c>
      <c r="D447" s="2">
        <v>2027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14">
        <v>0</v>
      </c>
      <c r="K447" s="18">
        <f t="shared" si="56"/>
        <v>0</v>
      </c>
      <c r="L447" s="19">
        <v>12368.39</v>
      </c>
      <c r="M447" s="19">
        <v>11131.55</v>
      </c>
      <c r="N447" s="19">
        <v>8657.8700000000008</v>
      </c>
      <c r="O447" s="19">
        <v>6184.2</v>
      </c>
      <c r="P447" s="19">
        <v>3710.52</v>
      </c>
      <c r="Q447" s="19">
        <v>488.77</v>
      </c>
      <c r="R447" s="19">
        <v>2100</v>
      </c>
      <c r="S447" s="19">
        <v>200</v>
      </c>
      <c r="T447" s="25">
        <v>95</v>
      </c>
      <c r="U447" s="43">
        <f t="shared" si="57"/>
        <v>0</v>
      </c>
      <c r="V447" s="18">
        <f t="shared" si="58"/>
        <v>0</v>
      </c>
      <c r="W447" s="18">
        <f t="shared" si="59"/>
        <v>0</v>
      </c>
      <c r="X447" s="18">
        <f t="shared" si="60"/>
        <v>0</v>
      </c>
      <c r="Y447" s="18">
        <f t="shared" si="61"/>
        <v>0</v>
      </c>
      <c r="Z447" s="42">
        <f t="shared" si="62"/>
        <v>0</v>
      </c>
    </row>
    <row r="448" spans="1:26" x14ac:dyDescent="0.25">
      <c r="A448" s="47" t="s">
        <v>244</v>
      </c>
      <c r="B448" s="6" t="s">
        <v>195</v>
      </c>
      <c r="C448" s="6" t="s">
        <v>106</v>
      </c>
      <c r="D448" s="2">
        <v>2027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14">
        <v>0</v>
      </c>
      <c r="K448" s="18">
        <f t="shared" si="56"/>
        <v>0</v>
      </c>
      <c r="L448" s="19">
        <v>12368.39</v>
      </c>
      <c r="M448" s="19">
        <v>11131.55</v>
      </c>
      <c r="N448" s="19">
        <v>8657.8700000000008</v>
      </c>
      <c r="O448" s="19">
        <v>6184.2</v>
      </c>
      <c r="P448" s="19">
        <v>3710.52</v>
      </c>
      <c r="Q448" s="19">
        <v>488.77</v>
      </c>
      <c r="R448" s="19">
        <v>2100</v>
      </c>
      <c r="S448" s="19">
        <v>200</v>
      </c>
      <c r="T448" s="25">
        <v>95</v>
      </c>
      <c r="U448" s="43">
        <f t="shared" si="57"/>
        <v>0</v>
      </c>
      <c r="V448" s="18">
        <f t="shared" si="58"/>
        <v>0</v>
      </c>
      <c r="W448" s="18">
        <f t="shared" si="59"/>
        <v>0</v>
      </c>
      <c r="X448" s="18">
        <f t="shared" si="60"/>
        <v>0</v>
      </c>
      <c r="Y448" s="18">
        <f t="shared" si="61"/>
        <v>0</v>
      </c>
      <c r="Z448" s="42">
        <f t="shared" si="62"/>
        <v>0</v>
      </c>
    </row>
    <row r="449" spans="1:26" x14ac:dyDescent="0.25">
      <c r="A449" s="47" t="s">
        <v>245</v>
      </c>
      <c r="B449" s="6" t="s">
        <v>195</v>
      </c>
      <c r="C449" s="6" t="s">
        <v>43</v>
      </c>
      <c r="D449" s="2">
        <v>2027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14">
        <v>0</v>
      </c>
      <c r="K449" s="18">
        <f t="shared" si="56"/>
        <v>0</v>
      </c>
      <c r="L449" s="19">
        <v>12368.39</v>
      </c>
      <c r="M449" s="19">
        <v>11131.55</v>
      </c>
      <c r="N449" s="19">
        <v>8657.8700000000008</v>
      </c>
      <c r="O449" s="19">
        <v>6184.2</v>
      </c>
      <c r="P449" s="19">
        <v>3710.52</v>
      </c>
      <c r="Q449" s="19">
        <v>488.77</v>
      </c>
      <c r="R449" s="19">
        <v>2100</v>
      </c>
      <c r="S449" s="19">
        <v>200</v>
      </c>
      <c r="T449" s="25">
        <v>95</v>
      </c>
      <c r="U449" s="43">
        <f t="shared" si="57"/>
        <v>0</v>
      </c>
      <c r="V449" s="18">
        <f t="shared" si="58"/>
        <v>0</v>
      </c>
      <c r="W449" s="18">
        <f t="shared" si="59"/>
        <v>0</v>
      </c>
      <c r="X449" s="18">
        <f t="shared" si="60"/>
        <v>0</v>
      </c>
      <c r="Y449" s="18">
        <f t="shared" si="61"/>
        <v>0</v>
      </c>
      <c r="Z449" s="42">
        <f t="shared" si="62"/>
        <v>0</v>
      </c>
    </row>
    <row r="450" spans="1:26" x14ac:dyDescent="0.25">
      <c r="A450" s="47" t="s">
        <v>246</v>
      </c>
      <c r="B450" s="6" t="s">
        <v>195</v>
      </c>
      <c r="C450" s="6" t="s">
        <v>4</v>
      </c>
      <c r="D450" s="2">
        <v>2027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14">
        <v>0</v>
      </c>
      <c r="K450" s="18">
        <f t="shared" si="56"/>
        <v>0</v>
      </c>
      <c r="L450" s="19">
        <v>12368.39</v>
      </c>
      <c r="M450" s="19">
        <v>11131.55</v>
      </c>
      <c r="N450" s="19">
        <v>8657.8700000000008</v>
      </c>
      <c r="O450" s="19">
        <v>6184.2</v>
      </c>
      <c r="P450" s="19">
        <v>3710.52</v>
      </c>
      <c r="Q450" s="19">
        <v>488.77</v>
      </c>
      <c r="R450" s="19">
        <v>2100</v>
      </c>
      <c r="S450" s="19">
        <v>200</v>
      </c>
      <c r="T450" s="25">
        <v>95</v>
      </c>
      <c r="U450" s="43">
        <f t="shared" si="57"/>
        <v>0</v>
      </c>
      <c r="V450" s="18">
        <f t="shared" si="58"/>
        <v>0</v>
      </c>
      <c r="W450" s="18">
        <f t="shared" si="59"/>
        <v>0</v>
      </c>
      <c r="X450" s="18">
        <f t="shared" si="60"/>
        <v>0</v>
      </c>
      <c r="Y450" s="18">
        <f t="shared" si="61"/>
        <v>0</v>
      </c>
      <c r="Z450" s="42">
        <f t="shared" si="62"/>
        <v>0</v>
      </c>
    </row>
    <row r="451" spans="1:26" x14ac:dyDescent="0.25">
      <c r="A451" s="47" t="s">
        <v>247</v>
      </c>
      <c r="B451" s="6" t="s">
        <v>195</v>
      </c>
      <c r="C451" s="6" t="s">
        <v>29</v>
      </c>
      <c r="D451" s="2">
        <v>2027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14">
        <v>0</v>
      </c>
      <c r="K451" s="18">
        <f t="shared" si="56"/>
        <v>0</v>
      </c>
      <c r="L451" s="19">
        <v>12368.39</v>
      </c>
      <c r="M451" s="19">
        <v>11131.55</v>
      </c>
      <c r="N451" s="19">
        <v>8657.8700000000008</v>
      </c>
      <c r="O451" s="19">
        <v>6184.2</v>
      </c>
      <c r="P451" s="19">
        <v>3710.52</v>
      </c>
      <c r="Q451" s="19">
        <v>488.77</v>
      </c>
      <c r="R451" s="19">
        <v>2100</v>
      </c>
      <c r="S451" s="19">
        <v>200</v>
      </c>
      <c r="T451" s="25">
        <v>95</v>
      </c>
      <c r="U451" s="43">
        <f t="shared" si="57"/>
        <v>0</v>
      </c>
      <c r="V451" s="18">
        <f t="shared" si="58"/>
        <v>0</v>
      </c>
      <c r="W451" s="18">
        <f t="shared" si="59"/>
        <v>0</v>
      </c>
      <c r="X451" s="18">
        <f t="shared" si="60"/>
        <v>0</v>
      </c>
      <c r="Y451" s="18">
        <f t="shared" si="61"/>
        <v>0</v>
      </c>
      <c r="Z451" s="42">
        <f t="shared" si="62"/>
        <v>0</v>
      </c>
    </row>
    <row r="452" spans="1:26" x14ac:dyDescent="0.25">
      <c r="A452" s="47" t="s">
        <v>248</v>
      </c>
      <c r="B452" s="6" t="s">
        <v>195</v>
      </c>
      <c r="C452" s="6" t="s">
        <v>27</v>
      </c>
      <c r="D452" s="2">
        <v>2027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14">
        <v>0</v>
      </c>
      <c r="K452" s="18">
        <f t="shared" si="56"/>
        <v>0</v>
      </c>
      <c r="L452" s="19">
        <v>12368.39</v>
      </c>
      <c r="M452" s="19">
        <v>11131.55</v>
      </c>
      <c r="N452" s="19">
        <v>8657.8700000000008</v>
      </c>
      <c r="O452" s="19">
        <v>6184.2</v>
      </c>
      <c r="P452" s="19">
        <v>3710.52</v>
      </c>
      <c r="Q452" s="19">
        <v>488.77</v>
      </c>
      <c r="R452" s="19">
        <v>2100</v>
      </c>
      <c r="S452" s="19">
        <v>200</v>
      </c>
      <c r="T452" s="25">
        <v>95</v>
      </c>
      <c r="U452" s="43">
        <f t="shared" si="57"/>
        <v>0</v>
      </c>
      <c r="V452" s="18">
        <f t="shared" si="58"/>
        <v>0</v>
      </c>
      <c r="W452" s="18">
        <f t="shared" si="59"/>
        <v>0</v>
      </c>
      <c r="X452" s="18">
        <f t="shared" si="60"/>
        <v>0</v>
      </c>
      <c r="Y452" s="18">
        <f t="shared" si="61"/>
        <v>0</v>
      </c>
      <c r="Z452" s="42">
        <f t="shared" si="62"/>
        <v>0</v>
      </c>
    </row>
    <row r="453" spans="1:26" x14ac:dyDescent="0.25">
      <c r="A453" s="47" t="s">
        <v>249</v>
      </c>
      <c r="B453" s="6" t="s">
        <v>195</v>
      </c>
      <c r="C453" s="6" t="s">
        <v>45</v>
      </c>
      <c r="D453" s="2">
        <v>2027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14">
        <v>0</v>
      </c>
      <c r="K453" s="18">
        <f t="shared" ref="K453:K517" si="63">E453+F453+G453+H453+I453</f>
        <v>0</v>
      </c>
      <c r="L453" s="19">
        <v>12368.39</v>
      </c>
      <c r="M453" s="19">
        <v>11131.55</v>
      </c>
      <c r="N453" s="19">
        <v>8657.8700000000008</v>
      </c>
      <c r="O453" s="19">
        <v>6184.2</v>
      </c>
      <c r="P453" s="19">
        <v>3710.52</v>
      </c>
      <c r="Q453" s="19">
        <v>488.77</v>
      </c>
      <c r="R453" s="19">
        <v>2100</v>
      </c>
      <c r="S453" s="19">
        <v>200</v>
      </c>
      <c r="T453" s="25">
        <v>95</v>
      </c>
      <c r="U453" s="43">
        <f t="shared" ref="U453:U517" si="64">IF((V453=0),0,W453/V453*100)</f>
        <v>0</v>
      </c>
      <c r="V453" s="18">
        <f t="shared" ref="V453:V517" si="65">ROUND(((E453*L453+F453*M453+G453*N453+H453*O453+I453*P453)+Q453*J453+R453*J453+S453*(E453+F453+G453+H453+I453)),2)</f>
        <v>0</v>
      </c>
      <c r="W453" s="18">
        <f t="shared" ref="W453:W517" si="66">IF((Z453&gt;T453),Y453-0.01,Y453)</f>
        <v>0</v>
      </c>
      <c r="X453" s="18">
        <f t="shared" ref="X453:X517" si="67">V453-W453</f>
        <v>0</v>
      </c>
      <c r="Y453" s="18">
        <f t="shared" ref="Y453:Y517" si="68">ROUND((V453*T453/100),2)</f>
        <v>0</v>
      </c>
      <c r="Z453" s="42">
        <f t="shared" ref="Z453:Z517" si="69">IF((V453=0),0,Y453/V453*100)</f>
        <v>0</v>
      </c>
    </row>
    <row r="454" spans="1:26" x14ac:dyDescent="0.25">
      <c r="A454" s="47" t="s">
        <v>250</v>
      </c>
      <c r="B454" s="6" t="s">
        <v>195</v>
      </c>
      <c r="C454" s="6" t="s">
        <v>28</v>
      </c>
      <c r="D454" s="2">
        <v>2027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14">
        <v>0</v>
      </c>
      <c r="K454" s="18">
        <f t="shared" si="63"/>
        <v>0</v>
      </c>
      <c r="L454" s="19">
        <v>12368.39</v>
      </c>
      <c r="M454" s="19">
        <v>11131.55</v>
      </c>
      <c r="N454" s="19">
        <v>8657.8700000000008</v>
      </c>
      <c r="O454" s="19">
        <v>6184.2</v>
      </c>
      <c r="P454" s="19">
        <v>3710.52</v>
      </c>
      <c r="Q454" s="19">
        <v>488.77</v>
      </c>
      <c r="R454" s="19">
        <v>2100</v>
      </c>
      <c r="S454" s="19">
        <v>200</v>
      </c>
      <c r="T454" s="25">
        <v>95</v>
      </c>
      <c r="U454" s="43">
        <f t="shared" si="64"/>
        <v>0</v>
      </c>
      <c r="V454" s="18">
        <f t="shared" si="65"/>
        <v>0</v>
      </c>
      <c r="W454" s="18">
        <f t="shared" si="66"/>
        <v>0</v>
      </c>
      <c r="X454" s="18">
        <f t="shared" si="67"/>
        <v>0</v>
      </c>
      <c r="Y454" s="18">
        <f t="shared" si="68"/>
        <v>0</v>
      </c>
      <c r="Z454" s="42">
        <f t="shared" si="69"/>
        <v>0</v>
      </c>
    </row>
    <row r="455" spans="1:26" x14ac:dyDescent="0.25">
      <c r="A455" s="47" t="s">
        <v>251</v>
      </c>
      <c r="B455" s="6" t="s">
        <v>195</v>
      </c>
      <c r="C455" s="6" t="s">
        <v>21</v>
      </c>
      <c r="D455" s="2">
        <v>2027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14">
        <v>0</v>
      </c>
      <c r="K455" s="18">
        <f t="shared" si="63"/>
        <v>0</v>
      </c>
      <c r="L455" s="19">
        <v>12368.39</v>
      </c>
      <c r="M455" s="19">
        <v>11131.55</v>
      </c>
      <c r="N455" s="19">
        <v>8657.8700000000008</v>
      </c>
      <c r="O455" s="19">
        <v>6184.2</v>
      </c>
      <c r="P455" s="19">
        <v>3710.52</v>
      </c>
      <c r="Q455" s="19">
        <v>488.77</v>
      </c>
      <c r="R455" s="19">
        <v>2100</v>
      </c>
      <c r="S455" s="19">
        <v>200</v>
      </c>
      <c r="T455" s="25">
        <v>95</v>
      </c>
      <c r="U455" s="43">
        <f t="shared" si="64"/>
        <v>0</v>
      </c>
      <c r="V455" s="18">
        <f t="shared" si="65"/>
        <v>0</v>
      </c>
      <c r="W455" s="18">
        <f t="shared" si="66"/>
        <v>0</v>
      </c>
      <c r="X455" s="18">
        <f t="shared" si="67"/>
        <v>0</v>
      </c>
      <c r="Y455" s="18">
        <f t="shared" si="68"/>
        <v>0</v>
      </c>
      <c r="Z455" s="42">
        <f t="shared" si="69"/>
        <v>0</v>
      </c>
    </row>
    <row r="456" spans="1:26" x14ac:dyDescent="0.25">
      <c r="A456" s="47" t="s">
        <v>252</v>
      </c>
      <c r="B456" s="6" t="s">
        <v>195</v>
      </c>
      <c r="C456" s="6" t="s">
        <v>140</v>
      </c>
      <c r="D456" s="2">
        <v>2027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14">
        <v>0</v>
      </c>
      <c r="K456" s="18">
        <f t="shared" si="63"/>
        <v>0</v>
      </c>
      <c r="L456" s="19">
        <v>12368.39</v>
      </c>
      <c r="M456" s="19">
        <v>11131.55</v>
      </c>
      <c r="N456" s="19">
        <v>8657.8700000000008</v>
      </c>
      <c r="O456" s="19">
        <v>6184.2</v>
      </c>
      <c r="P456" s="19">
        <v>3710.52</v>
      </c>
      <c r="Q456" s="19">
        <v>488.77</v>
      </c>
      <c r="R456" s="19">
        <v>2100</v>
      </c>
      <c r="S456" s="19">
        <v>200</v>
      </c>
      <c r="T456" s="25">
        <v>95</v>
      </c>
      <c r="U456" s="43">
        <f t="shared" si="64"/>
        <v>0</v>
      </c>
      <c r="V456" s="18">
        <f t="shared" si="65"/>
        <v>0</v>
      </c>
      <c r="W456" s="18">
        <f t="shared" si="66"/>
        <v>0</v>
      </c>
      <c r="X456" s="18">
        <f t="shared" si="67"/>
        <v>0</v>
      </c>
      <c r="Y456" s="18">
        <f t="shared" si="68"/>
        <v>0</v>
      </c>
      <c r="Z456" s="42">
        <f t="shared" si="69"/>
        <v>0</v>
      </c>
    </row>
    <row r="457" spans="1:26" ht="30" x14ac:dyDescent="0.25">
      <c r="A457" s="41">
        <v>61</v>
      </c>
      <c r="B457" s="45" t="s">
        <v>253</v>
      </c>
      <c r="C457" s="45" t="s">
        <v>253</v>
      </c>
      <c r="D457" s="41">
        <v>2027</v>
      </c>
      <c r="E457" s="15">
        <f>SUM(E440:E456)</f>
        <v>0</v>
      </c>
      <c r="F457" s="15">
        <f t="shared" ref="F457" si="70">SUM(F440:F456)</f>
        <v>0</v>
      </c>
      <c r="G457" s="15">
        <f t="shared" ref="G457" si="71">SUM(G440:G456)</f>
        <v>0</v>
      </c>
      <c r="H457" s="15">
        <f t="shared" ref="H457" si="72">SUM(H440:H456)</f>
        <v>0</v>
      </c>
      <c r="I457" s="15">
        <f t="shared" ref="I457" si="73">SUM(I440:I456)</f>
        <v>0</v>
      </c>
      <c r="J457" s="48">
        <f t="shared" ref="J457" si="74">SUM(J440:J456)</f>
        <v>0</v>
      </c>
      <c r="K457" s="18">
        <f t="shared" si="63"/>
        <v>0</v>
      </c>
      <c r="L457" s="18">
        <v>12368.39</v>
      </c>
      <c r="M457" s="18">
        <v>11131.55</v>
      </c>
      <c r="N457" s="18">
        <v>8657.8700000000008</v>
      </c>
      <c r="O457" s="18">
        <v>6184.2</v>
      </c>
      <c r="P457" s="18">
        <v>3710.52</v>
      </c>
      <c r="Q457" s="18">
        <v>488.77</v>
      </c>
      <c r="R457" s="18">
        <v>2100</v>
      </c>
      <c r="S457" s="18">
        <v>200</v>
      </c>
      <c r="T457" s="46">
        <v>95</v>
      </c>
      <c r="U457" s="49">
        <f t="shared" si="64"/>
        <v>0</v>
      </c>
      <c r="V457" s="18">
        <f t="shared" si="65"/>
        <v>0</v>
      </c>
      <c r="W457" s="18">
        <f t="shared" si="66"/>
        <v>0</v>
      </c>
      <c r="X457" s="18">
        <f t="shared" si="67"/>
        <v>0</v>
      </c>
      <c r="Y457" s="18">
        <f t="shared" si="68"/>
        <v>0</v>
      </c>
      <c r="Z457" s="42">
        <f t="shared" si="69"/>
        <v>0</v>
      </c>
    </row>
    <row r="458" spans="1:26" x14ac:dyDescent="0.25">
      <c r="A458" s="2">
        <v>78</v>
      </c>
      <c r="B458" s="6" t="s">
        <v>196</v>
      </c>
      <c r="C458" s="6" t="s">
        <v>59</v>
      </c>
      <c r="D458" s="2">
        <v>2027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14">
        <v>0</v>
      </c>
      <c r="K458" s="18">
        <f t="shared" si="63"/>
        <v>0</v>
      </c>
      <c r="L458" s="19">
        <v>12368.39</v>
      </c>
      <c r="M458" s="19">
        <v>11131.55</v>
      </c>
      <c r="N458" s="19">
        <v>8657.8700000000008</v>
      </c>
      <c r="O458" s="19">
        <v>6184.2</v>
      </c>
      <c r="P458" s="19">
        <v>3710.52</v>
      </c>
      <c r="Q458" s="19">
        <v>488.77</v>
      </c>
      <c r="R458" s="19">
        <v>2100</v>
      </c>
      <c r="S458" s="19">
        <v>200</v>
      </c>
      <c r="T458" s="26">
        <v>85</v>
      </c>
      <c r="U458" s="43">
        <f t="shared" si="64"/>
        <v>0</v>
      </c>
      <c r="V458" s="18">
        <f t="shared" si="65"/>
        <v>0</v>
      </c>
      <c r="W458" s="18">
        <f t="shared" si="66"/>
        <v>0</v>
      </c>
      <c r="X458" s="18">
        <f t="shared" si="67"/>
        <v>0</v>
      </c>
      <c r="Y458" s="18">
        <f t="shared" si="68"/>
        <v>0</v>
      </c>
      <c r="Z458" s="42">
        <f t="shared" si="69"/>
        <v>0</v>
      </c>
    </row>
    <row r="459" spans="1:26" x14ac:dyDescent="0.25">
      <c r="A459" s="2">
        <v>79</v>
      </c>
      <c r="B459" s="6" t="s">
        <v>196</v>
      </c>
      <c r="C459" s="6" t="s">
        <v>142</v>
      </c>
      <c r="D459" s="2">
        <v>2027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14">
        <v>0</v>
      </c>
      <c r="K459" s="18">
        <f t="shared" si="63"/>
        <v>0</v>
      </c>
      <c r="L459" s="19">
        <v>12368.39</v>
      </c>
      <c r="M459" s="19">
        <v>11131.55</v>
      </c>
      <c r="N459" s="19">
        <v>8657.8700000000008</v>
      </c>
      <c r="O459" s="19">
        <v>6184.2</v>
      </c>
      <c r="P459" s="19">
        <v>3710.52</v>
      </c>
      <c r="Q459" s="19">
        <v>488.77</v>
      </c>
      <c r="R459" s="19">
        <v>2100</v>
      </c>
      <c r="S459" s="19">
        <v>200</v>
      </c>
      <c r="T459" s="26">
        <v>71</v>
      </c>
      <c r="U459" s="43">
        <f t="shared" si="64"/>
        <v>0</v>
      </c>
      <c r="V459" s="18">
        <f t="shared" si="65"/>
        <v>0</v>
      </c>
      <c r="W459" s="18">
        <f t="shared" si="66"/>
        <v>0</v>
      </c>
      <c r="X459" s="18">
        <f t="shared" si="67"/>
        <v>0</v>
      </c>
      <c r="Y459" s="18">
        <f t="shared" si="68"/>
        <v>0</v>
      </c>
      <c r="Z459" s="42">
        <f t="shared" si="69"/>
        <v>0</v>
      </c>
    </row>
    <row r="460" spans="1:26" x14ac:dyDescent="0.25">
      <c r="A460" s="2">
        <v>80</v>
      </c>
      <c r="B460" s="6" t="s">
        <v>196</v>
      </c>
      <c r="C460" s="6" t="s">
        <v>47</v>
      </c>
      <c r="D460" s="2">
        <v>2027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14">
        <v>0</v>
      </c>
      <c r="K460" s="18">
        <f t="shared" si="63"/>
        <v>0</v>
      </c>
      <c r="L460" s="19">
        <v>12368.39</v>
      </c>
      <c r="M460" s="19">
        <v>11131.55</v>
      </c>
      <c r="N460" s="19">
        <v>8657.8700000000008</v>
      </c>
      <c r="O460" s="19">
        <v>6184.2</v>
      </c>
      <c r="P460" s="19">
        <v>3710.52</v>
      </c>
      <c r="Q460" s="19">
        <v>488.77</v>
      </c>
      <c r="R460" s="19">
        <v>2100</v>
      </c>
      <c r="S460" s="19">
        <v>200</v>
      </c>
      <c r="T460" s="26">
        <v>90</v>
      </c>
      <c r="U460" s="43">
        <f t="shared" si="64"/>
        <v>0</v>
      </c>
      <c r="V460" s="18">
        <f t="shared" si="65"/>
        <v>0</v>
      </c>
      <c r="W460" s="18">
        <f t="shared" si="66"/>
        <v>0</v>
      </c>
      <c r="X460" s="18">
        <f t="shared" si="67"/>
        <v>0</v>
      </c>
      <c r="Y460" s="18">
        <f t="shared" si="68"/>
        <v>0</v>
      </c>
      <c r="Z460" s="42">
        <f t="shared" si="69"/>
        <v>0</v>
      </c>
    </row>
    <row r="461" spans="1:26" x14ac:dyDescent="0.25">
      <c r="A461" s="2">
        <v>81</v>
      </c>
      <c r="B461" s="6" t="s">
        <v>196</v>
      </c>
      <c r="C461" s="6" t="s">
        <v>141</v>
      </c>
      <c r="D461" s="2">
        <v>2027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14">
        <v>0</v>
      </c>
      <c r="K461" s="18">
        <f t="shared" si="63"/>
        <v>0</v>
      </c>
      <c r="L461" s="19">
        <v>12368.39</v>
      </c>
      <c r="M461" s="19">
        <v>11131.55</v>
      </c>
      <c r="N461" s="19">
        <v>8657.8700000000008</v>
      </c>
      <c r="O461" s="19">
        <v>6184.2</v>
      </c>
      <c r="P461" s="19">
        <v>3710.52</v>
      </c>
      <c r="Q461" s="19">
        <v>488.77</v>
      </c>
      <c r="R461" s="19">
        <v>2100</v>
      </c>
      <c r="S461" s="19">
        <v>200</v>
      </c>
      <c r="T461" s="26">
        <v>92</v>
      </c>
      <c r="U461" s="43">
        <f t="shared" si="64"/>
        <v>0</v>
      </c>
      <c r="V461" s="18">
        <f t="shared" si="65"/>
        <v>0</v>
      </c>
      <c r="W461" s="18">
        <f t="shared" si="66"/>
        <v>0</v>
      </c>
      <c r="X461" s="18">
        <f t="shared" si="67"/>
        <v>0</v>
      </c>
      <c r="Y461" s="18">
        <f t="shared" si="68"/>
        <v>0</v>
      </c>
      <c r="Z461" s="42">
        <f t="shared" si="69"/>
        <v>0</v>
      </c>
    </row>
    <row r="462" spans="1:26" x14ac:dyDescent="0.25">
      <c r="A462" s="2">
        <v>82</v>
      </c>
      <c r="B462" s="6" t="s">
        <v>196</v>
      </c>
      <c r="C462" s="6" t="s">
        <v>143</v>
      </c>
      <c r="D462" s="2">
        <v>2027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14">
        <v>0</v>
      </c>
      <c r="K462" s="18">
        <f t="shared" si="63"/>
        <v>0</v>
      </c>
      <c r="L462" s="19">
        <v>12368.39</v>
      </c>
      <c r="M462" s="19">
        <v>11131.55</v>
      </c>
      <c r="N462" s="19">
        <v>8657.8700000000008</v>
      </c>
      <c r="O462" s="19">
        <v>6184.2</v>
      </c>
      <c r="P462" s="19">
        <v>3710.52</v>
      </c>
      <c r="Q462" s="19">
        <v>488.77</v>
      </c>
      <c r="R462" s="19">
        <v>2100</v>
      </c>
      <c r="S462" s="19">
        <v>200</v>
      </c>
      <c r="T462" s="26">
        <v>87</v>
      </c>
      <c r="U462" s="43">
        <f t="shared" si="64"/>
        <v>0</v>
      </c>
      <c r="V462" s="18">
        <f t="shared" si="65"/>
        <v>0</v>
      </c>
      <c r="W462" s="18">
        <f t="shared" si="66"/>
        <v>0</v>
      </c>
      <c r="X462" s="18">
        <f t="shared" si="67"/>
        <v>0</v>
      </c>
      <c r="Y462" s="18">
        <f t="shared" si="68"/>
        <v>0</v>
      </c>
      <c r="Z462" s="42">
        <f t="shared" si="69"/>
        <v>0</v>
      </c>
    </row>
    <row r="463" spans="1:26" x14ac:dyDescent="0.25">
      <c r="A463" s="2">
        <v>83</v>
      </c>
      <c r="B463" s="6" t="s">
        <v>196</v>
      </c>
      <c r="C463" s="6" t="s">
        <v>105</v>
      </c>
      <c r="D463" s="2">
        <v>2027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14">
        <v>0</v>
      </c>
      <c r="K463" s="18">
        <f t="shared" si="63"/>
        <v>0</v>
      </c>
      <c r="L463" s="19">
        <v>12368.39</v>
      </c>
      <c r="M463" s="19">
        <v>11131.55</v>
      </c>
      <c r="N463" s="19">
        <v>8657.8700000000008</v>
      </c>
      <c r="O463" s="19">
        <v>6184.2</v>
      </c>
      <c r="P463" s="19">
        <v>3710.52</v>
      </c>
      <c r="Q463" s="19">
        <v>488.77</v>
      </c>
      <c r="R463" s="19">
        <v>2100</v>
      </c>
      <c r="S463" s="19">
        <v>200</v>
      </c>
      <c r="T463" s="26">
        <v>86</v>
      </c>
      <c r="U463" s="43">
        <f t="shared" si="64"/>
        <v>0</v>
      </c>
      <c r="V463" s="18">
        <f t="shared" si="65"/>
        <v>0</v>
      </c>
      <c r="W463" s="18">
        <f t="shared" si="66"/>
        <v>0</v>
      </c>
      <c r="X463" s="18">
        <f t="shared" si="67"/>
        <v>0</v>
      </c>
      <c r="Y463" s="18">
        <f t="shared" si="68"/>
        <v>0</v>
      </c>
      <c r="Z463" s="42">
        <f t="shared" si="69"/>
        <v>0</v>
      </c>
    </row>
    <row r="464" spans="1:26" x14ac:dyDescent="0.25">
      <c r="A464" s="2">
        <v>84</v>
      </c>
      <c r="B464" s="6" t="s">
        <v>196</v>
      </c>
      <c r="C464" s="6" t="s">
        <v>58</v>
      </c>
      <c r="D464" s="2">
        <v>2027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14">
        <v>0</v>
      </c>
      <c r="K464" s="18">
        <f t="shared" si="63"/>
        <v>0</v>
      </c>
      <c r="L464" s="19">
        <v>12368.39</v>
      </c>
      <c r="M464" s="19">
        <v>11131.55</v>
      </c>
      <c r="N464" s="19">
        <v>8657.8700000000008</v>
      </c>
      <c r="O464" s="19">
        <v>6184.2</v>
      </c>
      <c r="P464" s="19">
        <v>3710.52</v>
      </c>
      <c r="Q464" s="19">
        <v>488.77</v>
      </c>
      <c r="R464" s="19">
        <v>2100</v>
      </c>
      <c r="S464" s="19">
        <v>200</v>
      </c>
      <c r="T464" s="26">
        <v>92</v>
      </c>
      <c r="U464" s="43">
        <f t="shared" si="64"/>
        <v>0</v>
      </c>
      <c r="V464" s="18">
        <f t="shared" si="65"/>
        <v>0</v>
      </c>
      <c r="W464" s="18">
        <f t="shared" si="66"/>
        <v>0</v>
      </c>
      <c r="X464" s="18">
        <f t="shared" si="67"/>
        <v>0</v>
      </c>
      <c r="Y464" s="18">
        <f t="shared" si="68"/>
        <v>0</v>
      </c>
      <c r="Z464" s="42">
        <f t="shared" si="69"/>
        <v>0</v>
      </c>
    </row>
    <row r="465" spans="1:26" x14ac:dyDescent="0.25">
      <c r="A465" s="2">
        <v>85</v>
      </c>
      <c r="B465" s="6" t="s">
        <v>196</v>
      </c>
      <c r="C465" s="6" t="s">
        <v>94</v>
      </c>
      <c r="D465" s="2">
        <v>2027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14">
        <v>0</v>
      </c>
      <c r="K465" s="18">
        <f t="shared" si="63"/>
        <v>0</v>
      </c>
      <c r="L465" s="19">
        <v>12368.39</v>
      </c>
      <c r="M465" s="19">
        <v>11131.55</v>
      </c>
      <c r="N465" s="19">
        <v>8657.8700000000008</v>
      </c>
      <c r="O465" s="19">
        <v>6184.2</v>
      </c>
      <c r="P465" s="19">
        <v>3710.52</v>
      </c>
      <c r="Q465" s="19">
        <v>488.77</v>
      </c>
      <c r="R465" s="19">
        <v>2100</v>
      </c>
      <c r="S465" s="19">
        <v>200</v>
      </c>
      <c r="T465" s="26">
        <v>90</v>
      </c>
      <c r="U465" s="43">
        <f t="shared" si="64"/>
        <v>0</v>
      </c>
      <c r="V465" s="18">
        <f t="shared" si="65"/>
        <v>0</v>
      </c>
      <c r="W465" s="18">
        <f t="shared" si="66"/>
        <v>0</v>
      </c>
      <c r="X465" s="18">
        <f t="shared" si="67"/>
        <v>0</v>
      </c>
      <c r="Y465" s="18">
        <f t="shared" si="68"/>
        <v>0</v>
      </c>
      <c r="Z465" s="42">
        <f t="shared" si="69"/>
        <v>0</v>
      </c>
    </row>
    <row r="466" spans="1:26" x14ac:dyDescent="0.25">
      <c r="A466" s="2">
        <v>86</v>
      </c>
      <c r="B466" s="6" t="s">
        <v>196</v>
      </c>
      <c r="C466" s="6" t="s">
        <v>2</v>
      </c>
      <c r="D466" s="2">
        <v>2027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14">
        <v>0</v>
      </c>
      <c r="K466" s="18">
        <f t="shared" si="63"/>
        <v>0</v>
      </c>
      <c r="L466" s="19">
        <v>12368.39</v>
      </c>
      <c r="M466" s="19">
        <v>11131.55</v>
      </c>
      <c r="N466" s="19">
        <v>8657.8700000000008</v>
      </c>
      <c r="O466" s="19">
        <v>6184.2</v>
      </c>
      <c r="P466" s="19">
        <v>3710.52</v>
      </c>
      <c r="Q466" s="19">
        <v>488.77</v>
      </c>
      <c r="R466" s="19">
        <v>2100</v>
      </c>
      <c r="S466" s="19">
        <v>200</v>
      </c>
      <c r="T466" s="26">
        <v>93</v>
      </c>
      <c r="U466" s="43">
        <f t="shared" si="64"/>
        <v>0</v>
      </c>
      <c r="V466" s="18">
        <f t="shared" si="65"/>
        <v>0</v>
      </c>
      <c r="W466" s="18">
        <f t="shared" si="66"/>
        <v>0</v>
      </c>
      <c r="X466" s="18">
        <f t="shared" si="67"/>
        <v>0</v>
      </c>
      <c r="Y466" s="18">
        <f t="shared" si="68"/>
        <v>0</v>
      </c>
      <c r="Z466" s="42">
        <f t="shared" si="69"/>
        <v>0</v>
      </c>
    </row>
    <row r="467" spans="1:26" x14ac:dyDescent="0.25">
      <c r="A467" s="2">
        <v>87</v>
      </c>
      <c r="B467" s="6" t="s">
        <v>196</v>
      </c>
      <c r="C467" s="6" t="s">
        <v>144</v>
      </c>
      <c r="D467" s="2">
        <v>2027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14">
        <v>0</v>
      </c>
      <c r="K467" s="18">
        <f t="shared" si="63"/>
        <v>0</v>
      </c>
      <c r="L467" s="19">
        <v>12368.39</v>
      </c>
      <c r="M467" s="19">
        <v>11131.55</v>
      </c>
      <c r="N467" s="19">
        <v>8657.8700000000008</v>
      </c>
      <c r="O467" s="19">
        <v>6184.2</v>
      </c>
      <c r="P467" s="19">
        <v>3710.52</v>
      </c>
      <c r="Q467" s="19">
        <v>488.77</v>
      </c>
      <c r="R467" s="19">
        <v>2100</v>
      </c>
      <c r="S467" s="19">
        <v>200</v>
      </c>
      <c r="T467" s="26">
        <v>71</v>
      </c>
      <c r="U467" s="43">
        <f t="shared" si="64"/>
        <v>0</v>
      </c>
      <c r="V467" s="18">
        <f t="shared" si="65"/>
        <v>0</v>
      </c>
      <c r="W467" s="18">
        <f t="shared" si="66"/>
        <v>0</v>
      </c>
      <c r="X467" s="18">
        <f t="shared" si="67"/>
        <v>0</v>
      </c>
      <c r="Y467" s="18">
        <f t="shared" si="68"/>
        <v>0</v>
      </c>
      <c r="Z467" s="42">
        <f t="shared" si="69"/>
        <v>0</v>
      </c>
    </row>
    <row r="468" spans="1:26" x14ac:dyDescent="0.25">
      <c r="A468" s="2">
        <v>88</v>
      </c>
      <c r="B468" s="6" t="s">
        <v>196</v>
      </c>
      <c r="C468" s="6" t="s">
        <v>5</v>
      </c>
      <c r="D468" s="2">
        <v>2027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14">
        <v>0</v>
      </c>
      <c r="K468" s="18">
        <f t="shared" si="63"/>
        <v>0</v>
      </c>
      <c r="L468" s="19">
        <v>12368.39</v>
      </c>
      <c r="M468" s="19">
        <v>11131.55</v>
      </c>
      <c r="N468" s="19">
        <v>8657.8700000000008</v>
      </c>
      <c r="O468" s="19">
        <v>6184.2</v>
      </c>
      <c r="P468" s="19">
        <v>3710.52</v>
      </c>
      <c r="Q468" s="19">
        <v>488.77</v>
      </c>
      <c r="R468" s="19">
        <v>2100</v>
      </c>
      <c r="S468" s="19">
        <v>200</v>
      </c>
      <c r="T468" s="26">
        <v>90</v>
      </c>
      <c r="U468" s="43">
        <f t="shared" si="64"/>
        <v>0</v>
      </c>
      <c r="V468" s="18">
        <f t="shared" si="65"/>
        <v>0</v>
      </c>
      <c r="W468" s="18">
        <f t="shared" si="66"/>
        <v>0</v>
      </c>
      <c r="X468" s="18">
        <f t="shared" si="67"/>
        <v>0</v>
      </c>
      <c r="Y468" s="18">
        <f t="shared" si="68"/>
        <v>0</v>
      </c>
      <c r="Z468" s="42">
        <f t="shared" si="69"/>
        <v>0</v>
      </c>
    </row>
    <row r="469" spans="1:26" x14ac:dyDescent="0.25">
      <c r="A469" s="2">
        <v>89</v>
      </c>
      <c r="B469" s="6" t="s">
        <v>197</v>
      </c>
      <c r="C469" s="6" t="s">
        <v>75</v>
      </c>
      <c r="D469" s="2">
        <v>2027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14">
        <v>0</v>
      </c>
      <c r="K469" s="18">
        <f t="shared" si="63"/>
        <v>0</v>
      </c>
      <c r="L469" s="19">
        <v>12368.39</v>
      </c>
      <c r="M469" s="19">
        <v>11131.55</v>
      </c>
      <c r="N469" s="19">
        <v>8657.8700000000008</v>
      </c>
      <c r="O469" s="19">
        <v>6184.2</v>
      </c>
      <c r="P469" s="19">
        <v>3710.52</v>
      </c>
      <c r="Q469" s="19">
        <v>488.77</v>
      </c>
      <c r="R469" s="19">
        <v>2100</v>
      </c>
      <c r="S469" s="19">
        <v>200</v>
      </c>
      <c r="T469" s="27">
        <v>82</v>
      </c>
      <c r="U469" s="43">
        <f t="shared" si="64"/>
        <v>0</v>
      </c>
      <c r="V469" s="18">
        <f t="shared" si="65"/>
        <v>0</v>
      </c>
      <c r="W469" s="18">
        <f t="shared" si="66"/>
        <v>0</v>
      </c>
      <c r="X469" s="18">
        <f t="shared" si="67"/>
        <v>0</v>
      </c>
      <c r="Y469" s="18">
        <f t="shared" si="68"/>
        <v>0</v>
      </c>
      <c r="Z469" s="42">
        <f t="shared" si="69"/>
        <v>0</v>
      </c>
    </row>
    <row r="470" spans="1:26" x14ac:dyDescent="0.25">
      <c r="A470" s="2">
        <v>90</v>
      </c>
      <c r="B470" s="6" t="s">
        <v>197</v>
      </c>
      <c r="C470" s="6" t="s">
        <v>55</v>
      </c>
      <c r="D470" s="2">
        <v>2027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14">
        <v>0</v>
      </c>
      <c r="K470" s="18">
        <f t="shared" si="63"/>
        <v>0</v>
      </c>
      <c r="L470" s="19">
        <v>12368.39</v>
      </c>
      <c r="M470" s="19">
        <v>11131.55</v>
      </c>
      <c r="N470" s="19">
        <v>8657.8700000000008</v>
      </c>
      <c r="O470" s="19">
        <v>6184.2</v>
      </c>
      <c r="P470" s="19">
        <v>3710.52</v>
      </c>
      <c r="Q470" s="19">
        <v>488.77</v>
      </c>
      <c r="R470" s="19">
        <v>2100</v>
      </c>
      <c r="S470" s="19">
        <v>200</v>
      </c>
      <c r="T470" s="27">
        <v>90</v>
      </c>
      <c r="U470" s="43">
        <f t="shared" si="64"/>
        <v>0</v>
      </c>
      <c r="V470" s="18">
        <f t="shared" si="65"/>
        <v>0</v>
      </c>
      <c r="W470" s="18">
        <f t="shared" si="66"/>
        <v>0</v>
      </c>
      <c r="X470" s="18">
        <f t="shared" si="67"/>
        <v>0</v>
      </c>
      <c r="Y470" s="18">
        <f t="shared" si="68"/>
        <v>0</v>
      </c>
      <c r="Z470" s="42">
        <f t="shared" si="69"/>
        <v>0</v>
      </c>
    </row>
    <row r="471" spans="1:26" x14ac:dyDescent="0.25">
      <c r="A471" s="2">
        <v>91</v>
      </c>
      <c r="B471" s="6" t="s">
        <v>197</v>
      </c>
      <c r="C471" s="6" t="s">
        <v>145</v>
      </c>
      <c r="D471" s="2">
        <v>2027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14">
        <v>0</v>
      </c>
      <c r="K471" s="18">
        <f t="shared" si="63"/>
        <v>0</v>
      </c>
      <c r="L471" s="19">
        <v>12368.39</v>
      </c>
      <c r="M471" s="19">
        <v>11131.55</v>
      </c>
      <c r="N471" s="19">
        <v>8657.8700000000008</v>
      </c>
      <c r="O471" s="19">
        <v>6184.2</v>
      </c>
      <c r="P471" s="19">
        <v>3710.52</v>
      </c>
      <c r="Q471" s="19">
        <v>488.77</v>
      </c>
      <c r="R471" s="19">
        <v>2100</v>
      </c>
      <c r="S471" s="19">
        <v>200</v>
      </c>
      <c r="T471" s="27">
        <v>85</v>
      </c>
      <c r="U471" s="43">
        <f t="shared" si="64"/>
        <v>0</v>
      </c>
      <c r="V471" s="18">
        <f t="shared" si="65"/>
        <v>0</v>
      </c>
      <c r="W471" s="18">
        <f t="shared" si="66"/>
        <v>0</v>
      </c>
      <c r="X471" s="18">
        <f t="shared" si="67"/>
        <v>0</v>
      </c>
      <c r="Y471" s="18">
        <f t="shared" si="68"/>
        <v>0</v>
      </c>
      <c r="Z471" s="42">
        <f t="shared" si="69"/>
        <v>0</v>
      </c>
    </row>
    <row r="472" spans="1:26" x14ac:dyDescent="0.25">
      <c r="A472" s="2">
        <v>92</v>
      </c>
      <c r="B472" s="6" t="s">
        <v>197</v>
      </c>
      <c r="C472" s="6" t="s">
        <v>37</v>
      </c>
      <c r="D472" s="2">
        <v>2027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14">
        <v>0</v>
      </c>
      <c r="K472" s="18">
        <f t="shared" si="63"/>
        <v>0</v>
      </c>
      <c r="L472" s="19">
        <v>12368.39</v>
      </c>
      <c r="M472" s="19">
        <v>11131.55</v>
      </c>
      <c r="N472" s="19">
        <v>8657.8700000000008</v>
      </c>
      <c r="O472" s="19">
        <v>6184.2</v>
      </c>
      <c r="P472" s="19">
        <v>3710.52</v>
      </c>
      <c r="Q472" s="19">
        <v>488.77</v>
      </c>
      <c r="R472" s="19">
        <v>2100</v>
      </c>
      <c r="S472" s="19">
        <v>200</v>
      </c>
      <c r="T472" s="27">
        <v>84</v>
      </c>
      <c r="U472" s="43">
        <f t="shared" si="64"/>
        <v>0</v>
      </c>
      <c r="V472" s="18">
        <f t="shared" si="65"/>
        <v>0</v>
      </c>
      <c r="W472" s="18">
        <f t="shared" si="66"/>
        <v>0</v>
      </c>
      <c r="X472" s="18">
        <f t="shared" si="67"/>
        <v>0</v>
      </c>
      <c r="Y472" s="18">
        <f t="shared" si="68"/>
        <v>0</v>
      </c>
      <c r="Z472" s="42">
        <f t="shared" si="69"/>
        <v>0</v>
      </c>
    </row>
    <row r="473" spans="1:26" x14ac:dyDescent="0.25">
      <c r="A473" s="2">
        <v>93</v>
      </c>
      <c r="B473" s="6" t="s">
        <v>197</v>
      </c>
      <c r="C473" s="6" t="s">
        <v>146</v>
      </c>
      <c r="D473" s="2">
        <v>2027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14">
        <v>0</v>
      </c>
      <c r="K473" s="18">
        <f t="shared" si="63"/>
        <v>0</v>
      </c>
      <c r="L473" s="19">
        <v>12368.39</v>
      </c>
      <c r="M473" s="19">
        <v>11131.55</v>
      </c>
      <c r="N473" s="19">
        <v>8657.8700000000008</v>
      </c>
      <c r="O473" s="19">
        <v>6184.2</v>
      </c>
      <c r="P473" s="19">
        <v>3710.52</v>
      </c>
      <c r="Q473" s="19">
        <v>488.77</v>
      </c>
      <c r="R473" s="19">
        <v>2100</v>
      </c>
      <c r="S473" s="19">
        <v>200</v>
      </c>
      <c r="T473" s="27">
        <v>90</v>
      </c>
      <c r="U473" s="43">
        <f t="shared" si="64"/>
        <v>0</v>
      </c>
      <c r="V473" s="18">
        <f t="shared" si="65"/>
        <v>0</v>
      </c>
      <c r="W473" s="18">
        <f t="shared" si="66"/>
        <v>0</v>
      </c>
      <c r="X473" s="18">
        <f t="shared" si="67"/>
        <v>0</v>
      </c>
      <c r="Y473" s="18">
        <f t="shared" si="68"/>
        <v>0</v>
      </c>
      <c r="Z473" s="42">
        <f t="shared" si="69"/>
        <v>0</v>
      </c>
    </row>
    <row r="474" spans="1:26" x14ac:dyDescent="0.25">
      <c r="A474" s="2">
        <v>94</v>
      </c>
      <c r="B474" s="6" t="s">
        <v>197</v>
      </c>
      <c r="C474" s="6" t="s">
        <v>26</v>
      </c>
      <c r="D474" s="2">
        <v>2027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14">
        <v>0</v>
      </c>
      <c r="K474" s="18">
        <f t="shared" si="63"/>
        <v>0</v>
      </c>
      <c r="L474" s="19">
        <v>12368.39</v>
      </c>
      <c r="M474" s="19">
        <v>11131.55</v>
      </c>
      <c r="N474" s="19">
        <v>8657.8700000000008</v>
      </c>
      <c r="O474" s="19">
        <v>6184.2</v>
      </c>
      <c r="P474" s="19">
        <v>3710.52</v>
      </c>
      <c r="Q474" s="19">
        <v>488.77</v>
      </c>
      <c r="R474" s="19">
        <v>2100</v>
      </c>
      <c r="S474" s="19">
        <v>200</v>
      </c>
      <c r="T474" s="27">
        <v>88</v>
      </c>
      <c r="U474" s="43">
        <f t="shared" si="64"/>
        <v>0</v>
      </c>
      <c r="V474" s="18">
        <f t="shared" si="65"/>
        <v>0</v>
      </c>
      <c r="W474" s="18">
        <f t="shared" si="66"/>
        <v>0</v>
      </c>
      <c r="X474" s="18">
        <f t="shared" si="67"/>
        <v>0</v>
      </c>
      <c r="Y474" s="18">
        <f t="shared" si="68"/>
        <v>0</v>
      </c>
      <c r="Z474" s="42">
        <f t="shared" si="69"/>
        <v>0</v>
      </c>
    </row>
    <row r="475" spans="1:26" x14ac:dyDescent="0.25">
      <c r="A475" s="2">
        <v>95</v>
      </c>
      <c r="B475" s="6" t="s">
        <v>198</v>
      </c>
      <c r="C475" s="6" t="s">
        <v>78</v>
      </c>
      <c r="D475" s="2">
        <v>2027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14">
        <v>0</v>
      </c>
      <c r="K475" s="18">
        <f t="shared" si="63"/>
        <v>0</v>
      </c>
      <c r="L475" s="19">
        <v>12368.39</v>
      </c>
      <c r="M475" s="19">
        <v>11131.55</v>
      </c>
      <c r="N475" s="19">
        <v>8657.8700000000008</v>
      </c>
      <c r="O475" s="19">
        <v>6184.2</v>
      </c>
      <c r="P475" s="19">
        <v>3710.52</v>
      </c>
      <c r="Q475" s="19">
        <v>488.77</v>
      </c>
      <c r="R475" s="19">
        <v>2100</v>
      </c>
      <c r="S475" s="19">
        <v>200</v>
      </c>
      <c r="T475" s="28">
        <v>89</v>
      </c>
      <c r="U475" s="43">
        <f t="shared" si="64"/>
        <v>0</v>
      </c>
      <c r="V475" s="18">
        <f t="shared" si="65"/>
        <v>0</v>
      </c>
      <c r="W475" s="18">
        <f t="shared" si="66"/>
        <v>0</v>
      </c>
      <c r="X475" s="18">
        <f t="shared" si="67"/>
        <v>0</v>
      </c>
      <c r="Y475" s="18">
        <f t="shared" si="68"/>
        <v>0</v>
      </c>
      <c r="Z475" s="42">
        <f t="shared" si="69"/>
        <v>0</v>
      </c>
    </row>
    <row r="476" spans="1:26" x14ac:dyDescent="0.25">
      <c r="A476" s="2">
        <v>96</v>
      </c>
      <c r="B476" s="6" t="s">
        <v>198</v>
      </c>
      <c r="C476" s="6" t="s">
        <v>91</v>
      </c>
      <c r="D476" s="2">
        <v>2027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14">
        <v>0</v>
      </c>
      <c r="K476" s="18">
        <f t="shared" si="63"/>
        <v>0</v>
      </c>
      <c r="L476" s="19">
        <v>12368.39</v>
      </c>
      <c r="M476" s="19">
        <v>11131.55</v>
      </c>
      <c r="N476" s="19">
        <v>8657.8700000000008</v>
      </c>
      <c r="O476" s="19">
        <v>6184.2</v>
      </c>
      <c r="P476" s="19">
        <v>3710.52</v>
      </c>
      <c r="Q476" s="19">
        <v>488.77</v>
      </c>
      <c r="R476" s="19">
        <v>2100</v>
      </c>
      <c r="S476" s="19">
        <v>200</v>
      </c>
      <c r="T476" s="28">
        <v>91</v>
      </c>
      <c r="U476" s="43">
        <f t="shared" si="64"/>
        <v>0</v>
      </c>
      <c r="V476" s="18">
        <f t="shared" si="65"/>
        <v>0</v>
      </c>
      <c r="W476" s="18">
        <f t="shared" si="66"/>
        <v>0</v>
      </c>
      <c r="X476" s="18">
        <f t="shared" si="67"/>
        <v>0</v>
      </c>
      <c r="Y476" s="18">
        <f t="shared" si="68"/>
        <v>0</v>
      </c>
      <c r="Z476" s="42">
        <f t="shared" si="69"/>
        <v>0</v>
      </c>
    </row>
    <row r="477" spans="1:26" x14ac:dyDescent="0.25">
      <c r="A477" s="2">
        <v>97</v>
      </c>
      <c r="B477" s="6" t="s">
        <v>198</v>
      </c>
      <c r="C477" s="6" t="s">
        <v>147</v>
      </c>
      <c r="D477" s="2">
        <v>2027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14">
        <v>0</v>
      </c>
      <c r="K477" s="18">
        <f t="shared" si="63"/>
        <v>0</v>
      </c>
      <c r="L477" s="19">
        <v>12368.39</v>
      </c>
      <c r="M477" s="19">
        <v>11131.55</v>
      </c>
      <c r="N477" s="19">
        <v>8657.8700000000008</v>
      </c>
      <c r="O477" s="19">
        <v>6184.2</v>
      </c>
      <c r="P477" s="19">
        <v>3710.52</v>
      </c>
      <c r="Q477" s="19">
        <v>488.77</v>
      </c>
      <c r="R477" s="19">
        <v>2100</v>
      </c>
      <c r="S477" s="19">
        <v>200</v>
      </c>
      <c r="T477" s="28">
        <v>92</v>
      </c>
      <c r="U477" s="43">
        <f t="shared" si="64"/>
        <v>0</v>
      </c>
      <c r="V477" s="18">
        <f t="shared" si="65"/>
        <v>0</v>
      </c>
      <c r="W477" s="18">
        <f t="shared" si="66"/>
        <v>0</v>
      </c>
      <c r="X477" s="18">
        <f t="shared" si="67"/>
        <v>0</v>
      </c>
      <c r="Y477" s="18">
        <f t="shared" si="68"/>
        <v>0</v>
      </c>
      <c r="Z477" s="42">
        <f t="shared" si="69"/>
        <v>0</v>
      </c>
    </row>
    <row r="478" spans="1:26" x14ac:dyDescent="0.25">
      <c r="A478" s="2">
        <v>98</v>
      </c>
      <c r="B478" s="6" t="s">
        <v>198</v>
      </c>
      <c r="C478" s="6" t="s">
        <v>148</v>
      </c>
      <c r="D478" s="2">
        <v>2027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14">
        <v>0</v>
      </c>
      <c r="K478" s="18">
        <f t="shared" si="63"/>
        <v>0</v>
      </c>
      <c r="L478" s="19">
        <v>12368.39</v>
      </c>
      <c r="M478" s="19">
        <v>11131.55</v>
      </c>
      <c r="N478" s="19">
        <v>8657.8700000000008</v>
      </c>
      <c r="O478" s="19">
        <v>6184.2</v>
      </c>
      <c r="P478" s="19">
        <v>3710.52</v>
      </c>
      <c r="Q478" s="19">
        <v>488.77</v>
      </c>
      <c r="R478" s="19">
        <v>2100</v>
      </c>
      <c r="S478" s="19">
        <v>200</v>
      </c>
      <c r="T478" s="28">
        <v>90</v>
      </c>
      <c r="U478" s="43">
        <f t="shared" si="64"/>
        <v>0</v>
      </c>
      <c r="V478" s="18">
        <f t="shared" si="65"/>
        <v>0</v>
      </c>
      <c r="W478" s="18">
        <f t="shared" si="66"/>
        <v>0</v>
      </c>
      <c r="X478" s="18">
        <f t="shared" si="67"/>
        <v>0</v>
      </c>
      <c r="Y478" s="18">
        <f t="shared" si="68"/>
        <v>0</v>
      </c>
      <c r="Z478" s="42">
        <f t="shared" si="69"/>
        <v>0</v>
      </c>
    </row>
    <row r="479" spans="1:26" x14ac:dyDescent="0.25">
      <c r="A479" s="2">
        <v>99</v>
      </c>
      <c r="B479" s="6" t="s">
        <v>198</v>
      </c>
      <c r="C479" s="6" t="s">
        <v>149</v>
      </c>
      <c r="D479" s="2">
        <v>2027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14">
        <v>0</v>
      </c>
      <c r="K479" s="18">
        <f t="shared" si="63"/>
        <v>0</v>
      </c>
      <c r="L479" s="19">
        <v>12368.39</v>
      </c>
      <c r="M479" s="19">
        <v>11131.55</v>
      </c>
      <c r="N479" s="19">
        <v>8657.8700000000008</v>
      </c>
      <c r="O479" s="19">
        <v>6184.2</v>
      </c>
      <c r="P479" s="19">
        <v>3710.52</v>
      </c>
      <c r="Q479" s="19">
        <v>488.77</v>
      </c>
      <c r="R479" s="19">
        <v>2100</v>
      </c>
      <c r="S479" s="19">
        <v>200</v>
      </c>
      <c r="T479" s="28">
        <v>90</v>
      </c>
      <c r="U479" s="43">
        <f t="shared" si="64"/>
        <v>0</v>
      </c>
      <c r="V479" s="18">
        <f t="shared" si="65"/>
        <v>0</v>
      </c>
      <c r="W479" s="18">
        <f t="shared" si="66"/>
        <v>0</v>
      </c>
      <c r="X479" s="18">
        <f t="shared" si="67"/>
        <v>0</v>
      </c>
      <c r="Y479" s="18">
        <f t="shared" si="68"/>
        <v>0</v>
      </c>
      <c r="Z479" s="42">
        <f t="shared" si="69"/>
        <v>0</v>
      </c>
    </row>
    <row r="480" spans="1:26" x14ac:dyDescent="0.25">
      <c r="A480" s="2">
        <v>100</v>
      </c>
      <c r="B480" s="6" t="s">
        <v>198</v>
      </c>
      <c r="C480" s="6" t="s">
        <v>150</v>
      </c>
      <c r="D480" s="2">
        <v>2027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14">
        <v>0</v>
      </c>
      <c r="K480" s="18">
        <f t="shared" si="63"/>
        <v>0</v>
      </c>
      <c r="L480" s="19">
        <v>12368.39</v>
      </c>
      <c r="M480" s="19">
        <v>11131.55</v>
      </c>
      <c r="N480" s="19">
        <v>8657.8700000000008</v>
      </c>
      <c r="O480" s="19">
        <v>6184.2</v>
      </c>
      <c r="P480" s="19">
        <v>3710.52</v>
      </c>
      <c r="Q480" s="19">
        <v>488.77</v>
      </c>
      <c r="R480" s="19">
        <v>2100</v>
      </c>
      <c r="S480" s="19">
        <v>200</v>
      </c>
      <c r="T480" s="28">
        <v>92</v>
      </c>
      <c r="U480" s="43">
        <f t="shared" si="64"/>
        <v>0</v>
      </c>
      <c r="V480" s="18">
        <f t="shared" si="65"/>
        <v>0</v>
      </c>
      <c r="W480" s="18">
        <f t="shared" si="66"/>
        <v>0</v>
      </c>
      <c r="X480" s="18">
        <f t="shared" si="67"/>
        <v>0</v>
      </c>
      <c r="Y480" s="18">
        <f t="shared" si="68"/>
        <v>0</v>
      </c>
      <c r="Z480" s="42">
        <f t="shared" si="69"/>
        <v>0</v>
      </c>
    </row>
    <row r="481" spans="1:26" x14ac:dyDescent="0.25">
      <c r="A481" s="2">
        <v>101</v>
      </c>
      <c r="B481" s="6" t="s">
        <v>198</v>
      </c>
      <c r="C481" s="6" t="s">
        <v>153</v>
      </c>
      <c r="D481" s="2">
        <v>2027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14">
        <v>0</v>
      </c>
      <c r="K481" s="18">
        <f t="shared" si="63"/>
        <v>0</v>
      </c>
      <c r="L481" s="19">
        <v>12368.39</v>
      </c>
      <c r="M481" s="19">
        <v>11131.55</v>
      </c>
      <c r="N481" s="19">
        <v>8657.8700000000008</v>
      </c>
      <c r="O481" s="19">
        <v>6184.2</v>
      </c>
      <c r="P481" s="19">
        <v>3710.52</v>
      </c>
      <c r="Q481" s="19">
        <v>488.77</v>
      </c>
      <c r="R481" s="19">
        <v>2100</v>
      </c>
      <c r="S481" s="19">
        <v>200</v>
      </c>
      <c r="T481" s="28">
        <v>92</v>
      </c>
      <c r="U481" s="43">
        <f t="shared" si="64"/>
        <v>0</v>
      </c>
      <c r="V481" s="18">
        <f t="shared" si="65"/>
        <v>0</v>
      </c>
      <c r="W481" s="18">
        <f t="shared" si="66"/>
        <v>0</v>
      </c>
      <c r="X481" s="18">
        <f t="shared" si="67"/>
        <v>0</v>
      </c>
      <c r="Y481" s="18">
        <f t="shared" si="68"/>
        <v>0</v>
      </c>
      <c r="Z481" s="42">
        <f t="shared" si="69"/>
        <v>0</v>
      </c>
    </row>
    <row r="482" spans="1:26" x14ac:dyDescent="0.25">
      <c r="A482" s="2">
        <v>102</v>
      </c>
      <c r="B482" s="6" t="s">
        <v>198</v>
      </c>
      <c r="C482" s="6" t="s">
        <v>151</v>
      </c>
      <c r="D482" s="2">
        <v>2027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14">
        <v>0</v>
      </c>
      <c r="K482" s="18">
        <f t="shared" si="63"/>
        <v>0</v>
      </c>
      <c r="L482" s="19">
        <v>12368.39</v>
      </c>
      <c r="M482" s="19">
        <v>11131.55</v>
      </c>
      <c r="N482" s="19">
        <v>8657.8700000000008</v>
      </c>
      <c r="O482" s="19">
        <v>6184.2</v>
      </c>
      <c r="P482" s="19">
        <v>3710.52</v>
      </c>
      <c r="Q482" s="19">
        <v>488.77</v>
      </c>
      <c r="R482" s="19">
        <v>2100</v>
      </c>
      <c r="S482" s="19">
        <v>200</v>
      </c>
      <c r="T482" s="28">
        <v>79</v>
      </c>
      <c r="U482" s="43">
        <f t="shared" si="64"/>
        <v>0</v>
      </c>
      <c r="V482" s="18">
        <f t="shared" si="65"/>
        <v>0</v>
      </c>
      <c r="W482" s="18">
        <f t="shared" si="66"/>
        <v>0</v>
      </c>
      <c r="X482" s="18">
        <f t="shared" si="67"/>
        <v>0</v>
      </c>
      <c r="Y482" s="18">
        <f t="shared" si="68"/>
        <v>0</v>
      </c>
      <c r="Z482" s="42">
        <f t="shared" si="69"/>
        <v>0</v>
      </c>
    </row>
    <row r="483" spans="1:26" x14ac:dyDescent="0.25">
      <c r="A483" s="2">
        <v>103</v>
      </c>
      <c r="B483" s="6" t="s">
        <v>198</v>
      </c>
      <c r="C483" s="6" t="s">
        <v>84</v>
      </c>
      <c r="D483" s="2">
        <v>2027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14">
        <v>0</v>
      </c>
      <c r="K483" s="18">
        <f t="shared" si="63"/>
        <v>0</v>
      </c>
      <c r="L483" s="19">
        <v>12368.39</v>
      </c>
      <c r="M483" s="19">
        <v>11131.55</v>
      </c>
      <c r="N483" s="19">
        <v>8657.8700000000008</v>
      </c>
      <c r="O483" s="19">
        <v>6184.2</v>
      </c>
      <c r="P483" s="19">
        <v>3710.52</v>
      </c>
      <c r="Q483" s="19">
        <v>488.77</v>
      </c>
      <c r="R483" s="19">
        <v>2100</v>
      </c>
      <c r="S483" s="19">
        <v>200</v>
      </c>
      <c r="T483" s="28">
        <v>91</v>
      </c>
      <c r="U483" s="43">
        <f t="shared" si="64"/>
        <v>0</v>
      </c>
      <c r="V483" s="18">
        <f t="shared" si="65"/>
        <v>0</v>
      </c>
      <c r="W483" s="18">
        <f t="shared" si="66"/>
        <v>0</v>
      </c>
      <c r="X483" s="18">
        <f t="shared" si="67"/>
        <v>0</v>
      </c>
      <c r="Y483" s="18">
        <f t="shared" si="68"/>
        <v>0</v>
      </c>
      <c r="Z483" s="42">
        <f t="shared" si="69"/>
        <v>0</v>
      </c>
    </row>
    <row r="484" spans="1:26" x14ac:dyDescent="0.25">
      <c r="A484" s="2">
        <v>104</v>
      </c>
      <c r="B484" s="6" t="s">
        <v>198</v>
      </c>
      <c r="C484" s="6" t="s">
        <v>152</v>
      </c>
      <c r="D484" s="2">
        <v>2027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14">
        <v>0</v>
      </c>
      <c r="K484" s="18">
        <f t="shared" si="63"/>
        <v>0</v>
      </c>
      <c r="L484" s="19">
        <v>12368.39</v>
      </c>
      <c r="M484" s="19">
        <v>11131.55</v>
      </c>
      <c r="N484" s="19">
        <v>8657.8700000000008</v>
      </c>
      <c r="O484" s="19">
        <v>6184.2</v>
      </c>
      <c r="P484" s="19">
        <v>3710.52</v>
      </c>
      <c r="Q484" s="19">
        <v>488.77</v>
      </c>
      <c r="R484" s="19">
        <v>2100</v>
      </c>
      <c r="S484" s="19">
        <v>200</v>
      </c>
      <c r="T484" s="28">
        <v>91</v>
      </c>
      <c r="U484" s="43">
        <f t="shared" si="64"/>
        <v>0</v>
      </c>
      <c r="V484" s="18">
        <f t="shared" si="65"/>
        <v>0</v>
      </c>
      <c r="W484" s="18">
        <f t="shared" si="66"/>
        <v>0</v>
      </c>
      <c r="X484" s="18">
        <f t="shared" si="67"/>
        <v>0</v>
      </c>
      <c r="Y484" s="18">
        <f t="shared" si="68"/>
        <v>0</v>
      </c>
      <c r="Z484" s="42">
        <f t="shared" si="69"/>
        <v>0</v>
      </c>
    </row>
    <row r="485" spans="1:26" x14ac:dyDescent="0.25">
      <c r="A485" s="2">
        <v>105</v>
      </c>
      <c r="B485" s="6" t="s">
        <v>198</v>
      </c>
      <c r="C485" s="6" t="s">
        <v>95</v>
      </c>
      <c r="D485" s="2">
        <v>2027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14">
        <v>0</v>
      </c>
      <c r="K485" s="18">
        <f t="shared" si="63"/>
        <v>0</v>
      </c>
      <c r="L485" s="19">
        <v>12368.39</v>
      </c>
      <c r="M485" s="19">
        <v>11131.55</v>
      </c>
      <c r="N485" s="19">
        <v>8657.8700000000008</v>
      </c>
      <c r="O485" s="19">
        <v>6184.2</v>
      </c>
      <c r="P485" s="19">
        <v>3710.52</v>
      </c>
      <c r="Q485" s="19">
        <v>488.77</v>
      </c>
      <c r="R485" s="19">
        <v>2100</v>
      </c>
      <c r="S485" s="19">
        <v>200</v>
      </c>
      <c r="T485" s="28">
        <v>90</v>
      </c>
      <c r="U485" s="43">
        <f t="shared" si="64"/>
        <v>0</v>
      </c>
      <c r="V485" s="18">
        <f t="shared" si="65"/>
        <v>0</v>
      </c>
      <c r="W485" s="18">
        <f t="shared" si="66"/>
        <v>0</v>
      </c>
      <c r="X485" s="18">
        <f t="shared" si="67"/>
        <v>0</v>
      </c>
      <c r="Y485" s="18">
        <f t="shared" si="68"/>
        <v>0</v>
      </c>
      <c r="Z485" s="42">
        <f t="shared" si="69"/>
        <v>0</v>
      </c>
    </row>
    <row r="486" spans="1:26" x14ac:dyDescent="0.25">
      <c r="A486" s="2">
        <v>106</v>
      </c>
      <c r="B486" s="6" t="s">
        <v>199</v>
      </c>
      <c r="C486" s="6" t="s">
        <v>156</v>
      </c>
      <c r="D486" s="2">
        <v>2027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14">
        <v>0</v>
      </c>
      <c r="K486" s="18">
        <f t="shared" si="63"/>
        <v>0</v>
      </c>
      <c r="L486" s="19">
        <v>12368.39</v>
      </c>
      <c r="M486" s="19">
        <v>11131.55</v>
      </c>
      <c r="N486" s="19">
        <v>8657.8700000000008</v>
      </c>
      <c r="O486" s="19">
        <v>6184.2</v>
      </c>
      <c r="P486" s="19">
        <v>3710.52</v>
      </c>
      <c r="Q486" s="19">
        <v>488.77</v>
      </c>
      <c r="R486" s="19">
        <v>2100</v>
      </c>
      <c r="S486" s="19">
        <v>200</v>
      </c>
      <c r="T486" s="22">
        <v>86</v>
      </c>
      <c r="U486" s="43">
        <f t="shared" si="64"/>
        <v>0</v>
      </c>
      <c r="V486" s="18">
        <f t="shared" si="65"/>
        <v>0</v>
      </c>
      <c r="W486" s="18">
        <f t="shared" si="66"/>
        <v>0</v>
      </c>
      <c r="X486" s="18">
        <f t="shared" si="67"/>
        <v>0</v>
      </c>
      <c r="Y486" s="18">
        <f t="shared" si="68"/>
        <v>0</v>
      </c>
      <c r="Z486" s="42">
        <f t="shared" si="69"/>
        <v>0</v>
      </c>
    </row>
    <row r="487" spans="1:26" x14ac:dyDescent="0.25">
      <c r="A487" s="2">
        <v>107</v>
      </c>
      <c r="B487" s="6" t="s">
        <v>199</v>
      </c>
      <c r="C487" s="6" t="s">
        <v>19</v>
      </c>
      <c r="D487" s="2">
        <v>2027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14">
        <v>0</v>
      </c>
      <c r="K487" s="18">
        <f t="shared" si="63"/>
        <v>0</v>
      </c>
      <c r="L487" s="19">
        <v>12368.39</v>
      </c>
      <c r="M487" s="19">
        <v>11131.55</v>
      </c>
      <c r="N487" s="19">
        <v>8657.8700000000008</v>
      </c>
      <c r="O487" s="19">
        <v>6184.2</v>
      </c>
      <c r="P487" s="19">
        <v>3710.52</v>
      </c>
      <c r="Q487" s="19">
        <v>488.77</v>
      </c>
      <c r="R487" s="19">
        <v>2100</v>
      </c>
      <c r="S487" s="19">
        <v>200</v>
      </c>
      <c r="T487" s="22">
        <v>88</v>
      </c>
      <c r="U487" s="43">
        <f t="shared" si="64"/>
        <v>0</v>
      </c>
      <c r="V487" s="18">
        <f t="shared" si="65"/>
        <v>0</v>
      </c>
      <c r="W487" s="18">
        <f t="shared" si="66"/>
        <v>0</v>
      </c>
      <c r="X487" s="18">
        <f t="shared" si="67"/>
        <v>0</v>
      </c>
      <c r="Y487" s="18">
        <f t="shared" si="68"/>
        <v>0</v>
      </c>
      <c r="Z487" s="42">
        <f t="shared" si="69"/>
        <v>0</v>
      </c>
    </row>
    <row r="488" spans="1:26" x14ac:dyDescent="0.25">
      <c r="A488" s="2">
        <v>108</v>
      </c>
      <c r="B488" s="6" t="s">
        <v>199</v>
      </c>
      <c r="C488" s="6" t="s">
        <v>154</v>
      </c>
      <c r="D488" s="2">
        <v>2027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14">
        <v>0</v>
      </c>
      <c r="K488" s="18">
        <f t="shared" si="63"/>
        <v>0</v>
      </c>
      <c r="L488" s="19">
        <v>12368.39</v>
      </c>
      <c r="M488" s="19">
        <v>11131.55</v>
      </c>
      <c r="N488" s="19">
        <v>8657.8700000000008</v>
      </c>
      <c r="O488" s="19">
        <v>6184.2</v>
      </c>
      <c r="P488" s="19">
        <v>3710.52</v>
      </c>
      <c r="Q488" s="19">
        <v>488.77</v>
      </c>
      <c r="R488" s="19">
        <v>2100</v>
      </c>
      <c r="S488" s="19">
        <v>200</v>
      </c>
      <c r="T488" s="22">
        <v>89</v>
      </c>
      <c r="U488" s="43">
        <f t="shared" si="64"/>
        <v>0</v>
      </c>
      <c r="V488" s="18">
        <f t="shared" si="65"/>
        <v>0</v>
      </c>
      <c r="W488" s="18">
        <f t="shared" si="66"/>
        <v>0</v>
      </c>
      <c r="X488" s="18">
        <f t="shared" si="67"/>
        <v>0</v>
      </c>
      <c r="Y488" s="18">
        <f t="shared" si="68"/>
        <v>0</v>
      </c>
      <c r="Z488" s="42">
        <f t="shared" si="69"/>
        <v>0</v>
      </c>
    </row>
    <row r="489" spans="1:26" x14ac:dyDescent="0.25">
      <c r="A489" s="2">
        <v>109</v>
      </c>
      <c r="B489" s="6" t="s">
        <v>199</v>
      </c>
      <c r="C489" s="6" t="s">
        <v>155</v>
      </c>
      <c r="D489" s="2">
        <v>2027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14">
        <v>0</v>
      </c>
      <c r="K489" s="18">
        <f t="shared" si="63"/>
        <v>0</v>
      </c>
      <c r="L489" s="19">
        <v>12368.39</v>
      </c>
      <c r="M489" s="19">
        <v>11131.55</v>
      </c>
      <c r="N489" s="19">
        <v>8657.8700000000008</v>
      </c>
      <c r="O489" s="19">
        <v>6184.2</v>
      </c>
      <c r="P489" s="19">
        <v>3710.52</v>
      </c>
      <c r="Q489" s="19">
        <v>488.77</v>
      </c>
      <c r="R489" s="19">
        <v>2100</v>
      </c>
      <c r="S489" s="19">
        <v>200</v>
      </c>
      <c r="T489" s="22">
        <v>88</v>
      </c>
      <c r="U489" s="43">
        <f t="shared" si="64"/>
        <v>0</v>
      </c>
      <c r="V489" s="18">
        <f t="shared" si="65"/>
        <v>0</v>
      </c>
      <c r="W489" s="18">
        <f t="shared" si="66"/>
        <v>0</v>
      </c>
      <c r="X489" s="18">
        <f t="shared" si="67"/>
        <v>0</v>
      </c>
      <c r="Y489" s="18">
        <f t="shared" si="68"/>
        <v>0</v>
      </c>
      <c r="Z489" s="42">
        <f t="shared" si="69"/>
        <v>0</v>
      </c>
    </row>
    <row r="490" spans="1:26" x14ac:dyDescent="0.25">
      <c r="A490" s="2">
        <v>110</v>
      </c>
      <c r="B490" s="6" t="s">
        <v>199</v>
      </c>
      <c r="C490" s="6" t="s">
        <v>88</v>
      </c>
      <c r="D490" s="2">
        <v>2027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14">
        <v>0</v>
      </c>
      <c r="K490" s="18">
        <f t="shared" si="63"/>
        <v>0</v>
      </c>
      <c r="L490" s="19">
        <v>12368.39</v>
      </c>
      <c r="M490" s="19">
        <v>11131.55</v>
      </c>
      <c r="N490" s="19">
        <v>8657.8700000000008</v>
      </c>
      <c r="O490" s="19">
        <v>6184.2</v>
      </c>
      <c r="P490" s="19">
        <v>3710.52</v>
      </c>
      <c r="Q490" s="19">
        <v>488.77</v>
      </c>
      <c r="R490" s="19">
        <v>2100</v>
      </c>
      <c r="S490" s="19">
        <v>200</v>
      </c>
      <c r="T490" s="22">
        <v>84</v>
      </c>
      <c r="U490" s="43">
        <f t="shared" si="64"/>
        <v>0</v>
      </c>
      <c r="V490" s="18">
        <f t="shared" si="65"/>
        <v>0</v>
      </c>
      <c r="W490" s="18">
        <f t="shared" si="66"/>
        <v>0</v>
      </c>
      <c r="X490" s="18">
        <f t="shared" si="67"/>
        <v>0</v>
      </c>
      <c r="Y490" s="18">
        <f t="shared" si="68"/>
        <v>0</v>
      </c>
      <c r="Z490" s="42">
        <f t="shared" si="69"/>
        <v>0</v>
      </c>
    </row>
    <row r="491" spans="1:26" x14ac:dyDescent="0.25">
      <c r="A491" s="2">
        <v>111</v>
      </c>
      <c r="B491" s="6" t="s">
        <v>200</v>
      </c>
      <c r="C491" s="6" t="s">
        <v>157</v>
      </c>
      <c r="D491" s="2">
        <v>2027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14">
        <v>0</v>
      </c>
      <c r="K491" s="18">
        <f t="shared" si="63"/>
        <v>0</v>
      </c>
      <c r="L491" s="19">
        <v>12368.39</v>
      </c>
      <c r="M491" s="19">
        <v>11131.55</v>
      </c>
      <c r="N491" s="19">
        <v>8657.8700000000008</v>
      </c>
      <c r="O491" s="19">
        <v>6184.2</v>
      </c>
      <c r="P491" s="19">
        <v>3710.52</v>
      </c>
      <c r="Q491" s="19">
        <v>488.77</v>
      </c>
      <c r="R491" s="19">
        <v>2100</v>
      </c>
      <c r="S491" s="19">
        <v>200</v>
      </c>
      <c r="T491" s="29">
        <v>89</v>
      </c>
      <c r="U491" s="43">
        <f t="shared" si="64"/>
        <v>0</v>
      </c>
      <c r="V491" s="18">
        <f t="shared" si="65"/>
        <v>0</v>
      </c>
      <c r="W491" s="18">
        <f t="shared" si="66"/>
        <v>0</v>
      </c>
      <c r="X491" s="18">
        <f t="shared" si="67"/>
        <v>0</v>
      </c>
      <c r="Y491" s="18">
        <f t="shared" si="68"/>
        <v>0</v>
      </c>
      <c r="Z491" s="42">
        <f t="shared" si="69"/>
        <v>0</v>
      </c>
    </row>
    <row r="492" spans="1:26" x14ac:dyDescent="0.25">
      <c r="A492" s="2">
        <v>112</v>
      </c>
      <c r="B492" s="6" t="s">
        <v>200</v>
      </c>
      <c r="C492" s="6" t="s">
        <v>158</v>
      </c>
      <c r="D492" s="2">
        <v>2027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14">
        <v>0</v>
      </c>
      <c r="K492" s="18">
        <f t="shared" si="63"/>
        <v>0</v>
      </c>
      <c r="L492" s="19">
        <v>12368.39</v>
      </c>
      <c r="M492" s="19">
        <v>11131.55</v>
      </c>
      <c r="N492" s="19">
        <v>8657.8700000000008</v>
      </c>
      <c r="O492" s="19">
        <v>6184.2</v>
      </c>
      <c r="P492" s="19">
        <v>3710.52</v>
      </c>
      <c r="Q492" s="19">
        <v>488.77</v>
      </c>
      <c r="R492" s="19">
        <v>2100</v>
      </c>
      <c r="S492" s="19">
        <v>200</v>
      </c>
      <c r="T492" s="29">
        <v>89</v>
      </c>
      <c r="U492" s="43">
        <f t="shared" si="64"/>
        <v>0</v>
      </c>
      <c r="V492" s="18">
        <f t="shared" si="65"/>
        <v>0</v>
      </c>
      <c r="W492" s="18">
        <f t="shared" si="66"/>
        <v>0</v>
      </c>
      <c r="X492" s="18">
        <f t="shared" si="67"/>
        <v>0</v>
      </c>
      <c r="Y492" s="18">
        <f t="shared" si="68"/>
        <v>0</v>
      </c>
      <c r="Z492" s="42">
        <f t="shared" si="69"/>
        <v>0</v>
      </c>
    </row>
    <row r="493" spans="1:26" x14ac:dyDescent="0.25">
      <c r="A493" s="2">
        <v>113</v>
      </c>
      <c r="B493" s="6" t="s">
        <v>200</v>
      </c>
      <c r="C493" s="6" t="s">
        <v>7</v>
      </c>
      <c r="D493" s="2">
        <v>2027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14">
        <v>0</v>
      </c>
      <c r="K493" s="18">
        <f t="shared" si="63"/>
        <v>0</v>
      </c>
      <c r="L493" s="19">
        <v>12368.39</v>
      </c>
      <c r="M493" s="19">
        <v>11131.55</v>
      </c>
      <c r="N493" s="19">
        <v>8657.8700000000008</v>
      </c>
      <c r="O493" s="19">
        <v>6184.2</v>
      </c>
      <c r="P493" s="19">
        <v>3710.52</v>
      </c>
      <c r="Q493" s="19">
        <v>488.77</v>
      </c>
      <c r="R493" s="19">
        <v>2100</v>
      </c>
      <c r="S493" s="19">
        <v>200</v>
      </c>
      <c r="T493" s="29">
        <v>71</v>
      </c>
      <c r="U493" s="43">
        <f t="shared" si="64"/>
        <v>0</v>
      </c>
      <c r="V493" s="18">
        <f t="shared" si="65"/>
        <v>0</v>
      </c>
      <c r="W493" s="18">
        <f t="shared" si="66"/>
        <v>0</v>
      </c>
      <c r="X493" s="18">
        <f t="shared" si="67"/>
        <v>0</v>
      </c>
      <c r="Y493" s="18">
        <f t="shared" si="68"/>
        <v>0</v>
      </c>
      <c r="Z493" s="42">
        <f t="shared" si="69"/>
        <v>0</v>
      </c>
    </row>
    <row r="494" spans="1:26" x14ac:dyDescent="0.25">
      <c r="A494" s="2">
        <v>114</v>
      </c>
      <c r="B494" s="6" t="s">
        <v>200</v>
      </c>
      <c r="C494" s="6" t="s">
        <v>104</v>
      </c>
      <c r="D494" s="2">
        <v>2027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14">
        <v>0</v>
      </c>
      <c r="K494" s="18">
        <f t="shared" si="63"/>
        <v>0</v>
      </c>
      <c r="L494" s="19">
        <v>12368.39</v>
      </c>
      <c r="M494" s="19">
        <v>11131.55</v>
      </c>
      <c r="N494" s="19">
        <v>8657.8700000000008</v>
      </c>
      <c r="O494" s="19">
        <v>6184.2</v>
      </c>
      <c r="P494" s="19">
        <v>3710.52</v>
      </c>
      <c r="Q494" s="19">
        <v>488.77</v>
      </c>
      <c r="R494" s="19">
        <v>2100</v>
      </c>
      <c r="S494" s="19">
        <v>200</v>
      </c>
      <c r="T494" s="29">
        <v>88</v>
      </c>
      <c r="U494" s="43">
        <f t="shared" si="64"/>
        <v>0</v>
      </c>
      <c r="V494" s="18">
        <f t="shared" si="65"/>
        <v>0</v>
      </c>
      <c r="W494" s="18">
        <f t="shared" si="66"/>
        <v>0</v>
      </c>
      <c r="X494" s="18">
        <f t="shared" si="67"/>
        <v>0</v>
      </c>
      <c r="Y494" s="18">
        <f t="shared" si="68"/>
        <v>0</v>
      </c>
      <c r="Z494" s="42">
        <f t="shared" si="69"/>
        <v>0</v>
      </c>
    </row>
    <row r="495" spans="1:26" x14ac:dyDescent="0.25">
      <c r="A495" s="2">
        <v>115</v>
      </c>
      <c r="B495" s="6" t="s">
        <v>200</v>
      </c>
      <c r="C495" s="6" t="s">
        <v>53</v>
      </c>
      <c r="D495" s="2">
        <v>2027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14">
        <v>0</v>
      </c>
      <c r="K495" s="18">
        <f t="shared" si="63"/>
        <v>0</v>
      </c>
      <c r="L495" s="19">
        <v>12368.39</v>
      </c>
      <c r="M495" s="19">
        <v>11131.55</v>
      </c>
      <c r="N495" s="19">
        <v>8657.8700000000008</v>
      </c>
      <c r="O495" s="19">
        <v>6184.2</v>
      </c>
      <c r="P495" s="19">
        <v>3710.52</v>
      </c>
      <c r="Q495" s="19">
        <v>488.77</v>
      </c>
      <c r="R495" s="19">
        <v>2100</v>
      </c>
      <c r="S495" s="19">
        <v>200</v>
      </c>
      <c r="T495" s="29">
        <v>89</v>
      </c>
      <c r="U495" s="43">
        <f t="shared" si="64"/>
        <v>0</v>
      </c>
      <c r="V495" s="18">
        <f t="shared" si="65"/>
        <v>0</v>
      </c>
      <c r="W495" s="18">
        <f t="shared" si="66"/>
        <v>0</v>
      </c>
      <c r="X495" s="18">
        <f t="shared" si="67"/>
        <v>0</v>
      </c>
      <c r="Y495" s="18">
        <f t="shared" si="68"/>
        <v>0</v>
      </c>
      <c r="Z495" s="42">
        <f t="shared" si="69"/>
        <v>0</v>
      </c>
    </row>
    <row r="496" spans="1:26" x14ac:dyDescent="0.25">
      <c r="A496" s="2">
        <v>116</v>
      </c>
      <c r="B496" s="6" t="s">
        <v>200</v>
      </c>
      <c r="C496" s="6" t="s">
        <v>23</v>
      </c>
      <c r="D496" s="2">
        <v>2027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14">
        <v>0</v>
      </c>
      <c r="K496" s="18">
        <f t="shared" si="63"/>
        <v>0</v>
      </c>
      <c r="L496" s="19">
        <v>12368.39</v>
      </c>
      <c r="M496" s="19">
        <v>11131.55</v>
      </c>
      <c r="N496" s="19">
        <v>8657.8700000000008</v>
      </c>
      <c r="O496" s="19">
        <v>6184.2</v>
      </c>
      <c r="P496" s="19">
        <v>3710.52</v>
      </c>
      <c r="Q496" s="19">
        <v>488.77</v>
      </c>
      <c r="R496" s="19">
        <v>2100</v>
      </c>
      <c r="S496" s="19">
        <v>200</v>
      </c>
      <c r="T496" s="29">
        <v>92</v>
      </c>
      <c r="U496" s="43">
        <f t="shared" si="64"/>
        <v>0</v>
      </c>
      <c r="V496" s="18">
        <f t="shared" si="65"/>
        <v>0</v>
      </c>
      <c r="W496" s="18">
        <f t="shared" si="66"/>
        <v>0</v>
      </c>
      <c r="X496" s="18">
        <f t="shared" si="67"/>
        <v>0</v>
      </c>
      <c r="Y496" s="18">
        <f t="shared" si="68"/>
        <v>0</v>
      </c>
      <c r="Z496" s="42">
        <f t="shared" si="69"/>
        <v>0</v>
      </c>
    </row>
    <row r="497" spans="1:26" x14ac:dyDescent="0.25">
      <c r="A497" s="2">
        <v>117</v>
      </c>
      <c r="B497" s="6" t="s">
        <v>200</v>
      </c>
      <c r="C497" s="6" t="s">
        <v>17</v>
      </c>
      <c r="D497" s="2">
        <v>2027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14">
        <v>0</v>
      </c>
      <c r="K497" s="18">
        <f t="shared" si="63"/>
        <v>0</v>
      </c>
      <c r="L497" s="19">
        <v>12368.39</v>
      </c>
      <c r="M497" s="19">
        <v>11131.55</v>
      </c>
      <c r="N497" s="19">
        <v>8657.8700000000008</v>
      </c>
      <c r="O497" s="19">
        <v>6184.2</v>
      </c>
      <c r="P497" s="19">
        <v>3710.52</v>
      </c>
      <c r="Q497" s="19">
        <v>488.77</v>
      </c>
      <c r="R497" s="19">
        <v>2100</v>
      </c>
      <c r="S497" s="19">
        <v>200</v>
      </c>
      <c r="T497" s="29">
        <v>91</v>
      </c>
      <c r="U497" s="43">
        <f t="shared" si="64"/>
        <v>0</v>
      </c>
      <c r="V497" s="18">
        <f t="shared" si="65"/>
        <v>0</v>
      </c>
      <c r="W497" s="18">
        <f t="shared" si="66"/>
        <v>0</v>
      </c>
      <c r="X497" s="18">
        <f t="shared" si="67"/>
        <v>0</v>
      </c>
      <c r="Y497" s="18">
        <f t="shared" si="68"/>
        <v>0</v>
      </c>
      <c r="Z497" s="42">
        <f t="shared" si="69"/>
        <v>0</v>
      </c>
    </row>
    <row r="498" spans="1:26" x14ac:dyDescent="0.25">
      <c r="A498" s="2">
        <v>118</v>
      </c>
      <c r="B498" s="6" t="s">
        <v>200</v>
      </c>
      <c r="C498" s="6" t="s">
        <v>110</v>
      </c>
      <c r="D498" s="2">
        <v>2027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14">
        <v>0</v>
      </c>
      <c r="K498" s="18">
        <f t="shared" si="63"/>
        <v>0</v>
      </c>
      <c r="L498" s="19">
        <v>12368.39</v>
      </c>
      <c r="M498" s="19">
        <v>11131.55</v>
      </c>
      <c r="N498" s="19">
        <v>8657.8700000000008</v>
      </c>
      <c r="O498" s="19">
        <v>6184.2</v>
      </c>
      <c r="P498" s="19">
        <v>3710.52</v>
      </c>
      <c r="Q498" s="19">
        <v>488.77</v>
      </c>
      <c r="R498" s="19">
        <v>2100</v>
      </c>
      <c r="S498" s="19">
        <v>200</v>
      </c>
      <c r="T498" s="29">
        <v>83</v>
      </c>
      <c r="U498" s="43">
        <f t="shared" si="64"/>
        <v>0</v>
      </c>
      <c r="V498" s="18">
        <f t="shared" si="65"/>
        <v>0</v>
      </c>
      <c r="W498" s="18">
        <f t="shared" si="66"/>
        <v>0</v>
      </c>
      <c r="X498" s="18">
        <f t="shared" si="67"/>
        <v>0</v>
      </c>
      <c r="Y498" s="18">
        <f t="shared" si="68"/>
        <v>0</v>
      </c>
      <c r="Z498" s="42">
        <f t="shared" si="69"/>
        <v>0</v>
      </c>
    </row>
    <row r="499" spans="1:26" x14ac:dyDescent="0.25">
      <c r="A499" s="2">
        <v>119</v>
      </c>
      <c r="B499" s="6" t="s">
        <v>200</v>
      </c>
      <c r="C499" s="6" t="s">
        <v>103</v>
      </c>
      <c r="D499" s="2">
        <v>2027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14">
        <v>0</v>
      </c>
      <c r="K499" s="18">
        <f t="shared" si="63"/>
        <v>0</v>
      </c>
      <c r="L499" s="19">
        <v>12368.39</v>
      </c>
      <c r="M499" s="19">
        <v>11131.55</v>
      </c>
      <c r="N499" s="19">
        <v>8657.8700000000008</v>
      </c>
      <c r="O499" s="19">
        <v>6184.2</v>
      </c>
      <c r="P499" s="19">
        <v>3710.52</v>
      </c>
      <c r="Q499" s="19">
        <v>488.77</v>
      </c>
      <c r="R499" s="19">
        <v>2100</v>
      </c>
      <c r="S499" s="19">
        <v>200</v>
      </c>
      <c r="T499" s="29">
        <v>88</v>
      </c>
      <c r="U499" s="43">
        <f t="shared" si="64"/>
        <v>0</v>
      </c>
      <c r="V499" s="18">
        <f t="shared" si="65"/>
        <v>0</v>
      </c>
      <c r="W499" s="18">
        <f t="shared" si="66"/>
        <v>0</v>
      </c>
      <c r="X499" s="18">
        <f t="shared" si="67"/>
        <v>0</v>
      </c>
      <c r="Y499" s="18">
        <f t="shared" si="68"/>
        <v>0</v>
      </c>
      <c r="Z499" s="42">
        <f t="shared" si="69"/>
        <v>0</v>
      </c>
    </row>
    <row r="500" spans="1:26" x14ac:dyDescent="0.25">
      <c r="A500" s="2">
        <v>120</v>
      </c>
      <c r="B500" s="6" t="s">
        <v>200</v>
      </c>
      <c r="C500" s="6" t="s">
        <v>109</v>
      </c>
      <c r="D500" s="2">
        <v>2027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14">
        <v>0</v>
      </c>
      <c r="K500" s="18">
        <f t="shared" si="63"/>
        <v>0</v>
      </c>
      <c r="L500" s="19">
        <v>12368.39</v>
      </c>
      <c r="M500" s="19">
        <v>11131.55</v>
      </c>
      <c r="N500" s="19">
        <v>8657.8700000000008</v>
      </c>
      <c r="O500" s="19">
        <v>6184.2</v>
      </c>
      <c r="P500" s="19">
        <v>3710.52</v>
      </c>
      <c r="Q500" s="19">
        <v>488.77</v>
      </c>
      <c r="R500" s="19">
        <v>2100</v>
      </c>
      <c r="S500" s="19">
        <v>200</v>
      </c>
      <c r="T500" s="29">
        <v>85</v>
      </c>
      <c r="U500" s="43">
        <f t="shared" si="64"/>
        <v>0</v>
      </c>
      <c r="V500" s="18">
        <f t="shared" si="65"/>
        <v>0</v>
      </c>
      <c r="W500" s="18">
        <f t="shared" si="66"/>
        <v>0</v>
      </c>
      <c r="X500" s="18">
        <f t="shared" si="67"/>
        <v>0</v>
      </c>
      <c r="Y500" s="18">
        <f t="shared" si="68"/>
        <v>0</v>
      </c>
      <c r="Z500" s="42">
        <f t="shared" si="69"/>
        <v>0</v>
      </c>
    </row>
    <row r="501" spans="1:26" x14ac:dyDescent="0.25">
      <c r="A501" s="2">
        <v>121</v>
      </c>
      <c r="B501" s="6" t="s">
        <v>200</v>
      </c>
      <c r="C501" s="6" t="s">
        <v>159</v>
      </c>
      <c r="D501" s="2">
        <v>2027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14">
        <v>0</v>
      </c>
      <c r="K501" s="18">
        <f t="shared" si="63"/>
        <v>0</v>
      </c>
      <c r="L501" s="19">
        <v>12368.39</v>
      </c>
      <c r="M501" s="19">
        <v>11131.55</v>
      </c>
      <c r="N501" s="19">
        <v>8657.8700000000008</v>
      </c>
      <c r="O501" s="19">
        <v>6184.2</v>
      </c>
      <c r="P501" s="19">
        <v>3710.52</v>
      </c>
      <c r="Q501" s="19">
        <v>488.77</v>
      </c>
      <c r="R501" s="19">
        <v>2100</v>
      </c>
      <c r="S501" s="19">
        <v>200</v>
      </c>
      <c r="T501" s="29">
        <v>72</v>
      </c>
      <c r="U501" s="43">
        <f t="shared" si="64"/>
        <v>0</v>
      </c>
      <c r="V501" s="18">
        <f t="shared" si="65"/>
        <v>0</v>
      </c>
      <c r="W501" s="18">
        <f t="shared" si="66"/>
        <v>0</v>
      </c>
      <c r="X501" s="18">
        <f t="shared" si="67"/>
        <v>0</v>
      </c>
      <c r="Y501" s="18">
        <f t="shared" si="68"/>
        <v>0</v>
      </c>
      <c r="Z501" s="42">
        <f t="shared" si="69"/>
        <v>0</v>
      </c>
    </row>
    <row r="502" spans="1:26" x14ac:dyDescent="0.25">
      <c r="A502" s="2">
        <v>122</v>
      </c>
      <c r="B502" s="6" t="s">
        <v>200</v>
      </c>
      <c r="C502" s="6" t="s">
        <v>112</v>
      </c>
      <c r="D502" s="2">
        <v>2027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14">
        <v>0</v>
      </c>
      <c r="K502" s="18">
        <f t="shared" si="63"/>
        <v>0</v>
      </c>
      <c r="L502" s="19">
        <v>12368.39</v>
      </c>
      <c r="M502" s="19">
        <v>11131.55</v>
      </c>
      <c r="N502" s="19">
        <v>8657.8700000000008</v>
      </c>
      <c r="O502" s="19">
        <v>6184.2</v>
      </c>
      <c r="P502" s="19">
        <v>3710.52</v>
      </c>
      <c r="Q502" s="19">
        <v>488.77</v>
      </c>
      <c r="R502" s="19">
        <v>2100</v>
      </c>
      <c r="S502" s="19">
        <v>200</v>
      </c>
      <c r="T502" s="29">
        <v>91</v>
      </c>
      <c r="U502" s="43">
        <f t="shared" si="64"/>
        <v>0</v>
      </c>
      <c r="V502" s="18">
        <f t="shared" si="65"/>
        <v>0</v>
      </c>
      <c r="W502" s="18">
        <f t="shared" si="66"/>
        <v>0</v>
      </c>
      <c r="X502" s="18">
        <f t="shared" si="67"/>
        <v>0</v>
      </c>
      <c r="Y502" s="18">
        <f t="shared" si="68"/>
        <v>0</v>
      </c>
      <c r="Z502" s="42">
        <f t="shared" si="69"/>
        <v>0</v>
      </c>
    </row>
    <row r="503" spans="1:26" x14ac:dyDescent="0.25">
      <c r="A503" s="2">
        <v>123</v>
      </c>
      <c r="B503" s="6" t="s">
        <v>200</v>
      </c>
      <c r="C503" s="6" t="s">
        <v>160</v>
      </c>
      <c r="D503" s="2">
        <v>2027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14">
        <v>0</v>
      </c>
      <c r="K503" s="18">
        <f t="shared" si="63"/>
        <v>0</v>
      </c>
      <c r="L503" s="19">
        <v>12368.39</v>
      </c>
      <c r="M503" s="19">
        <v>11131.55</v>
      </c>
      <c r="N503" s="19">
        <v>8657.8700000000008</v>
      </c>
      <c r="O503" s="19">
        <v>6184.2</v>
      </c>
      <c r="P503" s="19">
        <v>3710.52</v>
      </c>
      <c r="Q503" s="19">
        <v>488.77</v>
      </c>
      <c r="R503" s="19">
        <v>2100</v>
      </c>
      <c r="S503" s="19">
        <v>200</v>
      </c>
      <c r="T503" s="29">
        <v>85</v>
      </c>
      <c r="U503" s="43">
        <f t="shared" si="64"/>
        <v>0</v>
      </c>
      <c r="V503" s="18">
        <f t="shared" si="65"/>
        <v>0</v>
      </c>
      <c r="W503" s="18">
        <f t="shared" si="66"/>
        <v>0</v>
      </c>
      <c r="X503" s="18">
        <f t="shared" si="67"/>
        <v>0</v>
      </c>
      <c r="Y503" s="18">
        <f t="shared" si="68"/>
        <v>0</v>
      </c>
      <c r="Z503" s="42">
        <f t="shared" si="69"/>
        <v>0</v>
      </c>
    </row>
    <row r="504" spans="1:26" x14ac:dyDescent="0.25">
      <c r="A504" s="2">
        <v>124</v>
      </c>
      <c r="B504" s="6" t="s">
        <v>200</v>
      </c>
      <c r="C504" s="6" t="s">
        <v>8</v>
      </c>
      <c r="D504" s="2">
        <v>2027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14">
        <v>0</v>
      </c>
      <c r="K504" s="18">
        <f t="shared" si="63"/>
        <v>0</v>
      </c>
      <c r="L504" s="19">
        <v>12368.39</v>
      </c>
      <c r="M504" s="19">
        <v>11131.55</v>
      </c>
      <c r="N504" s="19">
        <v>8657.8700000000008</v>
      </c>
      <c r="O504" s="19">
        <v>6184.2</v>
      </c>
      <c r="P504" s="19">
        <v>3710.52</v>
      </c>
      <c r="Q504" s="19">
        <v>488.77</v>
      </c>
      <c r="R504" s="19">
        <v>2100</v>
      </c>
      <c r="S504" s="19">
        <v>200</v>
      </c>
      <c r="T504" s="29">
        <v>87</v>
      </c>
      <c r="U504" s="43">
        <f t="shared" si="64"/>
        <v>0</v>
      </c>
      <c r="V504" s="18">
        <f t="shared" si="65"/>
        <v>0</v>
      </c>
      <c r="W504" s="18">
        <f t="shared" si="66"/>
        <v>0</v>
      </c>
      <c r="X504" s="18">
        <f t="shared" si="67"/>
        <v>0</v>
      </c>
      <c r="Y504" s="18">
        <f t="shared" si="68"/>
        <v>0</v>
      </c>
      <c r="Z504" s="42">
        <f t="shared" si="69"/>
        <v>0</v>
      </c>
    </row>
    <row r="505" spans="1:26" x14ac:dyDescent="0.25">
      <c r="A505" s="2">
        <v>125</v>
      </c>
      <c r="B505" s="6" t="s">
        <v>200</v>
      </c>
      <c r="C505" s="6" t="s">
        <v>96</v>
      </c>
      <c r="D505" s="2">
        <v>2027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14">
        <v>0</v>
      </c>
      <c r="K505" s="18">
        <f t="shared" si="63"/>
        <v>0</v>
      </c>
      <c r="L505" s="19">
        <v>12368.39</v>
      </c>
      <c r="M505" s="19">
        <v>11131.55</v>
      </c>
      <c r="N505" s="19">
        <v>8657.8700000000008</v>
      </c>
      <c r="O505" s="19">
        <v>6184.2</v>
      </c>
      <c r="P505" s="19">
        <v>3710.52</v>
      </c>
      <c r="Q505" s="19">
        <v>488.77</v>
      </c>
      <c r="R505" s="19">
        <v>2100</v>
      </c>
      <c r="S505" s="19">
        <v>200</v>
      </c>
      <c r="T505" s="29">
        <v>92</v>
      </c>
      <c r="U505" s="43">
        <f t="shared" si="64"/>
        <v>0</v>
      </c>
      <c r="V505" s="18">
        <f t="shared" si="65"/>
        <v>0</v>
      </c>
      <c r="W505" s="18">
        <f t="shared" si="66"/>
        <v>0</v>
      </c>
      <c r="X505" s="18">
        <f t="shared" si="67"/>
        <v>0</v>
      </c>
      <c r="Y505" s="18">
        <f t="shared" si="68"/>
        <v>0</v>
      </c>
      <c r="Z505" s="42">
        <f t="shared" si="69"/>
        <v>0</v>
      </c>
    </row>
    <row r="506" spans="1:26" x14ac:dyDescent="0.25">
      <c r="A506" s="2">
        <v>126</v>
      </c>
      <c r="B506" s="6" t="s">
        <v>201</v>
      </c>
      <c r="C506" s="6" t="s">
        <v>76</v>
      </c>
      <c r="D506" s="2">
        <v>2027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14">
        <v>0</v>
      </c>
      <c r="K506" s="18">
        <f t="shared" si="63"/>
        <v>0</v>
      </c>
      <c r="L506" s="19">
        <v>12368.39</v>
      </c>
      <c r="M506" s="19">
        <v>11131.55</v>
      </c>
      <c r="N506" s="19">
        <v>8657.8700000000008</v>
      </c>
      <c r="O506" s="19">
        <v>6184.2</v>
      </c>
      <c r="P506" s="19">
        <v>3710.52</v>
      </c>
      <c r="Q506" s="19">
        <v>488.77</v>
      </c>
      <c r="R506" s="19">
        <v>2100</v>
      </c>
      <c r="S506" s="19">
        <v>200</v>
      </c>
      <c r="T506" s="30">
        <v>92</v>
      </c>
      <c r="U506" s="43">
        <f t="shared" si="64"/>
        <v>0</v>
      </c>
      <c r="V506" s="18">
        <f t="shared" si="65"/>
        <v>0</v>
      </c>
      <c r="W506" s="18">
        <f t="shared" si="66"/>
        <v>0</v>
      </c>
      <c r="X506" s="18">
        <f t="shared" si="67"/>
        <v>0</v>
      </c>
      <c r="Y506" s="18">
        <f t="shared" si="68"/>
        <v>0</v>
      </c>
      <c r="Z506" s="42">
        <f t="shared" si="69"/>
        <v>0</v>
      </c>
    </row>
    <row r="507" spans="1:26" x14ac:dyDescent="0.25">
      <c r="A507" s="2">
        <v>127</v>
      </c>
      <c r="B507" s="6" t="s">
        <v>201</v>
      </c>
      <c r="C507" s="6" t="s">
        <v>48</v>
      </c>
      <c r="D507" s="2">
        <v>2027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14">
        <v>0</v>
      </c>
      <c r="K507" s="18">
        <f t="shared" si="63"/>
        <v>0</v>
      </c>
      <c r="L507" s="19">
        <v>12368.39</v>
      </c>
      <c r="M507" s="19">
        <v>11131.55</v>
      </c>
      <c r="N507" s="19">
        <v>8657.8700000000008</v>
      </c>
      <c r="O507" s="19">
        <v>6184.2</v>
      </c>
      <c r="P507" s="19">
        <v>3710.52</v>
      </c>
      <c r="Q507" s="19">
        <v>488.77</v>
      </c>
      <c r="R507" s="19">
        <v>2100</v>
      </c>
      <c r="S507" s="19">
        <v>200</v>
      </c>
      <c r="T507" s="30">
        <v>91</v>
      </c>
      <c r="U507" s="43">
        <f t="shared" si="64"/>
        <v>0</v>
      </c>
      <c r="V507" s="18">
        <f t="shared" si="65"/>
        <v>0</v>
      </c>
      <c r="W507" s="18">
        <f t="shared" si="66"/>
        <v>0</v>
      </c>
      <c r="X507" s="18">
        <f t="shared" si="67"/>
        <v>0</v>
      </c>
      <c r="Y507" s="18">
        <f t="shared" si="68"/>
        <v>0</v>
      </c>
      <c r="Z507" s="42">
        <f t="shared" si="69"/>
        <v>0</v>
      </c>
    </row>
    <row r="508" spans="1:26" x14ac:dyDescent="0.25">
      <c r="A508" s="2">
        <v>128</v>
      </c>
      <c r="B508" s="6" t="s">
        <v>201</v>
      </c>
      <c r="C508" s="6" t="s">
        <v>51</v>
      </c>
      <c r="D508" s="2">
        <v>2027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14">
        <v>0</v>
      </c>
      <c r="K508" s="18">
        <f t="shared" si="63"/>
        <v>0</v>
      </c>
      <c r="L508" s="19">
        <v>12368.39</v>
      </c>
      <c r="M508" s="19">
        <v>11131.55</v>
      </c>
      <c r="N508" s="19">
        <v>8657.8700000000008</v>
      </c>
      <c r="O508" s="19">
        <v>6184.2</v>
      </c>
      <c r="P508" s="19">
        <v>3710.52</v>
      </c>
      <c r="Q508" s="19">
        <v>488.77</v>
      </c>
      <c r="R508" s="19">
        <v>2100</v>
      </c>
      <c r="S508" s="19">
        <v>200</v>
      </c>
      <c r="T508" s="30">
        <v>90</v>
      </c>
      <c r="U508" s="43">
        <f t="shared" si="64"/>
        <v>0</v>
      </c>
      <c r="V508" s="18">
        <f t="shared" si="65"/>
        <v>0</v>
      </c>
      <c r="W508" s="18">
        <f t="shared" si="66"/>
        <v>0</v>
      </c>
      <c r="X508" s="18">
        <f t="shared" si="67"/>
        <v>0</v>
      </c>
      <c r="Y508" s="18">
        <f t="shared" si="68"/>
        <v>0</v>
      </c>
      <c r="Z508" s="42">
        <f t="shared" si="69"/>
        <v>0</v>
      </c>
    </row>
    <row r="509" spans="1:26" x14ac:dyDescent="0.25">
      <c r="A509" s="2">
        <v>129</v>
      </c>
      <c r="B509" s="6" t="s">
        <v>201</v>
      </c>
      <c r="C509" s="6" t="s">
        <v>64</v>
      </c>
      <c r="D509" s="2">
        <v>2027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14">
        <v>0</v>
      </c>
      <c r="K509" s="18">
        <f t="shared" si="63"/>
        <v>0</v>
      </c>
      <c r="L509" s="19">
        <v>12368.39</v>
      </c>
      <c r="M509" s="19">
        <v>11131.55</v>
      </c>
      <c r="N509" s="19">
        <v>8657.8700000000008</v>
      </c>
      <c r="O509" s="19">
        <v>6184.2</v>
      </c>
      <c r="P509" s="19">
        <v>3710.52</v>
      </c>
      <c r="Q509" s="19">
        <v>488.77</v>
      </c>
      <c r="R509" s="19">
        <v>2100</v>
      </c>
      <c r="S509" s="19">
        <v>200</v>
      </c>
      <c r="T509" s="30">
        <v>91</v>
      </c>
      <c r="U509" s="43">
        <f t="shared" si="64"/>
        <v>0</v>
      </c>
      <c r="V509" s="18">
        <f t="shared" si="65"/>
        <v>0</v>
      </c>
      <c r="W509" s="18">
        <f t="shared" si="66"/>
        <v>0</v>
      </c>
      <c r="X509" s="18">
        <f t="shared" si="67"/>
        <v>0</v>
      </c>
      <c r="Y509" s="18">
        <f t="shared" si="68"/>
        <v>0</v>
      </c>
      <c r="Z509" s="42">
        <f t="shared" si="69"/>
        <v>0</v>
      </c>
    </row>
    <row r="510" spans="1:26" x14ac:dyDescent="0.25">
      <c r="A510" s="2">
        <v>130</v>
      </c>
      <c r="B510" s="6" t="s">
        <v>201</v>
      </c>
      <c r="C510" s="6" t="s">
        <v>116</v>
      </c>
      <c r="D510" s="2">
        <v>2027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14">
        <v>0</v>
      </c>
      <c r="K510" s="18">
        <f t="shared" si="63"/>
        <v>0</v>
      </c>
      <c r="L510" s="19">
        <v>12368.39</v>
      </c>
      <c r="M510" s="19">
        <v>11131.55</v>
      </c>
      <c r="N510" s="19">
        <v>8657.8700000000008</v>
      </c>
      <c r="O510" s="19">
        <v>6184.2</v>
      </c>
      <c r="P510" s="19">
        <v>3710.52</v>
      </c>
      <c r="Q510" s="19">
        <v>488.77</v>
      </c>
      <c r="R510" s="19">
        <v>2100</v>
      </c>
      <c r="S510" s="19">
        <v>200</v>
      </c>
      <c r="T510" s="30">
        <v>89</v>
      </c>
      <c r="U510" s="43">
        <f t="shared" si="64"/>
        <v>0</v>
      </c>
      <c r="V510" s="18">
        <f t="shared" si="65"/>
        <v>0</v>
      </c>
      <c r="W510" s="18">
        <f t="shared" si="66"/>
        <v>0</v>
      </c>
      <c r="X510" s="18">
        <f t="shared" si="67"/>
        <v>0</v>
      </c>
      <c r="Y510" s="18">
        <f t="shared" si="68"/>
        <v>0</v>
      </c>
      <c r="Z510" s="42">
        <f t="shared" si="69"/>
        <v>0</v>
      </c>
    </row>
    <row r="511" spans="1:26" x14ac:dyDescent="0.25">
      <c r="A511" s="2">
        <v>131</v>
      </c>
      <c r="B511" s="6" t="s">
        <v>201</v>
      </c>
      <c r="C511" s="6" t="s">
        <v>50</v>
      </c>
      <c r="D511" s="2">
        <v>2027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14">
        <v>0</v>
      </c>
      <c r="K511" s="18">
        <f t="shared" si="63"/>
        <v>0</v>
      </c>
      <c r="L511" s="19">
        <v>12368.39</v>
      </c>
      <c r="M511" s="19">
        <v>11131.55</v>
      </c>
      <c r="N511" s="19">
        <v>8657.8700000000008</v>
      </c>
      <c r="O511" s="19">
        <v>6184.2</v>
      </c>
      <c r="P511" s="19">
        <v>3710.52</v>
      </c>
      <c r="Q511" s="19">
        <v>488.77</v>
      </c>
      <c r="R511" s="19">
        <v>2100</v>
      </c>
      <c r="S511" s="19">
        <v>200</v>
      </c>
      <c r="T511" s="30">
        <v>90</v>
      </c>
      <c r="U511" s="43">
        <f t="shared" si="64"/>
        <v>0</v>
      </c>
      <c r="V511" s="18">
        <f t="shared" si="65"/>
        <v>0</v>
      </c>
      <c r="W511" s="18">
        <f t="shared" si="66"/>
        <v>0</v>
      </c>
      <c r="X511" s="18">
        <f t="shared" si="67"/>
        <v>0</v>
      </c>
      <c r="Y511" s="18">
        <f t="shared" si="68"/>
        <v>0</v>
      </c>
      <c r="Z511" s="42">
        <f t="shared" si="69"/>
        <v>0</v>
      </c>
    </row>
    <row r="512" spans="1:26" x14ac:dyDescent="0.25">
      <c r="A512" s="2">
        <v>132</v>
      </c>
      <c r="B512" s="6" t="s">
        <v>201</v>
      </c>
      <c r="C512" s="6" t="s">
        <v>61</v>
      </c>
      <c r="D512" s="2">
        <v>2027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14">
        <v>0</v>
      </c>
      <c r="K512" s="18">
        <f t="shared" si="63"/>
        <v>0</v>
      </c>
      <c r="L512" s="19">
        <v>12368.39</v>
      </c>
      <c r="M512" s="19">
        <v>11131.55</v>
      </c>
      <c r="N512" s="19">
        <v>8657.8700000000008</v>
      </c>
      <c r="O512" s="19">
        <v>6184.2</v>
      </c>
      <c r="P512" s="19">
        <v>3710.52</v>
      </c>
      <c r="Q512" s="19">
        <v>488.77</v>
      </c>
      <c r="R512" s="19">
        <v>2100</v>
      </c>
      <c r="S512" s="19">
        <v>200</v>
      </c>
      <c r="T512" s="30">
        <v>91</v>
      </c>
      <c r="U512" s="43">
        <f t="shared" si="64"/>
        <v>0</v>
      </c>
      <c r="V512" s="18">
        <f t="shared" si="65"/>
        <v>0</v>
      </c>
      <c r="W512" s="18">
        <f t="shared" si="66"/>
        <v>0</v>
      </c>
      <c r="X512" s="18">
        <f t="shared" si="67"/>
        <v>0</v>
      </c>
      <c r="Y512" s="18">
        <f t="shared" si="68"/>
        <v>0</v>
      </c>
      <c r="Z512" s="42">
        <f t="shared" si="69"/>
        <v>0</v>
      </c>
    </row>
    <row r="513" spans="1:26" x14ac:dyDescent="0.25">
      <c r="A513" s="2">
        <v>133</v>
      </c>
      <c r="B513" s="6" t="s">
        <v>201</v>
      </c>
      <c r="C513" s="6" t="s">
        <v>40</v>
      </c>
      <c r="D513" s="2">
        <v>2027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14">
        <v>0</v>
      </c>
      <c r="K513" s="18">
        <f t="shared" si="63"/>
        <v>0</v>
      </c>
      <c r="L513" s="19">
        <v>12368.39</v>
      </c>
      <c r="M513" s="19">
        <v>11131.55</v>
      </c>
      <c r="N513" s="19">
        <v>8657.8700000000008</v>
      </c>
      <c r="O513" s="19">
        <v>6184.2</v>
      </c>
      <c r="P513" s="19">
        <v>3710.52</v>
      </c>
      <c r="Q513" s="19">
        <v>488.77</v>
      </c>
      <c r="R513" s="19">
        <v>2100</v>
      </c>
      <c r="S513" s="19">
        <v>200</v>
      </c>
      <c r="T513" s="30">
        <v>87</v>
      </c>
      <c r="U513" s="43">
        <f t="shared" si="64"/>
        <v>0</v>
      </c>
      <c r="V513" s="18">
        <f t="shared" si="65"/>
        <v>0</v>
      </c>
      <c r="W513" s="18">
        <f t="shared" si="66"/>
        <v>0</v>
      </c>
      <c r="X513" s="18">
        <f t="shared" si="67"/>
        <v>0</v>
      </c>
      <c r="Y513" s="18">
        <f t="shared" si="68"/>
        <v>0</v>
      </c>
      <c r="Z513" s="42">
        <f t="shared" si="69"/>
        <v>0</v>
      </c>
    </row>
    <row r="514" spans="1:26" x14ac:dyDescent="0.25">
      <c r="A514" s="2">
        <v>134</v>
      </c>
      <c r="B514" s="6" t="s">
        <v>201</v>
      </c>
      <c r="C514" s="6" t="s">
        <v>18</v>
      </c>
      <c r="D514" s="2">
        <v>2027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14">
        <v>0</v>
      </c>
      <c r="K514" s="18">
        <f t="shared" si="63"/>
        <v>0</v>
      </c>
      <c r="L514" s="19">
        <v>12368.39</v>
      </c>
      <c r="M514" s="19">
        <v>11131.55</v>
      </c>
      <c r="N514" s="19">
        <v>8657.8700000000008</v>
      </c>
      <c r="O514" s="19">
        <v>6184.2</v>
      </c>
      <c r="P514" s="19">
        <v>3710.52</v>
      </c>
      <c r="Q514" s="19">
        <v>488.77</v>
      </c>
      <c r="R514" s="19">
        <v>2100</v>
      </c>
      <c r="S514" s="19">
        <v>200</v>
      </c>
      <c r="T514" s="30">
        <v>92</v>
      </c>
      <c r="U514" s="43">
        <f t="shared" si="64"/>
        <v>0</v>
      </c>
      <c r="V514" s="18">
        <f t="shared" si="65"/>
        <v>0</v>
      </c>
      <c r="W514" s="18">
        <f t="shared" si="66"/>
        <v>0</v>
      </c>
      <c r="X514" s="18">
        <f t="shared" si="67"/>
        <v>0</v>
      </c>
      <c r="Y514" s="18">
        <f t="shared" si="68"/>
        <v>0</v>
      </c>
      <c r="Z514" s="42">
        <f t="shared" si="69"/>
        <v>0</v>
      </c>
    </row>
    <row r="515" spans="1:26" x14ac:dyDescent="0.25">
      <c r="A515" s="2">
        <v>135</v>
      </c>
      <c r="B515" s="6" t="s">
        <v>201</v>
      </c>
      <c r="C515" s="6" t="s">
        <v>49</v>
      </c>
      <c r="D515" s="2">
        <v>2027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14">
        <v>0</v>
      </c>
      <c r="K515" s="18">
        <f t="shared" si="63"/>
        <v>0</v>
      </c>
      <c r="L515" s="19">
        <v>12368.39</v>
      </c>
      <c r="M515" s="19">
        <v>11131.55</v>
      </c>
      <c r="N515" s="19">
        <v>8657.8700000000008</v>
      </c>
      <c r="O515" s="19">
        <v>6184.2</v>
      </c>
      <c r="P515" s="19">
        <v>3710.52</v>
      </c>
      <c r="Q515" s="19">
        <v>488.77</v>
      </c>
      <c r="R515" s="19">
        <v>2100</v>
      </c>
      <c r="S515" s="19">
        <v>200</v>
      </c>
      <c r="T515" s="30">
        <v>90</v>
      </c>
      <c r="U515" s="43">
        <f t="shared" si="64"/>
        <v>0</v>
      </c>
      <c r="V515" s="18">
        <f t="shared" si="65"/>
        <v>0</v>
      </c>
      <c r="W515" s="18">
        <f t="shared" si="66"/>
        <v>0</v>
      </c>
      <c r="X515" s="18">
        <f t="shared" si="67"/>
        <v>0</v>
      </c>
      <c r="Y515" s="18">
        <f t="shared" si="68"/>
        <v>0</v>
      </c>
      <c r="Z515" s="42">
        <f t="shared" si="69"/>
        <v>0</v>
      </c>
    </row>
    <row r="516" spans="1:26" x14ac:dyDescent="0.25">
      <c r="A516" s="2">
        <v>136</v>
      </c>
      <c r="B516" s="6" t="s">
        <v>201</v>
      </c>
      <c r="C516" s="6" t="s">
        <v>81</v>
      </c>
      <c r="D516" s="2">
        <v>2027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14">
        <v>0</v>
      </c>
      <c r="K516" s="18">
        <f t="shared" si="63"/>
        <v>0</v>
      </c>
      <c r="L516" s="19">
        <v>12368.39</v>
      </c>
      <c r="M516" s="19">
        <v>11131.55</v>
      </c>
      <c r="N516" s="19">
        <v>8657.8700000000008</v>
      </c>
      <c r="O516" s="19">
        <v>6184.2</v>
      </c>
      <c r="P516" s="19">
        <v>3710.52</v>
      </c>
      <c r="Q516" s="19">
        <v>488.77</v>
      </c>
      <c r="R516" s="19">
        <v>2100</v>
      </c>
      <c r="S516" s="19">
        <v>200</v>
      </c>
      <c r="T516" s="30">
        <v>90</v>
      </c>
      <c r="U516" s="43">
        <f t="shared" si="64"/>
        <v>0</v>
      </c>
      <c r="V516" s="18">
        <f t="shared" si="65"/>
        <v>0</v>
      </c>
      <c r="W516" s="18">
        <f t="shared" si="66"/>
        <v>0</v>
      </c>
      <c r="X516" s="18">
        <f t="shared" si="67"/>
        <v>0</v>
      </c>
      <c r="Y516" s="18">
        <f t="shared" si="68"/>
        <v>0</v>
      </c>
      <c r="Z516" s="42">
        <f t="shared" si="69"/>
        <v>0</v>
      </c>
    </row>
    <row r="517" spans="1:26" x14ac:dyDescent="0.25">
      <c r="A517" s="2">
        <v>137</v>
      </c>
      <c r="B517" s="6" t="s">
        <v>201</v>
      </c>
      <c r="C517" s="6" t="s">
        <v>85</v>
      </c>
      <c r="D517" s="2">
        <v>2027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14">
        <v>0</v>
      </c>
      <c r="K517" s="18">
        <f t="shared" si="63"/>
        <v>0</v>
      </c>
      <c r="L517" s="19">
        <v>12368.39</v>
      </c>
      <c r="M517" s="19">
        <v>11131.55</v>
      </c>
      <c r="N517" s="19">
        <v>8657.8700000000008</v>
      </c>
      <c r="O517" s="19">
        <v>6184.2</v>
      </c>
      <c r="P517" s="19">
        <v>3710.52</v>
      </c>
      <c r="Q517" s="19">
        <v>488.77</v>
      </c>
      <c r="R517" s="19">
        <v>2100</v>
      </c>
      <c r="S517" s="19">
        <v>200</v>
      </c>
      <c r="T517" s="30">
        <v>90</v>
      </c>
      <c r="U517" s="43">
        <f t="shared" si="64"/>
        <v>0</v>
      </c>
      <c r="V517" s="18">
        <f t="shared" si="65"/>
        <v>0</v>
      </c>
      <c r="W517" s="18">
        <f t="shared" si="66"/>
        <v>0</v>
      </c>
      <c r="X517" s="18">
        <f t="shared" si="67"/>
        <v>0</v>
      </c>
      <c r="Y517" s="18">
        <f t="shared" si="68"/>
        <v>0</v>
      </c>
      <c r="Z517" s="42">
        <f t="shared" si="69"/>
        <v>0</v>
      </c>
    </row>
    <row r="518" spans="1:26" x14ac:dyDescent="0.25">
      <c r="A518" s="2">
        <v>138</v>
      </c>
      <c r="B518" s="6" t="s">
        <v>201</v>
      </c>
      <c r="C518" s="6" t="s">
        <v>161</v>
      </c>
      <c r="D518" s="2">
        <v>2027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14">
        <v>0</v>
      </c>
      <c r="K518" s="18">
        <f t="shared" ref="K518:K568" si="75">E518+F518+G518+H518+I518</f>
        <v>0</v>
      </c>
      <c r="L518" s="19">
        <v>12368.39</v>
      </c>
      <c r="M518" s="19">
        <v>11131.55</v>
      </c>
      <c r="N518" s="19">
        <v>8657.8700000000008</v>
      </c>
      <c r="O518" s="19">
        <v>6184.2</v>
      </c>
      <c r="P518" s="19">
        <v>3710.52</v>
      </c>
      <c r="Q518" s="19">
        <v>488.77</v>
      </c>
      <c r="R518" s="19">
        <v>2100</v>
      </c>
      <c r="S518" s="19">
        <v>200</v>
      </c>
      <c r="T518" s="30">
        <v>91</v>
      </c>
      <c r="U518" s="43">
        <f t="shared" ref="U518:U568" si="76">IF((V518=0),0,W518/V518*100)</f>
        <v>0</v>
      </c>
      <c r="V518" s="18">
        <f t="shared" ref="V518:V568" si="77">ROUND(((E518*L518+F518*M518+G518*N518+H518*O518+I518*P518)+Q518*J518+R518*J518+S518*(E518+F518+G518+H518+I518)),2)</f>
        <v>0</v>
      </c>
      <c r="W518" s="18">
        <f t="shared" ref="W518:W568" si="78">IF((Z518&gt;T518),Y518-0.01,Y518)</f>
        <v>0</v>
      </c>
      <c r="X518" s="18">
        <f t="shared" ref="X518:X568" si="79">V518-W518</f>
        <v>0</v>
      </c>
      <c r="Y518" s="18">
        <f t="shared" ref="Y518:Y568" si="80">ROUND((V518*T518/100),2)</f>
        <v>0</v>
      </c>
      <c r="Z518" s="42">
        <f t="shared" ref="Z518:Z568" si="81">IF((V518=0),0,Y518/V518*100)</f>
        <v>0</v>
      </c>
    </row>
    <row r="519" spans="1:26" x14ac:dyDescent="0.25">
      <c r="A519" s="2">
        <v>139</v>
      </c>
      <c r="B519" s="6" t="s">
        <v>201</v>
      </c>
      <c r="C519" s="6" t="s">
        <v>162</v>
      </c>
      <c r="D519" s="2">
        <v>2027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14">
        <v>0</v>
      </c>
      <c r="K519" s="18">
        <f t="shared" si="75"/>
        <v>0</v>
      </c>
      <c r="L519" s="19">
        <v>12368.39</v>
      </c>
      <c r="M519" s="19">
        <v>11131.55</v>
      </c>
      <c r="N519" s="19">
        <v>8657.8700000000008</v>
      </c>
      <c r="O519" s="19">
        <v>6184.2</v>
      </c>
      <c r="P519" s="19">
        <v>3710.52</v>
      </c>
      <c r="Q519" s="19">
        <v>488.77</v>
      </c>
      <c r="R519" s="19">
        <v>2100</v>
      </c>
      <c r="S519" s="19">
        <v>200</v>
      </c>
      <c r="T519" s="30">
        <v>90</v>
      </c>
      <c r="U519" s="43">
        <f t="shared" si="76"/>
        <v>0</v>
      </c>
      <c r="V519" s="18">
        <f t="shared" si="77"/>
        <v>0</v>
      </c>
      <c r="W519" s="18">
        <f t="shared" si="78"/>
        <v>0</v>
      </c>
      <c r="X519" s="18">
        <f t="shared" si="79"/>
        <v>0</v>
      </c>
      <c r="Y519" s="18">
        <f t="shared" si="80"/>
        <v>0</v>
      </c>
      <c r="Z519" s="42">
        <f t="shared" si="81"/>
        <v>0</v>
      </c>
    </row>
    <row r="520" spans="1:26" x14ac:dyDescent="0.25">
      <c r="A520" s="2">
        <v>140</v>
      </c>
      <c r="B520" s="6" t="s">
        <v>202</v>
      </c>
      <c r="C520" s="6" t="s">
        <v>170</v>
      </c>
      <c r="D520" s="2">
        <v>2027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14">
        <v>0</v>
      </c>
      <c r="K520" s="18">
        <f t="shared" si="75"/>
        <v>0</v>
      </c>
      <c r="L520" s="19">
        <v>12368.39</v>
      </c>
      <c r="M520" s="19">
        <v>11131.55</v>
      </c>
      <c r="N520" s="19">
        <v>8657.8700000000008</v>
      </c>
      <c r="O520" s="19">
        <v>6184.2</v>
      </c>
      <c r="P520" s="19">
        <v>3710.52</v>
      </c>
      <c r="Q520" s="19">
        <v>488.77</v>
      </c>
      <c r="R520" s="19">
        <v>2100</v>
      </c>
      <c r="S520" s="19">
        <v>200</v>
      </c>
      <c r="T520" s="27">
        <v>87</v>
      </c>
      <c r="U520" s="43">
        <f t="shared" si="76"/>
        <v>0</v>
      </c>
      <c r="V520" s="18">
        <f t="shared" si="77"/>
        <v>0</v>
      </c>
      <c r="W520" s="18">
        <f t="shared" si="78"/>
        <v>0</v>
      </c>
      <c r="X520" s="18">
        <f t="shared" si="79"/>
        <v>0</v>
      </c>
      <c r="Y520" s="18">
        <f t="shared" si="80"/>
        <v>0</v>
      </c>
      <c r="Z520" s="42">
        <f t="shared" si="81"/>
        <v>0</v>
      </c>
    </row>
    <row r="521" spans="1:26" x14ac:dyDescent="0.25">
      <c r="A521" s="2">
        <v>141</v>
      </c>
      <c r="B521" s="6" t="s">
        <v>202</v>
      </c>
      <c r="C521" s="6" t="s">
        <v>173</v>
      </c>
      <c r="D521" s="2">
        <v>2027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14">
        <v>0</v>
      </c>
      <c r="K521" s="18">
        <f t="shared" si="75"/>
        <v>0</v>
      </c>
      <c r="L521" s="19">
        <v>12368.39</v>
      </c>
      <c r="M521" s="19">
        <v>11131.55</v>
      </c>
      <c r="N521" s="19">
        <v>8657.8700000000008</v>
      </c>
      <c r="O521" s="19">
        <v>6184.2</v>
      </c>
      <c r="P521" s="19">
        <v>3710.52</v>
      </c>
      <c r="Q521" s="19">
        <v>488.77</v>
      </c>
      <c r="R521" s="19">
        <v>2100</v>
      </c>
      <c r="S521" s="19">
        <v>200</v>
      </c>
      <c r="T521" s="27">
        <v>72</v>
      </c>
      <c r="U521" s="43">
        <f t="shared" si="76"/>
        <v>0</v>
      </c>
      <c r="V521" s="18">
        <f t="shared" si="77"/>
        <v>0</v>
      </c>
      <c r="W521" s="18">
        <f t="shared" si="78"/>
        <v>0</v>
      </c>
      <c r="X521" s="18">
        <f t="shared" si="79"/>
        <v>0</v>
      </c>
      <c r="Y521" s="18">
        <f t="shared" si="80"/>
        <v>0</v>
      </c>
      <c r="Z521" s="42">
        <f t="shared" si="81"/>
        <v>0</v>
      </c>
    </row>
    <row r="522" spans="1:26" x14ac:dyDescent="0.25">
      <c r="A522" s="2">
        <v>142</v>
      </c>
      <c r="B522" s="6" t="s">
        <v>202</v>
      </c>
      <c r="C522" s="6" t="s">
        <v>171</v>
      </c>
      <c r="D522" s="2">
        <v>2027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14">
        <v>0</v>
      </c>
      <c r="K522" s="18">
        <f t="shared" si="75"/>
        <v>0</v>
      </c>
      <c r="L522" s="19">
        <v>12368.39</v>
      </c>
      <c r="M522" s="19">
        <v>11131.55</v>
      </c>
      <c r="N522" s="19">
        <v>8657.8700000000008</v>
      </c>
      <c r="O522" s="19">
        <v>6184.2</v>
      </c>
      <c r="P522" s="19">
        <v>3710.52</v>
      </c>
      <c r="Q522" s="19">
        <v>488.77</v>
      </c>
      <c r="R522" s="19">
        <v>2100</v>
      </c>
      <c r="S522" s="19">
        <v>200</v>
      </c>
      <c r="T522" s="27">
        <v>84</v>
      </c>
      <c r="U522" s="43">
        <f t="shared" si="76"/>
        <v>0</v>
      </c>
      <c r="V522" s="18">
        <f t="shared" si="77"/>
        <v>0</v>
      </c>
      <c r="W522" s="18">
        <f t="shared" si="78"/>
        <v>0</v>
      </c>
      <c r="X522" s="18">
        <f t="shared" si="79"/>
        <v>0</v>
      </c>
      <c r="Y522" s="18">
        <f t="shared" si="80"/>
        <v>0</v>
      </c>
      <c r="Z522" s="42">
        <f t="shared" si="81"/>
        <v>0</v>
      </c>
    </row>
    <row r="523" spans="1:26" x14ac:dyDescent="0.25">
      <c r="A523" s="2">
        <v>143</v>
      </c>
      <c r="B523" s="6" t="s">
        <v>202</v>
      </c>
      <c r="C523" s="6" t="s">
        <v>3</v>
      </c>
      <c r="D523" s="2">
        <v>2027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14">
        <v>0</v>
      </c>
      <c r="K523" s="18">
        <f t="shared" si="75"/>
        <v>0</v>
      </c>
      <c r="L523" s="19">
        <v>12368.39</v>
      </c>
      <c r="M523" s="19">
        <v>11131.55</v>
      </c>
      <c r="N523" s="19">
        <v>8657.8700000000008</v>
      </c>
      <c r="O523" s="19">
        <v>6184.2</v>
      </c>
      <c r="P523" s="19">
        <v>3710.52</v>
      </c>
      <c r="Q523" s="19">
        <v>488.77</v>
      </c>
      <c r="R523" s="19">
        <v>2100</v>
      </c>
      <c r="S523" s="19">
        <v>200</v>
      </c>
      <c r="T523" s="27">
        <v>86</v>
      </c>
      <c r="U523" s="43">
        <f t="shared" si="76"/>
        <v>0</v>
      </c>
      <c r="V523" s="18">
        <f t="shared" si="77"/>
        <v>0</v>
      </c>
      <c r="W523" s="18">
        <f t="shared" si="78"/>
        <v>0</v>
      </c>
      <c r="X523" s="18">
        <f t="shared" si="79"/>
        <v>0</v>
      </c>
      <c r="Y523" s="18">
        <f t="shared" si="80"/>
        <v>0</v>
      </c>
      <c r="Z523" s="42">
        <f t="shared" si="81"/>
        <v>0</v>
      </c>
    </row>
    <row r="524" spans="1:26" x14ac:dyDescent="0.25">
      <c r="A524" s="2">
        <v>144</v>
      </c>
      <c r="B524" s="6" t="s">
        <v>202</v>
      </c>
      <c r="C524" s="6" t="s">
        <v>172</v>
      </c>
      <c r="D524" s="2">
        <v>2027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14">
        <v>0</v>
      </c>
      <c r="K524" s="18">
        <f t="shared" si="75"/>
        <v>0</v>
      </c>
      <c r="L524" s="19">
        <v>12368.39</v>
      </c>
      <c r="M524" s="19">
        <v>11131.55</v>
      </c>
      <c r="N524" s="19">
        <v>8657.8700000000008</v>
      </c>
      <c r="O524" s="19">
        <v>6184.2</v>
      </c>
      <c r="P524" s="19">
        <v>3710.52</v>
      </c>
      <c r="Q524" s="19">
        <v>488.77</v>
      </c>
      <c r="R524" s="19">
        <v>2100</v>
      </c>
      <c r="S524" s="19">
        <v>200</v>
      </c>
      <c r="T524" s="27">
        <v>87</v>
      </c>
      <c r="U524" s="43">
        <f t="shared" si="76"/>
        <v>0</v>
      </c>
      <c r="V524" s="18">
        <f t="shared" si="77"/>
        <v>0</v>
      </c>
      <c r="W524" s="18">
        <f t="shared" si="78"/>
        <v>0</v>
      </c>
      <c r="X524" s="18">
        <f t="shared" si="79"/>
        <v>0</v>
      </c>
      <c r="Y524" s="18">
        <f t="shared" si="80"/>
        <v>0</v>
      </c>
      <c r="Z524" s="42">
        <f t="shared" si="81"/>
        <v>0</v>
      </c>
    </row>
    <row r="525" spans="1:26" x14ac:dyDescent="0.25">
      <c r="A525" s="2">
        <v>145</v>
      </c>
      <c r="B525" s="6" t="s">
        <v>203</v>
      </c>
      <c r="C525" s="6" t="s">
        <v>16</v>
      </c>
      <c r="D525" s="2">
        <v>2027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14">
        <v>0</v>
      </c>
      <c r="K525" s="18">
        <f t="shared" si="75"/>
        <v>0</v>
      </c>
      <c r="L525" s="19">
        <v>12368.39</v>
      </c>
      <c r="M525" s="19">
        <v>11131.55</v>
      </c>
      <c r="N525" s="19">
        <v>8657.8700000000008</v>
      </c>
      <c r="O525" s="19">
        <v>6184.2</v>
      </c>
      <c r="P525" s="19">
        <v>3710.52</v>
      </c>
      <c r="Q525" s="19">
        <v>488.77</v>
      </c>
      <c r="R525" s="19">
        <v>2100</v>
      </c>
      <c r="S525" s="19">
        <v>200</v>
      </c>
      <c r="T525" s="25">
        <v>83</v>
      </c>
      <c r="U525" s="43">
        <f t="shared" si="76"/>
        <v>0</v>
      </c>
      <c r="V525" s="18">
        <f t="shared" si="77"/>
        <v>0</v>
      </c>
      <c r="W525" s="18">
        <f t="shared" si="78"/>
        <v>0</v>
      </c>
      <c r="X525" s="18">
        <f t="shared" si="79"/>
        <v>0</v>
      </c>
      <c r="Y525" s="18">
        <f t="shared" si="80"/>
        <v>0</v>
      </c>
      <c r="Z525" s="42">
        <f t="shared" si="81"/>
        <v>0</v>
      </c>
    </row>
    <row r="526" spans="1:26" x14ac:dyDescent="0.25">
      <c r="A526" s="2">
        <v>146</v>
      </c>
      <c r="B526" s="6" t="s">
        <v>203</v>
      </c>
      <c r="C526" s="6" t="s">
        <v>165</v>
      </c>
      <c r="D526" s="2">
        <v>2027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14">
        <v>0</v>
      </c>
      <c r="K526" s="18">
        <f t="shared" si="75"/>
        <v>0</v>
      </c>
      <c r="L526" s="19">
        <v>12368.39</v>
      </c>
      <c r="M526" s="19">
        <v>11131.55</v>
      </c>
      <c r="N526" s="19">
        <v>8657.8700000000008</v>
      </c>
      <c r="O526" s="19">
        <v>6184.2</v>
      </c>
      <c r="P526" s="19">
        <v>3710.52</v>
      </c>
      <c r="Q526" s="19">
        <v>488.77</v>
      </c>
      <c r="R526" s="19">
        <v>2100</v>
      </c>
      <c r="S526" s="19">
        <v>200</v>
      </c>
      <c r="T526" s="25">
        <v>89</v>
      </c>
      <c r="U526" s="43">
        <f t="shared" si="76"/>
        <v>0</v>
      </c>
      <c r="V526" s="18">
        <f t="shared" si="77"/>
        <v>0</v>
      </c>
      <c r="W526" s="18">
        <f t="shared" si="78"/>
        <v>0</v>
      </c>
      <c r="X526" s="18">
        <f t="shared" si="79"/>
        <v>0</v>
      </c>
      <c r="Y526" s="18">
        <f t="shared" si="80"/>
        <v>0</v>
      </c>
      <c r="Z526" s="42">
        <f t="shared" si="81"/>
        <v>0</v>
      </c>
    </row>
    <row r="527" spans="1:26" x14ac:dyDescent="0.25">
      <c r="A527" s="2">
        <v>147</v>
      </c>
      <c r="B527" s="6" t="s">
        <v>203</v>
      </c>
      <c r="C527" s="6" t="s">
        <v>166</v>
      </c>
      <c r="D527" s="2">
        <v>2027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14">
        <v>0</v>
      </c>
      <c r="K527" s="18">
        <f t="shared" si="75"/>
        <v>0</v>
      </c>
      <c r="L527" s="19">
        <v>12368.39</v>
      </c>
      <c r="M527" s="19">
        <v>11131.55</v>
      </c>
      <c r="N527" s="19">
        <v>8657.8700000000008</v>
      </c>
      <c r="O527" s="19">
        <v>6184.2</v>
      </c>
      <c r="P527" s="19">
        <v>3710.52</v>
      </c>
      <c r="Q527" s="19">
        <v>488.77</v>
      </c>
      <c r="R527" s="19">
        <v>2100</v>
      </c>
      <c r="S527" s="19">
        <v>200</v>
      </c>
      <c r="T527" s="25">
        <v>82</v>
      </c>
      <c r="U527" s="43">
        <f t="shared" si="76"/>
        <v>0</v>
      </c>
      <c r="V527" s="18">
        <f t="shared" si="77"/>
        <v>0</v>
      </c>
      <c r="W527" s="18">
        <f t="shared" si="78"/>
        <v>0</v>
      </c>
      <c r="X527" s="18">
        <f t="shared" si="79"/>
        <v>0</v>
      </c>
      <c r="Y527" s="18">
        <f t="shared" si="80"/>
        <v>0</v>
      </c>
      <c r="Z527" s="42">
        <f t="shared" si="81"/>
        <v>0</v>
      </c>
    </row>
    <row r="528" spans="1:26" x14ac:dyDescent="0.25">
      <c r="A528" s="2">
        <v>148</v>
      </c>
      <c r="B528" s="6" t="s">
        <v>203</v>
      </c>
      <c r="C528" s="6" t="s">
        <v>163</v>
      </c>
      <c r="D528" s="2">
        <v>2027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14">
        <v>0</v>
      </c>
      <c r="K528" s="18">
        <f t="shared" si="75"/>
        <v>0</v>
      </c>
      <c r="L528" s="19">
        <v>12368.39</v>
      </c>
      <c r="M528" s="19">
        <v>11131.55</v>
      </c>
      <c r="N528" s="19">
        <v>8657.8700000000008</v>
      </c>
      <c r="O528" s="19">
        <v>6184.2</v>
      </c>
      <c r="P528" s="19">
        <v>3710.52</v>
      </c>
      <c r="Q528" s="19">
        <v>488.77</v>
      </c>
      <c r="R528" s="19">
        <v>2100</v>
      </c>
      <c r="S528" s="19">
        <v>200</v>
      </c>
      <c r="T528" s="25">
        <v>91</v>
      </c>
      <c r="U528" s="43">
        <f t="shared" si="76"/>
        <v>0</v>
      </c>
      <c r="V528" s="18">
        <f t="shared" si="77"/>
        <v>0</v>
      </c>
      <c r="W528" s="18">
        <f t="shared" si="78"/>
        <v>0</v>
      </c>
      <c r="X528" s="18">
        <f t="shared" si="79"/>
        <v>0</v>
      </c>
      <c r="Y528" s="18">
        <f t="shared" si="80"/>
        <v>0</v>
      </c>
      <c r="Z528" s="42">
        <f t="shared" si="81"/>
        <v>0</v>
      </c>
    </row>
    <row r="529" spans="1:26" x14ac:dyDescent="0.25">
      <c r="A529" s="2">
        <v>149</v>
      </c>
      <c r="B529" s="6" t="s">
        <v>203</v>
      </c>
      <c r="C529" s="6" t="s">
        <v>89</v>
      </c>
      <c r="D529" s="2">
        <v>2027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14">
        <v>0</v>
      </c>
      <c r="K529" s="18">
        <f t="shared" si="75"/>
        <v>0</v>
      </c>
      <c r="L529" s="19">
        <v>12368.39</v>
      </c>
      <c r="M529" s="19">
        <v>11131.55</v>
      </c>
      <c r="N529" s="19">
        <v>8657.8700000000008</v>
      </c>
      <c r="O529" s="19">
        <v>6184.2</v>
      </c>
      <c r="P529" s="19">
        <v>3710.52</v>
      </c>
      <c r="Q529" s="19">
        <v>488.77</v>
      </c>
      <c r="R529" s="19">
        <v>2100</v>
      </c>
      <c r="S529" s="19">
        <v>200</v>
      </c>
      <c r="T529" s="25">
        <v>87</v>
      </c>
      <c r="U529" s="43">
        <f t="shared" si="76"/>
        <v>0</v>
      </c>
      <c r="V529" s="18">
        <f t="shared" si="77"/>
        <v>0</v>
      </c>
      <c r="W529" s="18">
        <f t="shared" si="78"/>
        <v>0</v>
      </c>
      <c r="X529" s="18">
        <f t="shared" si="79"/>
        <v>0</v>
      </c>
      <c r="Y529" s="18">
        <f t="shared" si="80"/>
        <v>0</v>
      </c>
      <c r="Z529" s="42">
        <f t="shared" si="81"/>
        <v>0</v>
      </c>
    </row>
    <row r="530" spans="1:26" x14ac:dyDescent="0.25">
      <c r="A530" s="2">
        <v>150</v>
      </c>
      <c r="B530" s="6" t="s">
        <v>203</v>
      </c>
      <c r="C530" s="6" t="s">
        <v>102</v>
      </c>
      <c r="D530" s="2">
        <v>2027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14">
        <v>0</v>
      </c>
      <c r="K530" s="18">
        <f t="shared" si="75"/>
        <v>0</v>
      </c>
      <c r="L530" s="19">
        <v>12368.39</v>
      </c>
      <c r="M530" s="19">
        <v>11131.55</v>
      </c>
      <c r="N530" s="19">
        <v>8657.8700000000008</v>
      </c>
      <c r="O530" s="19">
        <v>6184.2</v>
      </c>
      <c r="P530" s="19">
        <v>3710.52</v>
      </c>
      <c r="Q530" s="19">
        <v>488.77</v>
      </c>
      <c r="R530" s="19">
        <v>2100</v>
      </c>
      <c r="S530" s="19">
        <v>200</v>
      </c>
      <c r="T530" s="25">
        <v>88</v>
      </c>
      <c r="U530" s="43">
        <f t="shared" si="76"/>
        <v>0</v>
      </c>
      <c r="V530" s="18">
        <f t="shared" si="77"/>
        <v>0</v>
      </c>
      <c r="W530" s="18">
        <f t="shared" si="78"/>
        <v>0</v>
      </c>
      <c r="X530" s="18">
        <f t="shared" si="79"/>
        <v>0</v>
      </c>
      <c r="Y530" s="18">
        <f t="shared" si="80"/>
        <v>0</v>
      </c>
      <c r="Z530" s="42">
        <f t="shared" si="81"/>
        <v>0</v>
      </c>
    </row>
    <row r="531" spans="1:26" x14ac:dyDescent="0.25">
      <c r="A531" s="2">
        <v>151</v>
      </c>
      <c r="B531" s="6" t="s">
        <v>203</v>
      </c>
      <c r="C531" s="6" t="s">
        <v>167</v>
      </c>
      <c r="D531" s="2">
        <v>2027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14">
        <v>0</v>
      </c>
      <c r="K531" s="18">
        <f t="shared" si="75"/>
        <v>0</v>
      </c>
      <c r="L531" s="19">
        <v>12368.39</v>
      </c>
      <c r="M531" s="19">
        <v>11131.55</v>
      </c>
      <c r="N531" s="19">
        <v>8657.8700000000008</v>
      </c>
      <c r="O531" s="19">
        <v>6184.2</v>
      </c>
      <c r="P531" s="19">
        <v>3710.52</v>
      </c>
      <c r="Q531" s="19">
        <v>488.77</v>
      </c>
      <c r="R531" s="19">
        <v>2100</v>
      </c>
      <c r="S531" s="19">
        <v>200</v>
      </c>
      <c r="T531" s="25">
        <v>71</v>
      </c>
      <c r="U531" s="43">
        <f t="shared" si="76"/>
        <v>0</v>
      </c>
      <c r="V531" s="18">
        <f t="shared" si="77"/>
        <v>0</v>
      </c>
      <c r="W531" s="18">
        <f t="shared" si="78"/>
        <v>0</v>
      </c>
      <c r="X531" s="18">
        <f t="shared" si="79"/>
        <v>0</v>
      </c>
      <c r="Y531" s="18">
        <f t="shared" si="80"/>
        <v>0</v>
      </c>
      <c r="Z531" s="42">
        <f t="shared" si="81"/>
        <v>0</v>
      </c>
    </row>
    <row r="532" spans="1:26" x14ac:dyDescent="0.25">
      <c r="A532" s="2">
        <v>152</v>
      </c>
      <c r="B532" s="6" t="s">
        <v>203</v>
      </c>
      <c r="C532" s="6" t="s">
        <v>113</v>
      </c>
      <c r="D532" s="2">
        <v>2027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14">
        <v>0</v>
      </c>
      <c r="K532" s="18">
        <f t="shared" si="75"/>
        <v>0</v>
      </c>
      <c r="L532" s="19">
        <v>12368.39</v>
      </c>
      <c r="M532" s="19">
        <v>11131.55</v>
      </c>
      <c r="N532" s="19">
        <v>8657.8700000000008</v>
      </c>
      <c r="O532" s="19">
        <v>6184.2</v>
      </c>
      <c r="P532" s="19">
        <v>3710.52</v>
      </c>
      <c r="Q532" s="19">
        <v>488.77</v>
      </c>
      <c r="R532" s="19">
        <v>2100</v>
      </c>
      <c r="S532" s="19">
        <v>200</v>
      </c>
      <c r="T532" s="25">
        <v>81</v>
      </c>
      <c r="U532" s="43">
        <f t="shared" si="76"/>
        <v>0</v>
      </c>
      <c r="V532" s="18">
        <f t="shared" si="77"/>
        <v>0</v>
      </c>
      <c r="W532" s="18">
        <f t="shared" si="78"/>
        <v>0</v>
      </c>
      <c r="X532" s="18">
        <f t="shared" si="79"/>
        <v>0</v>
      </c>
      <c r="Y532" s="18">
        <f t="shared" si="80"/>
        <v>0</v>
      </c>
      <c r="Z532" s="42">
        <f t="shared" si="81"/>
        <v>0</v>
      </c>
    </row>
    <row r="533" spans="1:26" x14ac:dyDescent="0.25">
      <c r="A533" s="2">
        <v>153</v>
      </c>
      <c r="B533" s="6" t="s">
        <v>203</v>
      </c>
      <c r="C533" s="6" t="s">
        <v>11</v>
      </c>
      <c r="D533" s="2">
        <v>2027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14">
        <v>0</v>
      </c>
      <c r="K533" s="18">
        <f t="shared" si="75"/>
        <v>0</v>
      </c>
      <c r="L533" s="19">
        <v>12368.39</v>
      </c>
      <c r="M533" s="19">
        <v>11131.55</v>
      </c>
      <c r="N533" s="19">
        <v>8657.8700000000008</v>
      </c>
      <c r="O533" s="19">
        <v>6184.2</v>
      </c>
      <c r="P533" s="19">
        <v>3710.52</v>
      </c>
      <c r="Q533" s="19">
        <v>488.77</v>
      </c>
      <c r="R533" s="19">
        <v>2100</v>
      </c>
      <c r="S533" s="19">
        <v>200</v>
      </c>
      <c r="T533" s="25">
        <v>90</v>
      </c>
      <c r="U533" s="43">
        <f t="shared" si="76"/>
        <v>0</v>
      </c>
      <c r="V533" s="18">
        <f t="shared" si="77"/>
        <v>0</v>
      </c>
      <c r="W533" s="18">
        <f t="shared" si="78"/>
        <v>0</v>
      </c>
      <c r="X533" s="18">
        <f t="shared" si="79"/>
        <v>0</v>
      </c>
      <c r="Y533" s="18">
        <f t="shared" si="80"/>
        <v>0</v>
      </c>
      <c r="Z533" s="42">
        <f t="shared" si="81"/>
        <v>0</v>
      </c>
    </row>
    <row r="534" spans="1:26" x14ac:dyDescent="0.25">
      <c r="A534" s="2">
        <v>154</v>
      </c>
      <c r="B534" s="6" t="s">
        <v>203</v>
      </c>
      <c r="C534" s="6" t="s">
        <v>164</v>
      </c>
      <c r="D534" s="2">
        <v>2027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14">
        <v>0</v>
      </c>
      <c r="K534" s="18">
        <f t="shared" si="75"/>
        <v>0</v>
      </c>
      <c r="L534" s="19">
        <v>12368.39</v>
      </c>
      <c r="M534" s="19">
        <v>11131.55</v>
      </c>
      <c r="N534" s="19">
        <v>8657.8700000000008</v>
      </c>
      <c r="O534" s="19">
        <v>6184.2</v>
      </c>
      <c r="P534" s="19">
        <v>3710.52</v>
      </c>
      <c r="Q534" s="19">
        <v>488.77</v>
      </c>
      <c r="R534" s="19">
        <v>2100</v>
      </c>
      <c r="S534" s="19">
        <v>200</v>
      </c>
      <c r="T534" s="25">
        <v>92</v>
      </c>
      <c r="U534" s="43">
        <f t="shared" si="76"/>
        <v>0</v>
      </c>
      <c r="V534" s="18">
        <f t="shared" si="77"/>
        <v>0</v>
      </c>
      <c r="W534" s="18">
        <f t="shared" si="78"/>
        <v>0</v>
      </c>
      <c r="X534" s="18">
        <f t="shared" si="79"/>
        <v>0</v>
      </c>
      <c r="Y534" s="18">
        <f t="shared" si="80"/>
        <v>0</v>
      </c>
      <c r="Z534" s="42">
        <f t="shared" si="81"/>
        <v>0</v>
      </c>
    </row>
    <row r="535" spans="1:26" x14ac:dyDescent="0.25">
      <c r="A535" s="2">
        <v>155</v>
      </c>
      <c r="B535" s="6" t="s">
        <v>203</v>
      </c>
      <c r="C535" s="6" t="s">
        <v>66</v>
      </c>
      <c r="D535" s="2">
        <v>2027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14">
        <v>0</v>
      </c>
      <c r="K535" s="18">
        <f t="shared" si="75"/>
        <v>0</v>
      </c>
      <c r="L535" s="19">
        <v>12368.39</v>
      </c>
      <c r="M535" s="19">
        <v>11131.55</v>
      </c>
      <c r="N535" s="19">
        <v>8657.8700000000008</v>
      </c>
      <c r="O535" s="19">
        <v>6184.2</v>
      </c>
      <c r="P535" s="19">
        <v>3710.52</v>
      </c>
      <c r="Q535" s="19">
        <v>488.77</v>
      </c>
      <c r="R535" s="19">
        <v>2100</v>
      </c>
      <c r="S535" s="19">
        <v>200</v>
      </c>
      <c r="T535" s="25">
        <v>87</v>
      </c>
      <c r="U535" s="43">
        <f t="shared" si="76"/>
        <v>0</v>
      </c>
      <c r="V535" s="18">
        <f t="shared" si="77"/>
        <v>0</v>
      </c>
      <c r="W535" s="18">
        <f t="shared" si="78"/>
        <v>0</v>
      </c>
      <c r="X535" s="18">
        <f t="shared" si="79"/>
        <v>0</v>
      </c>
      <c r="Y535" s="18">
        <f t="shared" si="80"/>
        <v>0</v>
      </c>
      <c r="Z535" s="42">
        <f t="shared" si="81"/>
        <v>0</v>
      </c>
    </row>
    <row r="536" spans="1:26" x14ac:dyDescent="0.25">
      <c r="A536" s="2">
        <v>156</v>
      </c>
      <c r="B536" s="6" t="s">
        <v>203</v>
      </c>
      <c r="C536" s="6" t="s">
        <v>168</v>
      </c>
      <c r="D536" s="2">
        <v>2027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14">
        <v>0</v>
      </c>
      <c r="K536" s="18">
        <f t="shared" si="75"/>
        <v>0</v>
      </c>
      <c r="L536" s="19">
        <v>12368.39</v>
      </c>
      <c r="M536" s="19">
        <v>11131.55</v>
      </c>
      <c r="N536" s="19">
        <v>8657.8700000000008</v>
      </c>
      <c r="O536" s="19">
        <v>6184.2</v>
      </c>
      <c r="P536" s="19">
        <v>3710.52</v>
      </c>
      <c r="Q536" s="19">
        <v>488.77</v>
      </c>
      <c r="R536" s="19">
        <v>2100</v>
      </c>
      <c r="S536" s="19">
        <v>200</v>
      </c>
      <c r="T536" s="25">
        <v>90</v>
      </c>
      <c r="U536" s="43">
        <f t="shared" si="76"/>
        <v>0</v>
      </c>
      <c r="V536" s="18">
        <f t="shared" si="77"/>
        <v>0</v>
      </c>
      <c r="W536" s="18">
        <f t="shared" si="78"/>
        <v>0</v>
      </c>
      <c r="X536" s="18">
        <f t="shared" si="79"/>
        <v>0</v>
      </c>
      <c r="Y536" s="18">
        <f t="shared" si="80"/>
        <v>0</v>
      </c>
      <c r="Z536" s="42">
        <f t="shared" si="81"/>
        <v>0</v>
      </c>
    </row>
    <row r="537" spans="1:26" x14ac:dyDescent="0.25">
      <c r="A537" s="2">
        <v>157</v>
      </c>
      <c r="B537" s="6" t="s">
        <v>203</v>
      </c>
      <c r="C537" s="6" t="s">
        <v>169</v>
      </c>
      <c r="D537" s="2">
        <v>2027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14">
        <v>0</v>
      </c>
      <c r="K537" s="18">
        <f t="shared" si="75"/>
        <v>0</v>
      </c>
      <c r="L537" s="19">
        <v>12368.39</v>
      </c>
      <c r="M537" s="19">
        <v>11131.55</v>
      </c>
      <c r="N537" s="19">
        <v>8657.8700000000008</v>
      </c>
      <c r="O537" s="19">
        <v>6184.2</v>
      </c>
      <c r="P537" s="19">
        <v>3710.52</v>
      </c>
      <c r="Q537" s="19">
        <v>488.77</v>
      </c>
      <c r="R537" s="19">
        <v>2100</v>
      </c>
      <c r="S537" s="19">
        <v>200</v>
      </c>
      <c r="T537" s="25">
        <v>78</v>
      </c>
      <c r="U537" s="43">
        <f t="shared" si="76"/>
        <v>0</v>
      </c>
      <c r="V537" s="18">
        <f t="shared" si="77"/>
        <v>0</v>
      </c>
      <c r="W537" s="18">
        <f t="shared" si="78"/>
        <v>0</v>
      </c>
      <c r="X537" s="18">
        <f t="shared" si="79"/>
        <v>0</v>
      </c>
      <c r="Y537" s="18">
        <f t="shared" si="80"/>
        <v>0</v>
      </c>
      <c r="Z537" s="42">
        <f t="shared" si="81"/>
        <v>0</v>
      </c>
    </row>
    <row r="538" spans="1:26" x14ac:dyDescent="0.25">
      <c r="A538" s="2">
        <v>158</v>
      </c>
      <c r="B538" s="6" t="s">
        <v>203</v>
      </c>
      <c r="C538" s="6" t="s">
        <v>82</v>
      </c>
      <c r="D538" s="2">
        <v>2027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14">
        <v>0</v>
      </c>
      <c r="K538" s="18">
        <f t="shared" si="75"/>
        <v>0</v>
      </c>
      <c r="L538" s="19">
        <v>12368.39</v>
      </c>
      <c r="M538" s="19">
        <v>11131.55</v>
      </c>
      <c r="N538" s="19">
        <v>8657.8700000000008</v>
      </c>
      <c r="O538" s="19">
        <v>6184.2</v>
      </c>
      <c r="P538" s="19">
        <v>3710.52</v>
      </c>
      <c r="Q538" s="19">
        <v>488.77</v>
      </c>
      <c r="R538" s="19">
        <v>2100</v>
      </c>
      <c r="S538" s="19">
        <v>200</v>
      </c>
      <c r="T538" s="25">
        <v>84</v>
      </c>
      <c r="U538" s="43">
        <f t="shared" si="76"/>
        <v>0</v>
      </c>
      <c r="V538" s="18">
        <f t="shared" si="77"/>
        <v>0</v>
      </c>
      <c r="W538" s="18">
        <f t="shared" si="78"/>
        <v>0</v>
      </c>
      <c r="X538" s="18">
        <f t="shared" si="79"/>
        <v>0</v>
      </c>
      <c r="Y538" s="18">
        <f t="shared" si="80"/>
        <v>0</v>
      </c>
      <c r="Z538" s="42">
        <f t="shared" si="81"/>
        <v>0</v>
      </c>
    </row>
    <row r="539" spans="1:26" x14ac:dyDescent="0.25">
      <c r="A539" s="2">
        <v>159</v>
      </c>
      <c r="B539" s="6" t="s">
        <v>204</v>
      </c>
      <c r="C539" s="6" t="s">
        <v>175</v>
      </c>
      <c r="D539" s="2">
        <v>2027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14">
        <v>0</v>
      </c>
      <c r="K539" s="18">
        <f t="shared" si="75"/>
        <v>0</v>
      </c>
      <c r="L539" s="19">
        <v>12368.39</v>
      </c>
      <c r="M539" s="19">
        <v>11131.55</v>
      </c>
      <c r="N539" s="19">
        <v>8657.8700000000008</v>
      </c>
      <c r="O539" s="19">
        <v>6184.2</v>
      </c>
      <c r="P539" s="19">
        <v>3710.52</v>
      </c>
      <c r="Q539" s="19">
        <v>488.77</v>
      </c>
      <c r="R539" s="19">
        <v>2100</v>
      </c>
      <c r="S539" s="19">
        <v>200</v>
      </c>
      <c r="T539" s="31">
        <v>90</v>
      </c>
      <c r="U539" s="43">
        <f t="shared" si="76"/>
        <v>0</v>
      </c>
      <c r="V539" s="18">
        <f t="shared" si="77"/>
        <v>0</v>
      </c>
      <c r="W539" s="18">
        <f t="shared" si="78"/>
        <v>0</v>
      </c>
      <c r="X539" s="18">
        <f t="shared" si="79"/>
        <v>0</v>
      </c>
      <c r="Y539" s="18">
        <f t="shared" si="80"/>
        <v>0</v>
      </c>
      <c r="Z539" s="42">
        <f t="shared" si="81"/>
        <v>0</v>
      </c>
    </row>
    <row r="540" spans="1:26" x14ac:dyDescent="0.25">
      <c r="A540" s="2">
        <v>160</v>
      </c>
      <c r="B540" s="6" t="s">
        <v>204</v>
      </c>
      <c r="C540" s="6" t="s">
        <v>176</v>
      </c>
      <c r="D540" s="2">
        <v>2027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14">
        <v>0</v>
      </c>
      <c r="K540" s="18">
        <f t="shared" si="75"/>
        <v>0</v>
      </c>
      <c r="L540" s="19">
        <v>12368.39</v>
      </c>
      <c r="M540" s="19">
        <v>11131.55</v>
      </c>
      <c r="N540" s="19">
        <v>8657.8700000000008</v>
      </c>
      <c r="O540" s="19">
        <v>6184.2</v>
      </c>
      <c r="P540" s="19">
        <v>3710.52</v>
      </c>
      <c r="Q540" s="19">
        <v>488.77</v>
      </c>
      <c r="R540" s="19">
        <v>2100</v>
      </c>
      <c r="S540" s="19">
        <v>200</v>
      </c>
      <c r="T540" s="31">
        <v>90</v>
      </c>
      <c r="U540" s="43">
        <f t="shared" si="76"/>
        <v>0</v>
      </c>
      <c r="V540" s="18">
        <f t="shared" si="77"/>
        <v>0</v>
      </c>
      <c r="W540" s="18">
        <f t="shared" si="78"/>
        <v>0</v>
      </c>
      <c r="X540" s="18">
        <f t="shared" si="79"/>
        <v>0</v>
      </c>
      <c r="Y540" s="18">
        <f t="shared" si="80"/>
        <v>0</v>
      </c>
      <c r="Z540" s="42">
        <f t="shared" si="81"/>
        <v>0</v>
      </c>
    </row>
    <row r="541" spans="1:26" x14ac:dyDescent="0.25">
      <c r="A541" s="2">
        <v>161</v>
      </c>
      <c r="B541" s="6" t="s">
        <v>204</v>
      </c>
      <c r="C541" s="6" t="s">
        <v>65</v>
      </c>
      <c r="D541" s="2">
        <v>2027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14">
        <v>0</v>
      </c>
      <c r="K541" s="18">
        <f t="shared" si="75"/>
        <v>0</v>
      </c>
      <c r="L541" s="19">
        <v>12368.39</v>
      </c>
      <c r="M541" s="19">
        <v>11131.55</v>
      </c>
      <c r="N541" s="19">
        <v>8657.8700000000008</v>
      </c>
      <c r="O541" s="19">
        <v>6184.2</v>
      </c>
      <c r="P541" s="19">
        <v>3710.52</v>
      </c>
      <c r="Q541" s="19">
        <v>488.77</v>
      </c>
      <c r="R541" s="19">
        <v>2100</v>
      </c>
      <c r="S541" s="19">
        <v>200</v>
      </c>
      <c r="T541" s="31">
        <v>87</v>
      </c>
      <c r="U541" s="43">
        <f t="shared" si="76"/>
        <v>0</v>
      </c>
      <c r="V541" s="18">
        <f t="shared" si="77"/>
        <v>0</v>
      </c>
      <c r="W541" s="18">
        <f t="shared" si="78"/>
        <v>0</v>
      </c>
      <c r="X541" s="18">
        <f t="shared" si="79"/>
        <v>0</v>
      </c>
      <c r="Y541" s="18">
        <f t="shared" si="80"/>
        <v>0</v>
      </c>
      <c r="Z541" s="42">
        <f t="shared" si="81"/>
        <v>0</v>
      </c>
    </row>
    <row r="542" spans="1:26" x14ac:dyDescent="0.25">
      <c r="A542" s="2">
        <v>162</v>
      </c>
      <c r="B542" s="6" t="s">
        <v>204</v>
      </c>
      <c r="C542" s="6" t="s">
        <v>54</v>
      </c>
      <c r="D542" s="2">
        <v>2027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14">
        <v>0</v>
      </c>
      <c r="K542" s="18">
        <f t="shared" si="75"/>
        <v>0</v>
      </c>
      <c r="L542" s="19">
        <v>12368.39</v>
      </c>
      <c r="M542" s="19">
        <v>11131.55</v>
      </c>
      <c r="N542" s="19">
        <v>8657.8700000000008</v>
      </c>
      <c r="O542" s="19">
        <v>6184.2</v>
      </c>
      <c r="P542" s="19">
        <v>3710.52</v>
      </c>
      <c r="Q542" s="19">
        <v>488.77</v>
      </c>
      <c r="R542" s="19">
        <v>2100</v>
      </c>
      <c r="S542" s="19">
        <v>200</v>
      </c>
      <c r="T542" s="31">
        <v>89</v>
      </c>
      <c r="U542" s="43">
        <f t="shared" si="76"/>
        <v>0</v>
      </c>
      <c r="V542" s="18">
        <f t="shared" si="77"/>
        <v>0</v>
      </c>
      <c r="W542" s="18">
        <f t="shared" si="78"/>
        <v>0</v>
      </c>
      <c r="X542" s="18">
        <f t="shared" si="79"/>
        <v>0</v>
      </c>
      <c r="Y542" s="18">
        <f t="shared" si="80"/>
        <v>0</v>
      </c>
      <c r="Z542" s="42">
        <f t="shared" si="81"/>
        <v>0</v>
      </c>
    </row>
    <row r="543" spans="1:26" x14ac:dyDescent="0.25">
      <c r="A543" s="2">
        <v>163</v>
      </c>
      <c r="B543" s="6" t="s">
        <v>204</v>
      </c>
      <c r="C543" s="6" t="s">
        <v>174</v>
      </c>
      <c r="D543" s="2">
        <v>2027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14">
        <v>0</v>
      </c>
      <c r="K543" s="18">
        <f t="shared" si="75"/>
        <v>0</v>
      </c>
      <c r="L543" s="19">
        <v>12368.39</v>
      </c>
      <c r="M543" s="19">
        <v>11131.55</v>
      </c>
      <c r="N543" s="19">
        <v>8657.8700000000008</v>
      </c>
      <c r="O543" s="19">
        <v>6184.2</v>
      </c>
      <c r="P543" s="19">
        <v>3710.52</v>
      </c>
      <c r="Q543" s="19">
        <v>488.77</v>
      </c>
      <c r="R543" s="19">
        <v>2100</v>
      </c>
      <c r="S543" s="19">
        <v>200</v>
      </c>
      <c r="T543" s="31">
        <v>91</v>
      </c>
      <c r="U543" s="43">
        <f t="shared" si="76"/>
        <v>0</v>
      </c>
      <c r="V543" s="18">
        <f t="shared" si="77"/>
        <v>0</v>
      </c>
      <c r="W543" s="18">
        <f t="shared" si="78"/>
        <v>0</v>
      </c>
      <c r="X543" s="18">
        <f t="shared" si="79"/>
        <v>0</v>
      </c>
      <c r="Y543" s="18">
        <f t="shared" si="80"/>
        <v>0</v>
      </c>
      <c r="Z543" s="42">
        <f t="shared" si="81"/>
        <v>0</v>
      </c>
    </row>
    <row r="544" spans="1:26" x14ac:dyDescent="0.25">
      <c r="A544" s="2">
        <v>164</v>
      </c>
      <c r="B544" s="6" t="s">
        <v>204</v>
      </c>
      <c r="C544" s="6" t="s">
        <v>83</v>
      </c>
      <c r="D544" s="2">
        <v>2027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14">
        <v>0</v>
      </c>
      <c r="K544" s="18">
        <f t="shared" si="75"/>
        <v>0</v>
      </c>
      <c r="L544" s="19">
        <v>12368.39</v>
      </c>
      <c r="M544" s="19">
        <v>11131.55</v>
      </c>
      <c r="N544" s="19">
        <v>8657.8700000000008</v>
      </c>
      <c r="O544" s="19">
        <v>6184.2</v>
      </c>
      <c r="P544" s="19">
        <v>3710.52</v>
      </c>
      <c r="Q544" s="19">
        <v>488.77</v>
      </c>
      <c r="R544" s="19">
        <v>2100</v>
      </c>
      <c r="S544" s="19">
        <v>200</v>
      </c>
      <c r="T544" s="31">
        <v>88</v>
      </c>
      <c r="U544" s="43">
        <f t="shared" si="76"/>
        <v>0</v>
      </c>
      <c r="V544" s="18">
        <f t="shared" si="77"/>
        <v>0</v>
      </c>
      <c r="W544" s="18">
        <f t="shared" si="78"/>
        <v>0</v>
      </c>
      <c r="X544" s="18">
        <f t="shared" si="79"/>
        <v>0</v>
      </c>
      <c r="Y544" s="18">
        <f t="shared" si="80"/>
        <v>0</v>
      </c>
      <c r="Z544" s="42">
        <f t="shared" si="81"/>
        <v>0</v>
      </c>
    </row>
    <row r="545" spans="1:26" x14ac:dyDescent="0.25">
      <c r="A545" s="2">
        <v>165</v>
      </c>
      <c r="B545" s="6" t="s">
        <v>204</v>
      </c>
      <c r="C545" s="6" t="s">
        <v>177</v>
      </c>
      <c r="D545" s="2">
        <v>2027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14">
        <v>0</v>
      </c>
      <c r="K545" s="18">
        <f t="shared" si="75"/>
        <v>0</v>
      </c>
      <c r="L545" s="19">
        <v>12368.39</v>
      </c>
      <c r="M545" s="19">
        <v>11131.55</v>
      </c>
      <c r="N545" s="19">
        <v>8657.8700000000008</v>
      </c>
      <c r="O545" s="19">
        <v>6184.2</v>
      </c>
      <c r="P545" s="19">
        <v>3710.52</v>
      </c>
      <c r="Q545" s="19">
        <v>488.77</v>
      </c>
      <c r="R545" s="19">
        <v>2100</v>
      </c>
      <c r="S545" s="19">
        <v>200</v>
      </c>
      <c r="T545" s="31">
        <v>89</v>
      </c>
      <c r="U545" s="43">
        <f t="shared" si="76"/>
        <v>0</v>
      </c>
      <c r="V545" s="18">
        <f t="shared" si="77"/>
        <v>0</v>
      </c>
      <c r="W545" s="18">
        <f t="shared" si="78"/>
        <v>0</v>
      </c>
      <c r="X545" s="18">
        <f t="shared" si="79"/>
        <v>0</v>
      </c>
      <c r="Y545" s="18">
        <f t="shared" si="80"/>
        <v>0</v>
      </c>
      <c r="Z545" s="42">
        <f t="shared" si="81"/>
        <v>0</v>
      </c>
    </row>
    <row r="546" spans="1:26" ht="30" x14ac:dyDescent="0.25">
      <c r="A546" s="2">
        <v>166</v>
      </c>
      <c r="B546" s="6" t="s">
        <v>100</v>
      </c>
      <c r="C546" s="6" t="s">
        <v>100</v>
      </c>
      <c r="D546" s="2">
        <v>2027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14">
        <v>0</v>
      </c>
      <c r="K546" s="18">
        <f t="shared" si="75"/>
        <v>0</v>
      </c>
      <c r="L546" s="19">
        <v>12368.39</v>
      </c>
      <c r="M546" s="19">
        <v>11131.55</v>
      </c>
      <c r="N546" s="19">
        <v>8657.8700000000008</v>
      </c>
      <c r="O546" s="19">
        <v>6184.2</v>
      </c>
      <c r="P546" s="19">
        <v>3710.52</v>
      </c>
      <c r="Q546" s="19">
        <v>488.77</v>
      </c>
      <c r="R546" s="19">
        <v>2100</v>
      </c>
      <c r="S546" s="19">
        <v>200</v>
      </c>
      <c r="T546" s="32">
        <v>80</v>
      </c>
      <c r="U546" s="43">
        <f t="shared" si="76"/>
        <v>0</v>
      </c>
      <c r="V546" s="18">
        <f t="shared" si="77"/>
        <v>0</v>
      </c>
      <c r="W546" s="18">
        <f t="shared" si="78"/>
        <v>0</v>
      </c>
      <c r="X546" s="18">
        <f t="shared" si="79"/>
        <v>0</v>
      </c>
      <c r="Y546" s="18">
        <f t="shared" si="80"/>
        <v>0</v>
      </c>
      <c r="Z546" s="42">
        <f t="shared" si="81"/>
        <v>0</v>
      </c>
    </row>
    <row r="547" spans="1:26" x14ac:dyDescent="0.25">
      <c r="A547" s="2">
        <v>167</v>
      </c>
      <c r="B547" s="6" t="s">
        <v>205</v>
      </c>
      <c r="C547" s="6" t="s">
        <v>74</v>
      </c>
      <c r="D547" s="2">
        <v>2027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14">
        <v>0</v>
      </c>
      <c r="K547" s="18">
        <f t="shared" si="75"/>
        <v>0</v>
      </c>
      <c r="L547" s="19">
        <v>12368.39</v>
      </c>
      <c r="M547" s="19">
        <v>11131.55</v>
      </c>
      <c r="N547" s="19">
        <v>8657.8700000000008</v>
      </c>
      <c r="O547" s="19">
        <v>6184.2</v>
      </c>
      <c r="P547" s="19">
        <v>3710.52</v>
      </c>
      <c r="Q547" s="19">
        <v>488.77</v>
      </c>
      <c r="R547" s="19">
        <v>2100</v>
      </c>
      <c r="S547" s="19">
        <v>200</v>
      </c>
      <c r="T547" s="30">
        <v>88</v>
      </c>
      <c r="U547" s="43">
        <f t="shared" si="76"/>
        <v>0</v>
      </c>
      <c r="V547" s="18">
        <f t="shared" si="77"/>
        <v>0</v>
      </c>
      <c r="W547" s="18">
        <f t="shared" si="78"/>
        <v>0</v>
      </c>
      <c r="X547" s="18">
        <f t="shared" si="79"/>
        <v>0</v>
      </c>
      <c r="Y547" s="18">
        <f t="shared" si="80"/>
        <v>0</v>
      </c>
      <c r="Z547" s="42">
        <f t="shared" si="81"/>
        <v>0</v>
      </c>
    </row>
    <row r="548" spans="1:26" x14ac:dyDescent="0.25">
      <c r="A548" s="2">
        <v>168</v>
      </c>
      <c r="B548" s="6" t="s">
        <v>205</v>
      </c>
      <c r="C548" s="6" t="s">
        <v>179</v>
      </c>
      <c r="D548" s="2">
        <v>2027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14">
        <v>0</v>
      </c>
      <c r="K548" s="18">
        <f t="shared" si="75"/>
        <v>0</v>
      </c>
      <c r="L548" s="19">
        <v>12368.39</v>
      </c>
      <c r="M548" s="19">
        <v>11131.55</v>
      </c>
      <c r="N548" s="19">
        <v>8657.8700000000008</v>
      </c>
      <c r="O548" s="19">
        <v>6184.2</v>
      </c>
      <c r="P548" s="19">
        <v>3710.52</v>
      </c>
      <c r="Q548" s="19">
        <v>488.77</v>
      </c>
      <c r="R548" s="19">
        <v>2100</v>
      </c>
      <c r="S548" s="19">
        <v>200</v>
      </c>
      <c r="T548" s="30">
        <v>85</v>
      </c>
      <c r="U548" s="43">
        <f t="shared" si="76"/>
        <v>0</v>
      </c>
      <c r="V548" s="18">
        <f t="shared" si="77"/>
        <v>0</v>
      </c>
      <c r="W548" s="18">
        <f t="shared" si="78"/>
        <v>0</v>
      </c>
      <c r="X548" s="18">
        <f t="shared" si="79"/>
        <v>0</v>
      </c>
      <c r="Y548" s="18">
        <f t="shared" si="80"/>
        <v>0</v>
      </c>
      <c r="Z548" s="42">
        <f t="shared" si="81"/>
        <v>0</v>
      </c>
    </row>
    <row r="549" spans="1:26" x14ac:dyDescent="0.25">
      <c r="A549" s="2">
        <v>169</v>
      </c>
      <c r="B549" s="6" t="s">
        <v>205</v>
      </c>
      <c r="C549" s="6" t="s">
        <v>180</v>
      </c>
      <c r="D549" s="2">
        <v>2027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14">
        <v>0</v>
      </c>
      <c r="K549" s="18">
        <f t="shared" si="75"/>
        <v>0</v>
      </c>
      <c r="L549" s="19">
        <v>12368.39</v>
      </c>
      <c r="M549" s="19">
        <v>11131.55</v>
      </c>
      <c r="N549" s="19">
        <v>8657.8700000000008</v>
      </c>
      <c r="O549" s="19">
        <v>6184.2</v>
      </c>
      <c r="P549" s="19">
        <v>3710.52</v>
      </c>
      <c r="Q549" s="19">
        <v>488.77</v>
      </c>
      <c r="R549" s="19">
        <v>2100</v>
      </c>
      <c r="S549" s="19">
        <v>200</v>
      </c>
      <c r="T549" s="30">
        <v>87</v>
      </c>
      <c r="U549" s="43">
        <f t="shared" si="76"/>
        <v>0</v>
      </c>
      <c r="V549" s="18">
        <f t="shared" si="77"/>
        <v>0</v>
      </c>
      <c r="W549" s="18">
        <f t="shared" si="78"/>
        <v>0</v>
      </c>
      <c r="X549" s="18">
        <f t="shared" si="79"/>
        <v>0</v>
      </c>
      <c r="Y549" s="18">
        <f t="shared" si="80"/>
        <v>0</v>
      </c>
      <c r="Z549" s="42">
        <f t="shared" si="81"/>
        <v>0</v>
      </c>
    </row>
    <row r="550" spans="1:26" x14ac:dyDescent="0.25">
      <c r="A550" s="2">
        <v>170</v>
      </c>
      <c r="B550" s="6" t="s">
        <v>205</v>
      </c>
      <c r="C550" s="6" t="s">
        <v>181</v>
      </c>
      <c r="D550" s="2">
        <v>2027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14">
        <v>0</v>
      </c>
      <c r="K550" s="18">
        <f t="shared" si="75"/>
        <v>0</v>
      </c>
      <c r="L550" s="19">
        <v>12368.39</v>
      </c>
      <c r="M550" s="19">
        <v>11131.55</v>
      </c>
      <c r="N550" s="19">
        <v>8657.8700000000008</v>
      </c>
      <c r="O550" s="19">
        <v>6184.2</v>
      </c>
      <c r="P550" s="19">
        <v>3710.52</v>
      </c>
      <c r="Q550" s="19">
        <v>488.77</v>
      </c>
      <c r="R550" s="19">
        <v>2100</v>
      </c>
      <c r="S550" s="19">
        <v>200</v>
      </c>
      <c r="T550" s="30">
        <v>87</v>
      </c>
      <c r="U550" s="43">
        <f t="shared" si="76"/>
        <v>0</v>
      </c>
      <c r="V550" s="18">
        <f t="shared" si="77"/>
        <v>0</v>
      </c>
      <c r="W550" s="18">
        <f t="shared" si="78"/>
        <v>0</v>
      </c>
      <c r="X550" s="18">
        <f t="shared" si="79"/>
        <v>0</v>
      </c>
      <c r="Y550" s="18">
        <f t="shared" si="80"/>
        <v>0</v>
      </c>
      <c r="Z550" s="42">
        <f t="shared" si="81"/>
        <v>0</v>
      </c>
    </row>
    <row r="551" spans="1:26" x14ac:dyDescent="0.25">
      <c r="A551" s="2">
        <v>171</v>
      </c>
      <c r="B551" s="6" t="s">
        <v>205</v>
      </c>
      <c r="C551" s="6" t="s">
        <v>182</v>
      </c>
      <c r="D551" s="2">
        <v>2027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14">
        <v>0</v>
      </c>
      <c r="K551" s="18">
        <f t="shared" si="75"/>
        <v>0</v>
      </c>
      <c r="L551" s="19">
        <v>12368.39</v>
      </c>
      <c r="M551" s="19">
        <v>11131.55</v>
      </c>
      <c r="N551" s="19">
        <v>8657.8700000000008</v>
      </c>
      <c r="O551" s="19">
        <v>6184.2</v>
      </c>
      <c r="P551" s="19">
        <v>3710.52</v>
      </c>
      <c r="Q551" s="19">
        <v>488.77</v>
      </c>
      <c r="R551" s="19">
        <v>2100</v>
      </c>
      <c r="S551" s="19">
        <v>200</v>
      </c>
      <c r="T551" s="30">
        <v>87</v>
      </c>
      <c r="U551" s="43">
        <f t="shared" si="76"/>
        <v>0</v>
      </c>
      <c r="V551" s="18">
        <f t="shared" si="77"/>
        <v>0</v>
      </c>
      <c r="W551" s="18">
        <f t="shared" si="78"/>
        <v>0</v>
      </c>
      <c r="X551" s="18">
        <f t="shared" si="79"/>
        <v>0</v>
      </c>
      <c r="Y551" s="18">
        <f t="shared" si="80"/>
        <v>0</v>
      </c>
      <c r="Z551" s="42">
        <f t="shared" si="81"/>
        <v>0</v>
      </c>
    </row>
    <row r="552" spans="1:26" x14ac:dyDescent="0.25">
      <c r="A552" s="2">
        <v>172</v>
      </c>
      <c r="B552" s="6" t="s">
        <v>205</v>
      </c>
      <c r="C552" s="6" t="s">
        <v>183</v>
      </c>
      <c r="D552" s="2">
        <v>2027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14">
        <v>0</v>
      </c>
      <c r="K552" s="18">
        <f t="shared" si="75"/>
        <v>0</v>
      </c>
      <c r="L552" s="19">
        <v>12368.39</v>
      </c>
      <c r="M552" s="19">
        <v>11131.55</v>
      </c>
      <c r="N552" s="19">
        <v>8657.8700000000008</v>
      </c>
      <c r="O552" s="19">
        <v>6184.2</v>
      </c>
      <c r="P552" s="19">
        <v>3710.52</v>
      </c>
      <c r="Q552" s="19">
        <v>488.77</v>
      </c>
      <c r="R552" s="19">
        <v>2100</v>
      </c>
      <c r="S552" s="19">
        <v>200</v>
      </c>
      <c r="T552" s="30">
        <v>87</v>
      </c>
      <c r="U552" s="43">
        <f t="shared" si="76"/>
        <v>0</v>
      </c>
      <c r="V552" s="18">
        <f t="shared" si="77"/>
        <v>0</v>
      </c>
      <c r="W552" s="18">
        <f t="shared" si="78"/>
        <v>0</v>
      </c>
      <c r="X552" s="18">
        <f t="shared" si="79"/>
        <v>0</v>
      </c>
      <c r="Y552" s="18">
        <f t="shared" si="80"/>
        <v>0</v>
      </c>
      <c r="Z552" s="42">
        <f t="shared" si="81"/>
        <v>0</v>
      </c>
    </row>
    <row r="553" spans="1:26" x14ac:dyDescent="0.25">
      <c r="A553" s="2">
        <v>173</v>
      </c>
      <c r="B553" s="6" t="s">
        <v>205</v>
      </c>
      <c r="C553" s="6" t="s">
        <v>178</v>
      </c>
      <c r="D553" s="2">
        <v>2027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14">
        <v>0</v>
      </c>
      <c r="K553" s="18">
        <f t="shared" si="75"/>
        <v>0</v>
      </c>
      <c r="L553" s="19">
        <v>12368.39</v>
      </c>
      <c r="M553" s="19">
        <v>11131.55</v>
      </c>
      <c r="N553" s="19">
        <v>8657.8700000000008</v>
      </c>
      <c r="O553" s="19">
        <v>6184.2</v>
      </c>
      <c r="P553" s="19">
        <v>3710.52</v>
      </c>
      <c r="Q553" s="19">
        <v>488.77</v>
      </c>
      <c r="R553" s="19">
        <v>2100</v>
      </c>
      <c r="S553" s="19">
        <v>200</v>
      </c>
      <c r="T553" s="30">
        <v>92</v>
      </c>
      <c r="U553" s="43">
        <f t="shared" si="76"/>
        <v>0</v>
      </c>
      <c r="V553" s="18">
        <f t="shared" si="77"/>
        <v>0</v>
      </c>
      <c r="W553" s="18">
        <f t="shared" si="78"/>
        <v>0</v>
      </c>
      <c r="X553" s="18">
        <f t="shared" si="79"/>
        <v>0</v>
      </c>
      <c r="Y553" s="18">
        <f t="shared" si="80"/>
        <v>0</v>
      </c>
      <c r="Z553" s="42">
        <f t="shared" si="81"/>
        <v>0</v>
      </c>
    </row>
    <row r="554" spans="1:26" x14ac:dyDescent="0.25">
      <c r="A554" s="2">
        <v>174</v>
      </c>
      <c r="B554" s="6" t="s">
        <v>205</v>
      </c>
      <c r="C554" s="6" t="s">
        <v>184</v>
      </c>
      <c r="D554" s="2">
        <v>2027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14">
        <v>0</v>
      </c>
      <c r="K554" s="18">
        <f t="shared" si="75"/>
        <v>0</v>
      </c>
      <c r="L554" s="19">
        <v>12368.39</v>
      </c>
      <c r="M554" s="19">
        <v>11131.55</v>
      </c>
      <c r="N554" s="19">
        <v>8657.8700000000008</v>
      </c>
      <c r="O554" s="19">
        <v>6184.2</v>
      </c>
      <c r="P554" s="19">
        <v>3710.52</v>
      </c>
      <c r="Q554" s="19">
        <v>488.77</v>
      </c>
      <c r="R554" s="19">
        <v>2100</v>
      </c>
      <c r="S554" s="19">
        <v>200</v>
      </c>
      <c r="T554" s="30">
        <v>88</v>
      </c>
      <c r="U554" s="43">
        <f t="shared" si="76"/>
        <v>0</v>
      </c>
      <c r="V554" s="18">
        <f t="shared" si="77"/>
        <v>0</v>
      </c>
      <c r="W554" s="18">
        <f t="shared" si="78"/>
        <v>0</v>
      </c>
      <c r="X554" s="18">
        <f t="shared" si="79"/>
        <v>0</v>
      </c>
      <c r="Y554" s="18">
        <f t="shared" si="80"/>
        <v>0</v>
      </c>
      <c r="Z554" s="42">
        <f t="shared" si="81"/>
        <v>0</v>
      </c>
    </row>
    <row r="555" spans="1:26" x14ac:dyDescent="0.25">
      <c r="A555" s="2">
        <v>175</v>
      </c>
      <c r="B555" s="6" t="s">
        <v>205</v>
      </c>
      <c r="C555" s="6" t="s">
        <v>185</v>
      </c>
      <c r="D555" s="2">
        <v>2027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14">
        <v>0</v>
      </c>
      <c r="K555" s="18">
        <f t="shared" si="75"/>
        <v>0</v>
      </c>
      <c r="L555" s="19">
        <v>12368.39</v>
      </c>
      <c r="M555" s="19">
        <v>11131.55</v>
      </c>
      <c r="N555" s="19">
        <v>8657.8700000000008</v>
      </c>
      <c r="O555" s="19">
        <v>6184.2</v>
      </c>
      <c r="P555" s="19">
        <v>3710.52</v>
      </c>
      <c r="Q555" s="19">
        <v>488.77</v>
      </c>
      <c r="R555" s="19">
        <v>2100</v>
      </c>
      <c r="S555" s="19">
        <v>200</v>
      </c>
      <c r="T555" s="30">
        <v>87</v>
      </c>
      <c r="U555" s="43">
        <f t="shared" si="76"/>
        <v>0</v>
      </c>
      <c r="V555" s="18">
        <f t="shared" si="77"/>
        <v>0</v>
      </c>
      <c r="W555" s="18">
        <f t="shared" si="78"/>
        <v>0</v>
      </c>
      <c r="X555" s="18">
        <f t="shared" si="79"/>
        <v>0</v>
      </c>
      <c r="Y555" s="18">
        <f t="shared" si="80"/>
        <v>0</v>
      </c>
      <c r="Z555" s="42">
        <f t="shared" si="81"/>
        <v>0</v>
      </c>
    </row>
    <row r="556" spans="1:26" x14ac:dyDescent="0.25">
      <c r="A556" s="2">
        <v>176</v>
      </c>
      <c r="B556" s="6" t="s">
        <v>188</v>
      </c>
      <c r="C556" s="6" t="s">
        <v>98</v>
      </c>
      <c r="D556" s="2">
        <v>2027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14">
        <v>0</v>
      </c>
      <c r="K556" s="18">
        <f t="shared" si="75"/>
        <v>0</v>
      </c>
      <c r="L556" s="19">
        <v>12368.39</v>
      </c>
      <c r="M556" s="19">
        <v>11131.55</v>
      </c>
      <c r="N556" s="19">
        <v>8657.8700000000008</v>
      </c>
      <c r="O556" s="19">
        <v>6184.2</v>
      </c>
      <c r="P556" s="19">
        <v>3710.52</v>
      </c>
      <c r="Q556" s="19">
        <v>488.77</v>
      </c>
      <c r="R556" s="19">
        <v>2100</v>
      </c>
      <c r="S556" s="19">
        <v>200</v>
      </c>
      <c r="T556" s="25">
        <v>79</v>
      </c>
      <c r="U556" s="43">
        <f t="shared" si="76"/>
        <v>0</v>
      </c>
      <c r="V556" s="18">
        <f t="shared" si="77"/>
        <v>0</v>
      </c>
      <c r="W556" s="18">
        <f t="shared" si="78"/>
        <v>0</v>
      </c>
      <c r="X556" s="18">
        <f t="shared" si="79"/>
        <v>0</v>
      </c>
      <c r="Y556" s="18">
        <f t="shared" si="80"/>
        <v>0</v>
      </c>
      <c r="Z556" s="42">
        <f t="shared" si="81"/>
        <v>0</v>
      </c>
    </row>
    <row r="557" spans="1:26" x14ac:dyDescent="0.25">
      <c r="A557" s="2">
        <v>177</v>
      </c>
      <c r="B557" s="6" t="s">
        <v>188</v>
      </c>
      <c r="C557" s="6" t="s">
        <v>186</v>
      </c>
      <c r="D557" s="2">
        <v>2027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14">
        <v>0</v>
      </c>
      <c r="K557" s="18">
        <f t="shared" si="75"/>
        <v>0</v>
      </c>
      <c r="L557" s="19">
        <v>12368.39</v>
      </c>
      <c r="M557" s="19">
        <v>11131.55</v>
      </c>
      <c r="N557" s="19">
        <v>8657.8700000000008</v>
      </c>
      <c r="O557" s="19">
        <v>6184.2</v>
      </c>
      <c r="P557" s="19">
        <v>3710.52</v>
      </c>
      <c r="Q557" s="19">
        <v>488.77</v>
      </c>
      <c r="R557" s="19">
        <v>2100</v>
      </c>
      <c r="S557" s="19">
        <v>200</v>
      </c>
      <c r="T557" s="25">
        <v>91</v>
      </c>
      <c r="U557" s="43">
        <f t="shared" si="76"/>
        <v>0</v>
      </c>
      <c r="V557" s="18">
        <f t="shared" si="77"/>
        <v>0</v>
      </c>
      <c r="W557" s="18">
        <f t="shared" si="78"/>
        <v>0</v>
      </c>
      <c r="X557" s="18">
        <f t="shared" si="79"/>
        <v>0</v>
      </c>
      <c r="Y557" s="18">
        <f t="shared" si="80"/>
        <v>0</v>
      </c>
      <c r="Z557" s="42">
        <f t="shared" si="81"/>
        <v>0</v>
      </c>
    </row>
    <row r="558" spans="1:26" x14ac:dyDescent="0.25">
      <c r="A558" s="2">
        <v>178</v>
      </c>
      <c r="B558" s="6" t="s">
        <v>188</v>
      </c>
      <c r="C558" s="6" t="s">
        <v>12</v>
      </c>
      <c r="D558" s="2">
        <v>2027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14">
        <v>0</v>
      </c>
      <c r="K558" s="18">
        <f t="shared" si="75"/>
        <v>0</v>
      </c>
      <c r="L558" s="19">
        <v>12368.39</v>
      </c>
      <c r="M558" s="19">
        <v>11131.55</v>
      </c>
      <c r="N558" s="19">
        <v>8657.8700000000008</v>
      </c>
      <c r="O558" s="19">
        <v>6184.2</v>
      </c>
      <c r="P558" s="19">
        <v>3710.52</v>
      </c>
      <c r="Q558" s="19">
        <v>488.77</v>
      </c>
      <c r="R558" s="19">
        <v>2100</v>
      </c>
      <c r="S558" s="19">
        <v>200</v>
      </c>
      <c r="T558" s="25">
        <v>91</v>
      </c>
      <c r="U558" s="43">
        <f t="shared" si="76"/>
        <v>0</v>
      </c>
      <c r="V558" s="18">
        <f t="shared" si="77"/>
        <v>0</v>
      </c>
      <c r="W558" s="18">
        <f t="shared" si="78"/>
        <v>0</v>
      </c>
      <c r="X558" s="18">
        <f t="shared" si="79"/>
        <v>0</v>
      </c>
      <c r="Y558" s="18">
        <f t="shared" si="80"/>
        <v>0</v>
      </c>
      <c r="Z558" s="42">
        <f t="shared" si="81"/>
        <v>0</v>
      </c>
    </row>
    <row r="559" spans="1:26" x14ac:dyDescent="0.25">
      <c r="A559" s="2">
        <v>179</v>
      </c>
      <c r="B559" s="6" t="s">
        <v>188</v>
      </c>
      <c r="C559" s="6" t="s">
        <v>3</v>
      </c>
      <c r="D559" s="2">
        <v>2027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14">
        <v>0</v>
      </c>
      <c r="K559" s="18">
        <f t="shared" si="75"/>
        <v>0</v>
      </c>
      <c r="L559" s="19">
        <v>12368.39</v>
      </c>
      <c r="M559" s="19">
        <v>11131.55</v>
      </c>
      <c r="N559" s="19">
        <v>8657.8700000000008</v>
      </c>
      <c r="O559" s="19">
        <v>6184.2</v>
      </c>
      <c r="P559" s="19">
        <v>3710.52</v>
      </c>
      <c r="Q559" s="19">
        <v>488.77</v>
      </c>
      <c r="R559" s="19">
        <v>2100</v>
      </c>
      <c r="S559" s="19">
        <v>200</v>
      </c>
      <c r="T559" s="25">
        <v>92</v>
      </c>
      <c r="U559" s="43">
        <f t="shared" si="76"/>
        <v>0</v>
      </c>
      <c r="V559" s="18">
        <f t="shared" si="77"/>
        <v>0</v>
      </c>
      <c r="W559" s="18">
        <f t="shared" si="78"/>
        <v>0</v>
      </c>
      <c r="X559" s="18">
        <f t="shared" si="79"/>
        <v>0</v>
      </c>
      <c r="Y559" s="18">
        <f t="shared" si="80"/>
        <v>0</v>
      </c>
      <c r="Z559" s="42">
        <f t="shared" si="81"/>
        <v>0</v>
      </c>
    </row>
    <row r="560" spans="1:26" x14ac:dyDescent="0.25">
      <c r="A560" s="2">
        <v>180</v>
      </c>
      <c r="B560" s="6" t="s">
        <v>188</v>
      </c>
      <c r="C560" s="6" t="s">
        <v>187</v>
      </c>
      <c r="D560" s="2">
        <v>2027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14">
        <v>0</v>
      </c>
      <c r="K560" s="18">
        <f t="shared" si="75"/>
        <v>0</v>
      </c>
      <c r="L560" s="19">
        <v>12368.39</v>
      </c>
      <c r="M560" s="19">
        <v>11131.55</v>
      </c>
      <c r="N560" s="19">
        <v>8657.8700000000008</v>
      </c>
      <c r="O560" s="19">
        <v>6184.2</v>
      </c>
      <c r="P560" s="19">
        <v>3710.52</v>
      </c>
      <c r="Q560" s="19">
        <v>488.77</v>
      </c>
      <c r="R560" s="19">
        <v>2100</v>
      </c>
      <c r="S560" s="19">
        <v>200</v>
      </c>
      <c r="T560" s="25">
        <v>93</v>
      </c>
      <c r="U560" s="43">
        <f t="shared" si="76"/>
        <v>0</v>
      </c>
      <c r="V560" s="18">
        <f t="shared" si="77"/>
        <v>0</v>
      </c>
      <c r="W560" s="18">
        <f t="shared" si="78"/>
        <v>0</v>
      </c>
      <c r="X560" s="18">
        <f t="shared" si="79"/>
        <v>0</v>
      </c>
      <c r="Y560" s="18">
        <f t="shared" si="80"/>
        <v>0</v>
      </c>
      <c r="Z560" s="42">
        <f t="shared" si="81"/>
        <v>0</v>
      </c>
    </row>
    <row r="561" spans="1:26" x14ac:dyDescent="0.25">
      <c r="A561" s="2">
        <v>181</v>
      </c>
      <c r="B561" s="6" t="s">
        <v>188</v>
      </c>
      <c r="C561" s="6" t="s">
        <v>63</v>
      </c>
      <c r="D561" s="2">
        <v>2027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14">
        <v>0</v>
      </c>
      <c r="K561" s="18">
        <f t="shared" si="75"/>
        <v>0</v>
      </c>
      <c r="L561" s="19">
        <v>12368.39</v>
      </c>
      <c r="M561" s="19">
        <v>11131.55</v>
      </c>
      <c r="N561" s="19">
        <v>8657.8700000000008</v>
      </c>
      <c r="O561" s="19">
        <v>6184.2</v>
      </c>
      <c r="P561" s="19">
        <v>3710.52</v>
      </c>
      <c r="Q561" s="19">
        <v>488.77</v>
      </c>
      <c r="R561" s="19">
        <v>2100</v>
      </c>
      <c r="S561" s="19">
        <v>200</v>
      </c>
      <c r="T561" s="25">
        <v>90</v>
      </c>
      <c r="U561" s="43">
        <f t="shared" si="76"/>
        <v>0</v>
      </c>
      <c r="V561" s="18">
        <f t="shared" si="77"/>
        <v>0</v>
      </c>
      <c r="W561" s="18">
        <f t="shared" si="78"/>
        <v>0</v>
      </c>
      <c r="X561" s="18">
        <f t="shared" si="79"/>
        <v>0</v>
      </c>
      <c r="Y561" s="18">
        <f t="shared" si="80"/>
        <v>0</v>
      </c>
      <c r="Z561" s="42">
        <f t="shared" si="81"/>
        <v>0</v>
      </c>
    </row>
    <row r="562" spans="1:26" x14ac:dyDescent="0.25">
      <c r="A562" s="2">
        <v>182</v>
      </c>
      <c r="B562" s="6" t="s">
        <v>188</v>
      </c>
      <c r="C562" s="6" t="s">
        <v>20</v>
      </c>
      <c r="D562" s="2">
        <v>2027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14">
        <v>0</v>
      </c>
      <c r="K562" s="18">
        <f t="shared" si="75"/>
        <v>0</v>
      </c>
      <c r="L562" s="19">
        <v>12368.39</v>
      </c>
      <c r="M562" s="19">
        <v>11131.55</v>
      </c>
      <c r="N562" s="19">
        <v>8657.8700000000008</v>
      </c>
      <c r="O562" s="19">
        <v>6184.2</v>
      </c>
      <c r="P562" s="19">
        <v>3710.52</v>
      </c>
      <c r="Q562" s="19">
        <v>488.77</v>
      </c>
      <c r="R562" s="19">
        <v>2100</v>
      </c>
      <c r="S562" s="19">
        <v>200</v>
      </c>
      <c r="T562" s="25">
        <v>95</v>
      </c>
      <c r="U562" s="43">
        <f t="shared" si="76"/>
        <v>0</v>
      </c>
      <c r="V562" s="18">
        <f t="shared" si="77"/>
        <v>0</v>
      </c>
      <c r="W562" s="18">
        <f t="shared" si="78"/>
        <v>0</v>
      </c>
      <c r="X562" s="18">
        <f t="shared" si="79"/>
        <v>0</v>
      </c>
      <c r="Y562" s="18">
        <f t="shared" si="80"/>
        <v>0</v>
      </c>
      <c r="Z562" s="42">
        <f t="shared" si="81"/>
        <v>0</v>
      </c>
    </row>
    <row r="563" spans="1:26" x14ac:dyDescent="0.25">
      <c r="A563" s="2">
        <v>183</v>
      </c>
      <c r="B563" s="6" t="s">
        <v>188</v>
      </c>
      <c r="C563" s="6" t="s">
        <v>9</v>
      </c>
      <c r="D563" s="2">
        <v>2027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14">
        <v>0</v>
      </c>
      <c r="K563" s="18">
        <f t="shared" si="75"/>
        <v>0</v>
      </c>
      <c r="L563" s="19">
        <v>12368.39</v>
      </c>
      <c r="M563" s="19">
        <v>11131.55</v>
      </c>
      <c r="N563" s="19">
        <v>8657.8700000000008</v>
      </c>
      <c r="O563" s="19">
        <v>6184.2</v>
      </c>
      <c r="P563" s="19">
        <v>3710.52</v>
      </c>
      <c r="Q563" s="19">
        <v>488.77</v>
      </c>
      <c r="R563" s="19">
        <v>2100</v>
      </c>
      <c r="S563" s="19">
        <v>200</v>
      </c>
      <c r="T563" s="25">
        <v>90</v>
      </c>
      <c r="U563" s="43">
        <f t="shared" si="76"/>
        <v>0</v>
      </c>
      <c r="V563" s="18">
        <f t="shared" si="77"/>
        <v>0</v>
      </c>
      <c r="W563" s="18">
        <f t="shared" si="78"/>
        <v>0</v>
      </c>
      <c r="X563" s="18">
        <f t="shared" si="79"/>
        <v>0</v>
      </c>
      <c r="Y563" s="18">
        <f t="shared" si="80"/>
        <v>0</v>
      </c>
      <c r="Z563" s="42">
        <f t="shared" si="81"/>
        <v>0</v>
      </c>
    </row>
    <row r="564" spans="1:26" x14ac:dyDescent="0.25">
      <c r="A564" s="2">
        <v>184</v>
      </c>
      <c r="B564" s="6" t="s">
        <v>188</v>
      </c>
      <c r="C564" s="6" t="s">
        <v>13</v>
      </c>
      <c r="D564" s="2">
        <v>2027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14">
        <v>0</v>
      </c>
      <c r="K564" s="18">
        <f t="shared" si="75"/>
        <v>0</v>
      </c>
      <c r="L564" s="19">
        <v>12368.39</v>
      </c>
      <c r="M564" s="19">
        <v>11131.55</v>
      </c>
      <c r="N564" s="19">
        <v>8657.8700000000008</v>
      </c>
      <c r="O564" s="19">
        <v>6184.2</v>
      </c>
      <c r="P564" s="19">
        <v>3710.52</v>
      </c>
      <c r="Q564" s="19">
        <v>488.77</v>
      </c>
      <c r="R564" s="19">
        <v>2100</v>
      </c>
      <c r="S564" s="19">
        <v>200</v>
      </c>
      <c r="T564" s="25">
        <v>90</v>
      </c>
      <c r="U564" s="43">
        <f t="shared" si="76"/>
        <v>0</v>
      </c>
      <c r="V564" s="18">
        <f t="shared" si="77"/>
        <v>0</v>
      </c>
      <c r="W564" s="18">
        <f t="shared" si="78"/>
        <v>0</v>
      </c>
      <c r="X564" s="18">
        <f t="shared" si="79"/>
        <v>0</v>
      </c>
      <c r="Y564" s="18">
        <f t="shared" si="80"/>
        <v>0</v>
      </c>
      <c r="Z564" s="42">
        <f t="shared" si="81"/>
        <v>0</v>
      </c>
    </row>
    <row r="565" spans="1:26" x14ac:dyDescent="0.25">
      <c r="A565" s="2">
        <v>185</v>
      </c>
      <c r="B565" s="6" t="s">
        <v>188</v>
      </c>
      <c r="C565" s="6" t="s">
        <v>101</v>
      </c>
      <c r="D565" s="2">
        <v>2027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14">
        <v>0</v>
      </c>
      <c r="K565" s="18">
        <f t="shared" si="75"/>
        <v>0</v>
      </c>
      <c r="L565" s="19">
        <v>12368.39</v>
      </c>
      <c r="M565" s="19">
        <v>11131.55</v>
      </c>
      <c r="N565" s="19">
        <v>8657.8700000000008</v>
      </c>
      <c r="O565" s="19">
        <v>6184.2</v>
      </c>
      <c r="P565" s="19">
        <v>3710.52</v>
      </c>
      <c r="Q565" s="19">
        <v>488.77</v>
      </c>
      <c r="R565" s="19">
        <v>2100</v>
      </c>
      <c r="S565" s="19">
        <v>200</v>
      </c>
      <c r="T565" s="25">
        <v>89</v>
      </c>
      <c r="U565" s="43">
        <f t="shared" si="76"/>
        <v>0</v>
      </c>
      <c r="V565" s="18">
        <f t="shared" si="77"/>
        <v>0</v>
      </c>
      <c r="W565" s="18">
        <f t="shared" si="78"/>
        <v>0</v>
      </c>
      <c r="X565" s="18">
        <f t="shared" si="79"/>
        <v>0</v>
      </c>
      <c r="Y565" s="18">
        <f t="shared" si="80"/>
        <v>0</v>
      </c>
      <c r="Z565" s="42">
        <f t="shared" si="81"/>
        <v>0</v>
      </c>
    </row>
    <row r="566" spans="1:26" x14ac:dyDescent="0.25">
      <c r="A566" s="2">
        <v>186</v>
      </c>
      <c r="B566" s="6" t="s">
        <v>188</v>
      </c>
      <c r="C566" s="6" t="s">
        <v>87</v>
      </c>
      <c r="D566" s="2">
        <v>2027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14">
        <v>0</v>
      </c>
      <c r="K566" s="18">
        <f t="shared" si="75"/>
        <v>0</v>
      </c>
      <c r="L566" s="19">
        <v>12368.39</v>
      </c>
      <c r="M566" s="19">
        <v>11131.55</v>
      </c>
      <c r="N566" s="19">
        <v>8657.8700000000008</v>
      </c>
      <c r="O566" s="19">
        <v>6184.2</v>
      </c>
      <c r="P566" s="19">
        <v>3710.52</v>
      </c>
      <c r="Q566" s="19">
        <v>488.77</v>
      </c>
      <c r="R566" s="19">
        <v>2100</v>
      </c>
      <c r="S566" s="19">
        <v>200</v>
      </c>
      <c r="T566" s="25">
        <v>71</v>
      </c>
      <c r="U566" s="43">
        <f t="shared" si="76"/>
        <v>0</v>
      </c>
      <c r="V566" s="18">
        <f t="shared" si="77"/>
        <v>0</v>
      </c>
      <c r="W566" s="18">
        <f t="shared" si="78"/>
        <v>0</v>
      </c>
      <c r="X566" s="18">
        <f t="shared" si="79"/>
        <v>0</v>
      </c>
      <c r="Y566" s="18">
        <f t="shared" si="80"/>
        <v>0</v>
      </c>
      <c r="Z566" s="42">
        <f t="shared" si="81"/>
        <v>0</v>
      </c>
    </row>
    <row r="567" spans="1:26" x14ac:dyDescent="0.25">
      <c r="A567" s="2">
        <v>187</v>
      </c>
      <c r="B567" s="6" t="s">
        <v>188</v>
      </c>
      <c r="C567" s="6" t="s">
        <v>86</v>
      </c>
      <c r="D567" s="2">
        <v>2027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14">
        <v>0</v>
      </c>
      <c r="K567" s="18">
        <f t="shared" si="75"/>
        <v>0</v>
      </c>
      <c r="L567" s="19">
        <v>12368.39</v>
      </c>
      <c r="M567" s="19">
        <v>11131.55</v>
      </c>
      <c r="N567" s="19">
        <v>8657.8700000000008</v>
      </c>
      <c r="O567" s="19">
        <v>6184.2</v>
      </c>
      <c r="P567" s="19">
        <v>3710.52</v>
      </c>
      <c r="Q567" s="19">
        <v>488.77</v>
      </c>
      <c r="R567" s="19">
        <v>2100</v>
      </c>
      <c r="S567" s="19">
        <v>200</v>
      </c>
      <c r="T567" s="25">
        <v>88</v>
      </c>
      <c r="U567" s="43">
        <f t="shared" si="76"/>
        <v>0</v>
      </c>
      <c r="V567" s="18">
        <f t="shared" si="77"/>
        <v>0</v>
      </c>
      <c r="W567" s="18">
        <f t="shared" si="78"/>
        <v>0</v>
      </c>
      <c r="X567" s="18">
        <f t="shared" si="79"/>
        <v>0</v>
      </c>
      <c r="Y567" s="18">
        <f t="shared" si="80"/>
        <v>0</v>
      </c>
      <c r="Z567" s="42">
        <f t="shared" si="81"/>
        <v>0</v>
      </c>
    </row>
    <row r="568" spans="1:26" x14ac:dyDescent="0.25">
      <c r="A568" s="2">
        <v>188</v>
      </c>
      <c r="B568" s="6" t="s">
        <v>188</v>
      </c>
      <c r="C568" s="6" t="s">
        <v>10</v>
      </c>
      <c r="D568" s="2">
        <v>2027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14">
        <v>0</v>
      </c>
      <c r="K568" s="18">
        <f t="shared" si="75"/>
        <v>0</v>
      </c>
      <c r="L568" s="19">
        <v>12368.39</v>
      </c>
      <c r="M568" s="19">
        <v>11131.55</v>
      </c>
      <c r="N568" s="19">
        <v>8657.8700000000008</v>
      </c>
      <c r="O568" s="19">
        <v>6184.2</v>
      </c>
      <c r="P568" s="19">
        <v>3710.52</v>
      </c>
      <c r="Q568" s="19">
        <v>488.77</v>
      </c>
      <c r="R568" s="19">
        <v>2100</v>
      </c>
      <c r="S568" s="19">
        <v>200</v>
      </c>
      <c r="T568" s="25">
        <v>88</v>
      </c>
      <c r="U568" s="43">
        <f t="shared" si="76"/>
        <v>0</v>
      </c>
      <c r="V568" s="18">
        <f t="shared" si="77"/>
        <v>0</v>
      </c>
      <c r="W568" s="18">
        <f t="shared" si="78"/>
        <v>0</v>
      </c>
      <c r="X568" s="18">
        <f t="shared" si="79"/>
        <v>0</v>
      </c>
      <c r="Y568" s="18">
        <f t="shared" si="80"/>
        <v>0</v>
      </c>
      <c r="Z568" s="42">
        <f t="shared" si="81"/>
        <v>0</v>
      </c>
    </row>
    <row r="569" spans="1:26" x14ac:dyDescent="0.25">
      <c r="A569" s="71" t="s">
        <v>226</v>
      </c>
      <c r="B569" s="71"/>
      <c r="C569" s="71"/>
      <c r="D569" s="71"/>
      <c r="E569" s="37">
        <f>SUM(E2:E61)+E79+SUM(E80:E190)</f>
        <v>262.20999999999998</v>
      </c>
      <c r="F569" s="37">
        <f t="shared" ref="F569:K569" si="82">SUM(F2:F61)+F79+SUM(F80:F190)</f>
        <v>30.350247400000001</v>
      </c>
      <c r="G569" s="37">
        <f t="shared" si="82"/>
        <v>9.9</v>
      </c>
      <c r="H569" s="37">
        <f t="shared" si="82"/>
        <v>10</v>
      </c>
      <c r="I569" s="37">
        <f t="shared" si="82"/>
        <v>21.5</v>
      </c>
      <c r="J569" s="39">
        <f t="shared" si="82"/>
        <v>50</v>
      </c>
      <c r="K569" s="37">
        <f t="shared" si="82"/>
        <v>333.96024740000001</v>
      </c>
      <c r="L569" s="6"/>
      <c r="M569" s="6"/>
      <c r="N569" s="6"/>
      <c r="O569" s="6"/>
      <c r="P569" s="6"/>
      <c r="Q569" s="6"/>
      <c r="R569" s="6"/>
      <c r="S569" s="6"/>
      <c r="T569" s="6"/>
      <c r="U569" s="44"/>
      <c r="V569" s="37">
        <f>SUM(V2:V61)+V79+SUM(V80:V190)</f>
        <v>4004522.4899999993</v>
      </c>
      <c r="W569" s="37">
        <f t="shared" ref="W569:Y569" si="83">SUM(W2:W61)+W79+SUM(W80:W190)</f>
        <v>3550505.34</v>
      </c>
      <c r="X569" s="37">
        <f t="shared" si="83"/>
        <v>454017.15000000008</v>
      </c>
      <c r="Y569" s="37">
        <f t="shared" si="83"/>
        <v>3550505.5</v>
      </c>
    </row>
    <row r="570" spans="1:26" x14ac:dyDescent="0.25">
      <c r="A570" s="71" t="s">
        <v>227</v>
      </c>
      <c r="B570" s="71"/>
      <c r="C570" s="71"/>
      <c r="D570" s="71"/>
      <c r="E570" s="37">
        <f>SUM(E191:E250)+E268+SUM(E269:E379)</f>
        <v>170.6</v>
      </c>
      <c r="F570" s="37">
        <f t="shared" ref="F570:K570" si="84">SUM(F191:F250)+F268+SUM(F269:F379)</f>
        <v>274.20999999999998</v>
      </c>
      <c r="G570" s="37">
        <f t="shared" si="84"/>
        <v>97.950247399999995</v>
      </c>
      <c r="H570" s="37">
        <f t="shared" si="84"/>
        <v>57.9</v>
      </c>
      <c r="I570" s="37">
        <f t="shared" si="84"/>
        <v>107.8</v>
      </c>
      <c r="J570" s="39">
        <f t="shared" si="84"/>
        <v>114</v>
      </c>
      <c r="K570" s="37">
        <f t="shared" si="84"/>
        <v>708.46024740000007</v>
      </c>
      <c r="L570" s="6"/>
      <c r="M570" s="6"/>
      <c r="N570" s="6"/>
      <c r="O570" s="6"/>
      <c r="P570" s="6"/>
      <c r="Q570" s="6"/>
      <c r="R570" s="6"/>
      <c r="S570" s="6"/>
      <c r="T570" s="6"/>
      <c r="U570" s="44"/>
      <c r="V570" s="37">
        <f>SUM(V191:V250)+V268+SUM(V269:V379)</f>
        <v>7205341.25</v>
      </c>
      <c r="W570" s="37">
        <f t="shared" ref="W570:Y570" si="85">SUM(W191:W250)+W268+SUM(W269:W379)</f>
        <v>6384471.7999999998</v>
      </c>
      <c r="X570" s="37">
        <f t="shared" si="85"/>
        <v>820869.45000000007</v>
      </c>
      <c r="Y570" s="37">
        <f t="shared" si="85"/>
        <v>6384471.9699999988</v>
      </c>
    </row>
    <row r="571" spans="1:26" x14ac:dyDescent="0.25">
      <c r="A571" s="71" t="s">
        <v>229</v>
      </c>
      <c r="B571" s="71"/>
      <c r="C571" s="71"/>
      <c r="D571" s="71"/>
      <c r="E571" s="37">
        <f>SUM(E380:E439)+E457+SUM(E458:E568)</f>
        <v>0</v>
      </c>
      <c r="F571" s="37">
        <f t="shared" ref="F571:K571" si="86">SUM(F380:F439)+F457+SUM(F458:F568)</f>
        <v>0</v>
      </c>
      <c r="G571" s="37">
        <f t="shared" si="86"/>
        <v>0</v>
      </c>
      <c r="H571" s="37">
        <f t="shared" si="86"/>
        <v>0</v>
      </c>
      <c r="I571" s="37">
        <f t="shared" si="86"/>
        <v>0</v>
      </c>
      <c r="J571" s="39">
        <f t="shared" si="86"/>
        <v>0</v>
      </c>
      <c r="K571" s="37">
        <f t="shared" si="86"/>
        <v>0</v>
      </c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37">
        <f>SUM(V380:V439)+V457+SUM(V458:V568)</f>
        <v>0</v>
      </c>
      <c r="W571" s="37">
        <f t="shared" ref="W571:Y571" si="87">SUM(W380:W439)+W457+SUM(W458:W568)</f>
        <v>0</v>
      </c>
      <c r="X571" s="37">
        <f t="shared" si="87"/>
        <v>0</v>
      </c>
      <c r="Y571" s="37">
        <f t="shared" si="87"/>
        <v>0</v>
      </c>
    </row>
    <row r="578" spans="8:10" x14ac:dyDescent="0.25">
      <c r="H578" s="34"/>
      <c r="I578" s="34"/>
      <c r="J578" s="34"/>
    </row>
    <row r="579" spans="8:10" x14ac:dyDescent="0.25">
      <c r="H579" s="34"/>
      <c r="I579" s="34"/>
      <c r="J579" s="34"/>
    </row>
    <row r="580" spans="8:10" x14ac:dyDescent="0.25">
      <c r="H580" s="34"/>
      <c r="I580" s="34"/>
      <c r="J580" s="34"/>
    </row>
    <row r="581" spans="8:10" x14ac:dyDescent="0.25">
      <c r="H581" s="34"/>
      <c r="I581" s="34"/>
      <c r="J581" s="34"/>
    </row>
    <row r="582" spans="8:10" x14ac:dyDescent="0.25">
      <c r="H582" s="34"/>
      <c r="I582" s="34"/>
      <c r="J582" s="34"/>
    </row>
    <row r="583" spans="8:10" x14ac:dyDescent="0.25">
      <c r="H583" s="34"/>
      <c r="I583" s="34"/>
      <c r="J583" s="34"/>
    </row>
    <row r="584" spans="8:10" x14ac:dyDescent="0.25">
      <c r="H584" s="34"/>
      <c r="I584" s="34"/>
      <c r="J584" s="34"/>
    </row>
    <row r="585" spans="8:10" x14ac:dyDescent="0.25">
      <c r="H585" s="34"/>
      <c r="I585" s="34"/>
      <c r="J585" s="34"/>
    </row>
    <row r="586" spans="8:10" x14ac:dyDescent="0.25">
      <c r="H586" s="34"/>
      <c r="I586" s="34"/>
      <c r="J586" s="34"/>
    </row>
    <row r="587" spans="8:10" x14ac:dyDescent="0.25">
      <c r="H587" s="34"/>
      <c r="I587" s="34"/>
      <c r="J587" s="34"/>
    </row>
    <row r="588" spans="8:10" x14ac:dyDescent="0.25">
      <c r="H588" s="34"/>
      <c r="I588" s="34"/>
      <c r="J588" s="34"/>
    </row>
    <row r="589" spans="8:10" x14ac:dyDescent="0.25">
      <c r="H589" s="34"/>
      <c r="I589" s="34"/>
      <c r="J589" s="34"/>
    </row>
    <row r="590" spans="8:10" x14ac:dyDescent="0.25">
      <c r="H590" s="34"/>
      <c r="I590" s="34"/>
      <c r="J590" s="34"/>
    </row>
    <row r="591" spans="8:10" x14ac:dyDescent="0.25">
      <c r="H591" s="34"/>
      <c r="I591" s="34"/>
      <c r="J591" s="34"/>
    </row>
  </sheetData>
  <autoFilter ref="A1:Z571"/>
  <mergeCells count="3">
    <mergeCell ref="A569:D569"/>
    <mergeCell ref="A570:D570"/>
    <mergeCell ref="A571:D571"/>
  </mergeCells>
  <pageMargins left="0.7" right="0.7" top="0.75" bottom="0.75" header="0.3" footer="0.3"/>
  <pageSetup paperSize="9" scale="1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1"/>
  <sheetViews>
    <sheetView tabSelected="1" zoomScaleNormal="100" workbookViewId="0">
      <selection activeCell="H19" sqref="H19"/>
    </sheetView>
  </sheetViews>
  <sheetFormatPr defaultColWidth="45.7109375" defaultRowHeight="15" x14ac:dyDescent="0.25"/>
  <cols>
    <col min="1" max="1" width="6.42578125" style="51" customWidth="1"/>
    <col min="2" max="2" width="22.85546875" style="51" customWidth="1"/>
    <col min="3" max="3" width="41.140625" style="51" customWidth="1"/>
    <col min="4" max="4" width="10.42578125" style="51" customWidth="1"/>
    <col min="5" max="9" width="11" style="51" customWidth="1"/>
    <col min="10" max="10" width="8.42578125" style="58" customWidth="1"/>
    <col min="11" max="11" width="13.28515625" style="51" customWidth="1"/>
    <col min="12" max="13" width="14.5703125" style="51" customWidth="1"/>
    <col min="14" max="14" width="13.5703125" style="51" customWidth="1"/>
    <col min="15" max="16" width="13.85546875" style="51" customWidth="1"/>
    <col min="17" max="17" width="12.5703125" style="51" customWidth="1"/>
    <col min="18" max="18" width="12.85546875" style="51" customWidth="1"/>
    <col min="19" max="19" width="11.7109375" style="51" customWidth="1"/>
    <col min="20" max="20" width="13.85546875" style="51" customWidth="1"/>
    <col min="21" max="21" width="21.140625" style="51" customWidth="1"/>
    <col min="22" max="22" width="18.140625" style="59" customWidth="1"/>
    <col min="23" max="23" width="20.5703125" style="51" customWidth="1"/>
    <col min="24" max="24" width="25.28515625" style="51" hidden="1" customWidth="1"/>
    <col min="25" max="25" width="25.42578125" style="59" hidden="1" customWidth="1"/>
    <col min="26" max="26" width="30.140625" style="51" hidden="1" customWidth="1"/>
    <col min="27" max="27" width="23.85546875" style="51" customWidth="1"/>
    <col min="28" max="28" width="21.42578125" style="51" customWidth="1"/>
    <col min="29" max="29" width="27.42578125" style="51" customWidth="1"/>
    <col min="30" max="30" width="23.7109375" style="51" customWidth="1"/>
    <col min="31" max="16384" width="45.7109375" style="51"/>
  </cols>
  <sheetData>
    <row r="1" spans="1:27" x14ac:dyDescent="0.25">
      <c r="W1" s="50" t="s">
        <v>255</v>
      </c>
    </row>
    <row r="3" spans="1:27" ht="34.5" customHeight="1" x14ac:dyDescent="0.25">
      <c r="A3" s="73" t="s">
        <v>254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27" s="60" customFormat="1" ht="75.75" customHeight="1" x14ac:dyDescent="0.25">
      <c r="A4" s="52" t="s">
        <v>0</v>
      </c>
      <c r="B4" s="52" t="s">
        <v>193</v>
      </c>
      <c r="C4" s="52" t="s">
        <v>115</v>
      </c>
      <c r="D4" s="52" t="s">
        <v>206</v>
      </c>
      <c r="E4" s="52" t="s">
        <v>207</v>
      </c>
      <c r="F4" s="52" t="s">
        <v>208</v>
      </c>
      <c r="G4" s="52" t="s">
        <v>209</v>
      </c>
      <c r="H4" s="52" t="s">
        <v>210</v>
      </c>
      <c r="I4" s="52" t="s">
        <v>211</v>
      </c>
      <c r="J4" s="56" t="s">
        <v>212</v>
      </c>
      <c r="K4" s="52" t="s">
        <v>224</v>
      </c>
      <c r="L4" s="52" t="s">
        <v>213</v>
      </c>
      <c r="M4" s="52" t="s">
        <v>214</v>
      </c>
      <c r="N4" s="52" t="s">
        <v>215</v>
      </c>
      <c r="O4" s="52" t="s">
        <v>216</v>
      </c>
      <c r="P4" s="52" t="s">
        <v>217</v>
      </c>
      <c r="Q4" s="52" t="s">
        <v>218</v>
      </c>
      <c r="R4" s="52" t="s">
        <v>219</v>
      </c>
      <c r="S4" s="52" t="s">
        <v>220</v>
      </c>
      <c r="T4" s="52" t="s">
        <v>233</v>
      </c>
      <c r="U4" s="52" t="s">
        <v>230</v>
      </c>
      <c r="V4" s="52" t="s">
        <v>222</v>
      </c>
      <c r="W4" s="52" t="s">
        <v>232</v>
      </c>
      <c r="X4" s="52" t="s">
        <v>235</v>
      </c>
      <c r="Y4" s="52" t="s">
        <v>231</v>
      </c>
      <c r="Z4" s="52" t="s">
        <v>234</v>
      </c>
    </row>
    <row r="5" spans="1:27" x14ac:dyDescent="0.25">
      <c r="A5" s="61">
        <v>1</v>
      </c>
      <c r="B5" s="62" t="s">
        <v>189</v>
      </c>
      <c r="C5" s="62" t="s">
        <v>97</v>
      </c>
      <c r="D5" s="61">
        <v>2025</v>
      </c>
      <c r="E5" s="53">
        <f>'Отбор 2025-2027'!E2+'Доп отбор1 2025-2027'!E2</f>
        <v>0.26</v>
      </c>
      <c r="F5" s="53">
        <f>'Отбор 2025-2027'!F2+'Доп отбор1 2025-2027'!F2</f>
        <v>0</v>
      </c>
      <c r="G5" s="53">
        <f>'Отбор 2025-2027'!G2+'Доп отбор1 2025-2027'!G2</f>
        <v>2.42</v>
      </c>
      <c r="H5" s="53">
        <f>'Отбор 2025-2027'!H2+'Доп отбор1 2025-2027'!H2</f>
        <v>3.19</v>
      </c>
      <c r="I5" s="53">
        <f>'Отбор 2025-2027'!I2+'Доп отбор1 2025-2027'!I2</f>
        <v>4.0999999999999996</v>
      </c>
      <c r="J5" s="54">
        <f>'Отбор 2025-2027'!J2+'Доп отбор1 2025-2027'!J2</f>
        <v>4</v>
      </c>
      <c r="K5" s="55">
        <f>E5+F5+G5+H5+I5</f>
        <v>9.9699999999999989</v>
      </c>
      <c r="L5" s="53">
        <v>12368.39</v>
      </c>
      <c r="M5" s="53">
        <v>11131.55</v>
      </c>
      <c r="N5" s="53">
        <v>8657.8700000000008</v>
      </c>
      <c r="O5" s="53">
        <v>6184.2</v>
      </c>
      <c r="P5" s="53">
        <v>3710.52</v>
      </c>
      <c r="Q5" s="53">
        <v>488.77</v>
      </c>
      <c r="R5" s="53">
        <v>2100</v>
      </c>
      <c r="S5" s="53">
        <v>200</v>
      </c>
      <c r="T5" s="53">
        <v>90</v>
      </c>
      <c r="U5" s="57">
        <f t="shared" ref="U5:U8" si="0">IF((V5=0),0,W5/V5*100)</f>
        <v>89.999991603417058</v>
      </c>
      <c r="V5" s="55">
        <f>ROUND(((E5*L5+F5*M5+G5*N5+H5*O5+I5*P5)+Q5*J5+R5*J5+S5*(E5+F5+G5+H5+I5)),2)</f>
        <v>71457.64</v>
      </c>
      <c r="W5" s="55">
        <f t="shared" ref="W5:W36" si="1">IF((Z5&gt;T5),Y5-0.01,Y5)</f>
        <v>64311.869999999995</v>
      </c>
      <c r="X5" s="55">
        <f>V5-W5</f>
        <v>7145.7700000000041</v>
      </c>
      <c r="Y5" s="55">
        <f>ROUND((V5*T5/100),2)</f>
        <v>64311.88</v>
      </c>
      <c r="Z5" s="63">
        <f t="shared" ref="Z5:Z68" si="2">IF((V5=0),0,Y5/V5*100)</f>
        <v>90.000005597721938</v>
      </c>
    </row>
    <row r="6" spans="1:27" x14ac:dyDescent="0.25">
      <c r="A6" s="61">
        <v>2</v>
      </c>
      <c r="B6" s="62" t="s">
        <v>189</v>
      </c>
      <c r="C6" s="62" t="s">
        <v>15</v>
      </c>
      <c r="D6" s="61">
        <v>2025</v>
      </c>
      <c r="E6" s="53">
        <f>'Отбор 2025-2027'!E3+'Доп отбор1 2025-2027'!E3</f>
        <v>0</v>
      </c>
      <c r="F6" s="53">
        <f>'Отбор 2025-2027'!F3+'Доп отбор1 2025-2027'!F3</f>
        <v>0</v>
      </c>
      <c r="G6" s="53">
        <f>'Отбор 2025-2027'!G3+'Доп отбор1 2025-2027'!G3</f>
        <v>17.5</v>
      </c>
      <c r="H6" s="53">
        <f>'Отбор 2025-2027'!H3+'Доп отбор1 2025-2027'!H3</f>
        <v>18.7</v>
      </c>
      <c r="I6" s="53">
        <f>'Отбор 2025-2027'!I3+'Доп отбор1 2025-2027'!I3</f>
        <v>20</v>
      </c>
      <c r="J6" s="54">
        <f>'Отбор 2025-2027'!J3+'Доп отбор1 2025-2027'!J3</f>
        <v>7</v>
      </c>
      <c r="K6" s="55">
        <f t="shared" ref="K6:K69" si="3">E6+F6+G6+H6+I6</f>
        <v>56.2</v>
      </c>
      <c r="L6" s="53">
        <v>12368.39</v>
      </c>
      <c r="M6" s="53">
        <v>11131.55</v>
      </c>
      <c r="N6" s="53">
        <v>8657.8700000000008</v>
      </c>
      <c r="O6" s="53">
        <v>6184.2</v>
      </c>
      <c r="P6" s="53">
        <v>3710.52</v>
      </c>
      <c r="Q6" s="53">
        <v>488.77</v>
      </c>
      <c r="R6" s="53">
        <v>2100</v>
      </c>
      <c r="S6" s="53">
        <v>200</v>
      </c>
      <c r="T6" s="53">
        <v>90</v>
      </c>
      <c r="U6" s="57">
        <f t="shared" si="0"/>
        <v>89.999998921044934</v>
      </c>
      <c r="V6" s="55">
        <f t="shared" ref="V6:V69" si="4">ROUND(((E6*L6+F6*M6+G6*N6+H6*O6+I6*P6)+Q6*J6+R6*J6+S6*(E6+F6+G6+H6+I6)),2)</f>
        <v>370729.06</v>
      </c>
      <c r="W6" s="55">
        <f t="shared" si="1"/>
        <v>333656.15000000002</v>
      </c>
      <c r="X6" s="55">
        <f t="shared" ref="X6:X69" si="5">V6-W6</f>
        <v>37072.909999999974</v>
      </c>
      <c r="Y6" s="55">
        <f t="shared" ref="Y6:Y69" si="6">ROUND((V6*T6/100),2)</f>
        <v>333656.15000000002</v>
      </c>
      <c r="Z6" s="63">
        <f t="shared" si="2"/>
        <v>89.999998921044934</v>
      </c>
    </row>
    <row r="7" spans="1:27" x14ac:dyDescent="0.25">
      <c r="A7" s="61">
        <v>3</v>
      </c>
      <c r="B7" s="62" t="s">
        <v>189</v>
      </c>
      <c r="C7" s="62" t="s">
        <v>74</v>
      </c>
      <c r="D7" s="61">
        <v>2025</v>
      </c>
      <c r="E7" s="53">
        <f>'Отбор 2025-2027'!E4+'Доп отбор1 2025-2027'!E4</f>
        <v>0</v>
      </c>
      <c r="F7" s="53">
        <f>'Отбор 2025-2027'!F4+'Доп отбор1 2025-2027'!F4</f>
        <v>17.0502474</v>
      </c>
      <c r="G7" s="53">
        <f>'Отбор 2025-2027'!G4+'Доп отбор1 2025-2027'!G4</f>
        <v>5.0023179999999998</v>
      </c>
      <c r="H7" s="53">
        <f>'Отбор 2025-2027'!H4+'Доп отбор1 2025-2027'!H4</f>
        <v>32.997681999999998</v>
      </c>
      <c r="I7" s="53">
        <f>'Отбор 2025-2027'!I4+'Доп отбор1 2025-2027'!I4</f>
        <v>0</v>
      </c>
      <c r="J7" s="54">
        <f>'Отбор 2025-2027'!J4+'Доп отбор1 2025-2027'!J4</f>
        <v>11</v>
      </c>
      <c r="K7" s="55">
        <f t="shared" si="3"/>
        <v>55.050247399999996</v>
      </c>
      <c r="L7" s="53">
        <v>12368.39</v>
      </c>
      <c r="M7" s="53">
        <v>11131.55</v>
      </c>
      <c r="N7" s="53">
        <v>8657.8700000000008</v>
      </c>
      <c r="O7" s="53">
        <v>6184.2</v>
      </c>
      <c r="P7" s="53">
        <v>3710.52</v>
      </c>
      <c r="Q7" s="53">
        <v>488.77</v>
      </c>
      <c r="R7" s="53">
        <v>2100</v>
      </c>
      <c r="S7" s="53">
        <v>200</v>
      </c>
      <c r="T7" s="53">
        <v>89</v>
      </c>
      <c r="U7" s="57">
        <f t="shared" si="0"/>
        <v>88.999999328656131</v>
      </c>
      <c r="V7" s="55">
        <f t="shared" si="4"/>
        <v>476655.88</v>
      </c>
      <c r="W7" s="55">
        <f t="shared" si="1"/>
        <v>424223.73</v>
      </c>
      <c r="X7" s="55">
        <f t="shared" si="5"/>
        <v>52432.150000000023</v>
      </c>
      <c r="Y7" s="55">
        <f t="shared" si="6"/>
        <v>424223.73</v>
      </c>
      <c r="Z7" s="63">
        <f t="shared" si="2"/>
        <v>88.999999328656131</v>
      </c>
    </row>
    <row r="8" spans="1:27" x14ac:dyDescent="0.25">
      <c r="A8" s="61">
        <v>4</v>
      </c>
      <c r="B8" s="62" t="s">
        <v>189</v>
      </c>
      <c r="C8" s="62" t="s">
        <v>77</v>
      </c>
      <c r="D8" s="61">
        <v>2025</v>
      </c>
      <c r="E8" s="53">
        <f>'Отбор 2025-2027'!E5+'Доп отбор1 2025-2027'!E5</f>
        <v>0.2</v>
      </c>
      <c r="F8" s="53">
        <f>'Отбор 2025-2027'!F5+'Доп отбор1 2025-2027'!F5</f>
        <v>3.5</v>
      </c>
      <c r="G8" s="53">
        <f>'Отбор 2025-2027'!G5+'Доп отбор1 2025-2027'!G5</f>
        <v>0</v>
      </c>
      <c r="H8" s="53">
        <f>'Отбор 2025-2027'!H5+'Доп отбор1 2025-2027'!H5</f>
        <v>0</v>
      </c>
      <c r="I8" s="53">
        <f>'Отбор 2025-2027'!I5+'Доп отбор1 2025-2027'!I5</f>
        <v>0</v>
      </c>
      <c r="J8" s="54">
        <f>'Отбор 2025-2027'!J5+'Доп отбор1 2025-2027'!J5</f>
        <v>3</v>
      </c>
      <c r="K8" s="55">
        <f t="shared" si="3"/>
        <v>3.7</v>
      </c>
      <c r="L8" s="53">
        <v>12368.39</v>
      </c>
      <c r="M8" s="53">
        <v>11131.55</v>
      </c>
      <c r="N8" s="53">
        <v>8657.8700000000008</v>
      </c>
      <c r="O8" s="53">
        <v>6184.2</v>
      </c>
      <c r="P8" s="53">
        <v>3710.52</v>
      </c>
      <c r="Q8" s="53">
        <v>488.77</v>
      </c>
      <c r="R8" s="53">
        <v>2100</v>
      </c>
      <c r="S8" s="53">
        <v>200</v>
      </c>
      <c r="T8" s="53">
        <v>93</v>
      </c>
      <c r="U8" s="57">
        <f t="shared" si="0"/>
        <v>92.999997396897612</v>
      </c>
      <c r="V8" s="55">
        <f t="shared" si="4"/>
        <v>49940.41</v>
      </c>
      <c r="W8" s="55">
        <f t="shared" si="1"/>
        <v>46444.58</v>
      </c>
      <c r="X8" s="55">
        <f t="shared" si="5"/>
        <v>3495.8300000000017</v>
      </c>
      <c r="Y8" s="55">
        <f t="shared" si="6"/>
        <v>46444.58</v>
      </c>
      <c r="Z8" s="63">
        <f t="shared" si="2"/>
        <v>92.999997396897612</v>
      </c>
    </row>
    <row r="9" spans="1:27" x14ac:dyDescent="0.25">
      <c r="A9" s="61">
        <v>5</v>
      </c>
      <c r="B9" s="62" t="s">
        <v>189</v>
      </c>
      <c r="C9" s="62" t="s">
        <v>118</v>
      </c>
      <c r="D9" s="61">
        <v>2025</v>
      </c>
      <c r="E9" s="53">
        <f>'Отбор 2025-2027'!E6+'Доп отбор1 2025-2027'!E6</f>
        <v>0</v>
      </c>
      <c r="F9" s="53">
        <f>'Отбор 2025-2027'!F6+'Доп отбор1 2025-2027'!F6</f>
        <v>0</v>
      </c>
      <c r="G9" s="53">
        <f>'Отбор 2025-2027'!G6+'Доп отбор1 2025-2027'!G6</f>
        <v>0</v>
      </c>
      <c r="H9" s="53">
        <f>'Отбор 2025-2027'!H6+'Доп отбор1 2025-2027'!H6</f>
        <v>0</v>
      </c>
      <c r="I9" s="53">
        <f>'Отбор 2025-2027'!I6+'Доп отбор1 2025-2027'!I6</f>
        <v>0</v>
      </c>
      <c r="J9" s="54">
        <f>'Отбор 2025-2027'!J6+'Доп отбор1 2025-2027'!J6</f>
        <v>0</v>
      </c>
      <c r="K9" s="55">
        <f t="shared" si="3"/>
        <v>0</v>
      </c>
      <c r="L9" s="53">
        <v>12368.39</v>
      </c>
      <c r="M9" s="53">
        <v>11131.55</v>
      </c>
      <c r="N9" s="53">
        <v>8657.8700000000008</v>
      </c>
      <c r="O9" s="53">
        <v>6184.2</v>
      </c>
      <c r="P9" s="53">
        <v>3710.52</v>
      </c>
      <c r="Q9" s="53">
        <v>488.77</v>
      </c>
      <c r="R9" s="53">
        <v>2100</v>
      </c>
      <c r="S9" s="53">
        <v>200</v>
      </c>
      <c r="T9" s="53">
        <v>87</v>
      </c>
      <c r="U9" s="57">
        <f>IF((V9=0),0,W9/V9*100)</f>
        <v>0</v>
      </c>
      <c r="V9" s="55">
        <f t="shared" si="4"/>
        <v>0</v>
      </c>
      <c r="W9" s="55">
        <f t="shared" si="1"/>
        <v>0</v>
      </c>
      <c r="X9" s="55">
        <f t="shared" si="5"/>
        <v>0</v>
      </c>
      <c r="Y9" s="55">
        <f t="shared" si="6"/>
        <v>0</v>
      </c>
      <c r="Z9" s="63">
        <f t="shared" si="2"/>
        <v>0</v>
      </c>
    </row>
    <row r="10" spans="1:27" x14ac:dyDescent="0.25">
      <c r="A10" s="61">
        <v>6</v>
      </c>
      <c r="B10" s="62" t="s">
        <v>189</v>
      </c>
      <c r="C10" s="62" t="s">
        <v>119</v>
      </c>
      <c r="D10" s="61">
        <v>2025</v>
      </c>
      <c r="E10" s="53">
        <f>'Отбор 2025-2027'!E7+'Доп отбор1 2025-2027'!E7</f>
        <v>23.5</v>
      </c>
      <c r="F10" s="53">
        <f>'Отбор 2025-2027'!F7+'Доп отбор1 2025-2027'!F7</f>
        <v>0</v>
      </c>
      <c r="G10" s="53">
        <f>'Отбор 2025-2027'!G7+'Доп отбор1 2025-2027'!G7</f>
        <v>0</v>
      </c>
      <c r="H10" s="53">
        <f>'Отбор 2025-2027'!H7+'Доп отбор1 2025-2027'!H7</f>
        <v>0</v>
      </c>
      <c r="I10" s="53">
        <f>'Отбор 2025-2027'!I7+'Доп отбор1 2025-2027'!I7</f>
        <v>0</v>
      </c>
      <c r="J10" s="54">
        <f>'Отбор 2025-2027'!J7+'Доп отбор1 2025-2027'!J7</f>
        <v>1</v>
      </c>
      <c r="K10" s="55">
        <f t="shared" si="3"/>
        <v>23.5</v>
      </c>
      <c r="L10" s="53">
        <v>12368.39</v>
      </c>
      <c r="M10" s="53">
        <v>11131.55</v>
      </c>
      <c r="N10" s="53">
        <v>8657.8700000000008</v>
      </c>
      <c r="O10" s="53">
        <v>6184.2</v>
      </c>
      <c r="P10" s="53">
        <v>3710.52</v>
      </c>
      <c r="Q10" s="53">
        <v>488.77</v>
      </c>
      <c r="R10" s="53">
        <v>2100</v>
      </c>
      <c r="S10" s="53">
        <v>200</v>
      </c>
      <c r="T10" s="53">
        <v>89</v>
      </c>
      <c r="U10" s="57">
        <f t="shared" ref="U10:U73" si="7">IF((V10=0),0,W10/V10*100)</f>
        <v>88.999997784833056</v>
      </c>
      <c r="V10" s="55">
        <f t="shared" si="4"/>
        <v>297945.94</v>
      </c>
      <c r="W10" s="55">
        <f t="shared" si="1"/>
        <v>265171.88</v>
      </c>
      <c r="X10" s="55">
        <f t="shared" si="5"/>
        <v>32774.06</v>
      </c>
      <c r="Y10" s="55">
        <f t="shared" si="6"/>
        <v>265171.89</v>
      </c>
      <c r="Z10" s="63">
        <f t="shared" si="2"/>
        <v>89.000001141146612</v>
      </c>
      <c r="AA10" s="64"/>
    </row>
    <row r="11" spans="1:27" x14ac:dyDescent="0.25">
      <c r="A11" s="61">
        <v>7</v>
      </c>
      <c r="B11" s="62" t="s">
        <v>189</v>
      </c>
      <c r="C11" s="62" t="s">
        <v>80</v>
      </c>
      <c r="D11" s="61">
        <v>2025</v>
      </c>
      <c r="E11" s="53">
        <f>'Отбор 2025-2027'!E8+'Доп отбор1 2025-2027'!E8</f>
        <v>0</v>
      </c>
      <c r="F11" s="53">
        <f>'Отбор 2025-2027'!F8+'Доп отбор1 2025-2027'!F8</f>
        <v>0</v>
      </c>
      <c r="G11" s="53">
        <f>'Отбор 2025-2027'!G8+'Доп отбор1 2025-2027'!G8</f>
        <v>45.52</v>
      </c>
      <c r="H11" s="53">
        <f>'Отбор 2025-2027'!H8+'Доп отбор1 2025-2027'!H8</f>
        <v>29.3</v>
      </c>
      <c r="I11" s="53">
        <f>'Отбор 2025-2027'!I8+'Доп отбор1 2025-2027'!I8</f>
        <v>68.7</v>
      </c>
      <c r="J11" s="54">
        <f>'Отбор 2025-2027'!J8+'Доп отбор1 2025-2027'!J8</f>
        <v>15</v>
      </c>
      <c r="K11" s="55">
        <f t="shared" si="3"/>
        <v>143.52000000000001</v>
      </c>
      <c r="L11" s="53">
        <v>12368.39</v>
      </c>
      <c r="M11" s="53">
        <v>11131.55</v>
      </c>
      <c r="N11" s="53">
        <v>8657.8700000000008</v>
      </c>
      <c r="O11" s="53">
        <v>6184.2</v>
      </c>
      <c r="P11" s="53">
        <v>3710.52</v>
      </c>
      <c r="Q11" s="53">
        <v>488.77</v>
      </c>
      <c r="R11" s="53">
        <v>2100</v>
      </c>
      <c r="S11" s="53">
        <v>200</v>
      </c>
      <c r="T11" s="53">
        <v>84</v>
      </c>
      <c r="U11" s="57">
        <f t="shared" si="7"/>
        <v>83.999999197996402</v>
      </c>
      <c r="V11" s="55">
        <f t="shared" si="4"/>
        <v>897751.58</v>
      </c>
      <c r="W11" s="55">
        <f t="shared" si="1"/>
        <v>754111.32</v>
      </c>
      <c r="X11" s="55">
        <f t="shared" si="5"/>
        <v>143640.26</v>
      </c>
      <c r="Y11" s="55">
        <f t="shared" si="6"/>
        <v>754111.33</v>
      </c>
      <c r="Z11" s="63">
        <f t="shared" si="2"/>
        <v>84.00000031189029</v>
      </c>
    </row>
    <row r="12" spans="1:27" x14ac:dyDescent="0.25">
      <c r="A12" s="61">
        <v>8</v>
      </c>
      <c r="B12" s="62" t="s">
        <v>190</v>
      </c>
      <c r="C12" s="62" t="s">
        <v>73</v>
      </c>
      <c r="D12" s="61">
        <v>2025</v>
      </c>
      <c r="E12" s="53">
        <f>'Отбор 2025-2027'!E9+'Доп отбор1 2025-2027'!E9</f>
        <v>10</v>
      </c>
      <c r="F12" s="53">
        <f>'Отбор 2025-2027'!F9+'Доп отбор1 2025-2027'!F9</f>
        <v>5</v>
      </c>
      <c r="G12" s="53">
        <f>'Отбор 2025-2027'!G9+'Доп отбор1 2025-2027'!G9</f>
        <v>5</v>
      </c>
      <c r="H12" s="53">
        <f>'Отбор 2025-2027'!H9+'Доп отбор1 2025-2027'!H9</f>
        <v>32</v>
      </c>
      <c r="I12" s="53">
        <f>'Отбор 2025-2027'!I9+'Доп отбор1 2025-2027'!I9</f>
        <v>73</v>
      </c>
      <c r="J12" s="54">
        <f>'Отбор 2025-2027'!J9+'Доп отбор1 2025-2027'!J9</f>
        <v>27</v>
      </c>
      <c r="K12" s="55">
        <f t="shared" si="3"/>
        <v>125</v>
      </c>
      <c r="L12" s="53">
        <v>12368.39</v>
      </c>
      <c r="M12" s="53">
        <v>11131.55</v>
      </c>
      <c r="N12" s="53">
        <v>8657.8700000000008</v>
      </c>
      <c r="O12" s="53">
        <v>6184.2</v>
      </c>
      <c r="P12" s="53">
        <v>3710.52</v>
      </c>
      <c r="Q12" s="53">
        <v>488.77</v>
      </c>
      <c r="R12" s="53">
        <v>2100</v>
      </c>
      <c r="S12" s="53">
        <v>200</v>
      </c>
      <c r="T12" s="53">
        <v>91</v>
      </c>
      <c r="U12" s="57">
        <f t="shared" si="7"/>
        <v>90.999999173333151</v>
      </c>
      <c r="V12" s="55">
        <f t="shared" si="4"/>
        <v>786290.15</v>
      </c>
      <c r="W12" s="55">
        <f t="shared" si="1"/>
        <v>715524.03</v>
      </c>
      <c r="X12" s="55">
        <f t="shared" si="5"/>
        <v>70766.12</v>
      </c>
      <c r="Y12" s="55">
        <f t="shared" si="6"/>
        <v>715524.04</v>
      </c>
      <c r="Z12" s="63">
        <f t="shared" si="2"/>
        <v>91.000000445128308</v>
      </c>
    </row>
    <row r="13" spans="1:27" x14ac:dyDescent="0.25">
      <c r="A13" s="61">
        <v>9</v>
      </c>
      <c r="B13" s="62" t="s">
        <v>190</v>
      </c>
      <c r="C13" s="62" t="s">
        <v>62</v>
      </c>
      <c r="D13" s="61">
        <v>2025</v>
      </c>
      <c r="E13" s="53">
        <f>'Отбор 2025-2027'!E10+'Доп отбор1 2025-2027'!E10</f>
        <v>50</v>
      </c>
      <c r="F13" s="53">
        <f>'Отбор 2025-2027'!F10+'Доп отбор1 2025-2027'!F10</f>
        <v>20</v>
      </c>
      <c r="G13" s="53">
        <f>'Отбор 2025-2027'!G10+'Доп отбор1 2025-2027'!G10</f>
        <v>57.5</v>
      </c>
      <c r="H13" s="53">
        <f>'Отбор 2025-2027'!H10+'Доп отбор1 2025-2027'!H10</f>
        <v>21.5</v>
      </c>
      <c r="I13" s="53">
        <f>'Отбор 2025-2027'!I10+'Доп отбор1 2025-2027'!I10</f>
        <v>64</v>
      </c>
      <c r="J13" s="54">
        <f>'Отбор 2025-2027'!J10+'Доп отбор1 2025-2027'!J10</f>
        <v>34</v>
      </c>
      <c r="K13" s="55">
        <f t="shared" si="3"/>
        <v>213</v>
      </c>
      <c r="L13" s="53">
        <v>12368.39</v>
      </c>
      <c r="M13" s="53">
        <v>11131.55</v>
      </c>
      <c r="N13" s="53">
        <v>8657.8700000000008</v>
      </c>
      <c r="O13" s="53">
        <v>6184.2</v>
      </c>
      <c r="P13" s="53">
        <v>3710.52</v>
      </c>
      <c r="Q13" s="53">
        <v>488.77</v>
      </c>
      <c r="R13" s="53">
        <v>2100</v>
      </c>
      <c r="S13" s="53">
        <v>200</v>
      </c>
      <c r="T13" s="53">
        <v>91</v>
      </c>
      <c r="U13" s="57">
        <f t="shared" si="7"/>
        <v>90.999999516285897</v>
      </c>
      <c r="V13" s="55">
        <f t="shared" si="4"/>
        <v>1839929.79</v>
      </c>
      <c r="W13" s="55">
        <f t="shared" si="1"/>
        <v>1674336.1</v>
      </c>
      <c r="X13" s="55">
        <f t="shared" si="5"/>
        <v>165593.68999999994</v>
      </c>
      <c r="Y13" s="55">
        <f t="shared" si="6"/>
        <v>1674336.11</v>
      </c>
      <c r="Z13" s="63">
        <f t="shared" si="2"/>
        <v>91.000000059784895</v>
      </c>
    </row>
    <row r="14" spans="1:27" x14ac:dyDescent="0.25">
      <c r="A14" s="61">
        <v>10</v>
      </c>
      <c r="B14" s="62" t="s">
        <v>190</v>
      </c>
      <c r="C14" s="62" t="s">
        <v>120</v>
      </c>
      <c r="D14" s="61">
        <v>2025</v>
      </c>
      <c r="E14" s="53">
        <f>'Отбор 2025-2027'!E11+'Доп отбор1 2025-2027'!E11</f>
        <v>0</v>
      </c>
      <c r="F14" s="53">
        <f>'Отбор 2025-2027'!F11+'Доп отбор1 2025-2027'!F11</f>
        <v>0</v>
      </c>
      <c r="G14" s="53">
        <f>'Отбор 2025-2027'!G11+'Доп отбор1 2025-2027'!G11</f>
        <v>170</v>
      </c>
      <c r="H14" s="53">
        <f>'Отбор 2025-2027'!H11+'Доп отбор1 2025-2027'!H11</f>
        <v>64.69</v>
      </c>
      <c r="I14" s="53">
        <f>'Отбор 2025-2027'!I11+'Доп отбор1 2025-2027'!I11</f>
        <v>0</v>
      </c>
      <c r="J14" s="54">
        <f>'Отбор 2025-2027'!J11+'Доп отбор1 2025-2027'!J11</f>
        <v>2</v>
      </c>
      <c r="K14" s="55">
        <f t="shared" si="3"/>
        <v>234.69</v>
      </c>
      <c r="L14" s="53">
        <v>12368.39</v>
      </c>
      <c r="M14" s="53">
        <v>11131.55</v>
      </c>
      <c r="N14" s="53">
        <v>8657.8700000000008</v>
      </c>
      <c r="O14" s="53">
        <v>6184.2</v>
      </c>
      <c r="P14" s="53">
        <v>3710.52</v>
      </c>
      <c r="Q14" s="53">
        <v>488.77</v>
      </c>
      <c r="R14" s="53">
        <v>2100</v>
      </c>
      <c r="S14" s="53">
        <v>200</v>
      </c>
      <c r="T14" s="53">
        <v>90</v>
      </c>
      <c r="U14" s="57">
        <f t="shared" si="7"/>
        <v>89.999999688151192</v>
      </c>
      <c r="V14" s="55">
        <f t="shared" si="4"/>
        <v>1924009.34</v>
      </c>
      <c r="W14" s="55">
        <f t="shared" si="1"/>
        <v>1731608.4</v>
      </c>
      <c r="X14" s="55">
        <f t="shared" si="5"/>
        <v>192400.94000000018</v>
      </c>
      <c r="Y14" s="55">
        <f t="shared" si="6"/>
        <v>1731608.41</v>
      </c>
      <c r="Z14" s="63">
        <f t="shared" si="2"/>
        <v>90.000000207899191</v>
      </c>
    </row>
    <row r="15" spans="1:27" x14ac:dyDescent="0.25">
      <c r="A15" s="61">
        <v>11</v>
      </c>
      <c r="B15" s="62" t="s">
        <v>190</v>
      </c>
      <c r="C15" s="62" t="s">
        <v>35</v>
      </c>
      <c r="D15" s="61">
        <v>2025</v>
      </c>
      <c r="E15" s="53">
        <f>'Отбор 2025-2027'!E12+'Доп отбор1 2025-2027'!E12</f>
        <v>13</v>
      </c>
      <c r="F15" s="53">
        <f>'Отбор 2025-2027'!F12+'Доп отбор1 2025-2027'!F12</f>
        <v>25.2</v>
      </c>
      <c r="G15" s="53">
        <f>'Отбор 2025-2027'!G12+'Доп отбор1 2025-2027'!G12</f>
        <v>15</v>
      </c>
      <c r="H15" s="53">
        <f>'Отбор 2025-2027'!H12+'Доп отбор1 2025-2027'!H12</f>
        <v>30.9</v>
      </c>
      <c r="I15" s="53">
        <f>'Отбор 2025-2027'!I12+'Доп отбор1 2025-2027'!I12</f>
        <v>36.4</v>
      </c>
      <c r="J15" s="54">
        <f>'Отбор 2025-2027'!J12+'Доп отбор1 2025-2027'!J12</f>
        <v>22</v>
      </c>
      <c r="K15" s="55">
        <f t="shared" si="3"/>
        <v>120.5</v>
      </c>
      <c r="L15" s="53">
        <v>12368.39</v>
      </c>
      <c r="M15" s="53">
        <v>11131.55</v>
      </c>
      <c r="N15" s="53">
        <v>8657.8700000000008</v>
      </c>
      <c r="O15" s="53">
        <v>6184.2</v>
      </c>
      <c r="P15" s="53">
        <v>3710.52</v>
      </c>
      <c r="Q15" s="53">
        <v>488.77</v>
      </c>
      <c r="R15" s="53">
        <v>2100</v>
      </c>
      <c r="S15" s="53">
        <v>200</v>
      </c>
      <c r="T15" s="53">
        <v>91</v>
      </c>
      <c r="U15" s="57">
        <f t="shared" si="7"/>
        <v>90.999999458288102</v>
      </c>
      <c r="V15" s="55">
        <f t="shared" si="4"/>
        <v>978379.83</v>
      </c>
      <c r="W15" s="55">
        <f t="shared" si="1"/>
        <v>890325.64</v>
      </c>
      <c r="X15" s="55">
        <f t="shared" si="5"/>
        <v>88054.189999999944</v>
      </c>
      <c r="Y15" s="55">
        <f t="shared" si="6"/>
        <v>890325.65</v>
      </c>
      <c r="Z15" s="63">
        <f t="shared" si="2"/>
        <v>91.000000480386035</v>
      </c>
    </row>
    <row r="16" spans="1:27" x14ac:dyDescent="0.25">
      <c r="A16" s="61">
        <v>12</v>
      </c>
      <c r="B16" s="62" t="s">
        <v>190</v>
      </c>
      <c r="C16" s="62" t="s">
        <v>69</v>
      </c>
      <c r="D16" s="61">
        <v>2025</v>
      </c>
      <c r="E16" s="53">
        <f>'Отбор 2025-2027'!E13+'Доп отбор1 2025-2027'!E13</f>
        <v>59.8</v>
      </c>
      <c r="F16" s="53">
        <f>'Отбор 2025-2027'!F13+'Доп отбор1 2025-2027'!F13</f>
        <v>10.199999999999999</v>
      </c>
      <c r="G16" s="53">
        <f>'Отбор 2025-2027'!G13+'Доп отбор1 2025-2027'!G13</f>
        <v>0</v>
      </c>
      <c r="H16" s="53">
        <f>'Отбор 2025-2027'!H13+'Доп отбор1 2025-2027'!H13</f>
        <v>0</v>
      </c>
      <c r="I16" s="53">
        <f>'Отбор 2025-2027'!I13+'Доп отбор1 2025-2027'!I13</f>
        <v>57.4</v>
      </c>
      <c r="J16" s="54">
        <f>'Отбор 2025-2027'!J13+'Доп отбор1 2025-2027'!J13</f>
        <v>31</v>
      </c>
      <c r="K16" s="55">
        <f t="shared" si="3"/>
        <v>127.4</v>
      </c>
      <c r="L16" s="53">
        <v>12368.39</v>
      </c>
      <c r="M16" s="53">
        <v>11131.55</v>
      </c>
      <c r="N16" s="53">
        <v>8657.8700000000008</v>
      </c>
      <c r="O16" s="53">
        <v>6184.2</v>
      </c>
      <c r="P16" s="53">
        <v>3710.52</v>
      </c>
      <c r="Q16" s="53">
        <v>488.77</v>
      </c>
      <c r="R16" s="53">
        <v>2100</v>
      </c>
      <c r="S16" s="53">
        <v>200</v>
      </c>
      <c r="T16" s="53">
        <v>92</v>
      </c>
      <c r="U16" s="57">
        <f t="shared" si="7"/>
        <v>92</v>
      </c>
      <c r="V16" s="55">
        <f t="shared" si="4"/>
        <v>1171887.25</v>
      </c>
      <c r="W16" s="55">
        <f t="shared" si="1"/>
        <v>1078136.27</v>
      </c>
      <c r="X16" s="55">
        <f t="shared" si="5"/>
        <v>93750.979999999981</v>
      </c>
      <c r="Y16" s="55">
        <f t="shared" si="6"/>
        <v>1078136.27</v>
      </c>
      <c r="Z16" s="63">
        <f t="shared" si="2"/>
        <v>92</v>
      </c>
    </row>
    <row r="17" spans="1:26" x14ac:dyDescent="0.25">
      <c r="A17" s="61">
        <v>13</v>
      </c>
      <c r="B17" s="62" t="s">
        <v>190</v>
      </c>
      <c r="C17" s="62" t="s">
        <v>32</v>
      </c>
      <c r="D17" s="61">
        <v>2025</v>
      </c>
      <c r="E17" s="53">
        <f>'Отбор 2025-2027'!E14+'Доп отбор1 2025-2027'!E14</f>
        <v>20</v>
      </c>
      <c r="F17" s="53">
        <f>'Отбор 2025-2027'!F14+'Доп отбор1 2025-2027'!F14</f>
        <v>10</v>
      </c>
      <c r="G17" s="53">
        <f>'Отбор 2025-2027'!G14+'Доп отбор1 2025-2027'!G14</f>
        <v>10</v>
      </c>
      <c r="H17" s="53">
        <f>'Отбор 2025-2027'!H14+'Доп отбор1 2025-2027'!H14</f>
        <v>15</v>
      </c>
      <c r="I17" s="53">
        <f>'Отбор 2025-2027'!I14+'Доп отбор1 2025-2027'!I14</f>
        <v>12</v>
      </c>
      <c r="J17" s="54">
        <f>'Отбор 2025-2027'!J14+'Доп отбор1 2025-2027'!J14</f>
        <v>8</v>
      </c>
      <c r="K17" s="55">
        <f t="shared" si="3"/>
        <v>67</v>
      </c>
      <c r="L17" s="53">
        <v>12368.39</v>
      </c>
      <c r="M17" s="53">
        <v>11131.55</v>
      </c>
      <c r="N17" s="53">
        <v>8657.8700000000008</v>
      </c>
      <c r="O17" s="53">
        <v>6184.2</v>
      </c>
      <c r="P17" s="53">
        <v>3710.52</v>
      </c>
      <c r="Q17" s="53">
        <v>488.77</v>
      </c>
      <c r="R17" s="53">
        <v>2100</v>
      </c>
      <c r="S17" s="53">
        <v>200</v>
      </c>
      <c r="T17" s="53">
        <v>91</v>
      </c>
      <c r="U17" s="57">
        <f t="shared" si="7"/>
        <v>90.999999351345807</v>
      </c>
      <c r="V17" s="55">
        <f t="shared" si="4"/>
        <v>616661.4</v>
      </c>
      <c r="W17" s="55">
        <f t="shared" si="1"/>
        <v>561161.87</v>
      </c>
      <c r="X17" s="55">
        <f t="shared" si="5"/>
        <v>55499.530000000028</v>
      </c>
      <c r="Y17" s="55">
        <f t="shared" si="6"/>
        <v>561161.87</v>
      </c>
      <c r="Z17" s="63">
        <f t="shared" si="2"/>
        <v>90.999999351345807</v>
      </c>
    </row>
    <row r="18" spans="1:26" x14ac:dyDescent="0.25">
      <c r="A18" s="61">
        <v>14</v>
      </c>
      <c r="B18" s="62" t="s">
        <v>190</v>
      </c>
      <c r="C18" s="62" t="s">
        <v>92</v>
      </c>
      <c r="D18" s="61">
        <v>2025</v>
      </c>
      <c r="E18" s="53">
        <f>'Отбор 2025-2027'!E15+'Доп отбор1 2025-2027'!E15</f>
        <v>0</v>
      </c>
      <c r="F18" s="53">
        <f>'Отбор 2025-2027'!F15+'Доп отбор1 2025-2027'!F15</f>
        <v>0</v>
      </c>
      <c r="G18" s="53">
        <f>'Отбор 2025-2027'!G15+'Доп отбор1 2025-2027'!G15</f>
        <v>0</v>
      </c>
      <c r="H18" s="53">
        <f>'Отбор 2025-2027'!H15+'Доп отбор1 2025-2027'!H15</f>
        <v>0</v>
      </c>
      <c r="I18" s="53">
        <f>'Отбор 2025-2027'!I15+'Доп отбор1 2025-2027'!I15</f>
        <v>0</v>
      </c>
      <c r="J18" s="54">
        <f>'Отбор 2025-2027'!J15+'Доп отбор1 2025-2027'!J15</f>
        <v>0</v>
      </c>
      <c r="K18" s="55">
        <f t="shared" si="3"/>
        <v>0</v>
      </c>
      <c r="L18" s="53">
        <v>12368.39</v>
      </c>
      <c r="M18" s="53">
        <v>11131.55</v>
      </c>
      <c r="N18" s="53">
        <v>8657.8700000000008</v>
      </c>
      <c r="O18" s="53">
        <v>6184.2</v>
      </c>
      <c r="P18" s="53">
        <v>3710.52</v>
      </c>
      <c r="Q18" s="53">
        <v>488.77</v>
      </c>
      <c r="R18" s="53">
        <v>2100</v>
      </c>
      <c r="S18" s="53">
        <v>200</v>
      </c>
      <c r="T18" s="53">
        <v>91</v>
      </c>
      <c r="U18" s="57">
        <f t="shared" si="7"/>
        <v>0</v>
      </c>
      <c r="V18" s="55">
        <f t="shared" si="4"/>
        <v>0</v>
      </c>
      <c r="W18" s="55">
        <f t="shared" si="1"/>
        <v>0</v>
      </c>
      <c r="X18" s="55">
        <f t="shared" si="5"/>
        <v>0</v>
      </c>
      <c r="Y18" s="55">
        <f t="shared" si="6"/>
        <v>0</v>
      </c>
      <c r="Z18" s="63">
        <f t="shared" si="2"/>
        <v>0</v>
      </c>
    </row>
    <row r="19" spans="1:26" x14ac:dyDescent="0.25">
      <c r="A19" s="61">
        <v>15</v>
      </c>
      <c r="B19" s="62" t="s">
        <v>191</v>
      </c>
      <c r="C19" s="62" t="s">
        <v>79</v>
      </c>
      <c r="D19" s="61">
        <v>2025</v>
      </c>
      <c r="E19" s="53">
        <f>'Отбор 2025-2027'!E16+'Доп отбор1 2025-2027'!E16</f>
        <v>0.5</v>
      </c>
      <c r="F19" s="53">
        <f>'Отбор 2025-2027'!F16+'Доп отбор1 2025-2027'!F16</f>
        <v>18.100000000000001</v>
      </c>
      <c r="G19" s="53">
        <f>'Отбор 2025-2027'!G16+'Доп отбор1 2025-2027'!G16</f>
        <v>6</v>
      </c>
      <c r="H19" s="53">
        <f>'Отбор 2025-2027'!H16+'Доп отбор1 2025-2027'!H16</f>
        <v>0</v>
      </c>
      <c r="I19" s="53">
        <f>'Отбор 2025-2027'!I16+'Доп отбор1 2025-2027'!I16</f>
        <v>25</v>
      </c>
      <c r="J19" s="54">
        <f>'Отбор 2025-2027'!J16+'Доп отбор1 2025-2027'!J16</f>
        <v>7</v>
      </c>
      <c r="K19" s="55">
        <f t="shared" si="3"/>
        <v>49.6</v>
      </c>
      <c r="L19" s="53">
        <v>12368.39</v>
      </c>
      <c r="M19" s="53">
        <v>11131.55</v>
      </c>
      <c r="N19" s="53">
        <v>8657.8700000000008</v>
      </c>
      <c r="O19" s="53">
        <v>6184.2</v>
      </c>
      <c r="P19" s="53">
        <v>3710.52</v>
      </c>
      <c r="Q19" s="53">
        <v>488.77</v>
      </c>
      <c r="R19" s="53">
        <v>2100</v>
      </c>
      <c r="S19" s="53">
        <v>200</v>
      </c>
      <c r="T19" s="53">
        <v>86</v>
      </c>
      <c r="U19" s="57">
        <f t="shared" si="7"/>
        <v>85.999997476452535</v>
      </c>
      <c r="V19" s="55">
        <f t="shared" si="4"/>
        <v>380416.86</v>
      </c>
      <c r="W19" s="55">
        <f t="shared" si="1"/>
        <v>327158.49</v>
      </c>
      <c r="X19" s="55">
        <f t="shared" si="5"/>
        <v>53258.369999999995</v>
      </c>
      <c r="Y19" s="55">
        <f t="shared" si="6"/>
        <v>327158.5</v>
      </c>
      <c r="Z19" s="63">
        <f t="shared" si="2"/>
        <v>86.000000105147805</v>
      </c>
    </row>
    <row r="20" spans="1:26" x14ac:dyDescent="0.25">
      <c r="A20" s="61">
        <v>16</v>
      </c>
      <c r="B20" s="62" t="s">
        <v>191</v>
      </c>
      <c r="C20" s="62" t="s">
        <v>121</v>
      </c>
      <c r="D20" s="61">
        <v>2025</v>
      </c>
      <c r="E20" s="53">
        <f>'Отбор 2025-2027'!E17+'Доп отбор1 2025-2027'!E17</f>
        <v>0</v>
      </c>
      <c r="F20" s="53">
        <f>'Отбор 2025-2027'!F17+'Доп отбор1 2025-2027'!F17</f>
        <v>10</v>
      </c>
      <c r="G20" s="53">
        <f>'Отбор 2025-2027'!G17+'Доп отбор1 2025-2027'!G17</f>
        <v>30</v>
      </c>
      <c r="H20" s="53">
        <f>'Отбор 2025-2027'!H17+'Доп отбор1 2025-2027'!H17</f>
        <v>0</v>
      </c>
      <c r="I20" s="53">
        <f>'Отбор 2025-2027'!I17+'Доп отбор1 2025-2027'!I17</f>
        <v>0</v>
      </c>
      <c r="J20" s="54">
        <f>'Отбор 2025-2027'!J17+'Доп отбор1 2025-2027'!J17</f>
        <v>1</v>
      </c>
      <c r="K20" s="55">
        <f t="shared" si="3"/>
        <v>40</v>
      </c>
      <c r="L20" s="53">
        <v>12368.39</v>
      </c>
      <c r="M20" s="53">
        <v>11131.55</v>
      </c>
      <c r="N20" s="53">
        <v>8657.8700000000008</v>
      </c>
      <c r="O20" s="53">
        <v>6184.2</v>
      </c>
      <c r="P20" s="53">
        <v>3710.52</v>
      </c>
      <c r="Q20" s="53">
        <v>488.77</v>
      </c>
      <c r="R20" s="53">
        <v>2100</v>
      </c>
      <c r="S20" s="53">
        <v>200</v>
      </c>
      <c r="T20" s="53">
        <v>91</v>
      </c>
      <c r="U20" s="57">
        <f t="shared" si="7"/>
        <v>90.999998244420524</v>
      </c>
      <c r="V20" s="55">
        <f t="shared" si="4"/>
        <v>381640.37</v>
      </c>
      <c r="W20" s="55">
        <f t="shared" si="1"/>
        <v>347292.73</v>
      </c>
      <c r="X20" s="55">
        <f t="shared" si="5"/>
        <v>34347.640000000014</v>
      </c>
      <c r="Y20" s="55">
        <f t="shared" si="6"/>
        <v>347292.74</v>
      </c>
      <c r="Z20" s="63">
        <f t="shared" si="2"/>
        <v>91.000000864688403</v>
      </c>
    </row>
    <row r="21" spans="1:26" x14ac:dyDescent="0.25">
      <c r="A21" s="61">
        <v>17</v>
      </c>
      <c r="B21" s="62" t="s">
        <v>191</v>
      </c>
      <c r="C21" s="62" t="s">
        <v>34</v>
      </c>
      <c r="D21" s="61">
        <v>2025</v>
      </c>
      <c r="E21" s="53">
        <f>'Отбор 2025-2027'!E18+'Доп отбор1 2025-2027'!E18</f>
        <v>2</v>
      </c>
      <c r="F21" s="53">
        <f>'Отбор 2025-2027'!F18+'Доп отбор1 2025-2027'!F18</f>
        <v>6</v>
      </c>
      <c r="G21" s="53">
        <f>'Отбор 2025-2027'!G18+'Доп отбор1 2025-2027'!G18</f>
        <v>2</v>
      </c>
      <c r="H21" s="53">
        <f>'Отбор 2025-2027'!H18+'Доп отбор1 2025-2027'!H18</f>
        <v>2</v>
      </c>
      <c r="I21" s="53">
        <f>'Отбор 2025-2027'!I18+'Доп отбор1 2025-2027'!I18</f>
        <v>30</v>
      </c>
      <c r="J21" s="54">
        <f>'Отбор 2025-2027'!J18+'Доп отбор1 2025-2027'!J18</f>
        <v>3</v>
      </c>
      <c r="K21" s="55">
        <f t="shared" si="3"/>
        <v>42</v>
      </c>
      <c r="L21" s="53">
        <v>12368.39</v>
      </c>
      <c r="M21" s="53">
        <v>11131.55</v>
      </c>
      <c r="N21" s="53">
        <v>8657.8700000000008</v>
      </c>
      <c r="O21" s="53">
        <v>6184.2</v>
      </c>
      <c r="P21" s="53">
        <v>3710.52</v>
      </c>
      <c r="Q21" s="53">
        <v>488.77</v>
      </c>
      <c r="R21" s="53">
        <v>2100</v>
      </c>
      <c r="S21" s="53">
        <v>200</v>
      </c>
      <c r="T21" s="53">
        <v>91</v>
      </c>
      <c r="U21" s="57">
        <f t="shared" si="7"/>
        <v>90.999996662540141</v>
      </c>
      <c r="V21" s="55">
        <f t="shared" si="4"/>
        <v>248692.13</v>
      </c>
      <c r="W21" s="55">
        <f t="shared" si="1"/>
        <v>226309.83</v>
      </c>
      <c r="X21" s="55">
        <f t="shared" si="5"/>
        <v>22382.300000000017</v>
      </c>
      <c r="Y21" s="55">
        <f t="shared" si="6"/>
        <v>226309.84</v>
      </c>
      <c r="Z21" s="63">
        <f t="shared" si="2"/>
        <v>91.000000683576104</v>
      </c>
    </row>
    <row r="22" spans="1:26" x14ac:dyDescent="0.25">
      <c r="A22" s="61">
        <v>18</v>
      </c>
      <c r="B22" s="62" t="s">
        <v>191</v>
      </c>
      <c r="C22" s="62" t="s">
        <v>123</v>
      </c>
      <c r="D22" s="61">
        <v>2025</v>
      </c>
      <c r="E22" s="53">
        <f>'Отбор 2025-2027'!E19+'Доп отбор1 2025-2027'!E19</f>
        <v>0</v>
      </c>
      <c r="F22" s="53">
        <f>'Отбор 2025-2027'!F19+'Доп отбор1 2025-2027'!F19</f>
        <v>0</v>
      </c>
      <c r="G22" s="53">
        <f>'Отбор 2025-2027'!G19+'Доп отбор1 2025-2027'!G19</f>
        <v>0</v>
      </c>
      <c r="H22" s="53">
        <f>'Отбор 2025-2027'!H19+'Доп отбор1 2025-2027'!H19</f>
        <v>0</v>
      </c>
      <c r="I22" s="53">
        <f>'Отбор 2025-2027'!I19+'Доп отбор1 2025-2027'!I19</f>
        <v>0</v>
      </c>
      <c r="J22" s="54">
        <f>'Отбор 2025-2027'!J19+'Доп отбор1 2025-2027'!J19</f>
        <v>0</v>
      </c>
      <c r="K22" s="55">
        <f t="shared" si="3"/>
        <v>0</v>
      </c>
      <c r="L22" s="53">
        <v>12368.39</v>
      </c>
      <c r="M22" s="53">
        <v>11131.55</v>
      </c>
      <c r="N22" s="53">
        <v>8657.8700000000008</v>
      </c>
      <c r="O22" s="53">
        <v>6184.2</v>
      </c>
      <c r="P22" s="53">
        <v>3710.52</v>
      </c>
      <c r="Q22" s="53">
        <v>488.77</v>
      </c>
      <c r="R22" s="53">
        <v>2100</v>
      </c>
      <c r="S22" s="53">
        <v>200</v>
      </c>
      <c r="T22" s="53">
        <v>89</v>
      </c>
      <c r="U22" s="57">
        <f t="shared" si="7"/>
        <v>0</v>
      </c>
      <c r="V22" s="55">
        <f t="shared" si="4"/>
        <v>0</v>
      </c>
      <c r="W22" s="55">
        <f t="shared" si="1"/>
        <v>0</v>
      </c>
      <c r="X22" s="55">
        <f t="shared" si="5"/>
        <v>0</v>
      </c>
      <c r="Y22" s="55">
        <f t="shared" si="6"/>
        <v>0</v>
      </c>
      <c r="Z22" s="63">
        <f t="shared" si="2"/>
        <v>0</v>
      </c>
    </row>
    <row r="23" spans="1:26" x14ac:dyDescent="0.25">
      <c r="A23" s="61">
        <v>19</v>
      </c>
      <c r="B23" s="62" t="s">
        <v>191</v>
      </c>
      <c r="C23" s="62" t="s">
        <v>6</v>
      </c>
      <c r="D23" s="61">
        <v>2025</v>
      </c>
      <c r="E23" s="53">
        <f>'Отбор 2025-2027'!E20+'Доп отбор1 2025-2027'!E20</f>
        <v>5</v>
      </c>
      <c r="F23" s="53">
        <f>'Отбор 2025-2027'!F20+'Доп отбор1 2025-2027'!F20</f>
        <v>10.9</v>
      </c>
      <c r="G23" s="53">
        <f>'Отбор 2025-2027'!G20+'Доп отбор1 2025-2027'!G20</f>
        <v>21</v>
      </c>
      <c r="H23" s="53">
        <f>'Отбор 2025-2027'!H20+'Доп отбор1 2025-2027'!H20</f>
        <v>5</v>
      </c>
      <c r="I23" s="53">
        <f>'Отбор 2025-2027'!I20+'Доп отбор1 2025-2027'!I20</f>
        <v>18.100000000000001</v>
      </c>
      <c r="J23" s="54">
        <f>'Отбор 2025-2027'!J20+'Доп отбор1 2025-2027'!J20</f>
        <v>2</v>
      </c>
      <c r="K23" s="55">
        <f t="shared" si="3"/>
        <v>60</v>
      </c>
      <c r="L23" s="53">
        <v>12368.39</v>
      </c>
      <c r="M23" s="53">
        <v>11131.55</v>
      </c>
      <c r="N23" s="53">
        <v>8657.8700000000008</v>
      </c>
      <c r="O23" s="53">
        <v>6184.2</v>
      </c>
      <c r="P23" s="53">
        <v>3710.52</v>
      </c>
      <c r="Q23" s="53">
        <v>488.77</v>
      </c>
      <c r="R23" s="53">
        <v>2100</v>
      </c>
      <c r="S23" s="53">
        <v>200</v>
      </c>
      <c r="T23" s="53">
        <v>87</v>
      </c>
      <c r="U23" s="57">
        <f t="shared" si="7"/>
        <v>86.999999812597622</v>
      </c>
      <c r="V23" s="55">
        <f t="shared" si="4"/>
        <v>480250.07</v>
      </c>
      <c r="W23" s="55">
        <f t="shared" si="1"/>
        <v>417817.56</v>
      </c>
      <c r="X23" s="55">
        <f t="shared" si="5"/>
        <v>62432.510000000009</v>
      </c>
      <c r="Y23" s="55">
        <f t="shared" si="6"/>
        <v>417817.56</v>
      </c>
      <c r="Z23" s="63">
        <f t="shared" si="2"/>
        <v>86.999999812597622</v>
      </c>
    </row>
    <row r="24" spans="1:26" ht="14.25" customHeight="1" x14ac:dyDescent="0.25">
      <c r="A24" s="61">
        <v>20</v>
      </c>
      <c r="B24" s="62" t="s">
        <v>191</v>
      </c>
      <c r="C24" s="62" t="s">
        <v>124</v>
      </c>
      <c r="D24" s="61">
        <v>2025</v>
      </c>
      <c r="E24" s="53">
        <f>'Отбор 2025-2027'!E21+'Доп отбор1 2025-2027'!E21</f>
        <v>0</v>
      </c>
      <c r="F24" s="53">
        <f>'Отбор 2025-2027'!F21+'Доп отбор1 2025-2027'!F21</f>
        <v>0</v>
      </c>
      <c r="G24" s="53">
        <f>'Отбор 2025-2027'!G21+'Доп отбор1 2025-2027'!G21</f>
        <v>0</v>
      </c>
      <c r="H24" s="53">
        <f>'Отбор 2025-2027'!H21+'Доп отбор1 2025-2027'!H21</f>
        <v>0</v>
      </c>
      <c r="I24" s="53">
        <f>'Отбор 2025-2027'!I21+'Доп отбор1 2025-2027'!I21</f>
        <v>0</v>
      </c>
      <c r="J24" s="54">
        <f>'Отбор 2025-2027'!J21+'Доп отбор1 2025-2027'!J21</f>
        <v>0</v>
      </c>
      <c r="K24" s="55">
        <f t="shared" si="3"/>
        <v>0</v>
      </c>
      <c r="L24" s="53">
        <v>12368.39</v>
      </c>
      <c r="M24" s="53">
        <v>11131.55</v>
      </c>
      <c r="N24" s="53">
        <v>8657.8700000000008</v>
      </c>
      <c r="O24" s="53">
        <v>6184.2</v>
      </c>
      <c r="P24" s="53">
        <v>3710.52</v>
      </c>
      <c r="Q24" s="53">
        <v>488.77</v>
      </c>
      <c r="R24" s="53">
        <v>2100</v>
      </c>
      <c r="S24" s="53">
        <v>200</v>
      </c>
      <c r="T24" s="53">
        <v>89</v>
      </c>
      <c r="U24" s="57">
        <f t="shared" si="7"/>
        <v>0</v>
      </c>
      <c r="V24" s="55">
        <f t="shared" si="4"/>
        <v>0</v>
      </c>
      <c r="W24" s="55">
        <f t="shared" si="1"/>
        <v>0</v>
      </c>
      <c r="X24" s="55">
        <f t="shared" si="5"/>
        <v>0</v>
      </c>
      <c r="Y24" s="55">
        <f t="shared" si="6"/>
        <v>0</v>
      </c>
      <c r="Z24" s="63">
        <f t="shared" si="2"/>
        <v>0</v>
      </c>
    </row>
    <row r="25" spans="1:26" x14ac:dyDescent="0.25">
      <c r="A25" s="61">
        <v>21</v>
      </c>
      <c r="B25" s="62" t="s">
        <v>191</v>
      </c>
      <c r="C25" s="62" t="s">
        <v>122</v>
      </c>
      <c r="D25" s="61">
        <v>2025</v>
      </c>
      <c r="E25" s="53">
        <f>'Отбор 2025-2027'!E22+'Доп отбор1 2025-2027'!E22</f>
        <v>0</v>
      </c>
      <c r="F25" s="53">
        <f>'Отбор 2025-2027'!F22+'Доп отбор1 2025-2027'!F22</f>
        <v>0</v>
      </c>
      <c r="G25" s="53">
        <f>'Отбор 2025-2027'!G22+'Доп отбор1 2025-2027'!G22</f>
        <v>0</v>
      </c>
      <c r="H25" s="53">
        <f>'Отбор 2025-2027'!H22+'Доп отбор1 2025-2027'!H22</f>
        <v>0</v>
      </c>
      <c r="I25" s="53">
        <f>'Отбор 2025-2027'!I22+'Доп отбор1 2025-2027'!I22</f>
        <v>0</v>
      </c>
      <c r="J25" s="54">
        <f>'Отбор 2025-2027'!J22+'Доп отбор1 2025-2027'!J22</f>
        <v>0</v>
      </c>
      <c r="K25" s="55">
        <f t="shared" si="3"/>
        <v>0</v>
      </c>
      <c r="L25" s="53">
        <v>12368.39</v>
      </c>
      <c r="M25" s="53">
        <v>11131.55</v>
      </c>
      <c r="N25" s="53">
        <v>8657.8700000000008</v>
      </c>
      <c r="O25" s="53">
        <v>6184.2</v>
      </c>
      <c r="P25" s="53">
        <v>3710.52</v>
      </c>
      <c r="Q25" s="53">
        <v>488.77</v>
      </c>
      <c r="R25" s="53">
        <v>2100</v>
      </c>
      <c r="S25" s="53">
        <v>200</v>
      </c>
      <c r="T25" s="53">
        <v>89</v>
      </c>
      <c r="U25" s="57">
        <f t="shared" si="7"/>
        <v>0</v>
      </c>
      <c r="V25" s="55">
        <f t="shared" si="4"/>
        <v>0</v>
      </c>
      <c r="W25" s="55">
        <f t="shared" si="1"/>
        <v>0</v>
      </c>
      <c r="X25" s="55">
        <f t="shared" si="5"/>
        <v>0</v>
      </c>
      <c r="Y25" s="55">
        <f t="shared" si="6"/>
        <v>0</v>
      </c>
      <c r="Z25" s="63">
        <f t="shared" ref="Z25" si="8">IF((V25=0),0,Y25/V25*100)</f>
        <v>0</v>
      </c>
    </row>
    <row r="26" spans="1:26" x14ac:dyDescent="0.25">
      <c r="A26" s="61">
        <v>22</v>
      </c>
      <c r="B26" s="62" t="s">
        <v>191</v>
      </c>
      <c r="C26" s="62" t="s">
        <v>30</v>
      </c>
      <c r="D26" s="61">
        <v>2025</v>
      </c>
      <c r="E26" s="53">
        <f>'Отбор 2025-2027'!E23+'Доп отбор1 2025-2027'!E23</f>
        <v>0</v>
      </c>
      <c r="F26" s="53">
        <f>'Отбор 2025-2027'!F23+'Доп отбор1 2025-2027'!F23</f>
        <v>0</v>
      </c>
      <c r="G26" s="53">
        <f>'Отбор 2025-2027'!G23+'Доп отбор1 2025-2027'!G23</f>
        <v>20</v>
      </c>
      <c r="H26" s="53">
        <f>'Отбор 2025-2027'!H23+'Доп отбор1 2025-2027'!H23</f>
        <v>0</v>
      </c>
      <c r="I26" s="53">
        <f>'Отбор 2025-2027'!I23+'Доп отбор1 2025-2027'!I23</f>
        <v>0</v>
      </c>
      <c r="J26" s="54">
        <f>'Отбор 2025-2027'!J23+'Доп отбор1 2025-2027'!J23</f>
        <v>8</v>
      </c>
      <c r="K26" s="55">
        <f t="shared" si="3"/>
        <v>20</v>
      </c>
      <c r="L26" s="53">
        <v>12368.39</v>
      </c>
      <c r="M26" s="53">
        <v>11131.55</v>
      </c>
      <c r="N26" s="53">
        <v>8657.8700000000008</v>
      </c>
      <c r="O26" s="53">
        <v>6184.2</v>
      </c>
      <c r="P26" s="53">
        <v>3710.52</v>
      </c>
      <c r="Q26" s="53">
        <v>488.77</v>
      </c>
      <c r="R26" s="53">
        <v>2100</v>
      </c>
      <c r="S26" s="53">
        <v>200</v>
      </c>
      <c r="T26" s="53">
        <v>89</v>
      </c>
      <c r="U26" s="57">
        <f t="shared" si="7"/>
        <v>88.999995754736148</v>
      </c>
      <c r="V26" s="55">
        <f t="shared" si="4"/>
        <v>197867.56</v>
      </c>
      <c r="W26" s="55">
        <f t="shared" si="1"/>
        <v>176102.12</v>
      </c>
      <c r="X26" s="55">
        <f t="shared" si="5"/>
        <v>21765.440000000002</v>
      </c>
      <c r="Y26" s="55">
        <f t="shared" si="6"/>
        <v>176102.13</v>
      </c>
      <c r="Z26" s="63">
        <f t="shared" si="2"/>
        <v>89.000000808621692</v>
      </c>
    </row>
    <row r="27" spans="1:26" x14ac:dyDescent="0.25">
      <c r="A27" s="61">
        <v>23</v>
      </c>
      <c r="B27" s="62" t="s">
        <v>191</v>
      </c>
      <c r="C27" s="62" t="s">
        <v>60</v>
      </c>
      <c r="D27" s="61">
        <v>2025</v>
      </c>
      <c r="E27" s="53">
        <f>'Отбор 2025-2027'!E24+'Доп отбор1 2025-2027'!E24</f>
        <v>0</v>
      </c>
      <c r="F27" s="53">
        <f>'Отбор 2025-2027'!F24+'Доп отбор1 2025-2027'!F24</f>
        <v>0</v>
      </c>
      <c r="G27" s="53">
        <f>'Отбор 2025-2027'!G24+'Доп отбор1 2025-2027'!G24</f>
        <v>0</v>
      </c>
      <c r="H27" s="53">
        <f>'Отбор 2025-2027'!H24+'Доп отбор1 2025-2027'!H24</f>
        <v>0</v>
      </c>
      <c r="I27" s="53">
        <f>'Отбор 2025-2027'!I24+'Доп отбор1 2025-2027'!I24</f>
        <v>10</v>
      </c>
      <c r="J27" s="54">
        <f>'Отбор 2025-2027'!J24+'Доп отбор1 2025-2027'!J24</f>
        <v>5</v>
      </c>
      <c r="K27" s="55">
        <f t="shared" si="3"/>
        <v>10</v>
      </c>
      <c r="L27" s="53">
        <v>12368.39</v>
      </c>
      <c r="M27" s="53">
        <v>11131.55</v>
      </c>
      <c r="N27" s="53">
        <v>8657.8700000000008</v>
      </c>
      <c r="O27" s="53">
        <v>6184.2</v>
      </c>
      <c r="P27" s="53">
        <v>3710.52</v>
      </c>
      <c r="Q27" s="53">
        <v>488.77</v>
      </c>
      <c r="R27" s="53">
        <v>2100</v>
      </c>
      <c r="S27" s="53">
        <v>200</v>
      </c>
      <c r="T27" s="53">
        <v>87</v>
      </c>
      <c r="U27" s="57">
        <f t="shared" si="7"/>
        <v>86.999993275573701</v>
      </c>
      <c r="V27" s="55">
        <f t="shared" si="4"/>
        <v>52049.05</v>
      </c>
      <c r="W27" s="55">
        <f t="shared" si="1"/>
        <v>45282.67</v>
      </c>
      <c r="X27" s="55">
        <f t="shared" si="5"/>
        <v>6766.3800000000047</v>
      </c>
      <c r="Y27" s="55">
        <f t="shared" si="6"/>
        <v>45282.67</v>
      </c>
      <c r="Z27" s="63">
        <f t="shared" si="2"/>
        <v>86.999993275573701</v>
      </c>
    </row>
    <row r="28" spans="1:26" x14ac:dyDescent="0.25">
      <c r="A28" s="61">
        <v>24</v>
      </c>
      <c r="B28" s="62" t="s">
        <v>191</v>
      </c>
      <c r="C28" s="62" t="s">
        <v>125</v>
      </c>
      <c r="D28" s="61">
        <v>2025</v>
      </c>
      <c r="E28" s="53">
        <f>'Отбор 2025-2027'!E25+'Доп отбор1 2025-2027'!E25</f>
        <v>0</v>
      </c>
      <c r="F28" s="53">
        <f>'Отбор 2025-2027'!F25+'Доп отбор1 2025-2027'!F25</f>
        <v>0</v>
      </c>
      <c r="G28" s="53">
        <f>'Отбор 2025-2027'!G25+'Доп отбор1 2025-2027'!G25</f>
        <v>0</v>
      </c>
      <c r="H28" s="53">
        <f>'Отбор 2025-2027'!H25+'Доп отбор1 2025-2027'!H25</f>
        <v>0</v>
      </c>
      <c r="I28" s="53">
        <f>'Отбор 2025-2027'!I25+'Доп отбор1 2025-2027'!I25</f>
        <v>0</v>
      </c>
      <c r="J28" s="54">
        <f>'Отбор 2025-2027'!J25+'Доп отбор1 2025-2027'!J25</f>
        <v>0</v>
      </c>
      <c r="K28" s="55">
        <f t="shared" si="3"/>
        <v>0</v>
      </c>
      <c r="L28" s="53">
        <v>12368.39</v>
      </c>
      <c r="M28" s="53">
        <v>11131.55</v>
      </c>
      <c r="N28" s="53">
        <v>8657.8700000000008</v>
      </c>
      <c r="O28" s="53">
        <v>6184.2</v>
      </c>
      <c r="P28" s="53">
        <v>3710.52</v>
      </c>
      <c r="Q28" s="53">
        <v>488.77</v>
      </c>
      <c r="R28" s="53">
        <v>2100</v>
      </c>
      <c r="S28" s="53">
        <v>200</v>
      </c>
      <c r="T28" s="53">
        <v>88</v>
      </c>
      <c r="U28" s="57">
        <f t="shared" si="7"/>
        <v>0</v>
      </c>
      <c r="V28" s="55">
        <f t="shared" si="4"/>
        <v>0</v>
      </c>
      <c r="W28" s="55">
        <f t="shared" si="1"/>
        <v>0</v>
      </c>
      <c r="X28" s="55">
        <f t="shared" si="5"/>
        <v>0</v>
      </c>
      <c r="Y28" s="55">
        <f t="shared" si="6"/>
        <v>0</v>
      </c>
      <c r="Z28" s="63">
        <f t="shared" si="2"/>
        <v>0</v>
      </c>
    </row>
    <row r="29" spans="1:26" x14ac:dyDescent="0.25">
      <c r="A29" s="61">
        <v>25</v>
      </c>
      <c r="B29" s="62" t="s">
        <v>191</v>
      </c>
      <c r="C29" s="62" t="s">
        <v>126</v>
      </c>
      <c r="D29" s="61">
        <v>2025</v>
      </c>
      <c r="E29" s="53">
        <f>'Отбор 2025-2027'!E26+'Доп отбор1 2025-2027'!E26</f>
        <v>0</v>
      </c>
      <c r="F29" s="53">
        <f>'Отбор 2025-2027'!F26+'Доп отбор1 2025-2027'!F26</f>
        <v>0</v>
      </c>
      <c r="G29" s="53">
        <f>'Отбор 2025-2027'!G26+'Доп отбор1 2025-2027'!G26</f>
        <v>0</v>
      </c>
      <c r="H29" s="53">
        <f>'Отбор 2025-2027'!H26+'Доп отбор1 2025-2027'!H26</f>
        <v>0</v>
      </c>
      <c r="I29" s="53">
        <f>'Отбор 2025-2027'!I26+'Доп отбор1 2025-2027'!I26</f>
        <v>0</v>
      </c>
      <c r="J29" s="54">
        <f>'Отбор 2025-2027'!J26+'Доп отбор1 2025-2027'!J26</f>
        <v>0</v>
      </c>
      <c r="K29" s="55">
        <f t="shared" si="3"/>
        <v>0</v>
      </c>
      <c r="L29" s="53">
        <v>12368.39</v>
      </c>
      <c r="M29" s="53">
        <v>11131.55</v>
      </c>
      <c r="N29" s="53">
        <v>8657.8700000000008</v>
      </c>
      <c r="O29" s="53">
        <v>6184.2</v>
      </c>
      <c r="P29" s="53">
        <v>3710.52</v>
      </c>
      <c r="Q29" s="53">
        <v>488.77</v>
      </c>
      <c r="R29" s="53">
        <v>2100</v>
      </c>
      <c r="S29" s="53">
        <v>200</v>
      </c>
      <c r="T29" s="53">
        <v>89</v>
      </c>
      <c r="U29" s="57">
        <f t="shared" si="7"/>
        <v>0</v>
      </c>
      <c r="V29" s="55">
        <f t="shared" si="4"/>
        <v>0</v>
      </c>
      <c r="W29" s="55">
        <f t="shared" si="1"/>
        <v>0</v>
      </c>
      <c r="X29" s="55">
        <f t="shared" si="5"/>
        <v>0</v>
      </c>
      <c r="Y29" s="55">
        <f t="shared" si="6"/>
        <v>0</v>
      </c>
      <c r="Z29" s="63">
        <f t="shared" si="2"/>
        <v>0</v>
      </c>
    </row>
    <row r="30" spans="1:26" x14ac:dyDescent="0.25">
      <c r="A30" s="61">
        <v>26</v>
      </c>
      <c r="B30" s="62" t="s">
        <v>191</v>
      </c>
      <c r="C30" s="62" t="s">
        <v>44</v>
      </c>
      <c r="D30" s="61">
        <v>2025</v>
      </c>
      <c r="E30" s="53">
        <f>'Отбор 2025-2027'!E27+'Доп отбор1 2025-2027'!E27</f>
        <v>0</v>
      </c>
      <c r="F30" s="53">
        <f>'Отбор 2025-2027'!F27+'Доп отбор1 2025-2027'!F27</f>
        <v>2</v>
      </c>
      <c r="G30" s="53">
        <f>'Отбор 2025-2027'!G27+'Доп отбор1 2025-2027'!G27</f>
        <v>0</v>
      </c>
      <c r="H30" s="53">
        <f>'Отбор 2025-2027'!H27+'Доп отбор1 2025-2027'!H27</f>
        <v>0</v>
      </c>
      <c r="I30" s="53">
        <f>'Отбор 2025-2027'!I27+'Доп отбор1 2025-2027'!I27</f>
        <v>0</v>
      </c>
      <c r="J30" s="54">
        <f>'Отбор 2025-2027'!J27+'Доп отбор1 2025-2027'!J27</f>
        <v>1</v>
      </c>
      <c r="K30" s="55">
        <f t="shared" si="3"/>
        <v>2</v>
      </c>
      <c r="L30" s="53">
        <v>12368.39</v>
      </c>
      <c r="M30" s="53">
        <v>11131.55</v>
      </c>
      <c r="N30" s="53">
        <v>8657.8700000000008</v>
      </c>
      <c r="O30" s="53">
        <v>6184.2</v>
      </c>
      <c r="P30" s="53">
        <v>3710.52</v>
      </c>
      <c r="Q30" s="53">
        <v>488.77</v>
      </c>
      <c r="R30" s="53">
        <v>2100</v>
      </c>
      <c r="S30" s="53">
        <v>200</v>
      </c>
      <c r="T30" s="53">
        <v>91</v>
      </c>
      <c r="U30" s="57">
        <f t="shared" si="7"/>
        <v>90.999993267825317</v>
      </c>
      <c r="V30" s="55">
        <f t="shared" si="4"/>
        <v>25251.87</v>
      </c>
      <c r="W30" s="55">
        <f t="shared" si="1"/>
        <v>22979.200000000001</v>
      </c>
      <c r="X30" s="55">
        <f t="shared" si="5"/>
        <v>2272.6699999999983</v>
      </c>
      <c r="Y30" s="55">
        <f t="shared" si="6"/>
        <v>22979.200000000001</v>
      </c>
      <c r="Z30" s="63">
        <f t="shared" si="2"/>
        <v>90.999993267825317</v>
      </c>
    </row>
    <row r="31" spans="1:26" x14ac:dyDescent="0.25">
      <c r="A31" s="61">
        <v>27</v>
      </c>
      <c r="B31" s="62" t="s">
        <v>191</v>
      </c>
      <c r="C31" s="62" t="s">
        <v>99</v>
      </c>
      <c r="D31" s="61">
        <v>2025</v>
      </c>
      <c r="E31" s="53">
        <f>'Отбор 2025-2027'!E28+'Доп отбор1 2025-2027'!E28</f>
        <v>0</v>
      </c>
      <c r="F31" s="53">
        <f>'Отбор 2025-2027'!F28+'Доп отбор1 2025-2027'!F28</f>
        <v>0</v>
      </c>
      <c r="G31" s="53">
        <f>'Отбор 2025-2027'!G28+'Доп отбор1 2025-2027'!G28</f>
        <v>0</v>
      </c>
      <c r="H31" s="53">
        <f>'Отбор 2025-2027'!H28+'Доп отбор1 2025-2027'!H28</f>
        <v>1.87</v>
      </c>
      <c r="I31" s="53">
        <f>'Отбор 2025-2027'!I28+'Доп отбор1 2025-2027'!I28</f>
        <v>0</v>
      </c>
      <c r="J31" s="54">
        <f>'Отбор 2025-2027'!J28+'Доп отбор1 2025-2027'!J28</f>
        <v>1</v>
      </c>
      <c r="K31" s="55">
        <f t="shared" si="3"/>
        <v>1.87</v>
      </c>
      <c r="L31" s="53">
        <v>12368.39</v>
      </c>
      <c r="M31" s="53">
        <v>11131.55</v>
      </c>
      <c r="N31" s="53">
        <v>8657.8700000000008</v>
      </c>
      <c r="O31" s="53">
        <v>6184.2</v>
      </c>
      <c r="P31" s="53">
        <v>3710.52</v>
      </c>
      <c r="Q31" s="53">
        <v>488.77</v>
      </c>
      <c r="R31" s="53">
        <v>2100</v>
      </c>
      <c r="S31" s="53">
        <v>200</v>
      </c>
      <c r="T31" s="53">
        <v>90</v>
      </c>
      <c r="U31" s="57">
        <f t="shared" si="7"/>
        <v>89.999944930964077</v>
      </c>
      <c r="V31" s="55">
        <f t="shared" si="4"/>
        <v>14527.22</v>
      </c>
      <c r="W31" s="55">
        <f t="shared" si="1"/>
        <v>13074.49</v>
      </c>
      <c r="X31" s="55">
        <f t="shared" si="5"/>
        <v>1452.7299999999996</v>
      </c>
      <c r="Y31" s="55">
        <f t="shared" si="6"/>
        <v>13074.5</v>
      </c>
      <c r="Z31" s="63">
        <f t="shared" si="2"/>
        <v>90.000013767258977</v>
      </c>
    </row>
    <row r="32" spans="1:26" x14ac:dyDescent="0.25">
      <c r="A32" s="61">
        <v>28</v>
      </c>
      <c r="B32" s="62" t="s">
        <v>191</v>
      </c>
      <c r="C32" s="62" t="s">
        <v>127</v>
      </c>
      <c r="D32" s="61">
        <v>2025</v>
      </c>
      <c r="E32" s="53">
        <f>'Отбор 2025-2027'!E29+'Доп отбор1 2025-2027'!E29</f>
        <v>0</v>
      </c>
      <c r="F32" s="53">
        <f>'Отбор 2025-2027'!F29+'Доп отбор1 2025-2027'!F29</f>
        <v>0</v>
      </c>
      <c r="G32" s="53">
        <f>'Отбор 2025-2027'!G29+'Доп отбор1 2025-2027'!G29</f>
        <v>0</v>
      </c>
      <c r="H32" s="53">
        <f>'Отбор 2025-2027'!H29+'Доп отбор1 2025-2027'!H29</f>
        <v>0</v>
      </c>
      <c r="I32" s="53">
        <f>'Отбор 2025-2027'!I29+'Доп отбор1 2025-2027'!I29</f>
        <v>0</v>
      </c>
      <c r="J32" s="54">
        <f>'Отбор 2025-2027'!J29+'Доп отбор1 2025-2027'!J29</f>
        <v>0</v>
      </c>
      <c r="K32" s="55">
        <f t="shared" si="3"/>
        <v>0</v>
      </c>
      <c r="L32" s="53">
        <v>12368.39</v>
      </c>
      <c r="M32" s="53">
        <v>11131.55</v>
      </c>
      <c r="N32" s="53">
        <v>8657.8700000000008</v>
      </c>
      <c r="O32" s="53">
        <v>6184.2</v>
      </c>
      <c r="P32" s="53">
        <v>3710.52</v>
      </c>
      <c r="Q32" s="53">
        <v>488.77</v>
      </c>
      <c r="R32" s="53">
        <v>2100</v>
      </c>
      <c r="S32" s="53">
        <v>200</v>
      </c>
      <c r="T32" s="53">
        <v>91</v>
      </c>
      <c r="U32" s="57">
        <f t="shared" si="7"/>
        <v>0</v>
      </c>
      <c r="V32" s="55">
        <f t="shared" si="4"/>
        <v>0</v>
      </c>
      <c r="W32" s="55">
        <f t="shared" si="1"/>
        <v>0</v>
      </c>
      <c r="X32" s="55">
        <f t="shared" si="5"/>
        <v>0</v>
      </c>
      <c r="Y32" s="55">
        <f t="shared" si="6"/>
        <v>0</v>
      </c>
      <c r="Z32" s="63">
        <f t="shared" si="2"/>
        <v>0</v>
      </c>
    </row>
    <row r="33" spans="1:26" x14ac:dyDescent="0.25">
      <c r="A33" s="61">
        <v>29</v>
      </c>
      <c r="B33" s="62" t="s">
        <v>191</v>
      </c>
      <c r="C33" s="62" t="s">
        <v>90</v>
      </c>
      <c r="D33" s="61">
        <v>2025</v>
      </c>
      <c r="E33" s="53">
        <f>'Отбор 2025-2027'!E30+'Доп отбор1 2025-2027'!E30</f>
        <v>4</v>
      </c>
      <c r="F33" s="53">
        <f>'Отбор 2025-2027'!F30+'Доп отбор1 2025-2027'!F30</f>
        <v>6</v>
      </c>
      <c r="G33" s="53">
        <f>'Отбор 2025-2027'!G30+'Доп отбор1 2025-2027'!G30</f>
        <v>4</v>
      </c>
      <c r="H33" s="53">
        <f>'Отбор 2025-2027'!H30+'Доп отбор1 2025-2027'!H30</f>
        <v>4</v>
      </c>
      <c r="I33" s="53">
        <f>'Отбор 2025-2027'!I30+'Доп отбор1 2025-2027'!I30</f>
        <v>12</v>
      </c>
      <c r="J33" s="54">
        <f>'Отбор 2025-2027'!J30+'Доп отбор1 2025-2027'!J30</f>
        <v>14</v>
      </c>
      <c r="K33" s="55">
        <f t="shared" si="3"/>
        <v>30</v>
      </c>
      <c r="L33" s="53">
        <v>12368.39</v>
      </c>
      <c r="M33" s="53">
        <v>11131.55</v>
      </c>
      <c r="N33" s="53">
        <v>8657.8700000000008</v>
      </c>
      <c r="O33" s="53">
        <v>6184.2</v>
      </c>
      <c r="P33" s="53">
        <v>3710.52</v>
      </c>
      <c r="Q33" s="53">
        <v>488.77</v>
      </c>
      <c r="R33" s="53">
        <v>2100</v>
      </c>
      <c r="S33" s="53">
        <v>200</v>
      </c>
      <c r="T33" s="53">
        <v>89</v>
      </c>
      <c r="U33" s="57">
        <f t="shared" si="7"/>
        <v>88.999999085366426</v>
      </c>
      <c r="V33" s="55">
        <f t="shared" si="4"/>
        <v>262400.15999999997</v>
      </c>
      <c r="W33" s="55">
        <f t="shared" si="1"/>
        <v>233536.14</v>
      </c>
      <c r="X33" s="55">
        <f t="shared" si="5"/>
        <v>28864.01999999996</v>
      </c>
      <c r="Y33" s="55">
        <f t="shared" si="6"/>
        <v>233536.14</v>
      </c>
      <c r="Z33" s="63">
        <f t="shared" si="2"/>
        <v>88.999999085366426</v>
      </c>
    </row>
    <row r="34" spans="1:26" x14ac:dyDescent="0.25">
      <c r="A34" s="61">
        <v>30</v>
      </c>
      <c r="B34" s="62" t="s">
        <v>192</v>
      </c>
      <c r="C34" s="62" t="s">
        <v>132</v>
      </c>
      <c r="D34" s="61">
        <v>2025</v>
      </c>
      <c r="E34" s="53">
        <f>'Отбор 2025-2027'!E31+'Доп отбор1 2025-2027'!E31</f>
        <v>0</v>
      </c>
      <c r="F34" s="53">
        <f>'Отбор 2025-2027'!F31+'Доп отбор1 2025-2027'!F31</f>
        <v>0</v>
      </c>
      <c r="G34" s="53">
        <f>'Отбор 2025-2027'!G31+'Доп отбор1 2025-2027'!G31</f>
        <v>0</v>
      </c>
      <c r="H34" s="53">
        <f>'Отбор 2025-2027'!H31+'Доп отбор1 2025-2027'!H31</f>
        <v>0</v>
      </c>
      <c r="I34" s="53">
        <f>'Отбор 2025-2027'!I31+'Доп отбор1 2025-2027'!I31</f>
        <v>0</v>
      </c>
      <c r="J34" s="54">
        <f>'Отбор 2025-2027'!J31+'Доп отбор1 2025-2027'!J31</f>
        <v>0</v>
      </c>
      <c r="K34" s="55">
        <f t="shared" si="3"/>
        <v>0</v>
      </c>
      <c r="L34" s="53">
        <v>12368.39</v>
      </c>
      <c r="M34" s="53">
        <v>11131.55</v>
      </c>
      <c r="N34" s="53">
        <v>8657.8700000000008</v>
      </c>
      <c r="O34" s="53">
        <v>6184.2</v>
      </c>
      <c r="P34" s="53">
        <v>3710.52</v>
      </c>
      <c r="Q34" s="53">
        <v>488.77</v>
      </c>
      <c r="R34" s="53">
        <v>2100</v>
      </c>
      <c r="S34" s="53">
        <v>200</v>
      </c>
      <c r="T34" s="53">
        <v>92</v>
      </c>
      <c r="U34" s="57">
        <f t="shared" si="7"/>
        <v>0</v>
      </c>
      <c r="V34" s="55">
        <f t="shared" si="4"/>
        <v>0</v>
      </c>
      <c r="W34" s="55">
        <f t="shared" si="1"/>
        <v>0</v>
      </c>
      <c r="X34" s="55">
        <f t="shared" si="5"/>
        <v>0</v>
      </c>
      <c r="Y34" s="55">
        <f t="shared" si="6"/>
        <v>0</v>
      </c>
      <c r="Z34" s="63">
        <f t="shared" si="2"/>
        <v>0</v>
      </c>
    </row>
    <row r="35" spans="1:26" x14ac:dyDescent="0.25">
      <c r="A35" s="61">
        <v>31</v>
      </c>
      <c r="B35" s="62" t="s">
        <v>192</v>
      </c>
      <c r="C35" s="62" t="s">
        <v>41</v>
      </c>
      <c r="D35" s="61">
        <v>2025</v>
      </c>
      <c r="E35" s="53">
        <f>'Отбор 2025-2027'!E32+'Доп отбор1 2025-2027'!E32</f>
        <v>0</v>
      </c>
      <c r="F35" s="53">
        <f>'Отбор 2025-2027'!F32+'Доп отбор1 2025-2027'!F32</f>
        <v>21</v>
      </c>
      <c r="G35" s="53">
        <f>'Отбор 2025-2027'!G32+'Доп отбор1 2025-2027'!G32</f>
        <v>0</v>
      </c>
      <c r="H35" s="53">
        <f>'Отбор 2025-2027'!H32+'Доп отбор1 2025-2027'!H32</f>
        <v>0</v>
      </c>
      <c r="I35" s="53">
        <f>'Отбор 2025-2027'!I32+'Доп отбор1 2025-2027'!I32</f>
        <v>0</v>
      </c>
      <c r="J35" s="54">
        <f>'Отбор 2025-2027'!J32+'Доп отбор1 2025-2027'!J32</f>
        <v>7</v>
      </c>
      <c r="K35" s="55">
        <f t="shared" si="3"/>
        <v>21</v>
      </c>
      <c r="L35" s="53">
        <v>12368.39</v>
      </c>
      <c r="M35" s="53">
        <v>11131.55</v>
      </c>
      <c r="N35" s="53">
        <v>8657.8700000000008</v>
      </c>
      <c r="O35" s="53">
        <v>6184.2</v>
      </c>
      <c r="P35" s="53">
        <v>3710.52</v>
      </c>
      <c r="Q35" s="53">
        <v>488.77</v>
      </c>
      <c r="R35" s="53">
        <v>2100</v>
      </c>
      <c r="S35" s="53">
        <v>200</v>
      </c>
      <c r="T35" s="53">
        <v>88</v>
      </c>
      <c r="U35" s="57">
        <f t="shared" si="7"/>
        <v>87.999997188421887</v>
      </c>
      <c r="V35" s="55">
        <f t="shared" si="4"/>
        <v>256083.94</v>
      </c>
      <c r="W35" s="55">
        <f t="shared" si="1"/>
        <v>225353.86</v>
      </c>
      <c r="X35" s="55">
        <f t="shared" si="5"/>
        <v>30730.080000000016</v>
      </c>
      <c r="Y35" s="55">
        <f t="shared" si="6"/>
        <v>225353.87</v>
      </c>
      <c r="Z35" s="63">
        <f t="shared" si="2"/>
        <v>88.000001093391489</v>
      </c>
    </row>
    <row r="36" spans="1:26" x14ac:dyDescent="0.25">
      <c r="A36" s="61">
        <v>32</v>
      </c>
      <c r="B36" s="62" t="s">
        <v>192</v>
      </c>
      <c r="C36" s="62" t="s">
        <v>108</v>
      </c>
      <c r="D36" s="61">
        <v>2025</v>
      </c>
      <c r="E36" s="53">
        <f>'Отбор 2025-2027'!E33+'Доп отбор1 2025-2027'!E33</f>
        <v>0</v>
      </c>
      <c r="F36" s="53">
        <f>'Отбор 2025-2027'!F33+'Доп отбор1 2025-2027'!F33</f>
        <v>0</v>
      </c>
      <c r="G36" s="53">
        <f>'Отбор 2025-2027'!G33+'Доп отбор1 2025-2027'!G33</f>
        <v>0</v>
      </c>
      <c r="H36" s="53">
        <f>'Отбор 2025-2027'!H33+'Доп отбор1 2025-2027'!H33</f>
        <v>0</v>
      </c>
      <c r="I36" s="53">
        <f>'Отбор 2025-2027'!I33+'Доп отбор1 2025-2027'!I33</f>
        <v>0</v>
      </c>
      <c r="J36" s="54">
        <f>'Отбор 2025-2027'!J33+'Доп отбор1 2025-2027'!J33</f>
        <v>0</v>
      </c>
      <c r="K36" s="55">
        <f t="shared" si="3"/>
        <v>0</v>
      </c>
      <c r="L36" s="53">
        <v>12368.39</v>
      </c>
      <c r="M36" s="53">
        <v>11131.55</v>
      </c>
      <c r="N36" s="53">
        <v>8657.8700000000008</v>
      </c>
      <c r="O36" s="53">
        <v>6184.2</v>
      </c>
      <c r="P36" s="53">
        <v>3710.52</v>
      </c>
      <c r="Q36" s="53">
        <v>488.77</v>
      </c>
      <c r="R36" s="53">
        <v>2100</v>
      </c>
      <c r="S36" s="53">
        <v>200</v>
      </c>
      <c r="T36" s="53">
        <v>86</v>
      </c>
      <c r="U36" s="57">
        <f t="shared" si="7"/>
        <v>0</v>
      </c>
      <c r="V36" s="55">
        <f t="shared" si="4"/>
        <v>0</v>
      </c>
      <c r="W36" s="55">
        <f t="shared" si="1"/>
        <v>0</v>
      </c>
      <c r="X36" s="55">
        <f t="shared" si="5"/>
        <v>0</v>
      </c>
      <c r="Y36" s="55">
        <f t="shared" si="6"/>
        <v>0</v>
      </c>
      <c r="Z36" s="63">
        <f t="shared" si="2"/>
        <v>0</v>
      </c>
    </row>
    <row r="37" spans="1:26" x14ac:dyDescent="0.25">
      <c r="A37" s="61">
        <v>33</v>
      </c>
      <c r="B37" s="62" t="s">
        <v>192</v>
      </c>
      <c r="C37" s="62" t="s">
        <v>93</v>
      </c>
      <c r="D37" s="61">
        <v>2025</v>
      </c>
      <c r="E37" s="53">
        <f>'Отбор 2025-2027'!E34+'Доп отбор1 2025-2027'!E34</f>
        <v>0</v>
      </c>
      <c r="F37" s="53">
        <f>'Отбор 2025-2027'!F34+'Доп отбор1 2025-2027'!F34</f>
        <v>0</v>
      </c>
      <c r="G37" s="53">
        <f>'Отбор 2025-2027'!G34+'Доп отбор1 2025-2027'!G34</f>
        <v>0</v>
      </c>
      <c r="H37" s="53">
        <f>'Отбор 2025-2027'!H34+'Доп отбор1 2025-2027'!H34</f>
        <v>0</v>
      </c>
      <c r="I37" s="53">
        <f>'Отбор 2025-2027'!I34+'Доп отбор1 2025-2027'!I34</f>
        <v>0</v>
      </c>
      <c r="J37" s="54">
        <f>'Отбор 2025-2027'!J34+'Доп отбор1 2025-2027'!J34</f>
        <v>0</v>
      </c>
      <c r="K37" s="55">
        <f t="shared" si="3"/>
        <v>0</v>
      </c>
      <c r="L37" s="53">
        <v>12368.39</v>
      </c>
      <c r="M37" s="53">
        <v>11131.55</v>
      </c>
      <c r="N37" s="53">
        <v>8657.8700000000008</v>
      </c>
      <c r="O37" s="53">
        <v>6184.2</v>
      </c>
      <c r="P37" s="53">
        <v>3710.52</v>
      </c>
      <c r="Q37" s="53">
        <v>488.77</v>
      </c>
      <c r="R37" s="53">
        <v>2100</v>
      </c>
      <c r="S37" s="53">
        <v>200</v>
      </c>
      <c r="T37" s="53">
        <v>90</v>
      </c>
      <c r="U37" s="57">
        <f t="shared" si="7"/>
        <v>0</v>
      </c>
      <c r="V37" s="55">
        <f t="shared" si="4"/>
        <v>0</v>
      </c>
      <c r="W37" s="55">
        <f t="shared" ref="W37:W68" si="9">IF((Z37&gt;T37),Y37-0.01,Y37)</f>
        <v>0</v>
      </c>
      <c r="X37" s="55">
        <f t="shared" si="5"/>
        <v>0</v>
      </c>
      <c r="Y37" s="55">
        <f t="shared" si="6"/>
        <v>0</v>
      </c>
      <c r="Z37" s="63">
        <f t="shared" si="2"/>
        <v>0</v>
      </c>
    </row>
    <row r="38" spans="1:26" x14ac:dyDescent="0.25">
      <c r="A38" s="61">
        <v>34</v>
      </c>
      <c r="B38" s="62" t="s">
        <v>192</v>
      </c>
      <c r="C38" s="62" t="s">
        <v>128</v>
      </c>
      <c r="D38" s="61">
        <v>2025</v>
      </c>
      <c r="E38" s="53">
        <f>'Отбор 2025-2027'!E35+'Доп отбор1 2025-2027'!E35</f>
        <v>0</v>
      </c>
      <c r="F38" s="53">
        <f>'Отбор 2025-2027'!F35+'Доп отбор1 2025-2027'!F35</f>
        <v>0</v>
      </c>
      <c r="G38" s="53">
        <f>'Отбор 2025-2027'!G35+'Доп отбор1 2025-2027'!G35</f>
        <v>0</v>
      </c>
      <c r="H38" s="53">
        <f>'Отбор 2025-2027'!H35+'Доп отбор1 2025-2027'!H35</f>
        <v>0</v>
      </c>
      <c r="I38" s="53">
        <f>'Отбор 2025-2027'!I35+'Доп отбор1 2025-2027'!I35</f>
        <v>0</v>
      </c>
      <c r="J38" s="54">
        <f>'Отбор 2025-2027'!J35+'Доп отбор1 2025-2027'!J35</f>
        <v>0</v>
      </c>
      <c r="K38" s="55">
        <f t="shared" si="3"/>
        <v>0</v>
      </c>
      <c r="L38" s="53">
        <v>12368.39</v>
      </c>
      <c r="M38" s="53">
        <v>11131.55</v>
      </c>
      <c r="N38" s="53">
        <v>8657.8700000000008</v>
      </c>
      <c r="O38" s="53">
        <v>6184.2</v>
      </c>
      <c r="P38" s="53">
        <v>3710.52</v>
      </c>
      <c r="Q38" s="53">
        <v>488.77</v>
      </c>
      <c r="R38" s="53">
        <v>2100</v>
      </c>
      <c r="S38" s="53">
        <v>200</v>
      </c>
      <c r="T38" s="53">
        <v>91</v>
      </c>
      <c r="U38" s="57">
        <f t="shared" si="7"/>
        <v>0</v>
      </c>
      <c r="V38" s="55">
        <f t="shared" si="4"/>
        <v>0</v>
      </c>
      <c r="W38" s="55">
        <f t="shared" si="9"/>
        <v>0</v>
      </c>
      <c r="X38" s="55">
        <f t="shared" si="5"/>
        <v>0</v>
      </c>
      <c r="Y38" s="55">
        <f t="shared" si="6"/>
        <v>0</v>
      </c>
      <c r="Z38" s="63">
        <f t="shared" si="2"/>
        <v>0</v>
      </c>
    </row>
    <row r="39" spans="1:26" x14ac:dyDescent="0.25">
      <c r="A39" s="61">
        <v>35</v>
      </c>
      <c r="B39" s="62" t="s">
        <v>192</v>
      </c>
      <c r="C39" s="62" t="s">
        <v>67</v>
      </c>
      <c r="D39" s="61">
        <v>2025</v>
      </c>
      <c r="E39" s="53">
        <f>'Отбор 2025-2027'!E36+'Доп отбор1 2025-2027'!E36</f>
        <v>0</v>
      </c>
      <c r="F39" s="53">
        <f>'Отбор 2025-2027'!F36+'Доп отбор1 2025-2027'!F36</f>
        <v>0</v>
      </c>
      <c r="G39" s="53">
        <f>'Отбор 2025-2027'!G36+'Доп отбор1 2025-2027'!G36</f>
        <v>0</v>
      </c>
      <c r="H39" s="53">
        <f>'Отбор 2025-2027'!H36+'Доп отбор1 2025-2027'!H36</f>
        <v>0</v>
      </c>
      <c r="I39" s="53">
        <f>'Отбор 2025-2027'!I36+'Доп отбор1 2025-2027'!I36</f>
        <v>0</v>
      </c>
      <c r="J39" s="54">
        <f>'Отбор 2025-2027'!J36+'Доп отбор1 2025-2027'!J36</f>
        <v>0</v>
      </c>
      <c r="K39" s="55">
        <f t="shared" si="3"/>
        <v>0</v>
      </c>
      <c r="L39" s="53">
        <v>12368.39</v>
      </c>
      <c r="M39" s="53">
        <v>11131.55</v>
      </c>
      <c r="N39" s="53">
        <v>8657.8700000000008</v>
      </c>
      <c r="O39" s="53">
        <v>6184.2</v>
      </c>
      <c r="P39" s="53">
        <v>3710.52</v>
      </c>
      <c r="Q39" s="53">
        <v>488.77</v>
      </c>
      <c r="R39" s="53">
        <v>2100</v>
      </c>
      <c r="S39" s="53">
        <v>200</v>
      </c>
      <c r="T39" s="53">
        <v>92</v>
      </c>
      <c r="U39" s="57">
        <f t="shared" si="7"/>
        <v>0</v>
      </c>
      <c r="V39" s="55">
        <f t="shared" si="4"/>
        <v>0</v>
      </c>
      <c r="W39" s="55">
        <f t="shared" si="9"/>
        <v>0</v>
      </c>
      <c r="X39" s="55">
        <f t="shared" si="5"/>
        <v>0</v>
      </c>
      <c r="Y39" s="55">
        <f t="shared" si="6"/>
        <v>0</v>
      </c>
      <c r="Z39" s="63">
        <f t="shared" si="2"/>
        <v>0</v>
      </c>
    </row>
    <row r="40" spans="1:26" x14ac:dyDescent="0.25">
      <c r="A40" s="61">
        <v>36</v>
      </c>
      <c r="B40" s="62" t="s">
        <v>192</v>
      </c>
      <c r="C40" s="62" t="s">
        <v>129</v>
      </c>
      <c r="D40" s="61">
        <v>2025</v>
      </c>
      <c r="E40" s="53">
        <f>'Отбор 2025-2027'!E37+'Доп отбор1 2025-2027'!E37</f>
        <v>0</v>
      </c>
      <c r="F40" s="53">
        <f>'Отбор 2025-2027'!F37+'Доп отбор1 2025-2027'!F37</f>
        <v>0</v>
      </c>
      <c r="G40" s="53">
        <f>'Отбор 2025-2027'!G37+'Доп отбор1 2025-2027'!G37</f>
        <v>0</v>
      </c>
      <c r="H40" s="53">
        <f>'Отбор 2025-2027'!H37+'Доп отбор1 2025-2027'!H37</f>
        <v>0</v>
      </c>
      <c r="I40" s="53">
        <f>'Отбор 2025-2027'!I37+'Доп отбор1 2025-2027'!I37</f>
        <v>0</v>
      </c>
      <c r="J40" s="54">
        <f>'Отбор 2025-2027'!J37+'Доп отбор1 2025-2027'!J37</f>
        <v>0</v>
      </c>
      <c r="K40" s="55">
        <f t="shared" si="3"/>
        <v>0</v>
      </c>
      <c r="L40" s="53">
        <v>12368.39</v>
      </c>
      <c r="M40" s="53">
        <v>11131.55</v>
      </c>
      <c r="N40" s="53">
        <v>8657.8700000000008</v>
      </c>
      <c r="O40" s="53">
        <v>6184.2</v>
      </c>
      <c r="P40" s="53">
        <v>3710.52</v>
      </c>
      <c r="Q40" s="53">
        <v>488.77</v>
      </c>
      <c r="R40" s="53">
        <v>2100</v>
      </c>
      <c r="S40" s="53">
        <v>200</v>
      </c>
      <c r="T40" s="53">
        <v>86</v>
      </c>
      <c r="U40" s="57">
        <f t="shared" si="7"/>
        <v>0</v>
      </c>
      <c r="V40" s="55">
        <f t="shared" si="4"/>
        <v>0</v>
      </c>
      <c r="W40" s="55">
        <f t="shared" si="9"/>
        <v>0</v>
      </c>
      <c r="X40" s="55">
        <f t="shared" si="5"/>
        <v>0</v>
      </c>
      <c r="Y40" s="55">
        <f t="shared" si="6"/>
        <v>0</v>
      </c>
      <c r="Z40" s="63">
        <f t="shared" si="2"/>
        <v>0</v>
      </c>
    </row>
    <row r="41" spans="1:26" x14ac:dyDescent="0.25">
      <c r="A41" s="61">
        <v>37</v>
      </c>
      <c r="B41" s="62" t="s">
        <v>192</v>
      </c>
      <c r="C41" s="62" t="s">
        <v>31</v>
      </c>
      <c r="D41" s="61">
        <v>2025</v>
      </c>
      <c r="E41" s="53">
        <f>'Отбор 2025-2027'!E38+'Доп отбор1 2025-2027'!E38</f>
        <v>0</v>
      </c>
      <c r="F41" s="53">
        <f>'Отбор 2025-2027'!F38+'Доп отбор1 2025-2027'!F38</f>
        <v>0</v>
      </c>
      <c r="G41" s="53">
        <f>'Отбор 2025-2027'!G38+'Доп отбор1 2025-2027'!G38</f>
        <v>0</v>
      </c>
      <c r="H41" s="53">
        <f>'Отбор 2025-2027'!H38+'Доп отбор1 2025-2027'!H38</f>
        <v>0</v>
      </c>
      <c r="I41" s="53">
        <f>'Отбор 2025-2027'!I38+'Доп отбор1 2025-2027'!I38</f>
        <v>0</v>
      </c>
      <c r="J41" s="54">
        <f>'Отбор 2025-2027'!J38+'Доп отбор1 2025-2027'!J38</f>
        <v>0</v>
      </c>
      <c r="K41" s="55">
        <f t="shared" si="3"/>
        <v>0</v>
      </c>
      <c r="L41" s="53">
        <v>12368.39</v>
      </c>
      <c r="M41" s="53">
        <v>11131.55</v>
      </c>
      <c r="N41" s="53">
        <v>8657.8700000000008</v>
      </c>
      <c r="O41" s="53">
        <v>6184.2</v>
      </c>
      <c r="P41" s="53">
        <v>3710.52</v>
      </c>
      <c r="Q41" s="53">
        <v>488.77</v>
      </c>
      <c r="R41" s="53">
        <v>2100</v>
      </c>
      <c r="S41" s="53">
        <v>200</v>
      </c>
      <c r="T41" s="53">
        <v>89</v>
      </c>
      <c r="U41" s="57">
        <f t="shared" si="7"/>
        <v>0</v>
      </c>
      <c r="V41" s="55">
        <f t="shared" si="4"/>
        <v>0</v>
      </c>
      <c r="W41" s="55">
        <f t="shared" si="9"/>
        <v>0</v>
      </c>
      <c r="X41" s="55">
        <f t="shared" si="5"/>
        <v>0</v>
      </c>
      <c r="Y41" s="55">
        <f t="shared" si="6"/>
        <v>0</v>
      </c>
      <c r="Z41" s="63">
        <f t="shared" si="2"/>
        <v>0</v>
      </c>
    </row>
    <row r="42" spans="1:26" x14ac:dyDescent="0.25">
      <c r="A42" s="61">
        <v>38</v>
      </c>
      <c r="B42" s="62" t="s">
        <v>192</v>
      </c>
      <c r="C42" s="62" t="s">
        <v>1</v>
      </c>
      <c r="D42" s="61">
        <v>2025</v>
      </c>
      <c r="E42" s="53">
        <f>'Отбор 2025-2027'!E39+'Доп отбор1 2025-2027'!E39</f>
        <v>0</v>
      </c>
      <c r="F42" s="53">
        <f>'Отбор 2025-2027'!F39+'Доп отбор1 2025-2027'!F39</f>
        <v>0</v>
      </c>
      <c r="G42" s="53">
        <f>'Отбор 2025-2027'!G39+'Доп отбор1 2025-2027'!G39</f>
        <v>24.579000000000001</v>
      </c>
      <c r="H42" s="53">
        <f>'Отбор 2025-2027'!H39+'Доп отбор1 2025-2027'!H39</f>
        <v>0</v>
      </c>
      <c r="I42" s="53">
        <f>'Отбор 2025-2027'!I39+'Доп отбор1 2025-2027'!I39</f>
        <v>42.859000000000002</v>
      </c>
      <c r="J42" s="54">
        <f>'Отбор 2025-2027'!J39+'Доп отбор1 2025-2027'!J39</f>
        <v>5</v>
      </c>
      <c r="K42" s="55">
        <f t="shared" si="3"/>
        <v>67.438000000000002</v>
      </c>
      <c r="L42" s="53">
        <v>12368.39</v>
      </c>
      <c r="M42" s="53">
        <v>11131.55</v>
      </c>
      <c r="N42" s="53">
        <v>8657.8700000000008</v>
      </c>
      <c r="O42" s="53">
        <v>6184.2</v>
      </c>
      <c r="P42" s="53">
        <v>3710.52</v>
      </c>
      <c r="Q42" s="53">
        <v>488.77</v>
      </c>
      <c r="R42" s="53">
        <v>2100</v>
      </c>
      <c r="S42" s="53">
        <v>200</v>
      </c>
      <c r="T42" s="53">
        <v>90</v>
      </c>
      <c r="U42" s="57">
        <f t="shared" si="7"/>
        <v>89.999997740183417</v>
      </c>
      <c r="V42" s="55">
        <f t="shared" si="4"/>
        <v>398262.41</v>
      </c>
      <c r="W42" s="55">
        <f t="shared" si="9"/>
        <v>358436.16</v>
      </c>
      <c r="X42" s="55">
        <f t="shared" si="5"/>
        <v>39826.25</v>
      </c>
      <c r="Y42" s="55">
        <f t="shared" si="6"/>
        <v>358436.17</v>
      </c>
      <c r="Z42" s="63">
        <f t="shared" si="2"/>
        <v>90.000000251090725</v>
      </c>
    </row>
    <row r="43" spans="1:26" x14ac:dyDescent="0.25">
      <c r="A43" s="61">
        <v>39</v>
      </c>
      <c r="B43" s="62" t="s">
        <v>192</v>
      </c>
      <c r="C43" s="62" t="s">
        <v>111</v>
      </c>
      <c r="D43" s="61">
        <v>2025</v>
      </c>
      <c r="E43" s="53">
        <f>'Отбор 2025-2027'!E40+'Доп отбор1 2025-2027'!E40</f>
        <v>0</v>
      </c>
      <c r="F43" s="53">
        <f>'Отбор 2025-2027'!F40+'Доп отбор1 2025-2027'!F40</f>
        <v>0</v>
      </c>
      <c r="G43" s="53">
        <f>'Отбор 2025-2027'!G40+'Доп отбор1 2025-2027'!G40</f>
        <v>0</v>
      </c>
      <c r="H43" s="53">
        <f>'Отбор 2025-2027'!H40+'Доп отбор1 2025-2027'!H40</f>
        <v>0</v>
      </c>
      <c r="I43" s="53">
        <f>'Отбор 2025-2027'!I40+'Доп отбор1 2025-2027'!I40</f>
        <v>0</v>
      </c>
      <c r="J43" s="54">
        <f>'Отбор 2025-2027'!J40+'Доп отбор1 2025-2027'!J40</f>
        <v>0</v>
      </c>
      <c r="K43" s="55">
        <f t="shared" si="3"/>
        <v>0</v>
      </c>
      <c r="L43" s="53">
        <v>12368.39</v>
      </c>
      <c r="M43" s="53">
        <v>11131.55</v>
      </c>
      <c r="N43" s="53">
        <v>8657.8700000000008</v>
      </c>
      <c r="O43" s="53">
        <v>6184.2</v>
      </c>
      <c r="P43" s="53">
        <v>3710.52</v>
      </c>
      <c r="Q43" s="53">
        <v>488.77</v>
      </c>
      <c r="R43" s="53">
        <v>2100</v>
      </c>
      <c r="S43" s="53">
        <v>200</v>
      </c>
      <c r="T43" s="53">
        <v>90</v>
      </c>
      <c r="U43" s="57">
        <f t="shared" si="7"/>
        <v>0</v>
      </c>
      <c r="V43" s="55">
        <f t="shared" si="4"/>
        <v>0</v>
      </c>
      <c r="W43" s="55">
        <f t="shared" si="9"/>
        <v>0</v>
      </c>
      <c r="X43" s="55">
        <f t="shared" si="5"/>
        <v>0</v>
      </c>
      <c r="Y43" s="55">
        <f t="shared" si="6"/>
        <v>0</v>
      </c>
      <c r="Z43" s="63">
        <f t="shared" si="2"/>
        <v>0</v>
      </c>
    </row>
    <row r="44" spans="1:26" x14ac:dyDescent="0.25">
      <c r="A44" s="61">
        <v>40</v>
      </c>
      <c r="B44" s="62" t="s">
        <v>192</v>
      </c>
      <c r="C44" s="62" t="s">
        <v>14</v>
      </c>
      <c r="D44" s="61">
        <v>2025</v>
      </c>
      <c r="E44" s="53">
        <f>'Отбор 2025-2027'!E41+'Доп отбор1 2025-2027'!E41</f>
        <v>24</v>
      </c>
      <c r="F44" s="53">
        <f>'Отбор 2025-2027'!F41+'Доп отбор1 2025-2027'!F41</f>
        <v>20.51</v>
      </c>
      <c r="G44" s="53">
        <f>'Отбор 2025-2027'!G41+'Доп отбор1 2025-2027'!G41</f>
        <v>44.51</v>
      </c>
      <c r="H44" s="53">
        <f>'Отбор 2025-2027'!H41+'Доп отбор1 2025-2027'!H41</f>
        <v>0</v>
      </c>
      <c r="I44" s="53">
        <f>'Отбор 2025-2027'!I41+'Доп отбор1 2025-2027'!I41</f>
        <v>0</v>
      </c>
      <c r="J44" s="54">
        <f>'Отбор 2025-2027'!J41+'Доп отбор1 2025-2027'!J41</f>
        <v>2</v>
      </c>
      <c r="K44" s="55">
        <f t="shared" si="3"/>
        <v>89.02000000000001</v>
      </c>
      <c r="L44" s="53">
        <v>12368.39</v>
      </c>
      <c r="M44" s="53">
        <v>11131.55</v>
      </c>
      <c r="N44" s="53">
        <v>8657.8700000000008</v>
      </c>
      <c r="O44" s="53">
        <v>6184.2</v>
      </c>
      <c r="P44" s="53">
        <v>3710.52</v>
      </c>
      <c r="Q44" s="53">
        <v>488.77</v>
      </c>
      <c r="R44" s="53">
        <v>2100</v>
      </c>
      <c r="S44" s="53">
        <v>200</v>
      </c>
      <c r="T44" s="53">
        <v>93</v>
      </c>
      <c r="U44" s="57">
        <f t="shared" si="7"/>
        <v>92.999999421527392</v>
      </c>
      <c r="V44" s="55">
        <f t="shared" si="4"/>
        <v>933492.78</v>
      </c>
      <c r="W44" s="55">
        <f t="shared" si="9"/>
        <v>868148.28</v>
      </c>
      <c r="X44" s="55">
        <f t="shared" si="5"/>
        <v>65344.5</v>
      </c>
      <c r="Y44" s="55">
        <f t="shared" si="6"/>
        <v>868148.29</v>
      </c>
      <c r="Z44" s="63">
        <f t="shared" si="2"/>
        <v>93.000000492772955</v>
      </c>
    </row>
    <row r="45" spans="1:26" x14ac:dyDescent="0.25">
      <c r="A45" s="61">
        <v>41</v>
      </c>
      <c r="B45" s="62" t="s">
        <v>192</v>
      </c>
      <c r="C45" s="62" t="s">
        <v>33</v>
      </c>
      <c r="D45" s="61">
        <v>2025</v>
      </c>
      <c r="E45" s="53">
        <f>'Отбор 2025-2027'!E42+'Доп отбор1 2025-2027'!E42</f>
        <v>0</v>
      </c>
      <c r="F45" s="53">
        <f>'Отбор 2025-2027'!F42+'Доп отбор1 2025-2027'!F42</f>
        <v>0</v>
      </c>
      <c r="G45" s="53">
        <f>'Отбор 2025-2027'!G42+'Доп отбор1 2025-2027'!G42</f>
        <v>0</v>
      </c>
      <c r="H45" s="53">
        <f>'Отбор 2025-2027'!H42+'Доп отбор1 2025-2027'!H42</f>
        <v>7.1029999999999998</v>
      </c>
      <c r="I45" s="53">
        <f>'Отбор 2025-2027'!I42+'Доп отбор1 2025-2027'!I42</f>
        <v>0</v>
      </c>
      <c r="J45" s="54">
        <f>'Отбор 2025-2027'!J42+'Доп отбор1 2025-2027'!J42</f>
        <v>5</v>
      </c>
      <c r="K45" s="55">
        <f t="shared" si="3"/>
        <v>7.1029999999999998</v>
      </c>
      <c r="L45" s="53">
        <v>12368.39</v>
      </c>
      <c r="M45" s="53">
        <v>11131.55</v>
      </c>
      <c r="N45" s="53">
        <v>8657.8700000000008</v>
      </c>
      <c r="O45" s="53">
        <v>6184.2</v>
      </c>
      <c r="P45" s="53">
        <v>3710.52</v>
      </c>
      <c r="Q45" s="53">
        <v>488.77</v>
      </c>
      <c r="R45" s="53">
        <v>2100</v>
      </c>
      <c r="S45" s="53">
        <v>200</v>
      </c>
      <c r="T45" s="53">
        <v>92</v>
      </c>
      <c r="U45" s="57">
        <f t="shared" si="7"/>
        <v>91.999992451641617</v>
      </c>
      <c r="V45" s="55">
        <f t="shared" si="4"/>
        <v>58290.82</v>
      </c>
      <c r="W45" s="55">
        <f t="shared" si="9"/>
        <v>53627.55</v>
      </c>
      <c r="X45" s="55">
        <f t="shared" si="5"/>
        <v>4663.2699999999968</v>
      </c>
      <c r="Y45" s="55">
        <f t="shared" si="6"/>
        <v>53627.55</v>
      </c>
      <c r="Z45" s="63">
        <f t="shared" si="2"/>
        <v>91.999992451641617</v>
      </c>
    </row>
    <row r="46" spans="1:26" x14ac:dyDescent="0.25">
      <c r="A46" s="61">
        <v>42</v>
      </c>
      <c r="B46" s="62" t="s">
        <v>192</v>
      </c>
      <c r="C46" s="62" t="s">
        <v>130</v>
      </c>
      <c r="D46" s="61">
        <v>2025</v>
      </c>
      <c r="E46" s="53">
        <f>'Отбор 2025-2027'!E43+'Доп отбор1 2025-2027'!E43</f>
        <v>0</v>
      </c>
      <c r="F46" s="53">
        <f>'Отбор 2025-2027'!F43+'Доп отбор1 2025-2027'!F43</f>
        <v>0</v>
      </c>
      <c r="G46" s="53">
        <f>'Отбор 2025-2027'!G43+'Доп отбор1 2025-2027'!G43</f>
        <v>0</v>
      </c>
      <c r="H46" s="53">
        <f>'Отбор 2025-2027'!H43+'Доп отбор1 2025-2027'!H43</f>
        <v>0</v>
      </c>
      <c r="I46" s="53">
        <f>'Отбор 2025-2027'!I43+'Доп отбор1 2025-2027'!I43</f>
        <v>0</v>
      </c>
      <c r="J46" s="54">
        <f>'Отбор 2025-2027'!J43+'Доп отбор1 2025-2027'!J43</f>
        <v>0</v>
      </c>
      <c r="K46" s="55">
        <f t="shared" si="3"/>
        <v>0</v>
      </c>
      <c r="L46" s="53">
        <v>12368.39</v>
      </c>
      <c r="M46" s="53">
        <v>11131.55</v>
      </c>
      <c r="N46" s="53">
        <v>8657.8700000000008</v>
      </c>
      <c r="O46" s="53">
        <v>6184.2</v>
      </c>
      <c r="P46" s="53">
        <v>3710.52</v>
      </c>
      <c r="Q46" s="53">
        <v>488.77</v>
      </c>
      <c r="R46" s="53">
        <v>2100</v>
      </c>
      <c r="S46" s="53">
        <v>200</v>
      </c>
      <c r="T46" s="53">
        <v>89</v>
      </c>
      <c r="U46" s="57">
        <f t="shared" si="7"/>
        <v>0</v>
      </c>
      <c r="V46" s="55">
        <f t="shared" si="4"/>
        <v>0</v>
      </c>
      <c r="W46" s="55">
        <f t="shared" si="9"/>
        <v>0</v>
      </c>
      <c r="X46" s="55">
        <f t="shared" si="5"/>
        <v>0</v>
      </c>
      <c r="Y46" s="55">
        <f t="shared" si="6"/>
        <v>0</v>
      </c>
      <c r="Z46" s="63">
        <f t="shared" si="2"/>
        <v>0</v>
      </c>
    </row>
    <row r="47" spans="1:26" x14ac:dyDescent="0.25">
      <c r="A47" s="61">
        <v>43</v>
      </c>
      <c r="B47" s="62" t="s">
        <v>192</v>
      </c>
      <c r="C47" s="62" t="s">
        <v>133</v>
      </c>
      <c r="D47" s="61">
        <v>2025</v>
      </c>
      <c r="E47" s="53">
        <f>'Отбор 2025-2027'!E44+'Доп отбор1 2025-2027'!E44</f>
        <v>0</v>
      </c>
      <c r="F47" s="53">
        <f>'Отбор 2025-2027'!F44+'Доп отбор1 2025-2027'!F44</f>
        <v>0</v>
      </c>
      <c r="G47" s="53">
        <f>'Отбор 2025-2027'!G44+'Доп отбор1 2025-2027'!G44</f>
        <v>0</v>
      </c>
      <c r="H47" s="53">
        <f>'Отбор 2025-2027'!H44+'Доп отбор1 2025-2027'!H44</f>
        <v>0</v>
      </c>
      <c r="I47" s="53">
        <f>'Отбор 2025-2027'!I44+'Доп отбор1 2025-2027'!I44</f>
        <v>0</v>
      </c>
      <c r="J47" s="54">
        <f>'Отбор 2025-2027'!J44+'Доп отбор1 2025-2027'!J44</f>
        <v>0</v>
      </c>
      <c r="K47" s="55">
        <f t="shared" si="3"/>
        <v>0</v>
      </c>
      <c r="L47" s="53">
        <v>12368.39</v>
      </c>
      <c r="M47" s="53">
        <v>11131.55</v>
      </c>
      <c r="N47" s="53">
        <v>8657.8700000000008</v>
      </c>
      <c r="O47" s="53">
        <v>6184.2</v>
      </c>
      <c r="P47" s="53">
        <v>3710.52</v>
      </c>
      <c r="Q47" s="53">
        <v>488.77</v>
      </c>
      <c r="R47" s="53">
        <v>2100</v>
      </c>
      <c r="S47" s="53">
        <v>200</v>
      </c>
      <c r="T47" s="53">
        <v>91</v>
      </c>
      <c r="U47" s="57">
        <f t="shared" si="7"/>
        <v>0</v>
      </c>
      <c r="V47" s="55">
        <f t="shared" si="4"/>
        <v>0</v>
      </c>
      <c r="W47" s="55">
        <f t="shared" si="9"/>
        <v>0</v>
      </c>
      <c r="X47" s="55">
        <f t="shared" si="5"/>
        <v>0</v>
      </c>
      <c r="Y47" s="55">
        <f t="shared" si="6"/>
        <v>0</v>
      </c>
      <c r="Z47" s="63">
        <f t="shared" si="2"/>
        <v>0</v>
      </c>
    </row>
    <row r="48" spans="1:26" x14ac:dyDescent="0.25">
      <c r="A48" s="61">
        <v>44</v>
      </c>
      <c r="B48" s="62" t="s">
        <v>192</v>
      </c>
      <c r="C48" s="62" t="s">
        <v>107</v>
      </c>
      <c r="D48" s="61">
        <v>2025</v>
      </c>
      <c r="E48" s="53">
        <f>'Отбор 2025-2027'!E45+'Доп отбор1 2025-2027'!E45</f>
        <v>0</v>
      </c>
      <c r="F48" s="53">
        <f>'Отбор 2025-2027'!F45+'Доп отбор1 2025-2027'!F45</f>
        <v>0</v>
      </c>
      <c r="G48" s="53">
        <f>'Отбор 2025-2027'!G45+'Доп отбор1 2025-2027'!G45</f>
        <v>0</v>
      </c>
      <c r="H48" s="53">
        <f>'Отбор 2025-2027'!H45+'Доп отбор1 2025-2027'!H45</f>
        <v>0</v>
      </c>
      <c r="I48" s="53">
        <f>'Отбор 2025-2027'!I45+'Доп отбор1 2025-2027'!I45</f>
        <v>0</v>
      </c>
      <c r="J48" s="54">
        <f>'Отбор 2025-2027'!J45+'Доп отбор1 2025-2027'!J45</f>
        <v>0</v>
      </c>
      <c r="K48" s="55">
        <f t="shared" si="3"/>
        <v>0</v>
      </c>
      <c r="L48" s="53">
        <v>12368.39</v>
      </c>
      <c r="M48" s="53">
        <v>11131.55</v>
      </c>
      <c r="N48" s="53">
        <v>8657.8700000000008</v>
      </c>
      <c r="O48" s="53">
        <v>6184.2</v>
      </c>
      <c r="P48" s="53">
        <v>3710.52</v>
      </c>
      <c r="Q48" s="53">
        <v>488.77</v>
      </c>
      <c r="R48" s="53">
        <v>2100</v>
      </c>
      <c r="S48" s="53">
        <v>200</v>
      </c>
      <c r="T48" s="53">
        <v>71</v>
      </c>
      <c r="U48" s="57">
        <f t="shared" si="7"/>
        <v>0</v>
      </c>
      <c r="V48" s="55">
        <f t="shared" si="4"/>
        <v>0</v>
      </c>
      <c r="W48" s="55">
        <f t="shared" si="9"/>
        <v>0</v>
      </c>
      <c r="X48" s="55">
        <f t="shared" si="5"/>
        <v>0</v>
      </c>
      <c r="Y48" s="55">
        <f t="shared" si="6"/>
        <v>0</v>
      </c>
      <c r="Z48" s="63">
        <f t="shared" si="2"/>
        <v>0</v>
      </c>
    </row>
    <row r="49" spans="1:26" x14ac:dyDescent="0.25">
      <c r="A49" s="61">
        <v>45</v>
      </c>
      <c r="B49" s="62" t="s">
        <v>192</v>
      </c>
      <c r="C49" s="62" t="s">
        <v>131</v>
      </c>
      <c r="D49" s="61">
        <v>2025</v>
      </c>
      <c r="E49" s="53">
        <f>'Отбор 2025-2027'!E46+'Доп отбор1 2025-2027'!E46</f>
        <v>0</v>
      </c>
      <c r="F49" s="53">
        <f>'Отбор 2025-2027'!F46+'Доп отбор1 2025-2027'!F46</f>
        <v>0</v>
      </c>
      <c r="G49" s="53">
        <f>'Отбор 2025-2027'!G46+'Доп отбор1 2025-2027'!G46</f>
        <v>0</v>
      </c>
      <c r="H49" s="53">
        <f>'Отбор 2025-2027'!H46+'Доп отбор1 2025-2027'!H46</f>
        <v>0</v>
      </c>
      <c r="I49" s="53">
        <f>'Отбор 2025-2027'!I46+'Доп отбор1 2025-2027'!I46</f>
        <v>0</v>
      </c>
      <c r="J49" s="54">
        <f>'Отбор 2025-2027'!J46+'Доп отбор1 2025-2027'!J46</f>
        <v>0</v>
      </c>
      <c r="K49" s="55">
        <f t="shared" si="3"/>
        <v>0</v>
      </c>
      <c r="L49" s="53">
        <v>12368.39</v>
      </c>
      <c r="M49" s="53">
        <v>11131.55</v>
      </c>
      <c r="N49" s="53">
        <v>8657.8700000000008</v>
      </c>
      <c r="O49" s="53">
        <v>6184.2</v>
      </c>
      <c r="P49" s="53">
        <v>3710.52</v>
      </c>
      <c r="Q49" s="53">
        <v>488.77</v>
      </c>
      <c r="R49" s="53">
        <v>2100</v>
      </c>
      <c r="S49" s="53">
        <v>200</v>
      </c>
      <c r="T49" s="53">
        <v>93</v>
      </c>
      <c r="U49" s="57">
        <f t="shared" si="7"/>
        <v>0</v>
      </c>
      <c r="V49" s="55">
        <f t="shared" si="4"/>
        <v>0</v>
      </c>
      <c r="W49" s="55">
        <f t="shared" si="9"/>
        <v>0</v>
      </c>
      <c r="X49" s="55">
        <f t="shared" si="5"/>
        <v>0</v>
      </c>
      <c r="Y49" s="55">
        <f t="shared" si="6"/>
        <v>0</v>
      </c>
      <c r="Z49" s="63">
        <f t="shared" si="2"/>
        <v>0</v>
      </c>
    </row>
    <row r="50" spans="1:26" x14ac:dyDescent="0.25">
      <c r="A50" s="61">
        <v>46</v>
      </c>
      <c r="B50" s="62" t="s">
        <v>192</v>
      </c>
      <c r="C50" s="62" t="s">
        <v>68</v>
      </c>
      <c r="D50" s="61">
        <v>2025</v>
      </c>
      <c r="E50" s="53">
        <f>'Отбор 2025-2027'!E47+'Доп отбор1 2025-2027'!E47</f>
        <v>0</v>
      </c>
      <c r="F50" s="53">
        <f>'Отбор 2025-2027'!F47+'Доп отбор1 2025-2027'!F47</f>
        <v>0</v>
      </c>
      <c r="G50" s="53">
        <f>'Отбор 2025-2027'!G47+'Доп отбор1 2025-2027'!G47</f>
        <v>0</v>
      </c>
      <c r="H50" s="53">
        <f>'Отбор 2025-2027'!H47+'Доп отбор1 2025-2027'!H47</f>
        <v>31</v>
      </c>
      <c r="I50" s="53">
        <f>'Отбор 2025-2027'!I47+'Доп отбор1 2025-2027'!I47</f>
        <v>0</v>
      </c>
      <c r="J50" s="54">
        <f>'Отбор 2025-2027'!J47+'Доп отбор1 2025-2027'!J47</f>
        <v>4</v>
      </c>
      <c r="K50" s="55">
        <f t="shared" si="3"/>
        <v>31</v>
      </c>
      <c r="L50" s="53">
        <v>12368.39</v>
      </c>
      <c r="M50" s="53">
        <v>11131.55</v>
      </c>
      <c r="N50" s="53">
        <v>8657.8700000000008</v>
      </c>
      <c r="O50" s="53">
        <v>6184.2</v>
      </c>
      <c r="P50" s="53">
        <v>3710.52</v>
      </c>
      <c r="Q50" s="53">
        <v>488.77</v>
      </c>
      <c r="R50" s="53">
        <v>2100</v>
      </c>
      <c r="S50" s="53">
        <v>200</v>
      </c>
      <c r="T50" s="53">
        <v>79</v>
      </c>
      <c r="U50" s="57">
        <f t="shared" si="7"/>
        <v>78.999999423811786</v>
      </c>
      <c r="V50" s="55">
        <f t="shared" si="4"/>
        <v>208265.28</v>
      </c>
      <c r="W50" s="55">
        <f t="shared" si="9"/>
        <v>164529.57</v>
      </c>
      <c r="X50" s="55">
        <f t="shared" si="5"/>
        <v>43735.709999999992</v>
      </c>
      <c r="Y50" s="55">
        <f t="shared" si="6"/>
        <v>164529.57</v>
      </c>
      <c r="Z50" s="63">
        <f t="shared" si="2"/>
        <v>78.999999423811786</v>
      </c>
    </row>
    <row r="51" spans="1:26" x14ac:dyDescent="0.25">
      <c r="A51" s="61">
        <v>47</v>
      </c>
      <c r="B51" s="62" t="s">
        <v>192</v>
      </c>
      <c r="C51" s="62" t="s">
        <v>25</v>
      </c>
      <c r="D51" s="61">
        <v>2025</v>
      </c>
      <c r="E51" s="53">
        <f>'Отбор 2025-2027'!E48+'Доп отбор1 2025-2027'!E48</f>
        <v>0</v>
      </c>
      <c r="F51" s="53">
        <f>'Отбор 2025-2027'!F48+'Доп отбор1 2025-2027'!F48</f>
        <v>4.0999999999999996</v>
      </c>
      <c r="G51" s="53">
        <f>'Отбор 2025-2027'!G48+'Доп отбор1 2025-2027'!G48</f>
        <v>0</v>
      </c>
      <c r="H51" s="53">
        <f>'Отбор 2025-2027'!H48+'Доп отбор1 2025-2027'!H48</f>
        <v>0</v>
      </c>
      <c r="I51" s="53">
        <f>'Отбор 2025-2027'!I48+'Доп отбор1 2025-2027'!I48</f>
        <v>0</v>
      </c>
      <c r="J51" s="54">
        <f>'Отбор 2025-2027'!J48+'Доп отбор1 2025-2027'!J48</f>
        <v>2</v>
      </c>
      <c r="K51" s="55">
        <f t="shared" si="3"/>
        <v>4.0999999999999996</v>
      </c>
      <c r="L51" s="53">
        <v>12368.39</v>
      </c>
      <c r="M51" s="53">
        <v>11131.55</v>
      </c>
      <c r="N51" s="53">
        <v>8657.8700000000008</v>
      </c>
      <c r="O51" s="53">
        <v>6184.2</v>
      </c>
      <c r="P51" s="53">
        <v>3710.52</v>
      </c>
      <c r="Q51" s="53">
        <v>488.77</v>
      </c>
      <c r="R51" s="53">
        <v>2100</v>
      </c>
      <c r="S51" s="53">
        <v>200</v>
      </c>
      <c r="T51" s="53">
        <v>90</v>
      </c>
      <c r="U51" s="57">
        <f t="shared" si="7"/>
        <v>89.999999999999986</v>
      </c>
      <c r="V51" s="55">
        <f t="shared" si="4"/>
        <v>51636.9</v>
      </c>
      <c r="W51" s="55">
        <f t="shared" si="9"/>
        <v>46473.21</v>
      </c>
      <c r="X51" s="55">
        <f t="shared" si="5"/>
        <v>5163.6900000000023</v>
      </c>
      <c r="Y51" s="55">
        <f t="shared" si="6"/>
        <v>46473.21</v>
      </c>
      <c r="Z51" s="63">
        <f t="shared" si="2"/>
        <v>89.999999999999986</v>
      </c>
    </row>
    <row r="52" spans="1:26" x14ac:dyDescent="0.25">
      <c r="A52" s="61">
        <v>48</v>
      </c>
      <c r="B52" s="62" t="s">
        <v>192</v>
      </c>
      <c r="C52" s="62" t="s">
        <v>134</v>
      </c>
      <c r="D52" s="61">
        <v>2025</v>
      </c>
      <c r="E52" s="53">
        <f>'Отбор 2025-2027'!E49+'Доп отбор1 2025-2027'!E49</f>
        <v>0</v>
      </c>
      <c r="F52" s="53">
        <f>'Отбор 2025-2027'!F49+'Доп отбор1 2025-2027'!F49</f>
        <v>0</v>
      </c>
      <c r="G52" s="53">
        <f>'Отбор 2025-2027'!G49+'Доп отбор1 2025-2027'!G49</f>
        <v>17.11</v>
      </c>
      <c r="H52" s="53">
        <f>'Отбор 2025-2027'!H49+'Доп отбор1 2025-2027'!H49</f>
        <v>5</v>
      </c>
      <c r="I52" s="53">
        <f>'Отбор 2025-2027'!I49+'Доп отбор1 2025-2027'!I49</f>
        <v>0</v>
      </c>
      <c r="J52" s="54">
        <f>'Отбор 2025-2027'!J49+'Доп отбор1 2025-2027'!J49</f>
        <v>4</v>
      </c>
      <c r="K52" s="55">
        <f t="shared" si="3"/>
        <v>22.11</v>
      </c>
      <c r="L52" s="53">
        <v>12368.39</v>
      </c>
      <c r="M52" s="53">
        <v>11131.55</v>
      </c>
      <c r="N52" s="53">
        <v>8657.8700000000008</v>
      </c>
      <c r="O52" s="53">
        <v>6184.2</v>
      </c>
      <c r="P52" s="53">
        <v>3710.52</v>
      </c>
      <c r="Q52" s="53">
        <v>488.77</v>
      </c>
      <c r="R52" s="53">
        <v>2100</v>
      </c>
      <c r="S52" s="53">
        <v>200</v>
      </c>
      <c r="T52" s="53">
        <v>90</v>
      </c>
      <c r="U52" s="57">
        <f t="shared" si="7"/>
        <v>89.99999690457166</v>
      </c>
      <c r="V52" s="55">
        <f t="shared" si="4"/>
        <v>193834.23999999999</v>
      </c>
      <c r="W52" s="55">
        <f t="shared" si="9"/>
        <v>174450.81</v>
      </c>
      <c r="X52" s="55">
        <f t="shared" si="5"/>
        <v>19383.429999999993</v>
      </c>
      <c r="Y52" s="55">
        <f t="shared" si="6"/>
        <v>174450.82</v>
      </c>
      <c r="Z52" s="63">
        <f t="shared" si="2"/>
        <v>90.000002063618894</v>
      </c>
    </row>
    <row r="53" spans="1:26" x14ac:dyDescent="0.25">
      <c r="A53" s="61">
        <v>49</v>
      </c>
      <c r="B53" s="62" t="s">
        <v>194</v>
      </c>
      <c r="C53" s="62" t="s">
        <v>135</v>
      </c>
      <c r="D53" s="61">
        <v>2025</v>
      </c>
      <c r="E53" s="53">
        <f>'Отбор 2025-2027'!E50+'Доп отбор1 2025-2027'!E50</f>
        <v>0</v>
      </c>
      <c r="F53" s="53">
        <f>'Отбор 2025-2027'!F50+'Доп отбор1 2025-2027'!F50</f>
        <v>0</v>
      </c>
      <c r="G53" s="53">
        <f>'Отбор 2025-2027'!G50+'Доп отбор1 2025-2027'!G50</f>
        <v>0</v>
      </c>
      <c r="H53" s="53">
        <f>'Отбор 2025-2027'!H50+'Доп отбор1 2025-2027'!H50</f>
        <v>0</v>
      </c>
      <c r="I53" s="53">
        <f>'Отбор 2025-2027'!I50+'Доп отбор1 2025-2027'!I50</f>
        <v>0</v>
      </c>
      <c r="J53" s="54">
        <f>'Отбор 2025-2027'!J50+'Доп отбор1 2025-2027'!J50</f>
        <v>0</v>
      </c>
      <c r="K53" s="55">
        <f t="shared" si="3"/>
        <v>0</v>
      </c>
      <c r="L53" s="53">
        <v>12368.39</v>
      </c>
      <c r="M53" s="53">
        <v>11131.55</v>
      </c>
      <c r="N53" s="53">
        <v>8657.8700000000008</v>
      </c>
      <c r="O53" s="53">
        <v>6184.2</v>
      </c>
      <c r="P53" s="53">
        <v>3710.52</v>
      </c>
      <c r="Q53" s="53">
        <v>488.77</v>
      </c>
      <c r="R53" s="53">
        <v>2100</v>
      </c>
      <c r="S53" s="53">
        <v>200</v>
      </c>
      <c r="T53" s="53">
        <v>88</v>
      </c>
      <c r="U53" s="57">
        <f t="shared" si="7"/>
        <v>0</v>
      </c>
      <c r="V53" s="55">
        <f t="shared" si="4"/>
        <v>0</v>
      </c>
      <c r="W53" s="55">
        <f t="shared" si="9"/>
        <v>0</v>
      </c>
      <c r="X53" s="55">
        <f t="shared" si="5"/>
        <v>0</v>
      </c>
      <c r="Y53" s="55">
        <f t="shared" si="6"/>
        <v>0</v>
      </c>
      <c r="Z53" s="63">
        <f t="shared" si="2"/>
        <v>0</v>
      </c>
    </row>
    <row r="54" spans="1:26" x14ac:dyDescent="0.25">
      <c r="A54" s="61">
        <v>50</v>
      </c>
      <c r="B54" s="62" t="s">
        <v>194</v>
      </c>
      <c r="C54" s="62" t="s">
        <v>136</v>
      </c>
      <c r="D54" s="61">
        <v>2025</v>
      </c>
      <c r="E54" s="53">
        <f>'Отбор 2025-2027'!E51+'Доп отбор1 2025-2027'!E51</f>
        <v>0</v>
      </c>
      <c r="F54" s="53">
        <f>'Отбор 2025-2027'!F51+'Доп отбор1 2025-2027'!F51</f>
        <v>0</v>
      </c>
      <c r="G54" s="53">
        <f>'Отбор 2025-2027'!G51+'Доп отбор1 2025-2027'!G51</f>
        <v>0</v>
      </c>
      <c r="H54" s="53">
        <f>'Отбор 2025-2027'!H51+'Доп отбор1 2025-2027'!H51</f>
        <v>0</v>
      </c>
      <c r="I54" s="53">
        <f>'Отбор 2025-2027'!I51+'Доп отбор1 2025-2027'!I51</f>
        <v>0</v>
      </c>
      <c r="J54" s="54">
        <f>'Отбор 2025-2027'!J51+'Доп отбор1 2025-2027'!J51</f>
        <v>0</v>
      </c>
      <c r="K54" s="55">
        <f t="shared" si="3"/>
        <v>0</v>
      </c>
      <c r="L54" s="53">
        <v>12368.39</v>
      </c>
      <c r="M54" s="53">
        <v>11131.55</v>
      </c>
      <c r="N54" s="53">
        <v>8657.8700000000008</v>
      </c>
      <c r="O54" s="53">
        <v>6184.2</v>
      </c>
      <c r="P54" s="53">
        <v>3710.52</v>
      </c>
      <c r="Q54" s="53">
        <v>488.77</v>
      </c>
      <c r="R54" s="53">
        <v>2100</v>
      </c>
      <c r="S54" s="53">
        <v>200</v>
      </c>
      <c r="T54" s="53">
        <v>71</v>
      </c>
      <c r="U54" s="57">
        <f t="shared" si="7"/>
        <v>0</v>
      </c>
      <c r="V54" s="55">
        <f t="shared" si="4"/>
        <v>0</v>
      </c>
      <c r="W54" s="55">
        <f t="shared" si="9"/>
        <v>0</v>
      </c>
      <c r="X54" s="55">
        <f t="shared" si="5"/>
        <v>0</v>
      </c>
      <c r="Y54" s="55">
        <f t="shared" si="6"/>
        <v>0</v>
      </c>
      <c r="Z54" s="63">
        <f t="shared" si="2"/>
        <v>0</v>
      </c>
    </row>
    <row r="55" spans="1:26" x14ac:dyDescent="0.25">
      <c r="A55" s="61">
        <v>51</v>
      </c>
      <c r="B55" s="62" t="s">
        <v>194</v>
      </c>
      <c r="C55" s="62" t="s">
        <v>24</v>
      </c>
      <c r="D55" s="61">
        <v>2025</v>
      </c>
      <c r="E55" s="53">
        <f>'Отбор 2025-2027'!E52+'Доп отбор1 2025-2027'!E52</f>
        <v>0</v>
      </c>
      <c r="F55" s="53">
        <f>'Отбор 2025-2027'!F52+'Доп отбор1 2025-2027'!F52</f>
        <v>0</v>
      </c>
      <c r="G55" s="53">
        <f>'Отбор 2025-2027'!G52+'Доп отбор1 2025-2027'!G52</f>
        <v>0</v>
      </c>
      <c r="H55" s="53">
        <f>'Отбор 2025-2027'!H52+'Доп отбор1 2025-2027'!H52</f>
        <v>0</v>
      </c>
      <c r="I55" s="53">
        <f>'Отбор 2025-2027'!I52+'Доп отбор1 2025-2027'!I52</f>
        <v>29.68</v>
      </c>
      <c r="J55" s="54">
        <f>'Отбор 2025-2027'!J52+'Доп отбор1 2025-2027'!J52</f>
        <v>4</v>
      </c>
      <c r="K55" s="55">
        <f t="shared" si="3"/>
        <v>29.68</v>
      </c>
      <c r="L55" s="53">
        <v>12368.39</v>
      </c>
      <c r="M55" s="53">
        <v>11131.55</v>
      </c>
      <c r="N55" s="53">
        <v>8657.8700000000008</v>
      </c>
      <c r="O55" s="53">
        <v>6184.2</v>
      </c>
      <c r="P55" s="53">
        <v>3710.52</v>
      </c>
      <c r="Q55" s="53">
        <v>488.77</v>
      </c>
      <c r="R55" s="53">
        <v>2100</v>
      </c>
      <c r="S55" s="53">
        <v>200</v>
      </c>
      <c r="T55" s="53">
        <v>92</v>
      </c>
      <c r="U55" s="57">
        <f t="shared" si="7"/>
        <v>91.99999588670434</v>
      </c>
      <c r="V55" s="55">
        <f t="shared" si="4"/>
        <v>126419.31</v>
      </c>
      <c r="W55" s="55">
        <f t="shared" si="9"/>
        <v>116305.76000000001</v>
      </c>
      <c r="X55" s="55">
        <f t="shared" si="5"/>
        <v>10113.549999999988</v>
      </c>
      <c r="Y55" s="55">
        <f t="shared" si="6"/>
        <v>116305.77</v>
      </c>
      <c r="Z55" s="63">
        <f t="shared" si="2"/>
        <v>92.000003796888308</v>
      </c>
    </row>
    <row r="56" spans="1:26" x14ac:dyDescent="0.25">
      <c r="A56" s="61">
        <v>52</v>
      </c>
      <c r="B56" s="62" t="s">
        <v>194</v>
      </c>
      <c r="C56" s="62" t="s">
        <v>72</v>
      </c>
      <c r="D56" s="61">
        <v>2025</v>
      </c>
      <c r="E56" s="53">
        <f>'Отбор 2025-2027'!E53+'Доп отбор1 2025-2027'!E53</f>
        <v>40</v>
      </c>
      <c r="F56" s="53">
        <f>'Отбор 2025-2027'!F53+'Доп отбор1 2025-2027'!F53</f>
        <v>0</v>
      </c>
      <c r="G56" s="53">
        <f>'Отбор 2025-2027'!G53+'Доп отбор1 2025-2027'!G53</f>
        <v>0</v>
      </c>
      <c r="H56" s="53">
        <f>'Отбор 2025-2027'!H53+'Доп отбор1 2025-2027'!H53</f>
        <v>0</v>
      </c>
      <c r="I56" s="53">
        <f>'Отбор 2025-2027'!I53+'Доп отбор1 2025-2027'!I53</f>
        <v>59.83</v>
      </c>
      <c r="J56" s="54">
        <f>'Отбор 2025-2027'!J53+'Доп отбор1 2025-2027'!J53</f>
        <v>10</v>
      </c>
      <c r="K56" s="55">
        <f t="shared" si="3"/>
        <v>99.83</v>
      </c>
      <c r="L56" s="53">
        <v>12368.39</v>
      </c>
      <c r="M56" s="53">
        <v>11131.55</v>
      </c>
      <c r="N56" s="53">
        <v>8657.8700000000008</v>
      </c>
      <c r="O56" s="53">
        <v>6184.2</v>
      </c>
      <c r="P56" s="53">
        <v>3710.52</v>
      </c>
      <c r="Q56" s="53">
        <v>488.77</v>
      </c>
      <c r="R56" s="53">
        <v>2100</v>
      </c>
      <c r="S56" s="53">
        <v>200</v>
      </c>
      <c r="T56" s="53">
        <v>89</v>
      </c>
      <c r="U56" s="57">
        <f t="shared" si="7"/>
        <v>88.999999750848986</v>
      </c>
      <c r="V56" s="55">
        <f t="shared" si="4"/>
        <v>762589.71</v>
      </c>
      <c r="W56" s="55">
        <f t="shared" si="9"/>
        <v>678704.84</v>
      </c>
      <c r="X56" s="55">
        <f t="shared" si="5"/>
        <v>83884.87</v>
      </c>
      <c r="Y56" s="55">
        <f t="shared" si="6"/>
        <v>678704.84</v>
      </c>
      <c r="Z56" s="63">
        <f t="shared" si="2"/>
        <v>88.999999750848986</v>
      </c>
    </row>
    <row r="57" spans="1:26" x14ac:dyDescent="0.25">
      <c r="A57" s="61">
        <v>53</v>
      </c>
      <c r="B57" s="62" t="s">
        <v>194</v>
      </c>
      <c r="C57" s="62" t="s">
        <v>42</v>
      </c>
      <c r="D57" s="61">
        <v>2025</v>
      </c>
      <c r="E57" s="53">
        <f>'Отбор 2025-2027'!E54+'Доп отбор1 2025-2027'!E54</f>
        <v>0</v>
      </c>
      <c r="F57" s="53">
        <f>'Отбор 2025-2027'!F54+'Доп отбор1 2025-2027'!F54</f>
        <v>0</v>
      </c>
      <c r="G57" s="53">
        <f>'Отбор 2025-2027'!G54+'Доп отбор1 2025-2027'!G54</f>
        <v>0</v>
      </c>
      <c r="H57" s="53">
        <f>'Отбор 2025-2027'!H54+'Доп отбор1 2025-2027'!H54</f>
        <v>10</v>
      </c>
      <c r="I57" s="53">
        <f>'Отбор 2025-2027'!I54+'Доп отбор1 2025-2027'!I54</f>
        <v>15</v>
      </c>
      <c r="J57" s="54">
        <f>'Отбор 2025-2027'!J54+'Доп отбор1 2025-2027'!J54</f>
        <v>2</v>
      </c>
      <c r="K57" s="55">
        <f t="shared" si="3"/>
        <v>25</v>
      </c>
      <c r="L57" s="53">
        <v>12368.39</v>
      </c>
      <c r="M57" s="53">
        <v>11131.55</v>
      </c>
      <c r="N57" s="53">
        <v>8657.8700000000008</v>
      </c>
      <c r="O57" s="53">
        <v>6184.2</v>
      </c>
      <c r="P57" s="53">
        <v>3710.52</v>
      </c>
      <c r="Q57" s="53">
        <v>488.77</v>
      </c>
      <c r="R57" s="53">
        <v>2100</v>
      </c>
      <c r="S57" s="53">
        <v>200</v>
      </c>
      <c r="T57" s="53">
        <v>91</v>
      </c>
      <c r="U57" s="57">
        <f t="shared" si="7"/>
        <v>90.999992637691236</v>
      </c>
      <c r="V57" s="55">
        <f t="shared" si="4"/>
        <v>127677.34</v>
      </c>
      <c r="W57" s="55">
        <f t="shared" si="9"/>
        <v>116186.37000000001</v>
      </c>
      <c r="X57" s="55">
        <f t="shared" si="5"/>
        <v>11490.969999999987</v>
      </c>
      <c r="Y57" s="55">
        <f t="shared" si="6"/>
        <v>116186.38</v>
      </c>
      <c r="Z57" s="63">
        <f t="shared" si="2"/>
        <v>91.000000469934605</v>
      </c>
    </row>
    <row r="58" spans="1:26" x14ac:dyDescent="0.25">
      <c r="A58" s="61">
        <v>54</v>
      </c>
      <c r="B58" s="62" t="s">
        <v>194</v>
      </c>
      <c r="C58" s="62" t="s">
        <v>36</v>
      </c>
      <c r="D58" s="61">
        <v>2025</v>
      </c>
      <c r="E58" s="53">
        <f>'Отбор 2025-2027'!E55+'Доп отбор1 2025-2027'!E55</f>
        <v>2</v>
      </c>
      <c r="F58" s="53">
        <f>'Отбор 2025-2027'!F55+'Доп отбор1 2025-2027'!F55</f>
        <v>0</v>
      </c>
      <c r="G58" s="53">
        <f>'Отбор 2025-2027'!G55+'Доп отбор1 2025-2027'!G55</f>
        <v>4</v>
      </c>
      <c r="H58" s="53">
        <f>'Отбор 2025-2027'!H55+'Доп отбор1 2025-2027'!H55</f>
        <v>3.9</v>
      </c>
      <c r="I58" s="53">
        <f>'Отбор 2025-2027'!I55+'Доп отбор1 2025-2027'!I55</f>
        <v>36.1</v>
      </c>
      <c r="J58" s="54">
        <f>'Отбор 2025-2027'!J55+'Доп отбор1 2025-2027'!J55</f>
        <v>8</v>
      </c>
      <c r="K58" s="55">
        <f t="shared" si="3"/>
        <v>46</v>
      </c>
      <c r="L58" s="53">
        <v>12368.39</v>
      </c>
      <c r="M58" s="53">
        <v>11131.55</v>
      </c>
      <c r="N58" s="53">
        <v>8657.8700000000008</v>
      </c>
      <c r="O58" s="53">
        <v>6184.2</v>
      </c>
      <c r="P58" s="53">
        <v>3710.52</v>
      </c>
      <c r="Q58" s="53">
        <v>488.77</v>
      </c>
      <c r="R58" s="53">
        <v>2100</v>
      </c>
      <c r="S58" s="53">
        <v>200</v>
      </c>
      <c r="T58" s="53">
        <v>82</v>
      </c>
      <c r="U58" s="57">
        <f t="shared" si="7"/>
        <v>81.999997008246368</v>
      </c>
      <c r="V58" s="55">
        <f t="shared" si="4"/>
        <v>247346.57</v>
      </c>
      <c r="W58" s="55">
        <f t="shared" si="9"/>
        <v>202824.18</v>
      </c>
      <c r="X58" s="55">
        <f t="shared" si="5"/>
        <v>44522.390000000014</v>
      </c>
      <c r="Y58" s="55">
        <f t="shared" si="6"/>
        <v>202824.19</v>
      </c>
      <c r="Z58" s="63">
        <f t="shared" si="2"/>
        <v>82.000001051156673</v>
      </c>
    </row>
    <row r="59" spans="1:26" x14ac:dyDescent="0.25">
      <c r="A59" s="61">
        <v>55</v>
      </c>
      <c r="B59" s="62" t="s">
        <v>194</v>
      </c>
      <c r="C59" s="62" t="s">
        <v>39</v>
      </c>
      <c r="D59" s="61">
        <v>2025</v>
      </c>
      <c r="E59" s="53">
        <f>'Отбор 2025-2027'!E56+'Доп отбор1 2025-2027'!E56</f>
        <v>0</v>
      </c>
      <c r="F59" s="53">
        <f>'Отбор 2025-2027'!F56+'Доп отбор1 2025-2027'!F56</f>
        <v>0</v>
      </c>
      <c r="G59" s="53">
        <f>'Отбор 2025-2027'!G56+'Доп отбор1 2025-2027'!G56</f>
        <v>6.0782999999999996</v>
      </c>
      <c r="H59" s="53">
        <f>'Отбор 2025-2027'!H56+'Доп отбор1 2025-2027'!H56</f>
        <v>0</v>
      </c>
      <c r="I59" s="53">
        <f>'Отбор 2025-2027'!I56+'Доп отбор1 2025-2027'!I56</f>
        <v>0.111</v>
      </c>
      <c r="J59" s="54">
        <f>'Отбор 2025-2027'!J56+'Доп отбор1 2025-2027'!J56</f>
        <v>3</v>
      </c>
      <c r="K59" s="55">
        <f t="shared" si="3"/>
        <v>6.1892999999999994</v>
      </c>
      <c r="L59" s="53">
        <v>12368.39</v>
      </c>
      <c r="M59" s="53">
        <v>11131.55</v>
      </c>
      <c r="N59" s="53">
        <v>8657.8700000000008</v>
      </c>
      <c r="O59" s="53">
        <v>6184.2</v>
      </c>
      <c r="P59" s="53">
        <v>3710.52</v>
      </c>
      <c r="Q59" s="53">
        <v>488.77</v>
      </c>
      <c r="R59" s="53">
        <v>2100</v>
      </c>
      <c r="S59" s="53">
        <v>200</v>
      </c>
      <c r="T59" s="53">
        <v>89</v>
      </c>
      <c r="U59" s="57">
        <f t="shared" si="7"/>
        <v>88.999997904617217</v>
      </c>
      <c r="V59" s="55">
        <f t="shared" si="4"/>
        <v>62041.17</v>
      </c>
      <c r="W59" s="55">
        <f t="shared" si="9"/>
        <v>55216.639999999999</v>
      </c>
      <c r="X59" s="55">
        <f t="shared" si="5"/>
        <v>6824.5299999999988</v>
      </c>
      <c r="Y59" s="55">
        <f t="shared" si="6"/>
        <v>55216.639999999999</v>
      </c>
      <c r="Z59" s="63">
        <f t="shared" si="2"/>
        <v>88.999997904617217</v>
      </c>
    </row>
    <row r="60" spans="1:26" x14ac:dyDescent="0.25">
      <c r="A60" s="61">
        <v>56</v>
      </c>
      <c r="B60" s="62" t="s">
        <v>194</v>
      </c>
      <c r="C60" s="62" t="s">
        <v>52</v>
      </c>
      <c r="D60" s="61">
        <v>2025</v>
      </c>
      <c r="E60" s="53">
        <f>'Отбор 2025-2027'!E57+'Доп отбор1 2025-2027'!E57</f>
        <v>0</v>
      </c>
      <c r="F60" s="53">
        <f>'Отбор 2025-2027'!F57+'Доп отбор1 2025-2027'!F57</f>
        <v>13.7</v>
      </c>
      <c r="G60" s="53">
        <f>'Отбор 2025-2027'!G57+'Доп отбор1 2025-2027'!G57</f>
        <v>7.6</v>
      </c>
      <c r="H60" s="53">
        <f>'Отбор 2025-2027'!H57+'Доп отбор1 2025-2027'!H57</f>
        <v>0</v>
      </c>
      <c r="I60" s="53">
        <f>'Отбор 2025-2027'!I57+'Доп отбор1 2025-2027'!I57</f>
        <v>0</v>
      </c>
      <c r="J60" s="54">
        <f>'Отбор 2025-2027'!J57+'Доп отбор1 2025-2027'!J57</f>
        <v>10</v>
      </c>
      <c r="K60" s="55">
        <f t="shared" si="3"/>
        <v>21.299999999999997</v>
      </c>
      <c r="L60" s="53">
        <v>12368.39</v>
      </c>
      <c r="M60" s="53">
        <v>11131.55</v>
      </c>
      <c r="N60" s="53">
        <v>8657.8700000000008</v>
      </c>
      <c r="O60" s="53">
        <v>6184.2</v>
      </c>
      <c r="P60" s="53">
        <v>3710.52</v>
      </c>
      <c r="Q60" s="53">
        <v>488.77</v>
      </c>
      <c r="R60" s="53">
        <v>2100</v>
      </c>
      <c r="S60" s="53">
        <v>200</v>
      </c>
      <c r="T60" s="53">
        <v>88</v>
      </c>
      <c r="U60" s="57">
        <f t="shared" si="7"/>
        <v>88</v>
      </c>
      <c r="V60" s="55">
        <f t="shared" si="4"/>
        <v>248449.75</v>
      </c>
      <c r="W60" s="55">
        <f t="shared" si="9"/>
        <v>218635.78</v>
      </c>
      <c r="X60" s="55">
        <f t="shared" si="5"/>
        <v>29813.97</v>
      </c>
      <c r="Y60" s="55">
        <f t="shared" si="6"/>
        <v>218635.78</v>
      </c>
      <c r="Z60" s="63">
        <f t="shared" si="2"/>
        <v>88</v>
      </c>
    </row>
    <row r="61" spans="1:26" x14ac:dyDescent="0.25">
      <c r="A61" s="61">
        <v>57</v>
      </c>
      <c r="B61" s="62" t="s">
        <v>194</v>
      </c>
      <c r="C61" s="62" t="s">
        <v>70</v>
      </c>
      <c r="D61" s="61">
        <v>2025</v>
      </c>
      <c r="E61" s="53">
        <f>'Отбор 2025-2027'!E58+'Доп отбор1 2025-2027'!E58</f>
        <v>5.62</v>
      </c>
      <c r="F61" s="53">
        <f>'Отбор 2025-2027'!F58+'Доп отбор1 2025-2027'!F58</f>
        <v>0</v>
      </c>
      <c r="G61" s="53">
        <f>'Отбор 2025-2027'!G58+'Доп отбор1 2025-2027'!G58</f>
        <v>10.199999999999999</v>
      </c>
      <c r="H61" s="53">
        <f>'Отбор 2025-2027'!H58+'Доп отбор1 2025-2027'!H58</f>
        <v>7.9</v>
      </c>
      <c r="I61" s="53">
        <f>'Отбор 2025-2027'!I58+'Доп отбор1 2025-2027'!I58</f>
        <v>0</v>
      </c>
      <c r="J61" s="54">
        <f>'Отбор 2025-2027'!J58+'Доп отбор1 2025-2027'!J58</f>
        <v>5</v>
      </c>
      <c r="K61" s="55">
        <f t="shared" si="3"/>
        <v>23.72</v>
      </c>
      <c r="L61" s="53">
        <v>12368.39</v>
      </c>
      <c r="M61" s="53">
        <v>11131.55</v>
      </c>
      <c r="N61" s="53">
        <v>8657.8700000000008</v>
      </c>
      <c r="O61" s="53">
        <v>6184.2</v>
      </c>
      <c r="P61" s="53">
        <v>3710.52</v>
      </c>
      <c r="Q61" s="53">
        <v>488.77</v>
      </c>
      <c r="R61" s="53">
        <v>2100</v>
      </c>
      <c r="S61" s="53">
        <v>200</v>
      </c>
      <c r="T61" s="53">
        <v>90</v>
      </c>
      <c r="U61" s="57">
        <f t="shared" si="7"/>
        <v>89.999998217180092</v>
      </c>
      <c r="V61" s="55">
        <f t="shared" si="4"/>
        <v>224363.66</v>
      </c>
      <c r="W61" s="55">
        <f t="shared" si="9"/>
        <v>201927.29</v>
      </c>
      <c r="X61" s="55">
        <f t="shared" si="5"/>
        <v>22436.369999999995</v>
      </c>
      <c r="Y61" s="55">
        <f t="shared" si="6"/>
        <v>201927.29</v>
      </c>
      <c r="Z61" s="63">
        <f t="shared" si="2"/>
        <v>89.999998217180092</v>
      </c>
    </row>
    <row r="62" spans="1:26" x14ac:dyDescent="0.25">
      <c r="A62" s="61">
        <v>58</v>
      </c>
      <c r="B62" s="62" t="s">
        <v>194</v>
      </c>
      <c r="C62" s="62" t="s">
        <v>117</v>
      </c>
      <c r="D62" s="61">
        <v>2025</v>
      </c>
      <c r="E62" s="53">
        <f>'Отбор 2025-2027'!E59+'Доп отбор1 2025-2027'!E59</f>
        <v>0</v>
      </c>
      <c r="F62" s="53">
        <f>'Отбор 2025-2027'!F59+'Доп отбор1 2025-2027'!F59</f>
        <v>0</v>
      </c>
      <c r="G62" s="53">
        <f>'Отбор 2025-2027'!G59+'Доп отбор1 2025-2027'!G59</f>
        <v>0</v>
      </c>
      <c r="H62" s="53">
        <f>'Отбор 2025-2027'!H59+'Доп отбор1 2025-2027'!H59</f>
        <v>0</v>
      </c>
      <c r="I62" s="53">
        <f>'Отбор 2025-2027'!I59+'Доп отбор1 2025-2027'!I59</f>
        <v>0</v>
      </c>
      <c r="J62" s="54">
        <f>'Отбор 2025-2027'!J59+'Доп отбор1 2025-2027'!J59</f>
        <v>0</v>
      </c>
      <c r="K62" s="55">
        <f t="shared" si="3"/>
        <v>0</v>
      </c>
      <c r="L62" s="53">
        <v>12368.39</v>
      </c>
      <c r="M62" s="53">
        <v>11131.55</v>
      </c>
      <c r="N62" s="53">
        <v>8657.8700000000008</v>
      </c>
      <c r="O62" s="53">
        <v>6184.2</v>
      </c>
      <c r="P62" s="53">
        <v>3710.52</v>
      </c>
      <c r="Q62" s="53">
        <v>488.77</v>
      </c>
      <c r="R62" s="53">
        <v>2100</v>
      </c>
      <c r="S62" s="53">
        <v>200</v>
      </c>
      <c r="T62" s="53">
        <v>91</v>
      </c>
      <c r="U62" s="57">
        <f t="shared" si="7"/>
        <v>0</v>
      </c>
      <c r="V62" s="55">
        <f t="shared" si="4"/>
        <v>0</v>
      </c>
      <c r="W62" s="55">
        <f t="shared" si="9"/>
        <v>0</v>
      </c>
      <c r="X62" s="55">
        <f t="shared" si="5"/>
        <v>0</v>
      </c>
      <c r="Y62" s="55">
        <f t="shared" si="6"/>
        <v>0</v>
      </c>
      <c r="Z62" s="63">
        <f t="shared" si="2"/>
        <v>0</v>
      </c>
    </row>
    <row r="63" spans="1:26" x14ac:dyDescent="0.25">
      <c r="A63" s="61">
        <v>59</v>
      </c>
      <c r="B63" s="62" t="s">
        <v>194</v>
      </c>
      <c r="C63" s="62" t="s">
        <v>137</v>
      </c>
      <c r="D63" s="61">
        <v>2025</v>
      </c>
      <c r="E63" s="53">
        <f>'Отбор 2025-2027'!E60+'Доп отбор1 2025-2027'!E60</f>
        <v>0</v>
      </c>
      <c r="F63" s="53">
        <f>'Отбор 2025-2027'!F60+'Доп отбор1 2025-2027'!F60</f>
        <v>0</v>
      </c>
      <c r="G63" s="53">
        <f>'Отбор 2025-2027'!G60+'Доп отбор1 2025-2027'!G60</f>
        <v>5</v>
      </c>
      <c r="H63" s="53">
        <f>'Отбор 2025-2027'!H60+'Доп отбор1 2025-2027'!H60</f>
        <v>0</v>
      </c>
      <c r="I63" s="53">
        <f>'Отбор 2025-2027'!I60+'Доп отбор1 2025-2027'!I60</f>
        <v>0</v>
      </c>
      <c r="J63" s="54">
        <f>'Отбор 2025-2027'!J60+'Доп отбор1 2025-2027'!J60</f>
        <v>3</v>
      </c>
      <c r="K63" s="55">
        <f t="shared" si="3"/>
        <v>5</v>
      </c>
      <c r="L63" s="53">
        <v>12368.39</v>
      </c>
      <c r="M63" s="53">
        <v>11131.55</v>
      </c>
      <c r="N63" s="53">
        <v>8657.8700000000008</v>
      </c>
      <c r="O63" s="53">
        <v>6184.2</v>
      </c>
      <c r="P63" s="53">
        <v>3710.52</v>
      </c>
      <c r="Q63" s="53">
        <v>488.77</v>
      </c>
      <c r="R63" s="53">
        <v>2100</v>
      </c>
      <c r="S63" s="53">
        <v>200</v>
      </c>
      <c r="T63" s="53">
        <v>92</v>
      </c>
      <c r="U63" s="57">
        <f t="shared" si="7"/>
        <v>91.999986168651006</v>
      </c>
      <c r="V63" s="55">
        <f t="shared" si="4"/>
        <v>52055.66</v>
      </c>
      <c r="W63" s="55">
        <f t="shared" si="9"/>
        <v>47891.199999999997</v>
      </c>
      <c r="X63" s="55">
        <f t="shared" si="5"/>
        <v>4164.4600000000064</v>
      </c>
      <c r="Y63" s="55">
        <f t="shared" si="6"/>
        <v>47891.21</v>
      </c>
      <c r="Z63" s="63">
        <f t="shared" si="2"/>
        <v>92.000005378857935</v>
      </c>
    </row>
    <row r="64" spans="1:26" x14ac:dyDescent="0.25">
      <c r="A64" s="61">
        <v>60</v>
      </c>
      <c r="B64" s="62" t="s">
        <v>194</v>
      </c>
      <c r="C64" s="62" t="s">
        <v>57</v>
      </c>
      <c r="D64" s="61">
        <v>2025</v>
      </c>
      <c r="E64" s="53">
        <f>'Отбор 2025-2027'!E61+'Доп отбор1 2025-2027'!E61</f>
        <v>0</v>
      </c>
      <c r="F64" s="53">
        <f>'Отбор 2025-2027'!F61+'Доп отбор1 2025-2027'!F61</f>
        <v>0</v>
      </c>
      <c r="G64" s="53">
        <f>'Отбор 2025-2027'!G61+'Доп отбор1 2025-2027'!G61</f>
        <v>11</v>
      </c>
      <c r="H64" s="53">
        <f>'Отбор 2025-2027'!H61+'Доп отбор1 2025-2027'!H61</f>
        <v>0</v>
      </c>
      <c r="I64" s="53">
        <f>'Отбор 2025-2027'!I61+'Доп отбор1 2025-2027'!I61</f>
        <v>30</v>
      </c>
      <c r="J64" s="54">
        <f>'Отбор 2025-2027'!J61+'Доп отбор1 2025-2027'!J61</f>
        <v>2</v>
      </c>
      <c r="K64" s="55">
        <f t="shared" si="3"/>
        <v>41</v>
      </c>
      <c r="L64" s="53">
        <v>12368.39</v>
      </c>
      <c r="M64" s="53">
        <v>11131.55</v>
      </c>
      <c r="N64" s="53">
        <v>8657.8700000000008</v>
      </c>
      <c r="O64" s="53">
        <v>6184.2</v>
      </c>
      <c r="P64" s="53">
        <v>3710.52</v>
      </c>
      <c r="Q64" s="53">
        <v>488.77</v>
      </c>
      <c r="R64" s="53">
        <v>2100</v>
      </c>
      <c r="S64" s="53">
        <v>200</v>
      </c>
      <c r="T64" s="53">
        <v>93</v>
      </c>
      <c r="U64" s="57">
        <f t="shared" si="7"/>
        <v>92.999999863592791</v>
      </c>
      <c r="V64" s="55">
        <f t="shared" si="4"/>
        <v>219929.71</v>
      </c>
      <c r="W64" s="55">
        <f t="shared" si="9"/>
        <v>204534.63</v>
      </c>
      <c r="X64" s="55">
        <f t="shared" si="5"/>
        <v>15395.079999999987</v>
      </c>
      <c r="Y64" s="55">
        <f t="shared" si="6"/>
        <v>204534.63</v>
      </c>
      <c r="Z64" s="63">
        <f t="shared" si="2"/>
        <v>92.999999863592791</v>
      </c>
    </row>
    <row r="65" spans="1:26" x14ac:dyDescent="0.25">
      <c r="A65" s="65" t="s">
        <v>236</v>
      </c>
      <c r="B65" s="62" t="s">
        <v>195</v>
      </c>
      <c r="C65" s="62" t="s">
        <v>22</v>
      </c>
      <c r="D65" s="61">
        <v>2025</v>
      </c>
      <c r="E65" s="53">
        <f>'Отбор 2025-2027'!E62+'Доп отбор1 2025-2027'!E62</f>
        <v>9.44</v>
      </c>
      <c r="F65" s="53">
        <f>'Отбор 2025-2027'!F62+'Доп отбор1 2025-2027'!F62</f>
        <v>7.45</v>
      </c>
      <c r="G65" s="53">
        <f>'Отбор 2025-2027'!G62+'Доп отбор1 2025-2027'!G62</f>
        <v>44.4</v>
      </c>
      <c r="H65" s="53">
        <f>'Отбор 2025-2027'!H62+'Доп отбор1 2025-2027'!H62</f>
        <v>18.809999999999999</v>
      </c>
      <c r="I65" s="53">
        <f>'Отбор 2025-2027'!I62+'Доп отбор1 2025-2027'!I62</f>
        <v>10.4</v>
      </c>
      <c r="J65" s="54">
        <f>'Отбор 2025-2027'!J62+'Доп отбор1 2025-2027'!J62</f>
        <v>13</v>
      </c>
      <c r="K65" s="55">
        <f t="shared" si="3"/>
        <v>90.5</v>
      </c>
      <c r="L65" s="53">
        <v>12368.39</v>
      </c>
      <c r="M65" s="53">
        <v>11131.55</v>
      </c>
      <c r="N65" s="53">
        <v>8657.8700000000008</v>
      </c>
      <c r="O65" s="53">
        <v>6184.2</v>
      </c>
      <c r="P65" s="53">
        <v>3710.52</v>
      </c>
      <c r="Q65" s="53">
        <v>488.77</v>
      </c>
      <c r="R65" s="53">
        <v>2100</v>
      </c>
      <c r="S65" s="53">
        <v>200</v>
      </c>
      <c r="T65" s="53">
        <v>95</v>
      </c>
      <c r="U65" s="57">
        <f t="shared" si="7"/>
        <v>94.999999367701136</v>
      </c>
      <c r="V65" s="55">
        <f t="shared" si="4"/>
        <v>790765.3</v>
      </c>
      <c r="W65" s="55">
        <f t="shared" si="9"/>
        <v>751227.03</v>
      </c>
      <c r="X65" s="55">
        <f t="shared" si="5"/>
        <v>39538.270000000019</v>
      </c>
      <c r="Y65" s="55">
        <f t="shared" si="6"/>
        <v>751227.04</v>
      </c>
      <c r="Z65" s="63">
        <f t="shared" si="2"/>
        <v>95.000000632298864</v>
      </c>
    </row>
    <row r="66" spans="1:26" x14ac:dyDescent="0.25">
      <c r="A66" s="65" t="s">
        <v>237</v>
      </c>
      <c r="B66" s="62" t="s">
        <v>195</v>
      </c>
      <c r="C66" s="62" t="s">
        <v>114</v>
      </c>
      <c r="D66" s="61">
        <v>2025</v>
      </c>
      <c r="E66" s="53">
        <f>'Отбор 2025-2027'!E63+'Доп отбор1 2025-2027'!E63</f>
        <v>0</v>
      </c>
      <c r="F66" s="53">
        <f>'Отбор 2025-2027'!F63+'Доп отбор1 2025-2027'!F63</f>
        <v>0</v>
      </c>
      <c r="G66" s="53">
        <f>'Отбор 2025-2027'!G63+'Доп отбор1 2025-2027'!G63</f>
        <v>0</v>
      </c>
      <c r="H66" s="53">
        <f>'Отбор 2025-2027'!H63+'Доп отбор1 2025-2027'!H63</f>
        <v>0</v>
      </c>
      <c r="I66" s="53">
        <f>'Отбор 2025-2027'!I63+'Доп отбор1 2025-2027'!I63</f>
        <v>0</v>
      </c>
      <c r="J66" s="54">
        <f>'Отбор 2025-2027'!J63+'Доп отбор1 2025-2027'!J63</f>
        <v>0</v>
      </c>
      <c r="K66" s="55">
        <f t="shared" si="3"/>
        <v>0</v>
      </c>
      <c r="L66" s="53">
        <v>12368.39</v>
      </c>
      <c r="M66" s="53">
        <v>11131.55</v>
      </c>
      <c r="N66" s="53">
        <v>8657.8700000000008</v>
      </c>
      <c r="O66" s="53">
        <v>6184.2</v>
      </c>
      <c r="P66" s="53">
        <v>3710.52</v>
      </c>
      <c r="Q66" s="53">
        <v>488.77</v>
      </c>
      <c r="R66" s="53">
        <v>2100</v>
      </c>
      <c r="S66" s="53">
        <v>200</v>
      </c>
      <c r="T66" s="53">
        <v>95</v>
      </c>
      <c r="U66" s="57">
        <f t="shared" si="7"/>
        <v>0</v>
      </c>
      <c r="V66" s="55">
        <f t="shared" si="4"/>
        <v>0</v>
      </c>
      <c r="W66" s="55">
        <f t="shared" si="9"/>
        <v>0</v>
      </c>
      <c r="X66" s="55">
        <f t="shared" si="5"/>
        <v>0</v>
      </c>
      <c r="Y66" s="55">
        <f t="shared" si="6"/>
        <v>0</v>
      </c>
      <c r="Z66" s="63">
        <f t="shared" si="2"/>
        <v>0</v>
      </c>
    </row>
    <row r="67" spans="1:26" x14ac:dyDescent="0.25">
      <c r="A67" s="65" t="s">
        <v>238</v>
      </c>
      <c r="B67" s="62" t="s">
        <v>195</v>
      </c>
      <c r="C67" s="62" t="s">
        <v>71</v>
      </c>
      <c r="D67" s="61">
        <v>2025</v>
      </c>
      <c r="E67" s="53">
        <f>'Отбор 2025-2027'!E64+'Доп отбор1 2025-2027'!E64</f>
        <v>18</v>
      </c>
      <c r="F67" s="53">
        <f>'Отбор 2025-2027'!F64+'Доп отбор1 2025-2027'!F64</f>
        <v>10</v>
      </c>
      <c r="G67" s="53">
        <f>'Отбор 2025-2027'!G64+'Доп отбор1 2025-2027'!G64</f>
        <v>37</v>
      </c>
      <c r="H67" s="53">
        <f>'Отбор 2025-2027'!H64+'Доп отбор1 2025-2027'!H64</f>
        <v>66.099999999999994</v>
      </c>
      <c r="I67" s="53">
        <f>'Отбор 2025-2027'!I64+'Доп отбор1 2025-2027'!I64</f>
        <v>18</v>
      </c>
      <c r="J67" s="54">
        <f>'Отбор 2025-2027'!J64+'Доп отбор1 2025-2027'!J64</f>
        <v>5</v>
      </c>
      <c r="K67" s="55">
        <f t="shared" si="3"/>
        <v>149.1</v>
      </c>
      <c r="L67" s="53">
        <v>12368.39</v>
      </c>
      <c r="M67" s="53">
        <v>11131.55</v>
      </c>
      <c r="N67" s="53">
        <v>8657.8700000000008</v>
      </c>
      <c r="O67" s="53">
        <v>6184.2</v>
      </c>
      <c r="P67" s="53">
        <v>3710.52</v>
      </c>
      <c r="Q67" s="53">
        <v>488.77</v>
      </c>
      <c r="R67" s="53">
        <v>2100</v>
      </c>
      <c r="S67" s="53">
        <v>200</v>
      </c>
      <c r="T67" s="53">
        <v>95</v>
      </c>
      <c r="U67" s="57">
        <f t="shared" si="7"/>
        <v>94.999999744161883</v>
      </c>
      <c r="V67" s="55">
        <f t="shared" si="4"/>
        <v>1172616.54</v>
      </c>
      <c r="W67" s="55">
        <f t="shared" si="9"/>
        <v>1113985.71</v>
      </c>
      <c r="X67" s="55">
        <f t="shared" si="5"/>
        <v>58630.830000000075</v>
      </c>
      <c r="Y67" s="55">
        <f t="shared" si="6"/>
        <v>1113985.71</v>
      </c>
      <c r="Z67" s="63">
        <f t="shared" si="2"/>
        <v>94.999999744161883</v>
      </c>
    </row>
    <row r="68" spans="1:26" x14ac:dyDescent="0.25">
      <c r="A68" s="65" t="s">
        <v>239</v>
      </c>
      <c r="B68" s="62" t="s">
        <v>195</v>
      </c>
      <c r="C68" s="62" t="s">
        <v>56</v>
      </c>
      <c r="D68" s="61">
        <v>2025</v>
      </c>
      <c r="E68" s="53">
        <f>'Отбор 2025-2027'!E65+'Доп отбор1 2025-2027'!E65</f>
        <v>0</v>
      </c>
      <c r="F68" s="53">
        <f>'Отбор 2025-2027'!F65+'Доп отбор1 2025-2027'!F65</f>
        <v>1.34</v>
      </c>
      <c r="G68" s="53">
        <f>'Отбор 2025-2027'!G65+'Доп отбор1 2025-2027'!G65</f>
        <v>0</v>
      </c>
      <c r="H68" s="53">
        <f>'Отбор 2025-2027'!H65+'Доп отбор1 2025-2027'!H65</f>
        <v>0</v>
      </c>
      <c r="I68" s="53">
        <f>'Отбор 2025-2027'!I65+'Доп отбор1 2025-2027'!I65</f>
        <v>0</v>
      </c>
      <c r="J68" s="54">
        <f>'Отбор 2025-2027'!J65+'Доп отбор1 2025-2027'!J65</f>
        <v>4</v>
      </c>
      <c r="K68" s="55">
        <f t="shared" si="3"/>
        <v>1.34</v>
      </c>
      <c r="L68" s="53">
        <v>12368.39</v>
      </c>
      <c r="M68" s="53">
        <v>11131.55</v>
      </c>
      <c r="N68" s="53">
        <v>8657.8700000000008</v>
      </c>
      <c r="O68" s="53">
        <v>6184.2</v>
      </c>
      <c r="P68" s="53">
        <v>3710.52</v>
      </c>
      <c r="Q68" s="53">
        <v>488.77</v>
      </c>
      <c r="R68" s="53">
        <v>2100</v>
      </c>
      <c r="S68" s="53">
        <v>200</v>
      </c>
      <c r="T68" s="53">
        <v>95</v>
      </c>
      <c r="U68" s="57">
        <f t="shared" si="7"/>
        <v>94.9999921689502</v>
      </c>
      <c r="V68" s="55">
        <f t="shared" si="4"/>
        <v>25539.360000000001</v>
      </c>
      <c r="W68" s="55">
        <f t="shared" si="9"/>
        <v>24262.39</v>
      </c>
      <c r="X68" s="55">
        <f t="shared" si="5"/>
        <v>1276.9700000000012</v>
      </c>
      <c r="Y68" s="55">
        <f t="shared" si="6"/>
        <v>24262.39</v>
      </c>
      <c r="Z68" s="63">
        <f t="shared" si="2"/>
        <v>94.9999921689502</v>
      </c>
    </row>
    <row r="69" spans="1:26" x14ac:dyDescent="0.25">
      <c r="A69" s="65" t="s">
        <v>240</v>
      </c>
      <c r="B69" s="62" t="s">
        <v>195</v>
      </c>
      <c r="C69" s="62" t="s">
        <v>138</v>
      </c>
      <c r="D69" s="61">
        <v>2025</v>
      </c>
      <c r="E69" s="53">
        <f>'Отбор 2025-2027'!E66+'Доп отбор1 2025-2027'!E66</f>
        <v>0</v>
      </c>
      <c r="F69" s="53">
        <f>'Отбор 2025-2027'!F66+'Доп отбор1 2025-2027'!F66</f>
        <v>0</v>
      </c>
      <c r="G69" s="53">
        <f>'Отбор 2025-2027'!G66+'Доп отбор1 2025-2027'!G66</f>
        <v>0</v>
      </c>
      <c r="H69" s="53">
        <f>'Отбор 2025-2027'!H66+'Доп отбор1 2025-2027'!H66</f>
        <v>0</v>
      </c>
      <c r="I69" s="53">
        <f>'Отбор 2025-2027'!I66+'Доп отбор1 2025-2027'!I66</f>
        <v>0</v>
      </c>
      <c r="J69" s="54">
        <f>'Отбор 2025-2027'!J66+'Доп отбор1 2025-2027'!J66</f>
        <v>0</v>
      </c>
      <c r="K69" s="55">
        <f t="shared" si="3"/>
        <v>0</v>
      </c>
      <c r="L69" s="53">
        <v>12368.39</v>
      </c>
      <c r="M69" s="53">
        <v>11131.55</v>
      </c>
      <c r="N69" s="53">
        <v>8657.8700000000008</v>
      </c>
      <c r="O69" s="53">
        <v>6184.2</v>
      </c>
      <c r="P69" s="53">
        <v>3710.52</v>
      </c>
      <c r="Q69" s="53">
        <v>488.77</v>
      </c>
      <c r="R69" s="53">
        <v>2100</v>
      </c>
      <c r="S69" s="53">
        <v>200</v>
      </c>
      <c r="T69" s="53">
        <v>95</v>
      </c>
      <c r="U69" s="57">
        <f t="shared" si="7"/>
        <v>0</v>
      </c>
      <c r="V69" s="55">
        <f t="shared" si="4"/>
        <v>0</v>
      </c>
      <c r="W69" s="55">
        <f t="shared" ref="W69:W81" si="10">IF((Z69&gt;T69),Y69-0.01,Y69)</f>
        <v>0</v>
      </c>
      <c r="X69" s="55">
        <f t="shared" si="5"/>
        <v>0</v>
      </c>
      <c r="Y69" s="55">
        <f t="shared" si="6"/>
        <v>0</v>
      </c>
      <c r="Z69" s="63">
        <f t="shared" ref="Z69:Z133" si="11">IF((V69=0),0,Y69/V69*100)</f>
        <v>0</v>
      </c>
    </row>
    <row r="70" spans="1:26" x14ac:dyDescent="0.25">
      <c r="A70" s="65" t="s">
        <v>241</v>
      </c>
      <c r="B70" s="62" t="s">
        <v>195</v>
      </c>
      <c r="C70" s="62" t="s">
        <v>139</v>
      </c>
      <c r="D70" s="61">
        <v>2025</v>
      </c>
      <c r="E70" s="53">
        <f>'Отбор 2025-2027'!E67+'Доп отбор1 2025-2027'!E67</f>
        <v>0</v>
      </c>
      <c r="F70" s="53">
        <f>'Отбор 2025-2027'!F67+'Доп отбор1 2025-2027'!F67</f>
        <v>0</v>
      </c>
      <c r="G70" s="53">
        <f>'Отбор 2025-2027'!G67+'Доп отбор1 2025-2027'!G67</f>
        <v>0</v>
      </c>
      <c r="H70" s="53">
        <f>'Отбор 2025-2027'!H67+'Доп отбор1 2025-2027'!H67</f>
        <v>0</v>
      </c>
      <c r="I70" s="53">
        <f>'Отбор 2025-2027'!I67+'Доп отбор1 2025-2027'!I67</f>
        <v>0</v>
      </c>
      <c r="J70" s="54">
        <f>'Отбор 2025-2027'!J67+'Доп отбор1 2025-2027'!J67</f>
        <v>0</v>
      </c>
      <c r="K70" s="55">
        <f t="shared" ref="K70:K134" si="12">E70+F70+G70+H70+I70</f>
        <v>0</v>
      </c>
      <c r="L70" s="53">
        <v>12368.39</v>
      </c>
      <c r="M70" s="53">
        <v>11131.55</v>
      </c>
      <c r="N70" s="53">
        <v>8657.8700000000008</v>
      </c>
      <c r="O70" s="53">
        <v>6184.2</v>
      </c>
      <c r="P70" s="53">
        <v>3710.52</v>
      </c>
      <c r="Q70" s="53">
        <v>488.77</v>
      </c>
      <c r="R70" s="53">
        <v>2100</v>
      </c>
      <c r="S70" s="53">
        <v>200</v>
      </c>
      <c r="T70" s="53">
        <v>95</v>
      </c>
      <c r="U70" s="57">
        <f t="shared" si="7"/>
        <v>0</v>
      </c>
      <c r="V70" s="55">
        <f t="shared" ref="V70:V134" si="13">ROUND(((E70*L70+F70*M70+G70*N70+H70*O70+I70*P70)+Q70*J70+R70*J70+S70*(E70+F70+G70+H70+I70)),2)</f>
        <v>0</v>
      </c>
      <c r="W70" s="55">
        <f t="shared" si="10"/>
        <v>0</v>
      </c>
      <c r="X70" s="55">
        <f t="shared" ref="X70:X134" si="14">V70-W70</f>
        <v>0</v>
      </c>
      <c r="Y70" s="55">
        <f t="shared" ref="Y70:Y134" si="15">ROUND((V70*T70/100),2)</f>
        <v>0</v>
      </c>
      <c r="Z70" s="63">
        <f t="shared" si="11"/>
        <v>0</v>
      </c>
    </row>
    <row r="71" spans="1:26" x14ac:dyDescent="0.25">
      <c r="A71" s="65" t="s">
        <v>242</v>
      </c>
      <c r="B71" s="62" t="s">
        <v>195</v>
      </c>
      <c r="C71" s="62" t="s">
        <v>38</v>
      </c>
      <c r="D71" s="61">
        <v>2025</v>
      </c>
      <c r="E71" s="53">
        <f>'Отбор 2025-2027'!E68+'Доп отбор1 2025-2027'!E68</f>
        <v>0</v>
      </c>
      <c r="F71" s="53">
        <f>'Отбор 2025-2027'!F68+'Доп отбор1 2025-2027'!F68</f>
        <v>0</v>
      </c>
      <c r="G71" s="53">
        <f>'Отбор 2025-2027'!G68+'Доп отбор1 2025-2027'!G68</f>
        <v>32.4</v>
      </c>
      <c r="H71" s="53">
        <f>'Отбор 2025-2027'!H68+'Доп отбор1 2025-2027'!H68</f>
        <v>144.1</v>
      </c>
      <c r="I71" s="53">
        <f>'Отбор 2025-2027'!I68+'Доп отбор1 2025-2027'!I68</f>
        <v>0</v>
      </c>
      <c r="J71" s="54">
        <f>'Отбор 2025-2027'!J68+'Доп отбор1 2025-2027'!J68</f>
        <v>16</v>
      </c>
      <c r="K71" s="55">
        <f t="shared" si="12"/>
        <v>176.5</v>
      </c>
      <c r="L71" s="53">
        <v>12368.39</v>
      </c>
      <c r="M71" s="53">
        <v>11131.55</v>
      </c>
      <c r="N71" s="53">
        <v>8657.8700000000008</v>
      </c>
      <c r="O71" s="53">
        <v>6184.2</v>
      </c>
      <c r="P71" s="53">
        <v>3710.52</v>
      </c>
      <c r="Q71" s="53">
        <v>488.77</v>
      </c>
      <c r="R71" s="53">
        <v>2100</v>
      </c>
      <c r="S71" s="53">
        <v>200</v>
      </c>
      <c r="T71" s="53">
        <v>95</v>
      </c>
      <c r="U71" s="57">
        <f t="shared" si="7"/>
        <v>94.999999719636321</v>
      </c>
      <c r="V71" s="55">
        <f t="shared" si="13"/>
        <v>1248378.53</v>
      </c>
      <c r="W71" s="55">
        <f t="shared" si="10"/>
        <v>1185959.6000000001</v>
      </c>
      <c r="X71" s="55">
        <f t="shared" si="14"/>
        <v>62418.929999999935</v>
      </c>
      <c r="Y71" s="55">
        <f t="shared" si="15"/>
        <v>1185959.6000000001</v>
      </c>
      <c r="Z71" s="63">
        <f t="shared" si="11"/>
        <v>94.999999719636321</v>
      </c>
    </row>
    <row r="72" spans="1:26" x14ac:dyDescent="0.25">
      <c r="A72" s="65" t="s">
        <v>243</v>
      </c>
      <c r="B72" s="62" t="s">
        <v>195</v>
      </c>
      <c r="C72" s="62" t="s">
        <v>46</v>
      </c>
      <c r="D72" s="61">
        <v>2025</v>
      </c>
      <c r="E72" s="53">
        <f>'Отбор 2025-2027'!E69+'Доп отбор1 2025-2027'!E69</f>
        <v>11.54</v>
      </c>
      <c r="F72" s="53">
        <f>'Отбор 2025-2027'!F69+'Доп отбор1 2025-2027'!F69</f>
        <v>4.8099999999999996</v>
      </c>
      <c r="G72" s="53">
        <f>'Отбор 2025-2027'!G69+'Доп отбор1 2025-2027'!G69</f>
        <v>2</v>
      </c>
      <c r="H72" s="53">
        <f>'Отбор 2025-2027'!H69+'Доп отбор1 2025-2027'!H69</f>
        <v>11.33</v>
      </c>
      <c r="I72" s="53">
        <f>'Отбор 2025-2027'!I69+'Доп отбор1 2025-2027'!I69</f>
        <v>20</v>
      </c>
      <c r="J72" s="54">
        <f>'Отбор 2025-2027'!J69+'Доп отбор1 2025-2027'!J69</f>
        <v>5</v>
      </c>
      <c r="K72" s="55">
        <f t="shared" si="12"/>
        <v>49.68</v>
      </c>
      <c r="L72" s="53">
        <v>12368.39</v>
      </c>
      <c r="M72" s="53">
        <v>11131.55</v>
      </c>
      <c r="N72" s="53">
        <v>8657.8700000000008</v>
      </c>
      <c r="O72" s="53">
        <v>6184.2</v>
      </c>
      <c r="P72" s="53">
        <v>3710.52</v>
      </c>
      <c r="Q72" s="53">
        <v>488.77</v>
      </c>
      <c r="R72" s="53">
        <v>2100</v>
      </c>
      <c r="S72" s="53">
        <v>200</v>
      </c>
      <c r="T72" s="53">
        <v>95</v>
      </c>
      <c r="U72" s="57">
        <f t="shared" si="7"/>
        <v>94.999999343395913</v>
      </c>
      <c r="V72" s="55">
        <f t="shared" si="13"/>
        <v>380746.95</v>
      </c>
      <c r="W72" s="55">
        <f t="shared" si="10"/>
        <v>361709.6</v>
      </c>
      <c r="X72" s="55">
        <f t="shared" si="14"/>
        <v>19037.350000000035</v>
      </c>
      <c r="Y72" s="55">
        <f t="shared" si="15"/>
        <v>361709.6</v>
      </c>
      <c r="Z72" s="63">
        <f t="shared" si="11"/>
        <v>94.999999343395913</v>
      </c>
    </row>
    <row r="73" spans="1:26" x14ac:dyDescent="0.25">
      <c r="A73" s="65" t="s">
        <v>244</v>
      </c>
      <c r="B73" s="62" t="s">
        <v>195</v>
      </c>
      <c r="C73" s="62" t="s">
        <v>106</v>
      </c>
      <c r="D73" s="61">
        <v>2025</v>
      </c>
      <c r="E73" s="53">
        <f>'Отбор 2025-2027'!E70+'Доп отбор1 2025-2027'!E70</f>
        <v>0</v>
      </c>
      <c r="F73" s="53">
        <f>'Отбор 2025-2027'!F70+'Доп отбор1 2025-2027'!F70</f>
        <v>30</v>
      </c>
      <c r="G73" s="53">
        <f>'Отбор 2025-2027'!G70+'Доп отбор1 2025-2027'!G70</f>
        <v>50</v>
      </c>
      <c r="H73" s="53">
        <f>'Отбор 2025-2027'!H70+'Доп отбор1 2025-2027'!H70</f>
        <v>15</v>
      </c>
      <c r="I73" s="53">
        <f>'Отбор 2025-2027'!I70+'Доп отбор1 2025-2027'!I70</f>
        <v>25</v>
      </c>
      <c r="J73" s="54">
        <f>'Отбор 2025-2027'!J70+'Доп отбор1 2025-2027'!J70</f>
        <v>1</v>
      </c>
      <c r="K73" s="55">
        <f t="shared" si="12"/>
        <v>120</v>
      </c>
      <c r="L73" s="53">
        <v>12368.39</v>
      </c>
      <c r="M73" s="53">
        <v>11131.55</v>
      </c>
      <c r="N73" s="53">
        <v>8657.8700000000008</v>
      </c>
      <c r="O73" s="53">
        <v>6184.2</v>
      </c>
      <c r="P73" s="53">
        <v>3710.52</v>
      </c>
      <c r="Q73" s="53">
        <v>488.77</v>
      </c>
      <c r="R73" s="53">
        <v>2100</v>
      </c>
      <c r="S73" s="53">
        <v>200</v>
      </c>
      <c r="T73" s="53">
        <v>95</v>
      </c>
      <c r="U73" s="57">
        <f t="shared" si="7"/>
        <v>94.999999846775353</v>
      </c>
      <c r="V73" s="55">
        <f t="shared" si="13"/>
        <v>978954.77</v>
      </c>
      <c r="W73" s="55">
        <f t="shared" si="10"/>
        <v>930007.03</v>
      </c>
      <c r="X73" s="55">
        <f t="shared" si="14"/>
        <v>48947.739999999991</v>
      </c>
      <c r="Y73" s="55">
        <f t="shared" si="15"/>
        <v>930007.03</v>
      </c>
      <c r="Z73" s="63">
        <f t="shared" si="11"/>
        <v>94.999999846775353</v>
      </c>
    </row>
    <row r="74" spans="1:26" x14ac:dyDescent="0.25">
      <c r="A74" s="65" t="s">
        <v>245</v>
      </c>
      <c r="B74" s="62" t="s">
        <v>195</v>
      </c>
      <c r="C74" s="62" t="s">
        <v>43</v>
      </c>
      <c r="D74" s="61">
        <v>2025</v>
      </c>
      <c r="E74" s="53">
        <f>'Отбор 2025-2027'!E71+'Доп отбор1 2025-2027'!E71</f>
        <v>15</v>
      </c>
      <c r="F74" s="53">
        <f>'Отбор 2025-2027'!F71+'Доп отбор1 2025-2027'!F71</f>
        <v>15</v>
      </c>
      <c r="G74" s="53">
        <f>'Отбор 2025-2027'!G71+'Доп отбор1 2025-2027'!G71</f>
        <v>25</v>
      </c>
      <c r="H74" s="53">
        <f>'Отбор 2025-2027'!H71+'Доп отбор1 2025-2027'!H71</f>
        <v>17</v>
      </c>
      <c r="I74" s="53">
        <f>'Отбор 2025-2027'!I71+'Доп отбор1 2025-2027'!I71</f>
        <v>23</v>
      </c>
      <c r="J74" s="54">
        <f>'Отбор 2025-2027'!J71+'Доп отбор1 2025-2027'!J71</f>
        <v>7</v>
      </c>
      <c r="K74" s="55">
        <f t="shared" si="12"/>
        <v>95</v>
      </c>
      <c r="L74" s="53">
        <v>12368.39</v>
      </c>
      <c r="M74" s="53">
        <v>11131.55</v>
      </c>
      <c r="N74" s="53">
        <v>8657.8700000000008</v>
      </c>
      <c r="O74" s="53">
        <v>6184.2</v>
      </c>
      <c r="P74" s="53">
        <v>3710.52</v>
      </c>
      <c r="Q74" s="53">
        <v>488.77</v>
      </c>
      <c r="R74" s="53">
        <v>2100</v>
      </c>
      <c r="S74" s="53">
        <v>200</v>
      </c>
      <c r="T74" s="53">
        <v>95</v>
      </c>
      <c r="U74" s="57">
        <f t="shared" ref="U74:U138" si="16">IF((V74=0),0,W74/V74*100)</f>
        <v>95</v>
      </c>
      <c r="V74" s="55">
        <f t="shared" si="13"/>
        <v>796540.6</v>
      </c>
      <c r="W74" s="55">
        <f t="shared" si="10"/>
        <v>756713.57</v>
      </c>
      <c r="X74" s="55">
        <f t="shared" si="14"/>
        <v>39827.030000000028</v>
      </c>
      <c r="Y74" s="55">
        <f t="shared" si="15"/>
        <v>756713.57</v>
      </c>
      <c r="Z74" s="63">
        <f t="shared" si="11"/>
        <v>95</v>
      </c>
    </row>
    <row r="75" spans="1:26" x14ac:dyDescent="0.25">
      <c r="A75" s="65" t="s">
        <v>246</v>
      </c>
      <c r="B75" s="62" t="s">
        <v>195</v>
      </c>
      <c r="C75" s="62" t="s">
        <v>4</v>
      </c>
      <c r="D75" s="61">
        <v>2025</v>
      </c>
      <c r="E75" s="53">
        <f>'Отбор 2025-2027'!E72+'Доп отбор1 2025-2027'!E72</f>
        <v>0</v>
      </c>
      <c r="F75" s="53">
        <f>'Отбор 2025-2027'!F72+'Доп отбор1 2025-2027'!F72</f>
        <v>14</v>
      </c>
      <c r="G75" s="53">
        <f>'Отбор 2025-2027'!G72+'Доп отбор1 2025-2027'!G72</f>
        <v>0</v>
      </c>
      <c r="H75" s="53">
        <f>'Отбор 2025-2027'!H72+'Доп отбор1 2025-2027'!H72</f>
        <v>0</v>
      </c>
      <c r="I75" s="53">
        <f>'Отбор 2025-2027'!I72+'Доп отбор1 2025-2027'!I72</f>
        <v>55</v>
      </c>
      <c r="J75" s="54">
        <f>'Отбор 2025-2027'!J72+'Доп отбор1 2025-2027'!J72</f>
        <v>14</v>
      </c>
      <c r="K75" s="55">
        <f t="shared" si="12"/>
        <v>69</v>
      </c>
      <c r="L75" s="53">
        <v>12368.39</v>
      </c>
      <c r="M75" s="53">
        <v>11131.55</v>
      </c>
      <c r="N75" s="53">
        <v>8657.8700000000008</v>
      </c>
      <c r="O75" s="53">
        <v>6184.2</v>
      </c>
      <c r="P75" s="53">
        <v>3710.52</v>
      </c>
      <c r="Q75" s="53">
        <v>488.77</v>
      </c>
      <c r="R75" s="53">
        <v>2100</v>
      </c>
      <c r="S75" s="53">
        <v>200</v>
      </c>
      <c r="T75" s="53">
        <v>95</v>
      </c>
      <c r="U75" s="57">
        <f t="shared" si="16"/>
        <v>94.99999853645356</v>
      </c>
      <c r="V75" s="55">
        <f t="shared" si="13"/>
        <v>409963.08</v>
      </c>
      <c r="W75" s="55">
        <f t="shared" si="10"/>
        <v>389464.92</v>
      </c>
      <c r="X75" s="55">
        <f t="shared" si="14"/>
        <v>20498.160000000033</v>
      </c>
      <c r="Y75" s="55">
        <f t="shared" si="15"/>
        <v>389464.93</v>
      </c>
      <c r="Z75" s="63">
        <f t="shared" si="11"/>
        <v>95.000000975697603</v>
      </c>
    </row>
    <row r="76" spans="1:26" x14ac:dyDescent="0.25">
      <c r="A76" s="65" t="s">
        <v>247</v>
      </c>
      <c r="B76" s="62" t="s">
        <v>195</v>
      </c>
      <c r="C76" s="62" t="s">
        <v>29</v>
      </c>
      <c r="D76" s="61">
        <v>2025</v>
      </c>
      <c r="E76" s="53">
        <f>'Отбор 2025-2027'!E73+'Доп отбор1 2025-2027'!E73</f>
        <v>0</v>
      </c>
      <c r="F76" s="53">
        <f>'Отбор 2025-2027'!F73+'Доп отбор1 2025-2027'!F73</f>
        <v>4</v>
      </c>
      <c r="G76" s="53">
        <f>'Отбор 2025-2027'!G73+'Доп отбор1 2025-2027'!G73</f>
        <v>15</v>
      </c>
      <c r="H76" s="53">
        <f>'Отбор 2025-2027'!H73+'Доп отбор1 2025-2027'!H73</f>
        <v>0</v>
      </c>
      <c r="I76" s="53">
        <f>'Отбор 2025-2027'!I73+'Доп отбор1 2025-2027'!I73</f>
        <v>23</v>
      </c>
      <c r="J76" s="54">
        <f>'Отбор 2025-2027'!J73+'Доп отбор1 2025-2027'!J73</f>
        <v>12</v>
      </c>
      <c r="K76" s="55">
        <f t="shared" si="12"/>
        <v>42</v>
      </c>
      <c r="L76" s="53">
        <v>12368.39</v>
      </c>
      <c r="M76" s="53">
        <v>11131.55</v>
      </c>
      <c r="N76" s="53">
        <v>8657.8700000000008</v>
      </c>
      <c r="O76" s="53">
        <v>6184.2</v>
      </c>
      <c r="P76" s="53">
        <v>3710.52</v>
      </c>
      <c r="Q76" s="53">
        <v>488.77</v>
      </c>
      <c r="R76" s="53">
        <v>2100</v>
      </c>
      <c r="S76" s="53">
        <v>200</v>
      </c>
      <c r="T76" s="53">
        <v>95</v>
      </c>
      <c r="U76" s="57">
        <f t="shared" si="16"/>
        <v>94.999997493327655</v>
      </c>
      <c r="V76" s="55">
        <f t="shared" si="13"/>
        <v>299201.45</v>
      </c>
      <c r="W76" s="55">
        <f t="shared" si="10"/>
        <v>284241.37</v>
      </c>
      <c r="X76" s="55">
        <f t="shared" si="14"/>
        <v>14960.080000000016</v>
      </c>
      <c r="Y76" s="55">
        <f t="shared" si="15"/>
        <v>284241.38</v>
      </c>
      <c r="Z76" s="63">
        <f t="shared" si="11"/>
        <v>95.000000835557444</v>
      </c>
    </row>
    <row r="77" spans="1:26" x14ac:dyDescent="0.25">
      <c r="A77" s="65" t="s">
        <v>248</v>
      </c>
      <c r="B77" s="62" t="s">
        <v>195</v>
      </c>
      <c r="C77" s="62" t="s">
        <v>27</v>
      </c>
      <c r="D77" s="61">
        <v>2025</v>
      </c>
      <c r="E77" s="53">
        <f>'Отбор 2025-2027'!E74+'Доп отбор1 2025-2027'!E74</f>
        <v>0</v>
      </c>
      <c r="F77" s="53">
        <f>'Отбор 2025-2027'!F74+'Доп отбор1 2025-2027'!F74</f>
        <v>0.6</v>
      </c>
      <c r="G77" s="53">
        <f>'Отбор 2025-2027'!G74+'Доп отбор1 2025-2027'!G74</f>
        <v>0</v>
      </c>
      <c r="H77" s="53">
        <f>'Отбор 2025-2027'!H74+'Доп отбор1 2025-2027'!H74</f>
        <v>0</v>
      </c>
      <c r="I77" s="53">
        <f>'Отбор 2025-2027'!I74+'Доп отбор1 2025-2027'!I74</f>
        <v>0</v>
      </c>
      <c r="J77" s="54">
        <f>'Отбор 2025-2027'!J74+'Доп отбор1 2025-2027'!J74</f>
        <v>5</v>
      </c>
      <c r="K77" s="55">
        <f t="shared" si="12"/>
        <v>0.6</v>
      </c>
      <c r="L77" s="53">
        <v>12368.39</v>
      </c>
      <c r="M77" s="53">
        <v>11131.55</v>
      </c>
      <c r="N77" s="53">
        <v>8657.8700000000008</v>
      </c>
      <c r="O77" s="53">
        <v>6184.2</v>
      </c>
      <c r="P77" s="53">
        <v>3710.52</v>
      </c>
      <c r="Q77" s="53">
        <v>488.77</v>
      </c>
      <c r="R77" s="53">
        <v>2100</v>
      </c>
      <c r="S77" s="53">
        <v>200</v>
      </c>
      <c r="T77" s="53">
        <v>95</v>
      </c>
      <c r="U77" s="57">
        <f t="shared" si="16"/>
        <v>94.999994934857199</v>
      </c>
      <c r="V77" s="55">
        <f t="shared" si="13"/>
        <v>19742.78</v>
      </c>
      <c r="W77" s="55">
        <f t="shared" si="10"/>
        <v>18755.64</v>
      </c>
      <c r="X77" s="55">
        <f t="shared" si="14"/>
        <v>987.13999999999942</v>
      </c>
      <c r="Y77" s="55">
        <f t="shared" si="15"/>
        <v>18755.64</v>
      </c>
      <c r="Z77" s="63">
        <f t="shared" si="11"/>
        <v>94.999994934857199</v>
      </c>
    </row>
    <row r="78" spans="1:26" x14ac:dyDescent="0.25">
      <c r="A78" s="65" t="s">
        <v>249</v>
      </c>
      <c r="B78" s="62" t="s">
        <v>195</v>
      </c>
      <c r="C78" s="62" t="s">
        <v>45</v>
      </c>
      <c r="D78" s="61">
        <v>2025</v>
      </c>
      <c r="E78" s="53">
        <f>'Отбор 2025-2027'!E75+'Доп отбор1 2025-2027'!E75</f>
        <v>0</v>
      </c>
      <c r="F78" s="53">
        <f>'Отбор 2025-2027'!F75+'Доп отбор1 2025-2027'!F75</f>
        <v>0</v>
      </c>
      <c r="G78" s="53">
        <f>'Отбор 2025-2027'!G75+'Доп отбор1 2025-2027'!G75</f>
        <v>0</v>
      </c>
      <c r="H78" s="53">
        <f>'Отбор 2025-2027'!H75+'Доп отбор1 2025-2027'!H75</f>
        <v>23.65</v>
      </c>
      <c r="I78" s="53">
        <f>'Отбор 2025-2027'!I75+'Доп отбор1 2025-2027'!I75</f>
        <v>0</v>
      </c>
      <c r="J78" s="54">
        <f>'Отбор 2025-2027'!J75+'Доп отбор1 2025-2027'!J75</f>
        <v>5</v>
      </c>
      <c r="K78" s="55">
        <f t="shared" si="12"/>
        <v>23.65</v>
      </c>
      <c r="L78" s="53">
        <v>12368.39</v>
      </c>
      <c r="M78" s="53">
        <v>11131.55</v>
      </c>
      <c r="N78" s="53">
        <v>8657.8700000000008</v>
      </c>
      <c r="O78" s="53">
        <v>6184.2</v>
      </c>
      <c r="P78" s="53">
        <v>3710.52</v>
      </c>
      <c r="Q78" s="53">
        <v>488.77</v>
      </c>
      <c r="R78" s="53">
        <v>2100</v>
      </c>
      <c r="S78" s="53">
        <v>200</v>
      </c>
      <c r="T78" s="53">
        <v>95</v>
      </c>
      <c r="U78" s="57">
        <f t="shared" si="16"/>
        <v>94.999999389984211</v>
      </c>
      <c r="V78" s="55">
        <f t="shared" si="13"/>
        <v>163930.18</v>
      </c>
      <c r="W78" s="55">
        <f t="shared" si="10"/>
        <v>155733.67000000001</v>
      </c>
      <c r="X78" s="55">
        <f t="shared" si="14"/>
        <v>8196.5099999999802</v>
      </c>
      <c r="Y78" s="55">
        <f t="shared" si="15"/>
        <v>155733.67000000001</v>
      </c>
      <c r="Z78" s="63">
        <f t="shared" si="11"/>
        <v>94.999999389984211</v>
      </c>
    </row>
    <row r="79" spans="1:26" x14ac:dyDescent="0.25">
      <c r="A79" s="65" t="s">
        <v>250</v>
      </c>
      <c r="B79" s="62" t="s">
        <v>195</v>
      </c>
      <c r="C79" s="62" t="s">
        <v>28</v>
      </c>
      <c r="D79" s="61">
        <v>2025</v>
      </c>
      <c r="E79" s="53">
        <f>'Отбор 2025-2027'!E76+'Доп отбор1 2025-2027'!E76</f>
        <v>0</v>
      </c>
      <c r="F79" s="53">
        <f>'Отбор 2025-2027'!F76+'Доп отбор1 2025-2027'!F76</f>
        <v>1</v>
      </c>
      <c r="G79" s="53">
        <f>'Отбор 2025-2027'!G76+'Доп отбор1 2025-2027'!G76</f>
        <v>2</v>
      </c>
      <c r="H79" s="53">
        <f>'Отбор 2025-2027'!H76+'Доп отбор1 2025-2027'!H76</f>
        <v>13</v>
      </c>
      <c r="I79" s="53">
        <f>'Отбор 2025-2027'!I76+'Доп отбор1 2025-2027'!I76</f>
        <v>10</v>
      </c>
      <c r="J79" s="54">
        <f>'Отбор 2025-2027'!J76+'Доп отбор1 2025-2027'!J76</f>
        <v>5</v>
      </c>
      <c r="K79" s="55">
        <f t="shared" si="12"/>
        <v>26</v>
      </c>
      <c r="L79" s="53">
        <v>12368.39</v>
      </c>
      <c r="M79" s="53">
        <v>11131.55</v>
      </c>
      <c r="N79" s="53">
        <v>8657.8700000000008</v>
      </c>
      <c r="O79" s="53">
        <v>6184.2</v>
      </c>
      <c r="P79" s="53">
        <v>3710.52</v>
      </c>
      <c r="Q79" s="53">
        <v>488.77</v>
      </c>
      <c r="R79" s="53">
        <v>2100</v>
      </c>
      <c r="S79" s="53">
        <v>200</v>
      </c>
      <c r="T79" s="53">
        <v>95</v>
      </c>
      <c r="U79" s="57">
        <f t="shared" si="16"/>
        <v>94.999998171745503</v>
      </c>
      <c r="V79" s="55">
        <f t="shared" si="13"/>
        <v>164090.94</v>
      </c>
      <c r="W79" s="55">
        <f t="shared" si="10"/>
        <v>155886.39000000001</v>
      </c>
      <c r="X79" s="55">
        <f t="shared" si="14"/>
        <v>8204.5499999999884</v>
      </c>
      <c r="Y79" s="55">
        <f t="shared" si="15"/>
        <v>155886.39000000001</v>
      </c>
      <c r="Z79" s="63">
        <f t="shared" si="11"/>
        <v>94.999998171745503</v>
      </c>
    </row>
    <row r="80" spans="1:26" x14ac:dyDescent="0.25">
      <c r="A80" s="65" t="s">
        <v>251</v>
      </c>
      <c r="B80" s="62" t="s">
        <v>195</v>
      </c>
      <c r="C80" s="62" t="s">
        <v>21</v>
      </c>
      <c r="D80" s="61">
        <v>2025</v>
      </c>
      <c r="E80" s="53">
        <f>'Отбор 2025-2027'!E77+'Доп отбор1 2025-2027'!E77</f>
        <v>2.7</v>
      </c>
      <c r="F80" s="53">
        <f>'Отбор 2025-2027'!F77+'Доп отбор1 2025-2027'!F77</f>
        <v>2.5</v>
      </c>
      <c r="G80" s="53">
        <f>'Отбор 2025-2027'!G77+'Доп отбор1 2025-2027'!G77</f>
        <v>4</v>
      </c>
      <c r="H80" s="53">
        <f>'Отбор 2025-2027'!H77+'Доп отбор1 2025-2027'!H77</f>
        <v>8.4</v>
      </c>
      <c r="I80" s="53">
        <f>'Отбор 2025-2027'!I77+'Доп отбор1 2025-2027'!I77</f>
        <v>14.1</v>
      </c>
      <c r="J80" s="54">
        <f>'Отбор 2025-2027'!J77+'Доп отбор1 2025-2027'!J77</f>
        <v>7</v>
      </c>
      <c r="K80" s="55">
        <f t="shared" si="12"/>
        <v>31.700000000000003</v>
      </c>
      <c r="L80" s="53">
        <v>12368.39</v>
      </c>
      <c r="M80" s="53">
        <v>11131.55</v>
      </c>
      <c r="N80" s="53">
        <v>8657.8700000000008</v>
      </c>
      <c r="O80" s="53">
        <v>6184.2</v>
      </c>
      <c r="P80" s="53">
        <v>3710.52</v>
      </c>
      <c r="Q80" s="53">
        <v>488.77</v>
      </c>
      <c r="R80" s="53">
        <v>2100</v>
      </c>
      <c r="S80" s="53">
        <v>200</v>
      </c>
      <c r="T80" s="53">
        <v>95</v>
      </c>
      <c r="U80" s="57">
        <f t="shared" si="16"/>
        <v>94.999995769919408</v>
      </c>
      <c r="V80" s="55">
        <f t="shared" si="13"/>
        <v>224582.01</v>
      </c>
      <c r="W80" s="55">
        <f t="shared" si="10"/>
        <v>213352.9</v>
      </c>
      <c r="X80" s="55">
        <f t="shared" si="14"/>
        <v>11229.110000000015</v>
      </c>
      <c r="Y80" s="55">
        <f t="shared" si="15"/>
        <v>213352.91</v>
      </c>
      <c r="Z80" s="63">
        <f t="shared" si="11"/>
        <v>95.000000222635819</v>
      </c>
    </row>
    <row r="81" spans="1:26" x14ac:dyDescent="0.25">
      <c r="A81" s="65" t="s">
        <v>252</v>
      </c>
      <c r="B81" s="62" t="s">
        <v>195</v>
      </c>
      <c r="C81" s="62" t="s">
        <v>140</v>
      </c>
      <c r="D81" s="61">
        <v>2025</v>
      </c>
      <c r="E81" s="53">
        <f>'Отбор 2025-2027'!E78+'Доп отбор1 2025-2027'!E78</f>
        <v>0</v>
      </c>
      <c r="F81" s="53">
        <f>'Отбор 2025-2027'!F78+'Доп отбор1 2025-2027'!F78</f>
        <v>0</v>
      </c>
      <c r="G81" s="53">
        <f>'Отбор 2025-2027'!G78+'Доп отбор1 2025-2027'!G78</f>
        <v>0</v>
      </c>
      <c r="H81" s="53">
        <f>'Отбор 2025-2027'!H78+'Доп отбор1 2025-2027'!H78</f>
        <v>0</v>
      </c>
      <c r="I81" s="53">
        <f>'Отбор 2025-2027'!I78+'Доп отбор1 2025-2027'!I78</f>
        <v>0</v>
      </c>
      <c r="J81" s="54">
        <f>'Отбор 2025-2027'!J78+'Доп отбор1 2025-2027'!J78</f>
        <v>0</v>
      </c>
      <c r="K81" s="55">
        <f t="shared" si="12"/>
        <v>0</v>
      </c>
      <c r="L81" s="53">
        <v>12368.39</v>
      </c>
      <c r="M81" s="53">
        <v>11131.55</v>
      </c>
      <c r="N81" s="53">
        <v>8657.8700000000008</v>
      </c>
      <c r="O81" s="53">
        <v>6184.2</v>
      </c>
      <c r="P81" s="53">
        <v>3710.52</v>
      </c>
      <c r="Q81" s="53">
        <v>488.77</v>
      </c>
      <c r="R81" s="53">
        <v>2100</v>
      </c>
      <c r="S81" s="53">
        <v>200</v>
      </c>
      <c r="T81" s="53">
        <v>95</v>
      </c>
      <c r="U81" s="57">
        <f t="shared" si="16"/>
        <v>0</v>
      </c>
      <c r="V81" s="55">
        <f t="shared" si="13"/>
        <v>0</v>
      </c>
      <c r="W81" s="55">
        <f t="shared" si="10"/>
        <v>0</v>
      </c>
      <c r="X81" s="55">
        <f t="shared" si="14"/>
        <v>0</v>
      </c>
      <c r="Y81" s="55">
        <f t="shared" si="15"/>
        <v>0</v>
      </c>
      <c r="Z81" s="63">
        <f t="shared" si="11"/>
        <v>0</v>
      </c>
    </row>
    <row r="82" spans="1:26" ht="32.25" customHeight="1" x14ac:dyDescent="0.25">
      <c r="A82" s="52">
        <v>61</v>
      </c>
      <c r="B82" s="66" t="s">
        <v>253</v>
      </c>
      <c r="C82" s="66" t="s">
        <v>253</v>
      </c>
      <c r="D82" s="52">
        <v>2025</v>
      </c>
      <c r="E82" s="55">
        <f>SUM(E65:E81)</f>
        <v>56.68</v>
      </c>
      <c r="F82" s="55">
        <f t="shared" ref="F82:J82" si="17">SUM(F65:F81)</f>
        <v>90.699999999999989</v>
      </c>
      <c r="G82" s="55">
        <f t="shared" si="17"/>
        <v>211.8</v>
      </c>
      <c r="H82" s="55">
        <f t="shared" si="17"/>
        <v>317.39</v>
      </c>
      <c r="I82" s="55">
        <f t="shared" si="17"/>
        <v>198.5</v>
      </c>
      <c r="J82" s="56">
        <f t="shared" si="17"/>
        <v>99</v>
      </c>
      <c r="K82" s="55">
        <f t="shared" si="12"/>
        <v>875.06999999999994</v>
      </c>
      <c r="L82" s="53">
        <v>12368.39</v>
      </c>
      <c r="M82" s="53">
        <v>11131.55</v>
      </c>
      <c r="N82" s="53">
        <v>8657.8700000000008</v>
      </c>
      <c r="O82" s="53">
        <v>6184.2</v>
      </c>
      <c r="P82" s="53">
        <v>3710.52</v>
      </c>
      <c r="Q82" s="53">
        <v>488.77</v>
      </c>
      <c r="R82" s="53">
        <v>2100</v>
      </c>
      <c r="S82" s="53">
        <v>200</v>
      </c>
      <c r="T82" s="53">
        <v>95</v>
      </c>
      <c r="U82" s="57">
        <f t="shared" si="16"/>
        <v>94.999999910113061</v>
      </c>
      <c r="V82" s="55">
        <f t="shared" si="13"/>
        <v>6675052.4800000004</v>
      </c>
      <c r="W82" s="55">
        <f t="shared" ref="W82" si="18">IF((Z82&gt;T82),Y82-0.01,Y82)</f>
        <v>6341299.8500000006</v>
      </c>
      <c r="X82" s="55">
        <f t="shared" si="14"/>
        <v>333752.62999999989</v>
      </c>
      <c r="Y82" s="55">
        <f t="shared" si="15"/>
        <v>6341299.8600000003</v>
      </c>
      <c r="Z82" s="63">
        <f t="shared" si="11"/>
        <v>95.000000059924616</v>
      </c>
    </row>
    <row r="83" spans="1:26" x14ac:dyDescent="0.25">
      <c r="A83" s="61">
        <v>62</v>
      </c>
      <c r="B83" s="62" t="s">
        <v>196</v>
      </c>
      <c r="C83" s="62" t="s">
        <v>59</v>
      </c>
      <c r="D83" s="61">
        <v>2025</v>
      </c>
      <c r="E83" s="53">
        <f>'Отбор 2025-2027'!E80+'Доп отбор1 2025-2027'!E80</f>
        <v>15.8</v>
      </c>
      <c r="F83" s="53">
        <f>'Отбор 2025-2027'!F80+'Доп отбор1 2025-2027'!F80</f>
        <v>4.0999999999999996</v>
      </c>
      <c r="G83" s="53">
        <f>'Отбор 2025-2027'!G80+'Доп отбор1 2025-2027'!G80</f>
        <v>13.600000000000001</v>
      </c>
      <c r="H83" s="53">
        <f>'Отбор 2025-2027'!H80+'Доп отбор1 2025-2027'!H80</f>
        <v>2</v>
      </c>
      <c r="I83" s="53">
        <f>'Отбор 2025-2027'!I80+'Доп отбор1 2025-2027'!I80</f>
        <v>2.2000000000000002</v>
      </c>
      <c r="J83" s="54">
        <f>'Отбор 2025-2027'!J80+'Доп отбор1 2025-2027'!J80</f>
        <v>13</v>
      </c>
      <c r="K83" s="55">
        <f t="shared" si="12"/>
        <v>37.700000000000003</v>
      </c>
      <c r="L83" s="53">
        <v>12368.39</v>
      </c>
      <c r="M83" s="53">
        <v>11131.55</v>
      </c>
      <c r="N83" s="53">
        <v>8657.8700000000008</v>
      </c>
      <c r="O83" s="53">
        <v>6184.2</v>
      </c>
      <c r="P83" s="53">
        <v>3710.52</v>
      </c>
      <c r="Q83" s="53">
        <v>488.77</v>
      </c>
      <c r="R83" s="53">
        <v>2100</v>
      </c>
      <c r="S83" s="53">
        <v>200</v>
      </c>
      <c r="T83" s="53">
        <v>71</v>
      </c>
      <c r="U83" s="57">
        <f t="shared" si="16"/>
        <v>70.999998811031247</v>
      </c>
      <c r="V83" s="55">
        <f t="shared" si="13"/>
        <v>420532.5</v>
      </c>
      <c r="W83" s="55">
        <f t="shared" ref="W83:W114" si="19">IF((Z83&gt;T83),Y83-0.01,Y83)</f>
        <v>298578.07</v>
      </c>
      <c r="X83" s="55">
        <f t="shared" si="14"/>
        <v>121954.43</v>
      </c>
      <c r="Y83" s="55">
        <f t="shared" si="15"/>
        <v>298578.08</v>
      </c>
      <c r="Z83" s="63">
        <f t="shared" si="11"/>
        <v>71.000001188968753</v>
      </c>
    </row>
    <row r="84" spans="1:26" x14ac:dyDescent="0.25">
      <c r="A84" s="61">
        <v>63</v>
      </c>
      <c r="B84" s="62" t="s">
        <v>196</v>
      </c>
      <c r="C84" s="62" t="s">
        <v>142</v>
      </c>
      <c r="D84" s="61">
        <v>2025</v>
      </c>
      <c r="E84" s="53">
        <f>'Отбор 2025-2027'!E81+'Доп отбор1 2025-2027'!E81</f>
        <v>0</v>
      </c>
      <c r="F84" s="53">
        <f>'Отбор 2025-2027'!F81+'Доп отбор1 2025-2027'!F81</f>
        <v>0</v>
      </c>
      <c r="G84" s="53">
        <f>'Отбор 2025-2027'!G81+'Доп отбор1 2025-2027'!G81</f>
        <v>0</v>
      </c>
      <c r="H84" s="53">
        <f>'Отбор 2025-2027'!H81+'Доп отбор1 2025-2027'!H81</f>
        <v>0</v>
      </c>
      <c r="I84" s="53">
        <f>'Отбор 2025-2027'!I81+'Доп отбор1 2025-2027'!I81</f>
        <v>0</v>
      </c>
      <c r="J84" s="54">
        <f>'Отбор 2025-2027'!J81+'Доп отбор1 2025-2027'!J81</f>
        <v>0</v>
      </c>
      <c r="K84" s="55">
        <f t="shared" si="12"/>
        <v>0</v>
      </c>
      <c r="L84" s="53">
        <v>12368.39</v>
      </c>
      <c r="M84" s="53">
        <v>11131.55</v>
      </c>
      <c r="N84" s="53">
        <v>8657.8700000000008</v>
      </c>
      <c r="O84" s="53">
        <v>6184.2</v>
      </c>
      <c r="P84" s="53">
        <v>3710.52</v>
      </c>
      <c r="Q84" s="53">
        <v>488.77</v>
      </c>
      <c r="R84" s="53">
        <v>2100</v>
      </c>
      <c r="S84" s="53">
        <v>200</v>
      </c>
      <c r="T84" s="53">
        <v>71</v>
      </c>
      <c r="U84" s="57">
        <f t="shared" si="16"/>
        <v>0</v>
      </c>
      <c r="V84" s="55">
        <f t="shared" si="13"/>
        <v>0</v>
      </c>
      <c r="W84" s="55">
        <f t="shared" si="19"/>
        <v>0</v>
      </c>
      <c r="X84" s="55">
        <f t="shared" si="14"/>
        <v>0</v>
      </c>
      <c r="Y84" s="55">
        <f t="shared" si="15"/>
        <v>0</v>
      </c>
      <c r="Z84" s="63">
        <f t="shared" si="11"/>
        <v>0</v>
      </c>
    </row>
    <row r="85" spans="1:26" x14ac:dyDescent="0.25">
      <c r="A85" s="61">
        <v>64</v>
      </c>
      <c r="B85" s="62" t="s">
        <v>196</v>
      </c>
      <c r="C85" s="62" t="s">
        <v>47</v>
      </c>
      <c r="D85" s="61">
        <v>2025</v>
      </c>
      <c r="E85" s="53">
        <f>'Отбор 2025-2027'!E82+'Доп отбор1 2025-2027'!E82</f>
        <v>0</v>
      </c>
      <c r="F85" s="53">
        <f>'Отбор 2025-2027'!F82+'Доп отбор1 2025-2027'!F82</f>
        <v>0</v>
      </c>
      <c r="G85" s="53">
        <f>'Отбор 2025-2027'!G82+'Доп отбор1 2025-2027'!G82</f>
        <v>0</v>
      </c>
      <c r="H85" s="53">
        <f>'Отбор 2025-2027'!H82+'Доп отбор1 2025-2027'!H82</f>
        <v>14.5</v>
      </c>
      <c r="I85" s="53">
        <f>'Отбор 2025-2027'!I82+'Доп отбор1 2025-2027'!I82</f>
        <v>0</v>
      </c>
      <c r="J85" s="54">
        <f>'Отбор 2025-2027'!J82+'Доп отбор1 2025-2027'!J82</f>
        <v>1</v>
      </c>
      <c r="K85" s="55">
        <f t="shared" si="12"/>
        <v>14.5</v>
      </c>
      <c r="L85" s="53">
        <v>12368.39</v>
      </c>
      <c r="M85" s="53">
        <v>11131.55</v>
      </c>
      <c r="N85" s="53">
        <v>8657.8700000000008</v>
      </c>
      <c r="O85" s="53">
        <v>6184.2</v>
      </c>
      <c r="P85" s="53">
        <v>3710.52</v>
      </c>
      <c r="Q85" s="53">
        <v>488.77</v>
      </c>
      <c r="R85" s="53">
        <v>2100</v>
      </c>
      <c r="S85" s="53">
        <v>200</v>
      </c>
      <c r="T85" s="53">
        <v>87</v>
      </c>
      <c r="U85" s="57">
        <f t="shared" si="16"/>
        <v>86.999996952490491</v>
      </c>
      <c r="V85" s="55">
        <f t="shared" si="13"/>
        <v>95159.67</v>
      </c>
      <c r="W85" s="55">
        <f t="shared" si="19"/>
        <v>82788.91</v>
      </c>
      <c r="X85" s="55">
        <f t="shared" si="14"/>
        <v>12370.759999999995</v>
      </c>
      <c r="Y85" s="55">
        <f t="shared" si="15"/>
        <v>82788.91</v>
      </c>
      <c r="Z85" s="63">
        <f t="shared" si="11"/>
        <v>86.999996952490491</v>
      </c>
    </row>
    <row r="86" spans="1:26" x14ac:dyDescent="0.25">
      <c r="A86" s="61">
        <v>65</v>
      </c>
      <c r="B86" s="62" t="s">
        <v>196</v>
      </c>
      <c r="C86" s="62" t="s">
        <v>141</v>
      </c>
      <c r="D86" s="61">
        <v>2025</v>
      </c>
      <c r="E86" s="53">
        <f>'Отбор 2025-2027'!E83+'Доп отбор1 2025-2027'!E83</f>
        <v>0</v>
      </c>
      <c r="F86" s="53">
        <f>'Отбор 2025-2027'!F83+'Доп отбор1 2025-2027'!F83</f>
        <v>0</v>
      </c>
      <c r="G86" s="53">
        <f>'Отбор 2025-2027'!G83+'Доп отбор1 2025-2027'!G83</f>
        <v>0</v>
      </c>
      <c r="H86" s="53">
        <f>'Отбор 2025-2027'!H83+'Доп отбор1 2025-2027'!H83</f>
        <v>0</v>
      </c>
      <c r="I86" s="53">
        <f>'Отбор 2025-2027'!I83+'Доп отбор1 2025-2027'!I83</f>
        <v>0</v>
      </c>
      <c r="J86" s="54">
        <f>'Отбор 2025-2027'!J83+'Доп отбор1 2025-2027'!J83</f>
        <v>0</v>
      </c>
      <c r="K86" s="55">
        <f t="shared" si="12"/>
        <v>0</v>
      </c>
      <c r="L86" s="53">
        <v>12368.39</v>
      </c>
      <c r="M86" s="53">
        <v>11131.55</v>
      </c>
      <c r="N86" s="53">
        <v>8657.8700000000008</v>
      </c>
      <c r="O86" s="53">
        <v>6184.2</v>
      </c>
      <c r="P86" s="53">
        <v>3710.52</v>
      </c>
      <c r="Q86" s="53">
        <v>488.77</v>
      </c>
      <c r="R86" s="53">
        <v>2100</v>
      </c>
      <c r="S86" s="53">
        <v>200</v>
      </c>
      <c r="T86" s="53">
        <v>93</v>
      </c>
      <c r="U86" s="57">
        <f t="shared" si="16"/>
        <v>0</v>
      </c>
      <c r="V86" s="55">
        <f t="shared" si="13"/>
        <v>0</v>
      </c>
      <c r="W86" s="55">
        <f t="shared" si="19"/>
        <v>0</v>
      </c>
      <c r="X86" s="55">
        <f t="shared" si="14"/>
        <v>0</v>
      </c>
      <c r="Y86" s="55">
        <f t="shared" si="15"/>
        <v>0</v>
      </c>
      <c r="Z86" s="63">
        <f t="shared" si="11"/>
        <v>0</v>
      </c>
    </row>
    <row r="87" spans="1:26" x14ac:dyDescent="0.25">
      <c r="A87" s="61">
        <v>66</v>
      </c>
      <c r="B87" s="62" t="s">
        <v>196</v>
      </c>
      <c r="C87" s="62" t="s">
        <v>143</v>
      </c>
      <c r="D87" s="61">
        <v>2025</v>
      </c>
      <c r="E87" s="53">
        <f>'Отбор 2025-2027'!E84+'Доп отбор1 2025-2027'!E84</f>
        <v>0</v>
      </c>
      <c r="F87" s="53">
        <f>'Отбор 2025-2027'!F84+'Доп отбор1 2025-2027'!F84</f>
        <v>0</v>
      </c>
      <c r="G87" s="53">
        <f>'Отбор 2025-2027'!G84+'Доп отбор1 2025-2027'!G84</f>
        <v>0</v>
      </c>
      <c r="H87" s="53">
        <f>'Отбор 2025-2027'!H84+'Доп отбор1 2025-2027'!H84</f>
        <v>0</v>
      </c>
      <c r="I87" s="53">
        <f>'Отбор 2025-2027'!I84+'Доп отбор1 2025-2027'!I84</f>
        <v>0</v>
      </c>
      <c r="J87" s="54">
        <f>'Отбор 2025-2027'!J84+'Доп отбор1 2025-2027'!J84</f>
        <v>0</v>
      </c>
      <c r="K87" s="55">
        <f t="shared" si="12"/>
        <v>0</v>
      </c>
      <c r="L87" s="53">
        <v>12368.39</v>
      </c>
      <c r="M87" s="53">
        <v>11131.55</v>
      </c>
      <c r="N87" s="53">
        <v>8657.8700000000008</v>
      </c>
      <c r="O87" s="53">
        <v>6184.2</v>
      </c>
      <c r="P87" s="53">
        <v>3710.52</v>
      </c>
      <c r="Q87" s="53">
        <v>488.77</v>
      </c>
      <c r="R87" s="53">
        <v>2100</v>
      </c>
      <c r="S87" s="53">
        <v>200</v>
      </c>
      <c r="T87" s="53">
        <v>88</v>
      </c>
      <c r="U87" s="57">
        <f t="shared" si="16"/>
        <v>0</v>
      </c>
      <c r="V87" s="55">
        <f t="shared" si="13"/>
        <v>0</v>
      </c>
      <c r="W87" s="55">
        <f t="shared" si="19"/>
        <v>0</v>
      </c>
      <c r="X87" s="55">
        <f t="shared" si="14"/>
        <v>0</v>
      </c>
      <c r="Y87" s="55">
        <f t="shared" si="15"/>
        <v>0</v>
      </c>
      <c r="Z87" s="63">
        <f t="shared" si="11"/>
        <v>0</v>
      </c>
    </row>
    <row r="88" spans="1:26" x14ac:dyDescent="0.25">
      <c r="A88" s="61">
        <v>67</v>
      </c>
      <c r="B88" s="62" t="s">
        <v>196</v>
      </c>
      <c r="C88" s="62" t="s">
        <v>105</v>
      </c>
      <c r="D88" s="61">
        <v>2025</v>
      </c>
      <c r="E88" s="53">
        <f>'Отбор 2025-2027'!E85+'Доп отбор1 2025-2027'!E85</f>
        <v>0</v>
      </c>
      <c r="F88" s="53">
        <f>'Отбор 2025-2027'!F85+'Доп отбор1 2025-2027'!F85</f>
        <v>0</v>
      </c>
      <c r="G88" s="53">
        <f>'Отбор 2025-2027'!G85+'Доп отбор1 2025-2027'!G85</f>
        <v>0</v>
      </c>
      <c r="H88" s="53">
        <f>'Отбор 2025-2027'!H85+'Доп отбор1 2025-2027'!H85</f>
        <v>0</v>
      </c>
      <c r="I88" s="53">
        <f>'Отбор 2025-2027'!I85+'Доп отбор1 2025-2027'!I85</f>
        <v>39.19</v>
      </c>
      <c r="J88" s="54">
        <f>'Отбор 2025-2027'!J85+'Доп отбор1 2025-2027'!J85</f>
        <v>7</v>
      </c>
      <c r="K88" s="55">
        <f t="shared" si="12"/>
        <v>39.19</v>
      </c>
      <c r="L88" s="53">
        <v>12368.39</v>
      </c>
      <c r="M88" s="53">
        <v>11131.55</v>
      </c>
      <c r="N88" s="53">
        <v>8657.8700000000008</v>
      </c>
      <c r="O88" s="53">
        <v>6184.2</v>
      </c>
      <c r="P88" s="53">
        <v>3710.52</v>
      </c>
      <c r="Q88" s="53">
        <v>488.77</v>
      </c>
      <c r="R88" s="53">
        <v>2100</v>
      </c>
      <c r="S88" s="53">
        <v>200</v>
      </c>
      <c r="T88" s="53">
        <v>85</v>
      </c>
      <c r="U88" s="57">
        <f t="shared" si="16"/>
        <v>84.999994456590329</v>
      </c>
      <c r="V88" s="55">
        <f t="shared" si="13"/>
        <v>171374.67</v>
      </c>
      <c r="W88" s="55">
        <f t="shared" si="19"/>
        <v>145668.46</v>
      </c>
      <c r="X88" s="55">
        <f t="shared" si="14"/>
        <v>25706.210000000021</v>
      </c>
      <c r="Y88" s="55">
        <f t="shared" si="15"/>
        <v>145668.47</v>
      </c>
      <c r="Z88" s="63">
        <f t="shared" si="11"/>
        <v>85.000000291758397</v>
      </c>
    </row>
    <row r="89" spans="1:26" x14ac:dyDescent="0.25">
      <c r="A89" s="61">
        <v>68</v>
      </c>
      <c r="B89" s="62" t="s">
        <v>196</v>
      </c>
      <c r="C89" s="62" t="s">
        <v>58</v>
      </c>
      <c r="D89" s="61">
        <v>2025</v>
      </c>
      <c r="E89" s="53">
        <f>'Отбор 2025-2027'!E86+'Доп отбор1 2025-2027'!E86</f>
        <v>0</v>
      </c>
      <c r="F89" s="53">
        <f>'Отбор 2025-2027'!F86+'Доп отбор1 2025-2027'!F86</f>
        <v>0</v>
      </c>
      <c r="G89" s="53">
        <f>'Отбор 2025-2027'!G86+'Доп отбор1 2025-2027'!G86</f>
        <v>0</v>
      </c>
      <c r="H89" s="53">
        <f>'Отбор 2025-2027'!H86+'Доп отбор1 2025-2027'!H86</f>
        <v>47.136000000000003</v>
      </c>
      <c r="I89" s="53">
        <f>'Отбор 2025-2027'!I86+'Доп отбор1 2025-2027'!I86</f>
        <v>0</v>
      </c>
      <c r="J89" s="54">
        <f>'Отбор 2025-2027'!J86+'Доп отбор1 2025-2027'!J86</f>
        <v>16</v>
      </c>
      <c r="K89" s="55">
        <f t="shared" si="12"/>
        <v>47.136000000000003</v>
      </c>
      <c r="L89" s="53">
        <v>12368.39</v>
      </c>
      <c r="M89" s="53">
        <v>11131.55</v>
      </c>
      <c r="N89" s="53">
        <v>8657.8700000000008</v>
      </c>
      <c r="O89" s="53">
        <v>6184.2</v>
      </c>
      <c r="P89" s="53">
        <v>3710.52</v>
      </c>
      <c r="Q89" s="53">
        <v>488.77</v>
      </c>
      <c r="R89" s="53">
        <v>2100</v>
      </c>
      <c r="S89" s="53">
        <v>200</v>
      </c>
      <c r="T89" s="53">
        <v>88</v>
      </c>
      <c r="U89" s="57">
        <f t="shared" si="16"/>
        <v>87.999998948432207</v>
      </c>
      <c r="V89" s="55">
        <f t="shared" si="13"/>
        <v>342345.97</v>
      </c>
      <c r="W89" s="55">
        <f t="shared" si="19"/>
        <v>301264.45</v>
      </c>
      <c r="X89" s="55">
        <f t="shared" si="14"/>
        <v>41081.51999999996</v>
      </c>
      <c r="Y89" s="55">
        <f t="shared" si="15"/>
        <v>301264.45</v>
      </c>
      <c r="Z89" s="63">
        <f t="shared" si="11"/>
        <v>87.999998948432207</v>
      </c>
    </row>
    <row r="90" spans="1:26" x14ac:dyDescent="0.25">
      <c r="A90" s="61">
        <v>69</v>
      </c>
      <c r="B90" s="62" t="s">
        <v>196</v>
      </c>
      <c r="C90" s="62" t="s">
        <v>94</v>
      </c>
      <c r="D90" s="61">
        <v>2025</v>
      </c>
      <c r="E90" s="53">
        <f>'Отбор 2025-2027'!E87+'Доп отбор1 2025-2027'!E87</f>
        <v>0</v>
      </c>
      <c r="F90" s="53">
        <f>'Отбор 2025-2027'!F87+'Доп отбор1 2025-2027'!F87</f>
        <v>0</v>
      </c>
      <c r="G90" s="53">
        <f>'Отбор 2025-2027'!G87+'Доп отбор1 2025-2027'!G87</f>
        <v>0</v>
      </c>
      <c r="H90" s="53">
        <f>'Отбор 2025-2027'!H87+'Доп отбор1 2025-2027'!H87</f>
        <v>0</v>
      </c>
      <c r="I90" s="53">
        <f>'Отбор 2025-2027'!I87+'Доп отбор1 2025-2027'!I87</f>
        <v>0</v>
      </c>
      <c r="J90" s="54">
        <f>'Отбор 2025-2027'!J87+'Доп отбор1 2025-2027'!J87</f>
        <v>0</v>
      </c>
      <c r="K90" s="55">
        <f t="shared" si="12"/>
        <v>0</v>
      </c>
      <c r="L90" s="53">
        <v>12368.39</v>
      </c>
      <c r="M90" s="53">
        <v>11131.55</v>
      </c>
      <c r="N90" s="53">
        <v>8657.8700000000008</v>
      </c>
      <c r="O90" s="53">
        <v>6184.2</v>
      </c>
      <c r="P90" s="53">
        <v>3710.52</v>
      </c>
      <c r="Q90" s="53">
        <v>488.77</v>
      </c>
      <c r="R90" s="53">
        <v>2100</v>
      </c>
      <c r="S90" s="53">
        <v>200</v>
      </c>
      <c r="T90" s="53">
        <v>88</v>
      </c>
      <c r="U90" s="57">
        <f t="shared" si="16"/>
        <v>0</v>
      </c>
      <c r="V90" s="55">
        <f t="shared" si="13"/>
        <v>0</v>
      </c>
      <c r="W90" s="55">
        <f t="shared" si="19"/>
        <v>0</v>
      </c>
      <c r="X90" s="55">
        <f t="shared" si="14"/>
        <v>0</v>
      </c>
      <c r="Y90" s="55">
        <f t="shared" si="15"/>
        <v>0</v>
      </c>
      <c r="Z90" s="63">
        <f t="shared" si="11"/>
        <v>0</v>
      </c>
    </row>
    <row r="91" spans="1:26" x14ac:dyDescent="0.25">
      <c r="A91" s="61">
        <v>70</v>
      </c>
      <c r="B91" s="62" t="s">
        <v>196</v>
      </c>
      <c r="C91" s="62" t="s">
        <v>2</v>
      </c>
      <c r="D91" s="61">
        <v>2025</v>
      </c>
      <c r="E91" s="53">
        <f>'Отбор 2025-2027'!E88+'Доп отбор1 2025-2027'!E88</f>
        <v>0</v>
      </c>
      <c r="F91" s="53">
        <f>'Отбор 2025-2027'!F88+'Доп отбор1 2025-2027'!F88</f>
        <v>0</v>
      </c>
      <c r="G91" s="53">
        <f>'Отбор 2025-2027'!G88+'Доп отбор1 2025-2027'!G88</f>
        <v>0</v>
      </c>
      <c r="H91" s="53">
        <f>'Отбор 2025-2027'!H88+'Доп отбор1 2025-2027'!H88</f>
        <v>0</v>
      </c>
      <c r="I91" s="53">
        <f>'Отбор 2025-2027'!I88+'Доп отбор1 2025-2027'!I88</f>
        <v>0</v>
      </c>
      <c r="J91" s="54">
        <f>'Отбор 2025-2027'!J88+'Доп отбор1 2025-2027'!J88</f>
        <v>0</v>
      </c>
      <c r="K91" s="55">
        <f t="shared" si="12"/>
        <v>0</v>
      </c>
      <c r="L91" s="53">
        <v>12368.39</v>
      </c>
      <c r="M91" s="53">
        <v>11131.55</v>
      </c>
      <c r="N91" s="53">
        <v>8657.8700000000008</v>
      </c>
      <c r="O91" s="53">
        <v>6184.2</v>
      </c>
      <c r="P91" s="53">
        <v>3710.52</v>
      </c>
      <c r="Q91" s="53">
        <v>488.77</v>
      </c>
      <c r="R91" s="53">
        <v>2100</v>
      </c>
      <c r="S91" s="53">
        <v>200</v>
      </c>
      <c r="T91" s="53">
        <v>89</v>
      </c>
      <c r="U91" s="57">
        <f t="shared" si="16"/>
        <v>0</v>
      </c>
      <c r="V91" s="55">
        <f t="shared" si="13"/>
        <v>0</v>
      </c>
      <c r="W91" s="55">
        <f t="shared" si="19"/>
        <v>0</v>
      </c>
      <c r="X91" s="55">
        <f t="shared" si="14"/>
        <v>0</v>
      </c>
      <c r="Y91" s="55">
        <f t="shared" si="15"/>
        <v>0</v>
      </c>
      <c r="Z91" s="63">
        <f t="shared" si="11"/>
        <v>0</v>
      </c>
    </row>
    <row r="92" spans="1:26" x14ac:dyDescent="0.25">
      <c r="A92" s="61">
        <v>71</v>
      </c>
      <c r="B92" s="62" t="s">
        <v>196</v>
      </c>
      <c r="C92" s="62" t="s">
        <v>144</v>
      </c>
      <c r="D92" s="61">
        <v>2025</v>
      </c>
      <c r="E92" s="53">
        <f>'Отбор 2025-2027'!E89+'Доп отбор1 2025-2027'!E89</f>
        <v>0</v>
      </c>
      <c r="F92" s="53">
        <f>'Отбор 2025-2027'!F89+'Доп отбор1 2025-2027'!F89</f>
        <v>0</v>
      </c>
      <c r="G92" s="53">
        <f>'Отбор 2025-2027'!G89+'Доп отбор1 2025-2027'!G89</f>
        <v>0</v>
      </c>
      <c r="H92" s="53">
        <f>'Отбор 2025-2027'!H89+'Доп отбор1 2025-2027'!H89</f>
        <v>0</v>
      </c>
      <c r="I92" s="53">
        <f>'Отбор 2025-2027'!I89+'Доп отбор1 2025-2027'!I89</f>
        <v>0</v>
      </c>
      <c r="J92" s="54">
        <f>'Отбор 2025-2027'!J89+'Доп отбор1 2025-2027'!J89</f>
        <v>0</v>
      </c>
      <c r="K92" s="55">
        <f t="shared" si="12"/>
        <v>0</v>
      </c>
      <c r="L92" s="53">
        <v>12368.39</v>
      </c>
      <c r="M92" s="53">
        <v>11131.55</v>
      </c>
      <c r="N92" s="53">
        <v>8657.8700000000008</v>
      </c>
      <c r="O92" s="53">
        <v>6184.2</v>
      </c>
      <c r="P92" s="53">
        <v>3710.52</v>
      </c>
      <c r="Q92" s="53">
        <v>488.77</v>
      </c>
      <c r="R92" s="53">
        <v>2100</v>
      </c>
      <c r="S92" s="53">
        <v>200</v>
      </c>
      <c r="T92" s="53">
        <v>82</v>
      </c>
      <c r="U92" s="57">
        <f t="shared" si="16"/>
        <v>0</v>
      </c>
      <c r="V92" s="55">
        <f t="shared" si="13"/>
        <v>0</v>
      </c>
      <c r="W92" s="55">
        <f t="shared" si="19"/>
        <v>0</v>
      </c>
      <c r="X92" s="55">
        <f t="shared" si="14"/>
        <v>0</v>
      </c>
      <c r="Y92" s="55">
        <f t="shared" si="15"/>
        <v>0</v>
      </c>
      <c r="Z92" s="63">
        <f t="shared" si="11"/>
        <v>0</v>
      </c>
    </row>
    <row r="93" spans="1:26" x14ac:dyDescent="0.25">
      <c r="A93" s="61">
        <v>72</v>
      </c>
      <c r="B93" s="62" t="s">
        <v>196</v>
      </c>
      <c r="C93" s="62" t="s">
        <v>5</v>
      </c>
      <c r="D93" s="61">
        <v>2025</v>
      </c>
      <c r="E93" s="53">
        <f>'Отбор 2025-2027'!E90+'Доп отбор1 2025-2027'!E90</f>
        <v>0</v>
      </c>
      <c r="F93" s="53">
        <f>'Отбор 2025-2027'!F90+'Доп отбор1 2025-2027'!F90</f>
        <v>0</v>
      </c>
      <c r="G93" s="53">
        <f>'Отбор 2025-2027'!G90+'Доп отбор1 2025-2027'!G90</f>
        <v>0</v>
      </c>
      <c r="H93" s="53">
        <f>'Отбор 2025-2027'!H90+'Доп отбор1 2025-2027'!H90</f>
        <v>69.72</v>
      </c>
      <c r="I93" s="53">
        <f>'Отбор 2025-2027'!I90+'Доп отбор1 2025-2027'!I90</f>
        <v>0</v>
      </c>
      <c r="J93" s="54">
        <f>'Отбор 2025-2027'!J90+'Доп отбор1 2025-2027'!J90</f>
        <v>27</v>
      </c>
      <c r="K93" s="55">
        <f t="shared" si="12"/>
        <v>69.72</v>
      </c>
      <c r="L93" s="53">
        <v>12368.39</v>
      </c>
      <c r="M93" s="53">
        <v>11131.55</v>
      </c>
      <c r="N93" s="53">
        <v>8657.8700000000008</v>
      </c>
      <c r="O93" s="53">
        <v>6184.2</v>
      </c>
      <c r="P93" s="53">
        <v>3710.52</v>
      </c>
      <c r="Q93" s="53">
        <v>488.77</v>
      </c>
      <c r="R93" s="53">
        <v>2100</v>
      </c>
      <c r="S93" s="53">
        <v>200</v>
      </c>
      <c r="T93" s="53">
        <v>89</v>
      </c>
      <c r="U93" s="57">
        <f t="shared" si="16"/>
        <v>88.999998660202522</v>
      </c>
      <c r="V93" s="55">
        <f t="shared" si="13"/>
        <v>515003.21</v>
      </c>
      <c r="W93" s="55">
        <f t="shared" si="19"/>
        <v>458352.85</v>
      </c>
      <c r="X93" s="55">
        <f t="shared" si="14"/>
        <v>56650.360000000044</v>
      </c>
      <c r="Y93" s="55">
        <f t="shared" si="15"/>
        <v>458352.86</v>
      </c>
      <c r="Z93" s="63">
        <f t="shared" si="11"/>
        <v>89.000000601937984</v>
      </c>
    </row>
    <row r="94" spans="1:26" x14ac:dyDescent="0.25">
      <c r="A94" s="61">
        <v>73</v>
      </c>
      <c r="B94" s="62" t="s">
        <v>197</v>
      </c>
      <c r="C94" s="62" t="s">
        <v>75</v>
      </c>
      <c r="D94" s="61">
        <v>2025</v>
      </c>
      <c r="E94" s="53">
        <f>'Отбор 2025-2027'!E91+'Доп отбор1 2025-2027'!E91</f>
        <v>27.07</v>
      </c>
      <c r="F94" s="53">
        <f>'Отбор 2025-2027'!F91+'Доп отбор1 2025-2027'!F91</f>
        <v>0</v>
      </c>
      <c r="G94" s="53">
        <f>'Отбор 2025-2027'!G91+'Доп отбор1 2025-2027'!G91</f>
        <v>10.3</v>
      </c>
      <c r="H94" s="53">
        <f>'Отбор 2025-2027'!H91+'Доп отбор1 2025-2027'!H91</f>
        <v>0</v>
      </c>
      <c r="I94" s="53">
        <f>'Отбор 2025-2027'!I91+'Доп отбор1 2025-2027'!I91</f>
        <v>0</v>
      </c>
      <c r="J94" s="54">
        <f>'Отбор 2025-2027'!J91+'Доп отбор1 2025-2027'!J91</f>
        <v>14</v>
      </c>
      <c r="K94" s="55">
        <f t="shared" si="12"/>
        <v>37.370000000000005</v>
      </c>
      <c r="L94" s="53">
        <v>12368.39</v>
      </c>
      <c r="M94" s="53">
        <v>11131.55</v>
      </c>
      <c r="N94" s="53">
        <v>8657.8700000000008</v>
      </c>
      <c r="O94" s="53">
        <v>6184.2</v>
      </c>
      <c r="P94" s="53">
        <v>3710.52</v>
      </c>
      <c r="Q94" s="53">
        <v>488.77</v>
      </c>
      <c r="R94" s="53">
        <v>2100</v>
      </c>
      <c r="S94" s="53">
        <v>200</v>
      </c>
      <c r="T94" s="53">
        <v>88</v>
      </c>
      <c r="U94" s="57">
        <f t="shared" si="16"/>
        <v>87.99999982895207</v>
      </c>
      <c r="V94" s="55">
        <f t="shared" si="13"/>
        <v>467705.16</v>
      </c>
      <c r="W94" s="55">
        <f t="shared" si="19"/>
        <v>411580.54</v>
      </c>
      <c r="X94" s="55">
        <f t="shared" si="14"/>
        <v>56124.619999999995</v>
      </c>
      <c r="Y94" s="55">
        <f t="shared" si="15"/>
        <v>411580.54</v>
      </c>
      <c r="Z94" s="63">
        <f t="shared" si="11"/>
        <v>87.99999982895207</v>
      </c>
    </row>
    <row r="95" spans="1:26" x14ac:dyDescent="0.25">
      <c r="A95" s="61">
        <v>74</v>
      </c>
      <c r="B95" s="62" t="s">
        <v>197</v>
      </c>
      <c r="C95" s="62" t="s">
        <v>55</v>
      </c>
      <c r="D95" s="61">
        <v>2025</v>
      </c>
      <c r="E95" s="53">
        <f>'Отбор 2025-2027'!E92+'Доп отбор1 2025-2027'!E92</f>
        <v>36.74</v>
      </c>
      <c r="F95" s="53">
        <f>'Отбор 2025-2027'!F92+'Доп отбор1 2025-2027'!F92</f>
        <v>0</v>
      </c>
      <c r="G95" s="53">
        <f>'Отбор 2025-2027'!G92+'Доп отбор1 2025-2027'!G92</f>
        <v>0</v>
      </c>
      <c r="H95" s="53">
        <f>'Отбор 2025-2027'!H92+'Доп отбор1 2025-2027'!H92</f>
        <v>14.65</v>
      </c>
      <c r="I95" s="53">
        <f>'Отбор 2025-2027'!I92+'Доп отбор1 2025-2027'!I92</f>
        <v>36.54</v>
      </c>
      <c r="J95" s="54">
        <f>'Отбор 2025-2027'!J92+'Доп отбор1 2025-2027'!J92</f>
        <v>12</v>
      </c>
      <c r="K95" s="55">
        <f t="shared" si="12"/>
        <v>87.93</v>
      </c>
      <c r="L95" s="53">
        <v>12368.39</v>
      </c>
      <c r="M95" s="53">
        <v>11131.55</v>
      </c>
      <c r="N95" s="53">
        <v>8657.8700000000008</v>
      </c>
      <c r="O95" s="53">
        <v>6184.2</v>
      </c>
      <c r="P95" s="53">
        <v>3710.52</v>
      </c>
      <c r="Q95" s="53">
        <v>488.77</v>
      </c>
      <c r="R95" s="53">
        <v>2100</v>
      </c>
      <c r="S95" s="53">
        <v>200</v>
      </c>
      <c r="T95" s="53">
        <v>87</v>
      </c>
      <c r="U95" s="57">
        <f t="shared" si="16"/>
        <v>86.999999533765532</v>
      </c>
      <c r="V95" s="55">
        <f t="shared" si="13"/>
        <v>729246.82</v>
      </c>
      <c r="W95" s="55">
        <f t="shared" si="19"/>
        <v>634444.73</v>
      </c>
      <c r="X95" s="55">
        <f t="shared" si="14"/>
        <v>94802.089999999967</v>
      </c>
      <c r="Y95" s="55">
        <f t="shared" si="15"/>
        <v>634444.73</v>
      </c>
      <c r="Z95" s="63">
        <f t="shared" si="11"/>
        <v>86.999999533765532</v>
      </c>
    </row>
    <row r="96" spans="1:26" x14ac:dyDescent="0.25">
      <c r="A96" s="61">
        <v>75</v>
      </c>
      <c r="B96" s="62" t="s">
        <v>197</v>
      </c>
      <c r="C96" s="62" t="s">
        <v>145</v>
      </c>
      <c r="D96" s="61">
        <v>2025</v>
      </c>
      <c r="E96" s="53">
        <f>'Отбор 2025-2027'!E93+'Доп отбор1 2025-2027'!E93</f>
        <v>0</v>
      </c>
      <c r="F96" s="53">
        <f>'Отбор 2025-2027'!F93+'Доп отбор1 2025-2027'!F93</f>
        <v>0</v>
      </c>
      <c r="G96" s="53">
        <f>'Отбор 2025-2027'!G93+'Доп отбор1 2025-2027'!G93</f>
        <v>0</v>
      </c>
      <c r="H96" s="53">
        <f>'Отбор 2025-2027'!H93+'Доп отбор1 2025-2027'!H93</f>
        <v>0</v>
      </c>
      <c r="I96" s="53">
        <f>'Отбор 2025-2027'!I93+'Доп отбор1 2025-2027'!I93</f>
        <v>0</v>
      </c>
      <c r="J96" s="54">
        <f>'Отбор 2025-2027'!J93+'Доп отбор1 2025-2027'!J93</f>
        <v>0</v>
      </c>
      <c r="K96" s="55">
        <f t="shared" si="12"/>
        <v>0</v>
      </c>
      <c r="L96" s="53">
        <v>12368.39</v>
      </c>
      <c r="M96" s="53">
        <v>11131.55</v>
      </c>
      <c r="N96" s="53">
        <v>8657.8700000000008</v>
      </c>
      <c r="O96" s="53">
        <v>6184.2</v>
      </c>
      <c r="P96" s="53">
        <v>3710.52</v>
      </c>
      <c r="Q96" s="53">
        <v>488.77</v>
      </c>
      <c r="R96" s="53">
        <v>2100</v>
      </c>
      <c r="S96" s="53">
        <v>200</v>
      </c>
      <c r="T96" s="53">
        <v>84</v>
      </c>
      <c r="U96" s="57">
        <f t="shared" si="16"/>
        <v>0</v>
      </c>
      <c r="V96" s="55">
        <f t="shared" si="13"/>
        <v>0</v>
      </c>
      <c r="W96" s="55">
        <f t="shared" si="19"/>
        <v>0</v>
      </c>
      <c r="X96" s="55">
        <f t="shared" si="14"/>
        <v>0</v>
      </c>
      <c r="Y96" s="55">
        <f t="shared" si="15"/>
        <v>0</v>
      </c>
      <c r="Z96" s="63">
        <f t="shared" si="11"/>
        <v>0</v>
      </c>
    </row>
    <row r="97" spans="1:26" x14ac:dyDescent="0.25">
      <c r="A97" s="61">
        <v>76</v>
      </c>
      <c r="B97" s="62" t="s">
        <v>197</v>
      </c>
      <c r="C97" s="62" t="s">
        <v>37</v>
      </c>
      <c r="D97" s="61">
        <v>2025</v>
      </c>
      <c r="E97" s="53">
        <f>'Отбор 2025-2027'!E94+'Доп отбор1 2025-2027'!E94</f>
        <v>0</v>
      </c>
      <c r="F97" s="53">
        <f>'Отбор 2025-2027'!F94+'Доп отбор1 2025-2027'!F94</f>
        <v>19.2</v>
      </c>
      <c r="G97" s="53">
        <f>'Отбор 2025-2027'!G94+'Доп отбор1 2025-2027'!G94</f>
        <v>4</v>
      </c>
      <c r="H97" s="53">
        <f>'Отбор 2025-2027'!H94+'Доп отбор1 2025-2027'!H94</f>
        <v>2.5</v>
      </c>
      <c r="I97" s="53">
        <f>'Отбор 2025-2027'!I94+'Доп отбор1 2025-2027'!I94</f>
        <v>0</v>
      </c>
      <c r="J97" s="54">
        <f>'Отбор 2025-2027'!J94+'Доп отбор1 2025-2027'!J94</f>
        <v>2</v>
      </c>
      <c r="K97" s="55">
        <f t="shared" si="12"/>
        <v>25.7</v>
      </c>
      <c r="L97" s="53">
        <v>12368.39</v>
      </c>
      <c r="M97" s="53">
        <v>11131.55</v>
      </c>
      <c r="N97" s="53">
        <v>8657.8700000000008</v>
      </c>
      <c r="O97" s="53">
        <v>6184.2</v>
      </c>
      <c r="P97" s="53">
        <v>3710.52</v>
      </c>
      <c r="Q97" s="53">
        <v>488.77</v>
      </c>
      <c r="R97" s="53">
        <v>2100</v>
      </c>
      <c r="S97" s="53">
        <v>200</v>
      </c>
      <c r="T97" s="53">
        <v>87</v>
      </c>
      <c r="U97" s="57">
        <f t="shared" si="16"/>
        <v>86.999998686779747</v>
      </c>
      <c r="V97" s="55">
        <f t="shared" si="13"/>
        <v>274135.28000000003</v>
      </c>
      <c r="W97" s="55">
        <f t="shared" si="19"/>
        <v>238497.69</v>
      </c>
      <c r="X97" s="55">
        <f t="shared" si="14"/>
        <v>35637.590000000026</v>
      </c>
      <c r="Y97" s="55">
        <f t="shared" si="15"/>
        <v>238497.69</v>
      </c>
      <c r="Z97" s="63">
        <f t="shared" si="11"/>
        <v>86.999998686779747</v>
      </c>
    </row>
    <row r="98" spans="1:26" x14ac:dyDescent="0.25">
      <c r="A98" s="61">
        <v>77</v>
      </c>
      <c r="B98" s="62" t="s">
        <v>197</v>
      </c>
      <c r="C98" s="62" t="s">
        <v>146</v>
      </c>
      <c r="D98" s="61">
        <v>2025</v>
      </c>
      <c r="E98" s="53">
        <f>'Отбор 2025-2027'!E95+'Доп отбор1 2025-2027'!E95</f>
        <v>0</v>
      </c>
      <c r="F98" s="53">
        <f>'Отбор 2025-2027'!F95+'Доп отбор1 2025-2027'!F95</f>
        <v>3.7</v>
      </c>
      <c r="G98" s="53">
        <f>'Отбор 2025-2027'!G95+'Доп отбор1 2025-2027'!G95</f>
        <v>7</v>
      </c>
      <c r="H98" s="53">
        <f>'Отбор 2025-2027'!H95+'Доп отбор1 2025-2027'!H95</f>
        <v>0</v>
      </c>
      <c r="I98" s="53">
        <f>'Отбор 2025-2027'!I95+'Доп отбор1 2025-2027'!I95</f>
        <v>0</v>
      </c>
      <c r="J98" s="54">
        <f>'Отбор 2025-2027'!J95+'Доп отбор1 2025-2027'!J95</f>
        <v>5</v>
      </c>
      <c r="K98" s="55">
        <f t="shared" si="12"/>
        <v>10.7</v>
      </c>
      <c r="L98" s="53">
        <v>12368.39</v>
      </c>
      <c r="M98" s="53">
        <v>11131.55</v>
      </c>
      <c r="N98" s="53">
        <v>8657.8700000000008</v>
      </c>
      <c r="O98" s="53">
        <v>6184.2</v>
      </c>
      <c r="P98" s="53">
        <v>3710.52</v>
      </c>
      <c r="Q98" s="53">
        <v>488.77</v>
      </c>
      <c r="R98" s="53">
        <v>2100</v>
      </c>
      <c r="S98" s="53">
        <v>200</v>
      </c>
      <c r="T98" s="53">
        <v>88</v>
      </c>
      <c r="U98" s="57">
        <f t="shared" si="16"/>
        <v>87.999992812876059</v>
      </c>
      <c r="V98" s="55">
        <f t="shared" si="13"/>
        <v>116875.68</v>
      </c>
      <c r="W98" s="55">
        <f t="shared" si="19"/>
        <v>102850.59000000001</v>
      </c>
      <c r="X98" s="55">
        <f t="shared" si="14"/>
        <v>14025.089999999982</v>
      </c>
      <c r="Y98" s="55">
        <f t="shared" si="15"/>
        <v>102850.6</v>
      </c>
      <c r="Z98" s="63">
        <f t="shared" si="11"/>
        <v>88.000001368976001</v>
      </c>
    </row>
    <row r="99" spans="1:26" x14ac:dyDescent="0.25">
      <c r="A99" s="61">
        <v>78</v>
      </c>
      <c r="B99" s="62" t="s">
        <v>197</v>
      </c>
      <c r="C99" s="62" t="s">
        <v>26</v>
      </c>
      <c r="D99" s="61">
        <v>2025</v>
      </c>
      <c r="E99" s="53">
        <f>'Отбор 2025-2027'!E96+'Доп отбор1 2025-2027'!E96</f>
        <v>0</v>
      </c>
      <c r="F99" s="53">
        <f>'Отбор 2025-2027'!F96+'Доп отбор1 2025-2027'!F96</f>
        <v>14.45</v>
      </c>
      <c r="G99" s="53">
        <f>'Отбор 2025-2027'!G96+'Доп отбор1 2025-2027'!G96</f>
        <v>5</v>
      </c>
      <c r="H99" s="53">
        <f>'Отбор 2025-2027'!H96+'Доп отбор1 2025-2027'!H96</f>
        <v>5</v>
      </c>
      <c r="I99" s="53">
        <f>'Отбор 2025-2027'!I96+'Доп отбор1 2025-2027'!I96</f>
        <v>0</v>
      </c>
      <c r="J99" s="54">
        <f>'Отбор 2025-2027'!J96+'Доп отбор1 2025-2027'!J96</f>
        <v>3</v>
      </c>
      <c r="K99" s="55">
        <f t="shared" si="12"/>
        <v>24.45</v>
      </c>
      <c r="L99" s="53">
        <v>12368.39</v>
      </c>
      <c r="M99" s="53">
        <v>11131.55</v>
      </c>
      <c r="N99" s="53">
        <v>8657.8700000000008</v>
      </c>
      <c r="O99" s="53">
        <v>6184.2</v>
      </c>
      <c r="P99" s="53">
        <v>3710.52</v>
      </c>
      <c r="Q99" s="53">
        <v>488.77</v>
      </c>
      <c r="R99" s="53">
        <v>2100</v>
      </c>
      <c r="S99" s="53">
        <v>200</v>
      </c>
      <c r="T99" s="53">
        <v>88</v>
      </c>
      <c r="U99" s="57">
        <f t="shared" si="16"/>
        <v>87.999998869680468</v>
      </c>
      <c r="V99" s="55">
        <f t="shared" si="13"/>
        <v>247717.56</v>
      </c>
      <c r="W99" s="55">
        <f t="shared" si="19"/>
        <v>217991.45</v>
      </c>
      <c r="X99" s="55">
        <f t="shared" si="14"/>
        <v>29726.109999999986</v>
      </c>
      <c r="Y99" s="55">
        <f t="shared" si="15"/>
        <v>217991.45</v>
      </c>
      <c r="Z99" s="63">
        <f t="shared" si="11"/>
        <v>87.999998869680468</v>
      </c>
    </row>
    <row r="100" spans="1:26" x14ac:dyDescent="0.25">
      <c r="A100" s="61">
        <v>79</v>
      </c>
      <c r="B100" s="62" t="s">
        <v>198</v>
      </c>
      <c r="C100" s="62" t="s">
        <v>78</v>
      </c>
      <c r="D100" s="61">
        <v>2025</v>
      </c>
      <c r="E100" s="53">
        <f>'Отбор 2025-2027'!E97+'Доп отбор1 2025-2027'!E97</f>
        <v>0</v>
      </c>
      <c r="F100" s="53">
        <f>'Отбор 2025-2027'!F97+'Доп отбор1 2025-2027'!F97</f>
        <v>0</v>
      </c>
      <c r="G100" s="53">
        <f>'Отбор 2025-2027'!G97+'Доп отбор1 2025-2027'!G97</f>
        <v>0</v>
      </c>
      <c r="H100" s="53">
        <f>'Отбор 2025-2027'!H97+'Доп отбор1 2025-2027'!H97</f>
        <v>0</v>
      </c>
      <c r="I100" s="53">
        <f>'Отбор 2025-2027'!I97+'Доп отбор1 2025-2027'!I97</f>
        <v>0</v>
      </c>
      <c r="J100" s="54">
        <f>'Отбор 2025-2027'!J97+'Доп отбор1 2025-2027'!J97</f>
        <v>0</v>
      </c>
      <c r="K100" s="55">
        <f t="shared" si="12"/>
        <v>0</v>
      </c>
      <c r="L100" s="53">
        <v>12368.39</v>
      </c>
      <c r="M100" s="53">
        <v>11131.55</v>
      </c>
      <c r="N100" s="53">
        <v>8657.8700000000008</v>
      </c>
      <c r="O100" s="53">
        <v>6184.2</v>
      </c>
      <c r="P100" s="53">
        <v>3710.52</v>
      </c>
      <c r="Q100" s="53">
        <v>488.77</v>
      </c>
      <c r="R100" s="53">
        <v>2100</v>
      </c>
      <c r="S100" s="53">
        <v>200</v>
      </c>
      <c r="T100" s="53">
        <v>91</v>
      </c>
      <c r="U100" s="57">
        <f t="shared" si="16"/>
        <v>0</v>
      </c>
      <c r="V100" s="55">
        <f t="shared" si="13"/>
        <v>0</v>
      </c>
      <c r="W100" s="55">
        <f t="shared" si="19"/>
        <v>0</v>
      </c>
      <c r="X100" s="55">
        <f t="shared" si="14"/>
        <v>0</v>
      </c>
      <c r="Y100" s="55">
        <f t="shared" si="15"/>
        <v>0</v>
      </c>
      <c r="Z100" s="63">
        <f t="shared" si="11"/>
        <v>0</v>
      </c>
    </row>
    <row r="101" spans="1:26" x14ac:dyDescent="0.25">
      <c r="A101" s="61">
        <v>80</v>
      </c>
      <c r="B101" s="62" t="s">
        <v>198</v>
      </c>
      <c r="C101" s="62" t="s">
        <v>91</v>
      </c>
      <c r="D101" s="61">
        <v>2025</v>
      </c>
      <c r="E101" s="53">
        <f>'Отбор 2025-2027'!E98+'Доп отбор1 2025-2027'!E98</f>
        <v>0</v>
      </c>
      <c r="F101" s="53">
        <f>'Отбор 2025-2027'!F98+'Доп отбор1 2025-2027'!F98</f>
        <v>0</v>
      </c>
      <c r="G101" s="53">
        <f>'Отбор 2025-2027'!G98+'Доп отбор1 2025-2027'!G98</f>
        <v>0</v>
      </c>
      <c r="H101" s="53">
        <f>'Отбор 2025-2027'!H98+'Доп отбор1 2025-2027'!H98</f>
        <v>0</v>
      </c>
      <c r="I101" s="53">
        <f>'Отбор 2025-2027'!I98+'Доп отбор1 2025-2027'!I98</f>
        <v>0</v>
      </c>
      <c r="J101" s="54">
        <f>'Отбор 2025-2027'!J98+'Доп отбор1 2025-2027'!J98</f>
        <v>0</v>
      </c>
      <c r="K101" s="55">
        <f t="shared" si="12"/>
        <v>0</v>
      </c>
      <c r="L101" s="53">
        <v>12368.39</v>
      </c>
      <c r="M101" s="53">
        <v>11131.55</v>
      </c>
      <c r="N101" s="53">
        <v>8657.8700000000008</v>
      </c>
      <c r="O101" s="53">
        <v>6184.2</v>
      </c>
      <c r="P101" s="53">
        <v>3710.52</v>
      </c>
      <c r="Q101" s="53">
        <v>488.77</v>
      </c>
      <c r="R101" s="53">
        <v>2100</v>
      </c>
      <c r="S101" s="53">
        <v>200</v>
      </c>
      <c r="T101" s="53">
        <v>90</v>
      </c>
      <c r="U101" s="57">
        <f t="shared" si="16"/>
        <v>0</v>
      </c>
      <c r="V101" s="55">
        <f t="shared" si="13"/>
        <v>0</v>
      </c>
      <c r="W101" s="55">
        <f t="shared" si="19"/>
        <v>0</v>
      </c>
      <c r="X101" s="55">
        <f t="shared" si="14"/>
        <v>0</v>
      </c>
      <c r="Y101" s="55">
        <f t="shared" si="15"/>
        <v>0</v>
      </c>
      <c r="Z101" s="63">
        <f t="shared" si="11"/>
        <v>0</v>
      </c>
    </row>
    <row r="102" spans="1:26" x14ac:dyDescent="0.25">
      <c r="A102" s="61">
        <v>81</v>
      </c>
      <c r="B102" s="62" t="s">
        <v>198</v>
      </c>
      <c r="C102" s="62" t="s">
        <v>147</v>
      </c>
      <c r="D102" s="61">
        <v>2025</v>
      </c>
      <c r="E102" s="53">
        <f>'Отбор 2025-2027'!E99+'Доп отбор1 2025-2027'!E99</f>
        <v>0</v>
      </c>
      <c r="F102" s="53">
        <f>'Отбор 2025-2027'!F99+'Доп отбор1 2025-2027'!F99</f>
        <v>0</v>
      </c>
      <c r="G102" s="53">
        <f>'Отбор 2025-2027'!G99+'Доп отбор1 2025-2027'!G99</f>
        <v>0</v>
      </c>
      <c r="H102" s="53">
        <f>'Отбор 2025-2027'!H99+'Доп отбор1 2025-2027'!H99</f>
        <v>0</v>
      </c>
      <c r="I102" s="53">
        <f>'Отбор 2025-2027'!I99+'Доп отбор1 2025-2027'!I99</f>
        <v>0</v>
      </c>
      <c r="J102" s="54">
        <f>'Отбор 2025-2027'!J99+'Доп отбор1 2025-2027'!J99</f>
        <v>0</v>
      </c>
      <c r="K102" s="55">
        <f t="shared" si="12"/>
        <v>0</v>
      </c>
      <c r="L102" s="53">
        <v>12368.39</v>
      </c>
      <c r="M102" s="53">
        <v>11131.55</v>
      </c>
      <c r="N102" s="53">
        <v>8657.8700000000008</v>
      </c>
      <c r="O102" s="53">
        <v>6184.2</v>
      </c>
      <c r="P102" s="53">
        <v>3710.52</v>
      </c>
      <c r="Q102" s="53">
        <v>488.77</v>
      </c>
      <c r="R102" s="53">
        <v>2100</v>
      </c>
      <c r="S102" s="53">
        <v>200</v>
      </c>
      <c r="T102" s="53">
        <v>89</v>
      </c>
      <c r="U102" s="57">
        <f t="shared" si="16"/>
        <v>0</v>
      </c>
      <c r="V102" s="55">
        <f t="shared" si="13"/>
        <v>0</v>
      </c>
      <c r="W102" s="55">
        <f t="shared" si="19"/>
        <v>0</v>
      </c>
      <c r="X102" s="55">
        <f t="shared" si="14"/>
        <v>0</v>
      </c>
      <c r="Y102" s="55">
        <f t="shared" si="15"/>
        <v>0</v>
      </c>
      <c r="Z102" s="63">
        <f t="shared" si="11"/>
        <v>0</v>
      </c>
    </row>
    <row r="103" spans="1:26" x14ac:dyDescent="0.25">
      <c r="A103" s="61">
        <v>82</v>
      </c>
      <c r="B103" s="62" t="s">
        <v>198</v>
      </c>
      <c r="C103" s="62" t="s">
        <v>148</v>
      </c>
      <c r="D103" s="61">
        <v>2025</v>
      </c>
      <c r="E103" s="53">
        <f>'Отбор 2025-2027'!E100+'Доп отбор1 2025-2027'!E100</f>
        <v>0</v>
      </c>
      <c r="F103" s="53">
        <f>'Отбор 2025-2027'!F100+'Доп отбор1 2025-2027'!F100</f>
        <v>0</v>
      </c>
      <c r="G103" s="53">
        <f>'Отбор 2025-2027'!G100+'Доп отбор1 2025-2027'!G100</f>
        <v>0</v>
      </c>
      <c r="H103" s="53">
        <f>'Отбор 2025-2027'!H100+'Доп отбор1 2025-2027'!H100</f>
        <v>0</v>
      </c>
      <c r="I103" s="53">
        <f>'Отбор 2025-2027'!I100+'Доп отбор1 2025-2027'!I100</f>
        <v>0</v>
      </c>
      <c r="J103" s="54">
        <f>'Отбор 2025-2027'!J100+'Доп отбор1 2025-2027'!J100</f>
        <v>0</v>
      </c>
      <c r="K103" s="55">
        <f t="shared" si="12"/>
        <v>0</v>
      </c>
      <c r="L103" s="53">
        <v>12368.39</v>
      </c>
      <c r="M103" s="53">
        <v>11131.55</v>
      </c>
      <c r="N103" s="53">
        <v>8657.8700000000008</v>
      </c>
      <c r="O103" s="53">
        <v>6184.2</v>
      </c>
      <c r="P103" s="53">
        <v>3710.52</v>
      </c>
      <c r="Q103" s="53">
        <v>488.77</v>
      </c>
      <c r="R103" s="53">
        <v>2100</v>
      </c>
      <c r="S103" s="53">
        <v>200</v>
      </c>
      <c r="T103" s="53">
        <v>92</v>
      </c>
      <c r="U103" s="57">
        <f t="shared" si="16"/>
        <v>0</v>
      </c>
      <c r="V103" s="55">
        <f t="shared" si="13"/>
        <v>0</v>
      </c>
      <c r="W103" s="55">
        <f t="shared" si="19"/>
        <v>0</v>
      </c>
      <c r="X103" s="55">
        <f t="shared" si="14"/>
        <v>0</v>
      </c>
      <c r="Y103" s="55">
        <f t="shared" si="15"/>
        <v>0</v>
      </c>
      <c r="Z103" s="63">
        <f t="shared" si="11"/>
        <v>0</v>
      </c>
    </row>
    <row r="104" spans="1:26" x14ac:dyDescent="0.25">
      <c r="A104" s="61">
        <v>83</v>
      </c>
      <c r="B104" s="62" t="s">
        <v>198</v>
      </c>
      <c r="C104" s="62" t="s">
        <v>149</v>
      </c>
      <c r="D104" s="61">
        <v>2025</v>
      </c>
      <c r="E104" s="53">
        <f>'Отбор 2025-2027'!E101+'Доп отбор1 2025-2027'!E101</f>
        <v>0</v>
      </c>
      <c r="F104" s="53">
        <f>'Отбор 2025-2027'!F101+'Доп отбор1 2025-2027'!F101</f>
        <v>0</v>
      </c>
      <c r="G104" s="53">
        <f>'Отбор 2025-2027'!G101+'Доп отбор1 2025-2027'!G101</f>
        <v>0</v>
      </c>
      <c r="H104" s="53">
        <f>'Отбор 2025-2027'!H101+'Доп отбор1 2025-2027'!H101</f>
        <v>0</v>
      </c>
      <c r="I104" s="53">
        <f>'Отбор 2025-2027'!I101+'Доп отбор1 2025-2027'!I101</f>
        <v>0</v>
      </c>
      <c r="J104" s="54">
        <f>'Отбор 2025-2027'!J101+'Доп отбор1 2025-2027'!J101</f>
        <v>0</v>
      </c>
      <c r="K104" s="55">
        <f t="shared" si="12"/>
        <v>0</v>
      </c>
      <c r="L104" s="53">
        <v>12368.39</v>
      </c>
      <c r="M104" s="53">
        <v>11131.55</v>
      </c>
      <c r="N104" s="53">
        <v>8657.8700000000008</v>
      </c>
      <c r="O104" s="53">
        <v>6184.2</v>
      </c>
      <c r="P104" s="53">
        <v>3710.52</v>
      </c>
      <c r="Q104" s="53">
        <v>488.77</v>
      </c>
      <c r="R104" s="53">
        <v>2100</v>
      </c>
      <c r="S104" s="53">
        <v>200</v>
      </c>
      <c r="T104" s="53">
        <v>90</v>
      </c>
      <c r="U104" s="57">
        <f t="shared" si="16"/>
        <v>0</v>
      </c>
      <c r="V104" s="55">
        <f t="shared" si="13"/>
        <v>0</v>
      </c>
      <c r="W104" s="55">
        <f t="shared" si="19"/>
        <v>0</v>
      </c>
      <c r="X104" s="55">
        <f t="shared" si="14"/>
        <v>0</v>
      </c>
      <c r="Y104" s="55">
        <f t="shared" si="15"/>
        <v>0</v>
      </c>
      <c r="Z104" s="63">
        <f t="shared" si="11"/>
        <v>0</v>
      </c>
    </row>
    <row r="105" spans="1:26" x14ac:dyDescent="0.25">
      <c r="A105" s="61">
        <v>84</v>
      </c>
      <c r="B105" s="62" t="s">
        <v>198</v>
      </c>
      <c r="C105" s="62" t="s">
        <v>150</v>
      </c>
      <c r="D105" s="61">
        <v>2025</v>
      </c>
      <c r="E105" s="53">
        <f>'Отбор 2025-2027'!E102+'Доп отбор1 2025-2027'!E102</f>
        <v>0</v>
      </c>
      <c r="F105" s="53">
        <f>'Отбор 2025-2027'!F102+'Доп отбор1 2025-2027'!F102</f>
        <v>0</v>
      </c>
      <c r="G105" s="53">
        <f>'Отбор 2025-2027'!G102+'Доп отбор1 2025-2027'!G102</f>
        <v>0</v>
      </c>
      <c r="H105" s="53">
        <f>'Отбор 2025-2027'!H102+'Доп отбор1 2025-2027'!H102</f>
        <v>0</v>
      </c>
      <c r="I105" s="53">
        <f>'Отбор 2025-2027'!I102+'Доп отбор1 2025-2027'!I102</f>
        <v>0</v>
      </c>
      <c r="J105" s="54">
        <f>'Отбор 2025-2027'!J102+'Доп отбор1 2025-2027'!J102</f>
        <v>0</v>
      </c>
      <c r="K105" s="55">
        <f t="shared" si="12"/>
        <v>0</v>
      </c>
      <c r="L105" s="53">
        <v>12368.39</v>
      </c>
      <c r="M105" s="53">
        <v>11131.55</v>
      </c>
      <c r="N105" s="53">
        <v>8657.8700000000008</v>
      </c>
      <c r="O105" s="53">
        <v>6184.2</v>
      </c>
      <c r="P105" s="53">
        <v>3710.52</v>
      </c>
      <c r="Q105" s="53">
        <v>488.77</v>
      </c>
      <c r="R105" s="53">
        <v>2100</v>
      </c>
      <c r="S105" s="53">
        <v>200</v>
      </c>
      <c r="T105" s="53">
        <v>93</v>
      </c>
      <c r="U105" s="57">
        <f t="shared" si="16"/>
        <v>0</v>
      </c>
      <c r="V105" s="55">
        <f t="shared" si="13"/>
        <v>0</v>
      </c>
      <c r="W105" s="55">
        <f t="shared" si="19"/>
        <v>0</v>
      </c>
      <c r="X105" s="55">
        <f t="shared" si="14"/>
        <v>0</v>
      </c>
      <c r="Y105" s="55">
        <f t="shared" si="15"/>
        <v>0</v>
      </c>
      <c r="Z105" s="63">
        <f t="shared" si="11"/>
        <v>0</v>
      </c>
    </row>
    <row r="106" spans="1:26" x14ac:dyDescent="0.25">
      <c r="A106" s="61">
        <v>85</v>
      </c>
      <c r="B106" s="62" t="s">
        <v>198</v>
      </c>
      <c r="C106" s="62" t="s">
        <v>153</v>
      </c>
      <c r="D106" s="61">
        <v>2025</v>
      </c>
      <c r="E106" s="53">
        <f>'Отбор 2025-2027'!E103+'Доп отбор1 2025-2027'!E103</f>
        <v>0</v>
      </c>
      <c r="F106" s="53">
        <f>'Отбор 2025-2027'!F103+'Доп отбор1 2025-2027'!F103</f>
        <v>0</v>
      </c>
      <c r="G106" s="53">
        <f>'Отбор 2025-2027'!G103+'Доп отбор1 2025-2027'!G103</f>
        <v>0</v>
      </c>
      <c r="H106" s="53">
        <f>'Отбор 2025-2027'!H103+'Доп отбор1 2025-2027'!H103</f>
        <v>0</v>
      </c>
      <c r="I106" s="53">
        <f>'Отбор 2025-2027'!I103+'Доп отбор1 2025-2027'!I103</f>
        <v>0</v>
      </c>
      <c r="J106" s="54">
        <f>'Отбор 2025-2027'!J103+'Доп отбор1 2025-2027'!J103</f>
        <v>0</v>
      </c>
      <c r="K106" s="55">
        <f t="shared" si="12"/>
        <v>0</v>
      </c>
      <c r="L106" s="53">
        <v>12368.39</v>
      </c>
      <c r="M106" s="53">
        <v>11131.55</v>
      </c>
      <c r="N106" s="53">
        <v>8657.8700000000008</v>
      </c>
      <c r="O106" s="53">
        <v>6184.2</v>
      </c>
      <c r="P106" s="53">
        <v>3710.52</v>
      </c>
      <c r="Q106" s="53">
        <v>488.77</v>
      </c>
      <c r="R106" s="53">
        <v>2100</v>
      </c>
      <c r="S106" s="53">
        <v>200</v>
      </c>
      <c r="T106" s="53">
        <v>89</v>
      </c>
      <c r="U106" s="57">
        <f t="shared" si="16"/>
        <v>0</v>
      </c>
      <c r="V106" s="55">
        <f t="shared" si="13"/>
        <v>0</v>
      </c>
      <c r="W106" s="55">
        <f t="shared" si="19"/>
        <v>0</v>
      </c>
      <c r="X106" s="55">
        <f t="shared" si="14"/>
        <v>0</v>
      </c>
      <c r="Y106" s="55">
        <f t="shared" si="15"/>
        <v>0</v>
      </c>
      <c r="Z106" s="63">
        <f t="shared" si="11"/>
        <v>0</v>
      </c>
    </row>
    <row r="107" spans="1:26" x14ac:dyDescent="0.25">
      <c r="A107" s="61">
        <v>86</v>
      </c>
      <c r="B107" s="62" t="s">
        <v>198</v>
      </c>
      <c r="C107" s="62" t="s">
        <v>151</v>
      </c>
      <c r="D107" s="61">
        <v>2025</v>
      </c>
      <c r="E107" s="53">
        <f>'Отбор 2025-2027'!E104+'Доп отбор1 2025-2027'!E104</f>
        <v>0</v>
      </c>
      <c r="F107" s="53">
        <f>'Отбор 2025-2027'!F104+'Доп отбор1 2025-2027'!F104</f>
        <v>0</v>
      </c>
      <c r="G107" s="53">
        <f>'Отбор 2025-2027'!G104+'Доп отбор1 2025-2027'!G104</f>
        <v>0</v>
      </c>
      <c r="H107" s="53">
        <f>'Отбор 2025-2027'!H104+'Доп отбор1 2025-2027'!H104</f>
        <v>0</v>
      </c>
      <c r="I107" s="53">
        <f>'Отбор 2025-2027'!I104+'Доп отбор1 2025-2027'!I104</f>
        <v>0</v>
      </c>
      <c r="J107" s="54">
        <f>'Отбор 2025-2027'!J104+'Доп отбор1 2025-2027'!J104</f>
        <v>0</v>
      </c>
      <c r="K107" s="55">
        <f t="shared" si="12"/>
        <v>0</v>
      </c>
      <c r="L107" s="53">
        <v>12368.39</v>
      </c>
      <c r="M107" s="53">
        <v>11131.55</v>
      </c>
      <c r="N107" s="53">
        <v>8657.8700000000008</v>
      </c>
      <c r="O107" s="53">
        <v>6184.2</v>
      </c>
      <c r="P107" s="53">
        <v>3710.52</v>
      </c>
      <c r="Q107" s="53">
        <v>488.77</v>
      </c>
      <c r="R107" s="53">
        <v>2100</v>
      </c>
      <c r="S107" s="53">
        <v>200</v>
      </c>
      <c r="T107" s="53">
        <v>78</v>
      </c>
      <c r="U107" s="57">
        <f t="shared" si="16"/>
        <v>0</v>
      </c>
      <c r="V107" s="55">
        <f t="shared" si="13"/>
        <v>0</v>
      </c>
      <c r="W107" s="55">
        <f t="shared" si="19"/>
        <v>0</v>
      </c>
      <c r="X107" s="55">
        <f t="shared" si="14"/>
        <v>0</v>
      </c>
      <c r="Y107" s="55">
        <f t="shared" si="15"/>
        <v>0</v>
      </c>
      <c r="Z107" s="63">
        <f t="shared" si="11"/>
        <v>0</v>
      </c>
    </row>
    <row r="108" spans="1:26" x14ac:dyDescent="0.25">
      <c r="A108" s="61">
        <v>87</v>
      </c>
      <c r="B108" s="62" t="s">
        <v>198</v>
      </c>
      <c r="C108" s="62" t="s">
        <v>84</v>
      </c>
      <c r="D108" s="61">
        <v>2025</v>
      </c>
      <c r="E108" s="53">
        <f>'Отбор 2025-2027'!E105+'Доп отбор1 2025-2027'!E105</f>
        <v>0</v>
      </c>
      <c r="F108" s="53">
        <f>'Отбор 2025-2027'!F105+'Доп отбор1 2025-2027'!F105</f>
        <v>0</v>
      </c>
      <c r="G108" s="53">
        <f>'Отбор 2025-2027'!G105+'Доп отбор1 2025-2027'!G105</f>
        <v>0</v>
      </c>
      <c r="H108" s="53">
        <f>'Отбор 2025-2027'!H105+'Доп отбор1 2025-2027'!H105</f>
        <v>0</v>
      </c>
      <c r="I108" s="53">
        <f>'Отбор 2025-2027'!I105+'Доп отбор1 2025-2027'!I105</f>
        <v>0</v>
      </c>
      <c r="J108" s="54">
        <f>'Отбор 2025-2027'!J105+'Доп отбор1 2025-2027'!J105</f>
        <v>0</v>
      </c>
      <c r="K108" s="55">
        <f t="shared" si="12"/>
        <v>0</v>
      </c>
      <c r="L108" s="53">
        <v>12368.39</v>
      </c>
      <c r="M108" s="53">
        <v>11131.55</v>
      </c>
      <c r="N108" s="53">
        <v>8657.8700000000008</v>
      </c>
      <c r="O108" s="53">
        <v>6184.2</v>
      </c>
      <c r="P108" s="53">
        <v>3710.52</v>
      </c>
      <c r="Q108" s="53">
        <v>488.77</v>
      </c>
      <c r="R108" s="53">
        <v>2100</v>
      </c>
      <c r="S108" s="53">
        <v>200</v>
      </c>
      <c r="T108" s="53">
        <v>89</v>
      </c>
      <c r="U108" s="57">
        <f t="shared" si="16"/>
        <v>0</v>
      </c>
      <c r="V108" s="55">
        <f t="shared" si="13"/>
        <v>0</v>
      </c>
      <c r="W108" s="55">
        <f t="shared" si="19"/>
        <v>0</v>
      </c>
      <c r="X108" s="55">
        <f t="shared" si="14"/>
        <v>0</v>
      </c>
      <c r="Y108" s="55">
        <f t="shared" si="15"/>
        <v>0</v>
      </c>
      <c r="Z108" s="63">
        <f t="shared" si="11"/>
        <v>0</v>
      </c>
    </row>
    <row r="109" spans="1:26" x14ac:dyDescent="0.25">
      <c r="A109" s="61">
        <v>88</v>
      </c>
      <c r="B109" s="62" t="s">
        <v>198</v>
      </c>
      <c r="C109" s="62" t="s">
        <v>152</v>
      </c>
      <c r="D109" s="61">
        <v>2025</v>
      </c>
      <c r="E109" s="53">
        <f>'Отбор 2025-2027'!E106+'Доп отбор1 2025-2027'!E106</f>
        <v>0</v>
      </c>
      <c r="F109" s="53">
        <f>'Отбор 2025-2027'!F106+'Доп отбор1 2025-2027'!F106</f>
        <v>0</v>
      </c>
      <c r="G109" s="53">
        <f>'Отбор 2025-2027'!G106+'Доп отбор1 2025-2027'!G106</f>
        <v>0</v>
      </c>
      <c r="H109" s="53">
        <f>'Отбор 2025-2027'!H106+'Доп отбор1 2025-2027'!H106</f>
        <v>0</v>
      </c>
      <c r="I109" s="53">
        <f>'Отбор 2025-2027'!I106+'Доп отбор1 2025-2027'!I106</f>
        <v>0</v>
      </c>
      <c r="J109" s="54">
        <f>'Отбор 2025-2027'!J106+'Доп отбор1 2025-2027'!J106</f>
        <v>0</v>
      </c>
      <c r="K109" s="55">
        <f t="shared" si="12"/>
        <v>0</v>
      </c>
      <c r="L109" s="53">
        <v>12368.39</v>
      </c>
      <c r="M109" s="53">
        <v>11131.55</v>
      </c>
      <c r="N109" s="53">
        <v>8657.8700000000008</v>
      </c>
      <c r="O109" s="53">
        <v>6184.2</v>
      </c>
      <c r="P109" s="53">
        <v>3710.52</v>
      </c>
      <c r="Q109" s="53">
        <v>488.77</v>
      </c>
      <c r="R109" s="53">
        <v>2100</v>
      </c>
      <c r="S109" s="53">
        <v>200</v>
      </c>
      <c r="T109" s="53">
        <v>91</v>
      </c>
      <c r="U109" s="57">
        <f t="shared" si="16"/>
        <v>0</v>
      </c>
      <c r="V109" s="55">
        <f t="shared" si="13"/>
        <v>0</v>
      </c>
      <c r="W109" s="55">
        <f t="shared" si="19"/>
        <v>0</v>
      </c>
      <c r="X109" s="55">
        <f t="shared" si="14"/>
        <v>0</v>
      </c>
      <c r="Y109" s="55">
        <f t="shared" si="15"/>
        <v>0</v>
      </c>
      <c r="Z109" s="63">
        <f t="shared" si="11"/>
        <v>0</v>
      </c>
    </row>
    <row r="110" spans="1:26" x14ac:dyDescent="0.25">
      <c r="A110" s="61">
        <v>89</v>
      </c>
      <c r="B110" s="62" t="s">
        <v>198</v>
      </c>
      <c r="C110" s="62" t="s">
        <v>95</v>
      </c>
      <c r="D110" s="61">
        <v>2025</v>
      </c>
      <c r="E110" s="53">
        <f>'Отбор 2025-2027'!E107+'Доп отбор1 2025-2027'!E107</f>
        <v>0</v>
      </c>
      <c r="F110" s="53">
        <f>'Отбор 2025-2027'!F107+'Доп отбор1 2025-2027'!F107</f>
        <v>0</v>
      </c>
      <c r="G110" s="53">
        <f>'Отбор 2025-2027'!G107+'Доп отбор1 2025-2027'!G107</f>
        <v>0</v>
      </c>
      <c r="H110" s="53">
        <f>'Отбор 2025-2027'!H107+'Доп отбор1 2025-2027'!H107</f>
        <v>0</v>
      </c>
      <c r="I110" s="53">
        <f>'Отбор 2025-2027'!I107+'Доп отбор1 2025-2027'!I107</f>
        <v>0</v>
      </c>
      <c r="J110" s="54">
        <f>'Отбор 2025-2027'!J107+'Доп отбор1 2025-2027'!J107</f>
        <v>0</v>
      </c>
      <c r="K110" s="55">
        <f t="shared" si="12"/>
        <v>0</v>
      </c>
      <c r="L110" s="53">
        <v>12368.39</v>
      </c>
      <c r="M110" s="53">
        <v>11131.55</v>
      </c>
      <c r="N110" s="53">
        <v>8657.8700000000008</v>
      </c>
      <c r="O110" s="53">
        <v>6184.2</v>
      </c>
      <c r="P110" s="53">
        <v>3710.52</v>
      </c>
      <c r="Q110" s="53">
        <v>488.77</v>
      </c>
      <c r="R110" s="53">
        <v>2100</v>
      </c>
      <c r="S110" s="53">
        <v>200</v>
      </c>
      <c r="T110" s="53">
        <v>90</v>
      </c>
      <c r="U110" s="57">
        <f t="shared" si="16"/>
        <v>0</v>
      </c>
      <c r="V110" s="55">
        <f t="shared" si="13"/>
        <v>0</v>
      </c>
      <c r="W110" s="55">
        <f t="shared" si="19"/>
        <v>0</v>
      </c>
      <c r="X110" s="55">
        <f t="shared" si="14"/>
        <v>0</v>
      </c>
      <c r="Y110" s="55">
        <f t="shared" si="15"/>
        <v>0</v>
      </c>
      <c r="Z110" s="63">
        <f t="shared" si="11"/>
        <v>0</v>
      </c>
    </row>
    <row r="111" spans="1:26" x14ac:dyDescent="0.25">
      <c r="A111" s="61">
        <v>90</v>
      </c>
      <c r="B111" s="62" t="s">
        <v>199</v>
      </c>
      <c r="C111" s="62" t="s">
        <v>156</v>
      </c>
      <c r="D111" s="61">
        <v>2025</v>
      </c>
      <c r="E111" s="53">
        <f>'Отбор 2025-2027'!E108+'Доп отбор1 2025-2027'!E108</f>
        <v>0</v>
      </c>
      <c r="F111" s="53">
        <f>'Отбор 2025-2027'!F108+'Доп отбор1 2025-2027'!F108</f>
        <v>23.5</v>
      </c>
      <c r="G111" s="53">
        <f>'Отбор 2025-2027'!G108+'Доп отбор1 2025-2027'!G108</f>
        <v>18.87</v>
      </c>
      <c r="H111" s="53">
        <f>'Отбор 2025-2027'!H108+'Доп отбор1 2025-2027'!H108</f>
        <v>1.03</v>
      </c>
      <c r="I111" s="53">
        <f>'Отбор 2025-2027'!I108+'Доп отбор1 2025-2027'!I108</f>
        <v>8.6300000000000008</v>
      </c>
      <c r="J111" s="54">
        <f>'Отбор 2025-2027'!J108+'Доп отбор1 2025-2027'!J108</f>
        <v>26</v>
      </c>
      <c r="K111" s="55">
        <f t="shared" si="12"/>
        <v>52.030000000000008</v>
      </c>
      <c r="L111" s="53">
        <v>12368.39</v>
      </c>
      <c r="M111" s="53">
        <v>11131.55</v>
      </c>
      <c r="N111" s="53">
        <v>8657.8700000000008</v>
      </c>
      <c r="O111" s="53">
        <v>6184.2</v>
      </c>
      <c r="P111" s="53">
        <v>3710.52</v>
      </c>
      <c r="Q111" s="53">
        <v>488.77</v>
      </c>
      <c r="R111" s="53">
        <v>2100</v>
      </c>
      <c r="S111" s="53">
        <v>200</v>
      </c>
      <c r="T111" s="53">
        <v>85</v>
      </c>
      <c r="U111" s="57">
        <f t="shared" si="16"/>
        <v>84.999999168316137</v>
      </c>
      <c r="V111" s="55">
        <f t="shared" si="13"/>
        <v>541070.97</v>
      </c>
      <c r="W111" s="55">
        <f t="shared" si="19"/>
        <v>459910.32</v>
      </c>
      <c r="X111" s="55">
        <f t="shared" si="14"/>
        <v>81160.649999999965</v>
      </c>
      <c r="Y111" s="55">
        <f t="shared" si="15"/>
        <v>459910.32</v>
      </c>
      <c r="Z111" s="63">
        <f t="shared" si="11"/>
        <v>84.999999168316137</v>
      </c>
    </row>
    <row r="112" spans="1:26" x14ac:dyDescent="0.25">
      <c r="A112" s="61">
        <v>91</v>
      </c>
      <c r="B112" s="62" t="s">
        <v>199</v>
      </c>
      <c r="C112" s="62" t="s">
        <v>19</v>
      </c>
      <c r="D112" s="61">
        <v>2025</v>
      </c>
      <c r="E112" s="53">
        <f>'Отбор 2025-2027'!E109+'Доп отбор1 2025-2027'!E109</f>
        <v>2</v>
      </c>
      <c r="F112" s="53">
        <f>'Отбор 2025-2027'!F109+'Доп отбор1 2025-2027'!F109</f>
        <v>2</v>
      </c>
      <c r="G112" s="53">
        <f>'Отбор 2025-2027'!G109+'Доп отбор1 2025-2027'!G109</f>
        <v>3</v>
      </c>
      <c r="H112" s="53">
        <f>'Отбор 2025-2027'!H109+'Доп отбор1 2025-2027'!H109</f>
        <v>4</v>
      </c>
      <c r="I112" s="53">
        <f>'Отбор 2025-2027'!I109+'Доп отбор1 2025-2027'!I109</f>
        <v>6</v>
      </c>
      <c r="J112" s="54">
        <f>'Отбор 2025-2027'!J109+'Доп отбор1 2025-2027'!J109</f>
        <v>3</v>
      </c>
      <c r="K112" s="55">
        <f t="shared" si="12"/>
        <v>17</v>
      </c>
      <c r="L112" s="53">
        <v>12368.39</v>
      </c>
      <c r="M112" s="53">
        <v>11131.55</v>
      </c>
      <c r="N112" s="53">
        <v>8657.8700000000008</v>
      </c>
      <c r="O112" s="53">
        <v>6184.2</v>
      </c>
      <c r="P112" s="53">
        <v>3710.52</v>
      </c>
      <c r="Q112" s="53">
        <v>488.77</v>
      </c>
      <c r="R112" s="53">
        <v>2100</v>
      </c>
      <c r="S112" s="53">
        <v>200</v>
      </c>
      <c r="T112" s="53">
        <v>87</v>
      </c>
      <c r="U112" s="57">
        <f t="shared" si="16"/>
        <v>86.999995119708956</v>
      </c>
      <c r="V112" s="55">
        <f t="shared" si="13"/>
        <v>131139.72</v>
      </c>
      <c r="W112" s="55">
        <f t="shared" si="19"/>
        <v>114091.55</v>
      </c>
      <c r="X112" s="55">
        <f t="shared" si="14"/>
        <v>17048.169999999998</v>
      </c>
      <c r="Y112" s="55">
        <f t="shared" si="15"/>
        <v>114091.56</v>
      </c>
      <c r="Z112" s="63">
        <f t="shared" si="11"/>
        <v>87.000002745163712</v>
      </c>
    </row>
    <row r="113" spans="1:26" x14ac:dyDescent="0.25">
      <c r="A113" s="61">
        <v>92</v>
      </c>
      <c r="B113" s="62" t="s">
        <v>199</v>
      </c>
      <c r="C113" s="62" t="s">
        <v>154</v>
      </c>
      <c r="D113" s="61">
        <v>2025</v>
      </c>
      <c r="E113" s="53">
        <f>'Отбор 2025-2027'!E110+'Доп отбор1 2025-2027'!E110</f>
        <v>0</v>
      </c>
      <c r="F113" s="53">
        <f>'Отбор 2025-2027'!F110+'Доп отбор1 2025-2027'!F110</f>
        <v>0</v>
      </c>
      <c r="G113" s="53">
        <f>'Отбор 2025-2027'!G110+'Доп отбор1 2025-2027'!G110</f>
        <v>0</v>
      </c>
      <c r="H113" s="53">
        <f>'Отбор 2025-2027'!H110+'Доп отбор1 2025-2027'!H110</f>
        <v>0</v>
      </c>
      <c r="I113" s="53">
        <f>'Отбор 2025-2027'!I110+'Доп отбор1 2025-2027'!I110</f>
        <v>0</v>
      </c>
      <c r="J113" s="54">
        <f>'Отбор 2025-2027'!J110+'Доп отбор1 2025-2027'!J110</f>
        <v>0</v>
      </c>
      <c r="K113" s="55">
        <f t="shared" si="12"/>
        <v>0</v>
      </c>
      <c r="L113" s="53">
        <v>12368.39</v>
      </c>
      <c r="M113" s="53">
        <v>11131.55</v>
      </c>
      <c r="N113" s="53">
        <v>8657.8700000000008</v>
      </c>
      <c r="O113" s="53">
        <v>6184.2</v>
      </c>
      <c r="P113" s="53">
        <v>3710.52</v>
      </c>
      <c r="Q113" s="53">
        <v>488.77</v>
      </c>
      <c r="R113" s="53">
        <v>2100</v>
      </c>
      <c r="S113" s="53">
        <v>200</v>
      </c>
      <c r="T113" s="53">
        <v>91</v>
      </c>
      <c r="U113" s="57">
        <f t="shared" si="16"/>
        <v>0</v>
      </c>
      <c r="V113" s="55">
        <f t="shared" si="13"/>
        <v>0</v>
      </c>
      <c r="W113" s="55">
        <f t="shared" si="19"/>
        <v>0</v>
      </c>
      <c r="X113" s="55">
        <f t="shared" si="14"/>
        <v>0</v>
      </c>
      <c r="Y113" s="55">
        <f t="shared" si="15"/>
        <v>0</v>
      </c>
      <c r="Z113" s="63">
        <f t="shared" si="11"/>
        <v>0</v>
      </c>
    </row>
    <row r="114" spans="1:26" x14ac:dyDescent="0.25">
      <c r="A114" s="61">
        <v>93</v>
      </c>
      <c r="B114" s="62" t="s">
        <v>199</v>
      </c>
      <c r="C114" s="62" t="s">
        <v>155</v>
      </c>
      <c r="D114" s="61">
        <v>2025</v>
      </c>
      <c r="E114" s="53">
        <f>'Отбор 2025-2027'!E111+'Доп отбор1 2025-2027'!E111</f>
        <v>0</v>
      </c>
      <c r="F114" s="53">
        <f>'Отбор 2025-2027'!F111+'Доп отбор1 2025-2027'!F111</f>
        <v>0</v>
      </c>
      <c r="G114" s="53">
        <f>'Отбор 2025-2027'!G111+'Доп отбор1 2025-2027'!G111</f>
        <v>0</v>
      </c>
      <c r="H114" s="53">
        <f>'Отбор 2025-2027'!H111+'Доп отбор1 2025-2027'!H111</f>
        <v>0</v>
      </c>
      <c r="I114" s="53">
        <f>'Отбор 2025-2027'!I111+'Доп отбор1 2025-2027'!I111</f>
        <v>0</v>
      </c>
      <c r="J114" s="54">
        <f>'Отбор 2025-2027'!J111+'Доп отбор1 2025-2027'!J111</f>
        <v>0</v>
      </c>
      <c r="K114" s="55">
        <f t="shared" si="12"/>
        <v>0</v>
      </c>
      <c r="L114" s="53">
        <v>12368.39</v>
      </c>
      <c r="M114" s="53">
        <v>11131.55</v>
      </c>
      <c r="N114" s="53">
        <v>8657.8700000000008</v>
      </c>
      <c r="O114" s="53">
        <v>6184.2</v>
      </c>
      <c r="P114" s="53">
        <v>3710.52</v>
      </c>
      <c r="Q114" s="53">
        <v>488.77</v>
      </c>
      <c r="R114" s="53">
        <v>2100</v>
      </c>
      <c r="S114" s="53">
        <v>200</v>
      </c>
      <c r="T114" s="53">
        <v>86</v>
      </c>
      <c r="U114" s="57">
        <f t="shared" si="16"/>
        <v>0</v>
      </c>
      <c r="V114" s="55">
        <f t="shared" si="13"/>
        <v>0</v>
      </c>
      <c r="W114" s="55">
        <f t="shared" si="19"/>
        <v>0</v>
      </c>
      <c r="X114" s="55">
        <f t="shared" si="14"/>
        <v>0</v>
      </c>
      <c r="Y114" s="55">
        <f t="shared" si="15"/>
        <v>0</v>
      </c>
      <c r="Z114" s="63">
        <f t="shared" si="11"/>
        <v>0</v>
      </c>
    </row>
    <row r="115" spans="1:26" x14ac:dyDescent="0.25">
      <c r="A115" s="61">
        <v>94</v>
      </c>
      <c r="B115" s="62" t="s">
        <v>199</v>
      </c>
      <c r="C115" s="62" t="s">
        <v>88</v>
      </c>
      <c r="D115" s="61">
        <v>2025</v>
      </c>
      <c r="E115" s="53">
        <f>'Отбор 2025-2027'!E112+'Доп отбор1 2025-2027'!E112</f>
        <v>11.8</v>
      </c>
      <c r="F115" s="53">
        <f>'Отбор 2025-2027'!F112+'Доп отбор1 2025-2027'!F112</f>
        <v>10</v>
      </c>
      <c r="G115" s="53">
        <f>'Отбор 2025-2027'!G112+'Доп отбор1 2025-2027'!G112</f>
        <v>2</v>
      </c>
      <c r="H115" s="53">
        <f>'Отбор 2025-2027'!H112+'Доп отбор1 2025-2027'!H112</f>
        <v>10</v>
      </c>
      <c r="I115" s="53">
        <f>'Отбор 2025-2027'!I112+'Доп отбор1 2025-2027'!I112</f>
        <v>21.5</v>
      </c>
      <c r="J115" s="54">
        <f>'Отбор 2025-2027'!J112+'Доп отбор1 2025-2027'!J112</f>
        <v>2</v>
      </c>
      <c r="K115" s="55">
        <f t="shared" si="12"/>
        <v>55.3</v>
      </c>
      <c r="L115" s="53">
        <v>12368.39</v>
      </c>
      <c r="M115" s="53">
        <v>11131.55</v>
      </c>
      <c r="N115" s="53">
        <v>8657.8700000000008</v>
      </c>
      <c r="O115" s="53">
        <v>6184.2</v>
      </c>
      <c r="P115" s="53">
        <v>3710.52</v>
      </c>
      <c r="Q115" s="53">
        <v>488.77</v>
      </c>
      <c r="R115" s="53">
        <v>2100</v>
      </c>
      <c r="S115" s="53">
        <v>200</v>
      </c>
      <c r="T115" s="53">
        <v>86</v>
      </c>
      <c r="U115" s="57">
        <f t="shared" si="16"/>
        <v>85.999998705004572</v>
      </c>
      <c r="V115" s="55">
        <f t="shared" si="13"/>
        <v>432433.96</v>
      </c>
      <c r="W115" s="55">
        <f t="shared" ref="W115:W146" si="20">IF((Z115&gt;T115),Y115-0.01,Y115)</f>
        <v>371893.2</v>
      </c>
      <c r="X115" s="55">
        <f t="shared" si="14"/>
        <v>60540.760000000009</v>
      </c>
      <c r="Y115" s="55">
        <f t="shared" si="15"/>
        <v>371893.21</v>
      </c>
      <c r="Z115" s="63">
        <f t="shared" si="11"/>
        <v>86.000001017496402</v>
      </c>
    </row>
    <row r="116" spans="1:26" x14ac:dyDescent="0.25">
      <c r="A116" s="61">
        <v>95</v>
      </c>
      <c r="B116" s="62" t="s">
        <v>200</v>
      </c>
      <c r="C116" s="62" t="s">
        <v>157</v>
      </c>
      <c r="D116" s="61">
        <v>2025</v>
      </c>
      <c r="E116" s="53">
        <f>'Отбор 2025-2027'!E113+'Доп отбор1 2025-2027'!E113</f>
        <v>0</v>
      </c>
      <c r="F116" s="53">
        <f>'Отбор 2025-2027'!F113+'Доп отбор1 2025-2027'!F113</f>
        <v>0</v>
      </c>
      <c r="G116" s="53">
        <f>'Отбор 2025-2027'!G113+'Доп отбор1 2025-2027'!G113</f>
        <v>0</v>
      </c>
      <c r="H116" s="53">
        <f>'Отбор 2025-2027'!H113+'Доп отбор1 2025-2027'!H113</f>
        <v>0</v>
      </c>
      <c r="I116" s="53">
        <f>'Отбор 2025-2027'!I113+'Доп отбор1 2025-2027'!I113</f>
        <v>0</v>
      </c>
      <c r="J116" s="54">
        <f>'Отбор 2025-2027'!J113+'Доп отбор1 2025-2027'!J113</f>
        <v>0</v>
      </c>
      <c r="K116" s="55">
        <f t="shared" si="12"/>
        <v>0</v>
      </c>
      <c r="L116" s="53">
        <v>12368.39</v>
      </c>
      <c r="M116" s="53">
        <v>11131.55</v>
      </c>
      <c r="N116" s="53">
        <v>8657.8700000000008</v>
      </c>
      <c r="O116" s="53">
        <v>6184.2</v>
      </c>
      <c r="P116" s="53">
        <v>3710.52</v>
      </c>
      <c r="Q116" s="53">
        <v>488.77</v>
      </c>
      <c r="R116" s="53">
        <v>2100</v>
      </c>
      <c r="S116" s="53">
        <v>200</v>
      </c>
      <c r="T116" s="53">
        <v>84</v>
      </c>
      <c r="U116" s="57">
        <f t="shared" si="16"/>
        <v>0</v>
      </c>
      <c r="V116" s="55">
        <f t="shared" si="13"/>
        <v>0</v>
      </c>
      <c r="W116" s="55">
        <f t="shared" si="20"/>
        <v>0</v>
      </c>
      <c r="X116" s="55">
        <f t="shared" si="14"/>
        <v>0</v>
      </c>
      <c r="Y116" s="55">
        <f t="shared" si="15"/>
        <v>0</v>
      </c>
      <c r="Z116" s="63">
        <f t="shared" si="11"/>
        <v>0</v>
      </c>
    </row>
    <row r="117" spans="1:26" x14ac:dyDescent="0.25">
      <c r="A117" s="61">
        <v>96</v>
      </c>
      <c r="B117" s="62" t="s">
        <v>200</v>
      </c>
      <c r="C117" s="62" t="s">
        <v>158</v>
      </c>
      <c r="D117" s="61">
        <v>2025</v>
      </c>
      <c r="E117" s="53">
        <f>'Отбор 2025-2027'!E114+'Доп отбор1 2025-2027'!E114</f>
        <v>0</v>
      </c>
      <c r="F117" s="53">
        <f>'Отбор 2025-2027'!F114+'Доп отбор1 2025-2027'!F114</f>
        <v>0</v>
      </c>
      <c r="G117" s="53">
        <f>'Отбор 2025-2027'!G114+'Доп отбор1 2025-2027'!G114</f>
        <v>0</v>
      </c>
      <c r="H117" s="53">
        <f>'Отбор 2025-2027'!H114+'Доп отбор1 2025-2027'!H114</f>
        <v>0</v>
      </c>
      <c r="I117" s="53">
        <f>'Отбор 2025-2027'!I114+'Доп отбор1 2025-2027'!I114</f>
        <v>0</v>
      </c>
      <c r="J117" s="54">
        <f>'Отбор 2025-2027'!J114+'Доп отбор1 2025-2027'!J114</f>
        <v>0</v>
      </c>
      <c r="K117" s="55">
        <f t="shared" si="12"/>
        <v>0</v>
      </c>
      <c r="L117" s="53">
        <v>12368.39</v>
      </c>
      <c r="M117" s="53">
        <v>11131.55</v>
      </c>
      <c r="N117" s="53">
        <v>8657.8700000000008</v>
      </c>
      <c r="O117" s="53">
        <v>6184.2</v>
      </c>
      <c r="P117" s="53">
        <v>3710.52</v>
      </c>
      <c r="Q117" s="53">
        <v>488.77</v>
      </c>
      <c r="R117" s="53">
        <v>2100</v>
      </c>
      <c r="S117" s="53">
        <v>200</v>
      </c>
      <c r="T117" s="53">
        <v>87</v>
      </c>
      <c r="U117" s="57">
        <f t="shared" si="16"/>
        <v>0</v>
      </c>
      <c r="V117" s="55">
        <f t="shared" si="13"/>
        <v>0</v>
      </c>
      <c r="W117" s="55">
        <f t="shared" si="20"/>
        <v>0</v>
      </c>
      <c r="X117" s="55">
        <f t="shared" si="14"/>
        <v>0</v>
      </c>
      <c r="Y117" s="55">
        <f t="shared" si="15"/>
        <v>0</v>
      </c>
      <c r="Z117" s="63">
        <f t="shared" si="11"/>
        <v>0</v>
      </c>
    </row>
    <row r="118" spans="1:26" x14ac:dyDescent="0.25">
      <c r="A118" s="61">
        <v>97</v>
      </c>
      <c r="B118" s="62" t="s">
        <v>200</v>
      </c>
      <c r="C118" s="62" t="s">
        <v>7</v>
      </c>
      <c r="D118" s="61">
        <v>2025</v>
      </c>
      <c r="E118" s="53">
        <f>'Отбор 2025-2027'!E115+'Доп отбор1 2025-2027'!E115</f>
        <v>0</v>
      </c>
      <c r="F118" s="53">
        <f>'Отбор 2025-2027'!F115+'Доп отбор1 2025-2027'!F115</f>
        <v>0</v>
      </c>
      <c r="G118" s="53">
        <f>'Отбор 2025-2027'!G115+'Доп отбор1 2025-2027'!G115</f>
        <v>18.96</v>
      </c>
      <c r="H118" s="53">
        <f>'Отбор 2025-2027'!H115+'Доп отбор1 2025-2027'!H115</f>
        <v>16.87</v>
      </c>
      <c r="I118" s="53">
        <f>'Отбор 2025-2027'!I115+'Доп отбор1 2025-2027'!I115</f>
        <v>1.19</v>
      </c>
      <c r="J118" s="54">
        <f>'Отбор 2025-2027'!J115+'Доп отбор1 2025-2027'!J115</f>
        <v>3</v>
      </c>
      <c r="K118" s="55">
        <f t="shared" si="12"/>
        <v>37.019999999999996</v>
      </c>
      <c r="L118" s="53">
        <v>12368.39</v>
      </c>
      <c r="M118" s="53">
        <v>11131.55</v>
      </c>
      <c r="N118" s="53">
        <v>8657.8700000000008</v>
      </c>
      <c r="O118" s="53">
        <v>6184.2</v>
      </c>
      <c r="P118" s="53">
        <v>3710.52</v>
      </c>
      <c r="Q118" s="53">
        <v>488.77</v>
      </c>
      <c r="R118" s="53">
        <v>2100</v>
      </c>
      <c r="S118" s="53">
        <v>200</v>
      </c>
      <c r="T118" s="53">
        <v>71</v>
      </c>
      <c r="U118" s="57">
        <f t="shared" si="16"/>
        <v>70.999998264289673</v>
      </c>
      <c r="V118" s="55">
        <f t="shared" si="13"/>
        <v>288066.5</v>
      </c>
      <c r="W118" s="55">
        <f t="shared" si="20"/>
        <v>204527.21</v>
      </c>
      <c r="X118" s="55">
        <f t="shared" si="14"/>
        <v>83539.290000000008</v>
      </c>
      <c r="Y118" s="55">
        <f t="shared" si="15"/>
        <v>204527.22</v>
      </c>
      <c r="Z118" s="63">
        <f t="shared" si="11"/>
        <v>71.000001735710327</v>
      </c>
    </row>
    <row r="119" spans="1:26" x14ac:dyDescent="0.25">
      <c r="A119" s="61">
        <v>98</v>
      </c>
      <c r="B119" s="62" t="s">
        <v>200</v>
      </c>
      <c r="C119" s="62" t="s">
        <v>104</v>
      </c>
      <c r="D119" s="61">
        <v>2025</v>
      </c>
      <c r="E119" s="53">
        <f>'Отбор 2025-2027'!E116+'Доп отбор1 2025-2027'!E116</f>
        <v>0</v>
      </c>
      <c r="F119" s="53">
        <f>'Отбор 2025-2027'!F116+'Доп отбор1 2025-2027'!F116</f>
        <v>1</v>
      </c>
      <c r="G119" s="53">
        <f>'Отбор 2025-2027'!G116+'Доп отбор1 2025-2027'!G116</f>
        <v>0</v>
      </c>
      <c r="H119" s="53">
        <f>'Отбор 2025-2027'!H116+'Доп отбор1 2025-2027'!H116</f>
        <v>0</v>
      </c>
      <c r="I119" s="53">
        <f>'Отбор 2025-2027'!I116+'Доп отбор1 2025-2027'!I116</f>
        <v>2</v>
      </c>
      <c r="J119" s="54">
        <f>'Отбор 2025-2027'!J116+'Доп отбор1 2025-2027'!J116</f>
        <v>2</v>
      </c>
      <c r="K119" s="55">
        <f t="shared" si="12"/>
        <v>3</v>
      </c>
      <c r="L119" s="53">
        <v>12368.39</v>
      </c>
      <c r="M119" s="53">
        <v>11131.55</v>
      </c>
      <c r="N119" s="53">
        <v>8657.8700000000008</v>
      </c>
      <c r="O119" s="53">
        <v>6184.2</v>
      </c>
      <c r="P119" s="53">
        <v>3710.52</v>
      </c>
      <c r="Q119" s="53">
        <v>488.77</v>
      </c>
      <c r="R119" s="53">
        <v>2100</v>
      </c>
      <c r="S119" s="53">
        <v>200</v>
      </c>
      <c r="T119" s="53">
        <v>88</v>
      </c>
      <c r="U119" s="57">
        <f t="shared" si="16"/>
        <v>87.999981915427483</v>
      </c>
      <c r="V119" s="55">
        <f t="shared" si="13"/>
        <v>24330.13</v>
      </c>
      <c r="W119" s="55">
        <f t="shared" si="20"/>
        <v>21410.51</v>
      </c>
      <c r="X119" s="55">
        <f t="shared" si="14"/>
        <v>2919.6200000000026</v>
      </c>
      <c r="Y119" s="55">
        <f t="shared" si="15"/>
        <v>21410.51</v>
      </c>
      <c r="Z119" s="63">
        <f t="shared" si="11"/>
        <v>87.999981915427483</v>
      </c>
    </row>
    <row r="120" spans="1:26" x14ac:dyDescent="0.25">
      <c r="A120" s="61">
        <v>99</v>
      </c>
      <c r="B120" s="62" t="s">
        <v>200</v>
      </c>
      <c r="C120" s="62" t="s">
        <v>53</v>
      </c>
      <c r="D120" s="61">
        <v>2025</v>
      </c>
      <c r="E120" s="53">
        <f>'Отбор 2025-2027'!E117+'Доп отбор1 2025-2027'!E117</f>
        <v>4.3</v>
      </c>
      <c r="F120" s="53">
        <f>'Отбор 2025-2027'!F117+'Доп отбор1 2025-2027'!F117</f>
        <v>0</v>
      </c>
      <c r="G120" s="53">
        <f>'Отбор 2025-2027'!G117+'Доп отбор1 2025-2027'!G117</f>
        <v>12.2</v>
      </c>
      <c r="H120" s="53">
        <f>'Отбор 2025-2027'!H117+'Доп отбор1 2025-2027'!H117</f>
        <v>19.100000000000001</v>
      </c>
      <c r="I120" s="53">
        <f>'Отбор 2025-2027'!I117+'Доп отбор1 2025-2027'!I117</f>
        <v>11.7</v>
      </c>
      <c r="J120" s="54">
        <f>'Отбор 2025-2027'!J117+'Доп отбор1 2025-2027'!J117</f>
        <v>3</v>
      </c>
      <c r="K120" s="55">
        <f t="shared" si="12"/>
        <v>47.3</v>
      </c>
      <c r="L120" s="53">
        <v>12368.39</v>
      </c>
      <c r="M120" s="53">
        <v>11131.55</v>
      </c>
      <c r="N120" s="53">
        <v>8657.8700000000008</v>
      </c>
      <c r="O120" s="53">
        <v>6184.2</v>
      </c>
      <c r="P120" s="53">
        <v>3710.52</v>
      </c>
      <c r="Q120" s="53">
        <v>488.77</v>
      </c>
      <c r="R120" s="53">
        <v>2100</v>
      </c>
      <c r="S120" s="53">
        <v>200</v>
      </c>
      <c r="T120" s="53">
        <v>90</v>
      </c>
      <c r="U120" s="57">
        <f t="shared" si="16"/>
        <v>89.999997333868208</v>
      </c>
      <c r="V120" s="55">
        <f t="shared" si="13"/>
        <v>337567.71</v>
      </c>
      <c r="W120" s="55">
        <f t="shared" si="20"/>
        <v>303810.93</v>
      </c>
      <c r="X120" s="55">
        <f t="shared" si="14"/>
        <v>33756.780000000028</v>
      </c>
      <c r="Y120" s="55">
        <f t="shared" si="15"/>
        <v>303810.94</v>
      </c>
      <c r="Z120" s="63">
        <f t="shared" si="11"/>
        <v>90.000000296236863</v>
      </c>
    </row>
    <row r="121" spans="1:26" x14ac:dyDescent="0.25">
      <c r="A121" s="61">
        <v>100</v>
      </c>
      <c r="B121" s="62" t="s">
        <v>200</v>
      </c>
      <c r="C121" s="62" t="s">
        <v>23</v>
      </c>
      <c r="D121" s="61">
        <v>2025</v>
      </c>
      <c r="E121" s="53">
        <f>'Отбор 2025-2027'!E118+'Доп отбор1 2025-2027'!E118</f>
        <v>0</v>
      </c>
      <c r="F121" s="53">
        <f>'Отбор 2025-2027'!F118+'Доп отбор1 2025-2027'!F118</f>
        <v>2.8</v>
      </c>
      <c r="G121" s="53">
        <f>'Отбор 2025-2027'!G118+'Доп отбор1 2025-2027'!G118</f>
        <v>14.71</v>
      </c>
      <c r="H121" s="53">
        <f>'Отбор 2025-2027'!H118+'Доп отбор1 2025-2027'!H118</f>
        <v>0</v>
      </c>
      <c r="I121" s="53">
        <f>'Отбор 2025-2027'!I118+'Доп отбор1 2025-2027'!I118</f>
        <v>1.2</v>
      </c>
      <c r="J121" s="54">
        <f>'Отбор 2025-2027'!J118+'Доп отбор1 2025-2027'!J118</f>
        <v>5</v>
      </c>
      <c r="K121" s="55">
        <f t="shared" si="12"/>
        <v>18.71</v>
      </c>
      <c r="L121" s="53">
        <v>12368.39</v>
      </c>
      <c r="M121" s="53">
        <v>11131.55</v>
      </c>
      <c r="N121" s="53">
        <v>8657.8700000000008</v>
      </c>
      <c r="O121" s="53">
        <v>6184.2</v>
      </c>
      <c r="P121" s="53">
        <v>3710.52</v>
      </c>
      <c r="Q121" s="53">
        <v>488.77</v>
      </c>
      <c r="R121" s="53">
        <v>2100</v>
      </c>
      <c r="S121" s="53">
        <v>200</v>
      </c>
      <c r="T121" s="53">
        <v>90</v>
      </c>
      <c r="U121" s="57">
        <f t="shared" si="16"/>
        <v>89.999998886811454</v>
      </c>
      <c r="V121" s="55">
        <f t="shared" si="13"/>
        <v>179664.08</v>
      </c>
      <c r="W121" s="55">
        <f t="shared" si="20"/>
        <v>161697.67000000001</v>
      </c>
      <c r="X121" s="55">
        <f t="shared" si="14"/>
        <v>17966.409999999974</v>
      </c>
      <c r="Y121" s="55">
        <f t="shared" si="15"/>
        <v>161697.67000000001</v>
      </c>
      <c r="Z121" s="63">
        <f t="shared" si="11"/>
        <v>89.999998886811454</v>
      </c>
    </row>
    <row r="122" spans="1:26" x14ac:dyDescent="0.25">
      <c r="A122" s="61">
        <v>101</v>
      </c>
      <c r="B122" s="62" t="s">
        <v>200</v>
      </c>
      <c r="C122" s="62" t="s">
        <v>17</v>
      </c>
      <c r="D122" s="61">
        <v>2025</v>
      </c>
      <c r="E122" s="53">
        <f>'Отбор 2025-2027'!E119+'Доп отбор1 2025-2027'!E119</f>
        <v>0</v>
      </c>
      <c r="F122" s="53">
        <f>'Отбор 2025-2027'!F119+'Доп отбор1 2025-2027'!F119</f>
        <v>0</v>
      </c>
      <c r="G122" s="53">
        <f>'Отбор 2025-2027'!G119+'Доп отбор1 2025-2027'!G119</f>
        <v>27.5</v>
      </c>
      <c r="H122" s="53">
        <f>'Отбор 2025-2027'!H119+'Доп отбор1 2025-2027'!H119</f>
        <v>0</v>
      </c>
      <c r="I122" s="53">
        <f>'Отбор 2025-2027'!I119+'Доп отбор1 2025-2027'!I119</f>
        <v>0</v>
      </c>
      <c r="J122" s="54">
        <f>'Отбор 2025-2027'!J119+'Доп отбор1 2025-2027'!J119</f>
        <v>3</v>
      </c>
      <c r="K122" s="55">
        <f t="shared" si="12"/>
        <v>27.5</v>
      </c>
      <c r="L122" s="53">
        <v>12368.39</v>
      </c>
      <c r="M122" s="53">
        <v>11131.55</v>
      </c>
      <c r="N122" s="53">
        <v>8657.8700000000008</v>
      </c>
      <c r="O122" s="53">
        <v>6184.2</v>
      </c>
      <c r="P122" s="53">
        <v>3710.52</v>
      </c>
      <c r="Q122" s="53">
        <v>488.77</v>
      </c>
      <c r="R122" s="53">
        <v>2100</v>
      </c>
      <c r="S122" s="53">
        <v>200</v>
      </c>
      <c r="T122" s="53">
        <v>93</v>
      </c>
      <c r="U122" s="57">
        <f t="shared" si="16"/>
        <v>92.999996737717325</v>
      </c>
      <c r="V122" s="55">
        <f t="shared" si="13"/>
        <v>251357.74</v>
      </c>
      <c r="W122" s="55">
        <f t="shared" si="20"/>
        <v>233762.69</v>
      </c>
      <c r="X122" s="55">
        <f t="shared" si="14"/>
        <v>17595.049999999988</v>
      </c>
      <c r="Y122" s="55">
        <f t="shared" si="15"/>
        <v>233762.7</v>
      </c>
      <c r="Z122" s="63">
        <f t="shared" si="11"/>
        <v>93.000000716110847</v>
      </c>
    </row>
    <row r="123" spans="1:26" x14ac:dyDescent="0.25">
      <c r="A123" s="61">
        <v>102</v>
      </c>
      <c r="B123" s="62" t="s">
        <v>200</v>
      </c>
      <c r="C123" s="62" t="s">
        <v>110</v>
      </c>
      <c r="D123" s="61">
        <v>2025</v>
      </c>
      <c r="E123" s="53">
        <f>'Отбор 2025-2027'!E120+'Доп отбор1 2025-2027'!E120</f>
        <v>0</v>
      </c>
      <c r="F123" s="53">
        <f>'Отбор 2025-2027'!F120+'Доп отбор1 2025-2027'!F120</f>
        <v>0</v>
      </c>
      <c r="G123" s="53">
        <f>'Отбор 2025-2027'!G120+'Доп отбор1 2025-2027'!G120</f>
        <v>0</v>
      </c>
      <c r="H123" s="53">
        <f>'Отбор 2025-2027'!H120+'Доп отбор1 2025-2027'!H120</f>
        <v>0</v>
      </c>
      <c r="I123" s="53">
        <f>'Отбор 2025-2027'!I120+'Доп отбор1 2025-2027'!I120</f>
        <v>0</v>
      </c>
      <c r="J123" s="54">
        <f>'Отбор 2025-2027'!J120+'Доп отбор1 2025-2027'!J120</f>
        <v>0</v>
      </c>
      <c r="K123" s="55">
        <f t="shared" si="12"/>
        <v>0</v>
      </c>
      <c r="L123" s="53">
        <v>12368.39</v>
      </c>
      <c r="M123" s="53">
        <v>11131.55</v>
      </c>
      <c r="N123" s="53">
        <v>8657.8700000000008</v>
      </c>
      <c r="O123" s="53">
        <v>6184.2</v>
      </c>
      <c r="P123" s="53">
        <v>3710.52</v>
      </c>
      <c r="Q123" s="53">
        <v>488.77</v>
      </c>
      <c r="R123" s="53">
        <v>2100</v>
      </c>
      <c r="S123" s="53">
        <v>200</v>
      </c>
      <c r="T123" s="53">
        <v>86</v>
      </c>
      <c r="U123" s="57">
        <f t="shared" si="16"/>
        <v>0</v>
      </c>
      <c r="V123" s="55">
        <f t="shared" si="13"/>
        <v>0</v>
      </c>
      <c r="W123" s="55">
        <f t="shared" si="20"/>
        <v>0</v>
      </c>
      <c r="X123" s="55">
        <f t="shared" si="14"/>
        <v>0</v>
      </c>
      <c r="Y123" s="55">
        <f t="shared" si="15"/>
        <v>0</v>
      </c>
      <c r="Z123" s="63">
        <f t="shared" si="11"/>
        <v>0</v>
      </c>
    </row>
    <row r="124" spans="1:26" x14ac:dyDescent="0.25">
      <c r="A124" s="61">
        <v>103</v>
      </c>
      <c r="B124" s="62" t="s">
        <v>200</v>
      </c>
      <c r="C124" s="62" t="s">
        <v>103</v>
      </c>
      <c r="D124" s="61">
        <v>2025</v>
      </c>
      <c r="E124" s="53">
        <f>'Отбор 2025-2027'!E121+'Доп отбор1 2025-2027'!E121</f>
        <v>0</v>
      </c>
      <c r="F124" s="53">
        <f>'Отбор 2025-2027'!F121+'Доп отбор1 2025-2027'!F121</f>
        <v>0</v>
      </c>
      <c r="G124" s="53">
        <f>'Отбор 2025-2027'!G121+'Доп отбор1 2025-2027'!G121</f>
        <v>0</v>
      </c>
      <c r="H124" s="53">
        <f>'Отбор 2025-2027'!H121+'Доп отбор1 2025-2027'!H121</f>
        <v>0</v>
      </c>
      <c r="I124" s="53">
        <f>'Отбор 2025-2027'!I121+'Доп отбор1 2025-2027'!I121</f>
        <v>0</v>
      </c>
      <c r="J124" s="54">
        <f>'Отбор 2025-2027'!J121+'Доп отбор1 2025-2027'!J121</f>
        <v>0</v>
      </c>
      <c r="K124" s="55">
        <f t="shared" si="12"/>
        <v>0</v>
      </c>
      <c r="L124" s="53">
        <v>12368.39</v>
      </c>
      <c r="M124" s="53">
        <v>11131.55</v>
      </c>
      <c r="N124" s="53">
        <v>8657.8700000000008</v>
      </c>
      <c r="O124" s="53">
        <v>6184.2</v>
      </c>
      <c r="P124" s="53">
        <v>3710.52</v>
      </c>
      <c r="Q124" s="53">
        <v>488.77</v>
      </c>
      <c r="R124" s="53">
        <v>2100</v>
      </c>
      <c r="S124" s="53">
        <v>200</v>
      </c>
      <c r="T124" s="53">
        <v>86</v>
      </c>
      <c r="U124" s="57">
        <f t="shared" si="16"/>
        <v>0</v>
      </c>
      <c r="V124" s="55">
        <f t="shared" si="13"/>
        <v>0</v>
      </c>
      <c r="W124" s="55">
        <f t="shared" si="20"/>
        <v>0</v>
      </c>
      <c r="X124" s="55">
        <f t="shared" si="14"/>
        <v>0</v>
      </c>
      <c r="Y124" s="55">
        <f t="shared" si="15"/>
        <v>0</v>
      </c>
      <c r="Z124" s="63">
        <f t="shared" si="11"/>
        <v>0</v>
      </c>
    </row>
    <row r="125" spans="1:26" x14ac:dyDescent="0.25">
      <c r="A125" s="61">
        <v>104</v>
      </c>
      <c r="B125" s="62" t="s">
        <v>200</v>
      </c>
      <c r="C125" s="62" t="s">
        <v>109</v>
      </c>
      <c r="D125" s="61">
        <v>2025</v>
      </c>
      <c r="E125" s="53">
        <f>'Отбор 2025-2027'!E122+'Доп отбор1 2025-2027'!E122</f>
        <v>0</v>
      </c>
      <c r="F125" s="53">
        <f>'Отбор 2025-2027'!F122+'Доп отбор1 2025-2027'!F122</f>
        <v>0</v>
      </c>
      <c r="G125" s="53">
        <f>'Отбор 2025-2027'!G122+'Доп отбор1 2025-2027'!G122</f>
        <v>0</v>
      </c>
      <c r="H125" s="53">
        <f>'Отбор 2025-2027'!H122+'Доп отбор1 2025-2027'!H122</f>
        <v>0</v>
      </c>
      <c r="I125" s="53">
        <f>'Отбор 2025-2027'!I122+'Доп отбор1 2025-2027'!I122</f>
        <v>0</v>
      </c>
      <c r="J125" s="54">
        <f>'Отбор 2025-2027'!J122+'Доп отбор1 2025-2027'!J122</f>
        <v>0</v>
      </c>
      <c r="K125" s="55">
        <f t="shared" si="12"/>
        <v>0</v>
      </c>
      <c r="L125" s="53">
        <v>12368.39</v>
      </c>
      <c r="M125" s="53">
        <v>11131.55</v>
      </c>
      <c r="N125" s="53">
        <v>8657.8700000000008</v>
      </c>
      <c r="O125" s="53">
        <v>6184.2</v>
      </c>
      <c r="P125" s="53">
        <v>3710.52</v>
      </c>
      <c r="Q125" s="53">
        <v>488.77</v>
      </c>
      <c r="R125" s="53">
        <v>2100</v>
      </c>
      <c r="S125" s="53">
        <v>200</v>
      </c>
      <c r="T125" s="53">
        <v>85</v>
      </c>
      <c r="U125" s="57">
        <f t="shared" si="16"/>
        <v>0</v>
      </c>
      <c r="V125" s="55">
        <f t="shared" si="13"/>
        <v>0</v>
      </c>
      <c r="W125" s="55">
        <f t="shared" si="20"/>
        <v>0</v>
      </c>
      <c r="X125" s="55">
        <f t="shared" si="14"/>
        <v>0</v>
      </c>
      <c r="Y125" s="55">
        <f t="shared" si="15"/>
        <v>0</v>
      </c>
      <c r="Z125" s="63">
        <f t="shared" si="11"/>
        <v>0</v>
      </c>
    </row>
    <row r="126" spans="1:26" x14ac:dyDescent="0.25">
      <c r="A126" s="61">
        <v>105</v>
      </c>
      <c r="B126" s="62" t="s">
        <v>200</v>
      </c>
      <c r="C126" s="62" t="s">
        <v>159</v>
      </c>
      <c r="D126" s="61">
        <v>2025</v>
      </c>
      <c r="E126" s="53">
        <f>'Отбор 2025-2027'!E123+'Доп отбор1 2025-2027'!E123</f>
        <v>0</v>
      </c>
      <c r="F126" s="53">
        <f>'Отбор 2025-2027'!F123+'Доп отбор1 2025-2027'!F123</f>
        <v>0</v>
      </c>
      <c r="G126" s="53">
        <f>'Отбор 2025-2027'!G123+'Доп отбор1 2025-2027'!G123</f>
        <v>0</v>
      </c>
      <c r="H126" s="53">
        <f>'Отбор 2025-2027'!H123+'Доп отбор1 2025-2027'!H123</f>
        <v>0</v>
      </c>
      <c r="I126" s="53">
        <f>'Отбор 2025-2027'!I123+'Доп отбор1 2025-2027'!I123</f>
        <v>0</v>
      </c>
      <c r="J126" s="54">
        <f>'Отбор 2025-2027'!J123+'Доп отбор1 2025-2027'!J123</f>
        <v>0</v>
      </c>
      <c r="K126" s="55">
        <f t="shared" si="12"/>
        <v>0</v>
      </c>
      <c r="L126" s="53">
        <v>12368.39</v>
      </c>
      <c r="M126" s="53">
        <v>11131.55</v>
      </c>
      <c r="N126" s="53">
        <v>8657.8700000000008</v>
      </c>
      <c r="O126" s="53">
        <v>6184.2</v>
      </c>
      <c r="P126" s="53">
        <v>3710.52</v>
      </c>
      <c r="Q126" s="53">
        <v>488.77</v>
      </c>
      <c r="R126" s="53">
        <v>2100</v>
      </c>
      <c r="S126" s="53">
        <v>200</v>
      </c>
      <c r="T126" s="53">
        <v>75</v>
      </c>
      <c r="U126" s="57">
        <f t="shared" si="16"/>
        <v>0</v>
      </c>
      <c r="V126" s="55">
        <f t="shared" si="13"/>
        <v>0</v>
      </c>
      <c r="W126" s="55">
        <f t="shared" si="20"/>
        <v>0</v>
      </c>
      <c r="X126" s="55">
        <f t="shared" si="14"/>
        <v>0</v>
      </c>
      <c r="Y126" s="55">
        <f t="shared" si="15"/>
        <v>0</v>
      </c>
      <c r="Z126" s="63">
        <f t="shared" si="11"/>
        <v>0</v>
      </c>
    </row>
    <row r="127" spans="1:26" x14ac:dyDescent="0.25">
      <c r="A127" s="61">
        <v>106</v>
      </c>
      <c r="B127" s="62" t="s">
        <v>200</v>
      </c>
      <c r="C127" s="62" t="s">
        <v>112</v>
      </c>
      <c r="D127" s="61">
        <v>2025</v>
      </c>
      <c r="E127" s="53">
        <f>'Отбор 2025-2027'!E124+'Доп отбор1 2025-2027'!E124</f>
        <v>0</v>
      </c>
      <c r="F127" s="53">
        <f>'Отбор 2025-2027'!F124+'Доп отбор1 2025-2027'!F124</f>
        <v>0</v>
      </c>
      <c r="G127" s="53">
        <f>'Отбор 2025-2027'!G124+'Доп отбор1 2025-2027'!G124</f>
        <v>0</v>
      </c>
      <c r="H127" s="53">
        <f>'Отбор 2025-2027'!H124+'Доп отбор1 2025-2027'!H124</f>
        <v>0</v>
      </c>
      <c r="I127" s="53">
        <f>'Отбор 2025-2027'!I124+'Доп отбор1 2025-2027'!I124</f>
        <v>0</v>
      </c>
      <c r="J127" s="54">
        <f>'Отбор 2025-2027'!J124+'Доп отбор1 2025-2027'!J124</f>
        <v>0</v>
      </c>
      <c r="K127" s="55">
        <f t="shared" si="12"/>
        <v>0</v>
      </c>
      <c r="L127" s="53">
        <v>12368.39</v>
      </c>
      <c r="M127" s="53">
        <v>11131.55</v>
      </c>
      <c r="N127" s="53">
        <v>8657.8700000000008</v>
      </c>
      <c r="O127" s="53">
        <v>6184.2</v>
      </c>
      <c r="P127" s="53">
        <v>3710.52</v>
      </c>
      <c r="Q127" s="53">
        <v>488.77</v>
      </c>
      <c r="R127" s="53">
        <v>2100</v>
      </c>
      <c r="S127" s="53">
        <v>200</v>
      </c>
      <c r="T127" s="53">
        <v>91</v>
      </c>
      <c r="U127" s="57">
        <f t="shared" si="16"/>
        <v>0</v>
      </c>
      <c r="V127" s="55">
        <f t="shared" si="13"/>
        <v>0</v>
      </c>
      <c r="W127" s="55">
        <f t="shared" si="20"/>
        <v>0</v>
      </c>
      <c r="X127" s="55">
        <f t="shared" si="14"/>
        <v>0</v>
      </c>
      <c r="Y127" s="55">
        <f t="shared" si="15"/>
        <v>0</v>
      </c>
      <c r="Z127" s="63">
        <f t="shared" si="11"/>
        <v>0</v>
      </c>
    </row>
    <row r="128" spans="1:26" x14ac:dyDescent="0.25">
      <c r="A128" s="61">
        <v>107</v>
      </c>
      <c r="B128" s="62" t="s">
        <v>200</v>
      </c>
      <c r="C128" s="62" t="s">
        <v>160</v>
      </c>
      <c r="D128" s="61">
        <v>2025</v>
      </c>
      <c r="E128" s="53">
        <f>'Отбор 2025-2027'!E125+'Доп отбор1 2025-2027'!E125</f>
        <v>0</v>
      </c>
      <c r="F128" s="53">
        <f>'Отбор 2025-2027'!F125+'Доп отбор1 2025-2027'!F125</f>
        <v>0</v>
      </c>
      <c r="G128" s="53">
        <f>'Отбор 2025-2027'!G125+'Доп отбор1 2025-2027'!G125</f>
        <v>0</v>
      </c>
      <c r="H128" s="53">
        <f>'Отбор 2025-2027'!H125+'Доп отбор1 2025-2027'!H125</f>
        <v>0</v>
      </c>
      <c r="I128" s="53">
        <f>'Отбор 2025-2027'!I125+'Доп отбор1 2025-2027'!I125</f>
        <v>0</v>
      </c>
      <c r="J128" s="54">
        <f>'Отбор 2025-2027'!J125+'Доп отбор1 2025-2027'!J125</f>
        <v>0</v>
      </c>
      <c r="K128" s="55">
        <f t="shared" si="12"/>
        <v>0</v>
      </c>
      <c r="L128" s="53">
        <v>12368.39</v>
      </c>
      <c r="M128" s="53">
        <v>11131.55</v>
      </c>
      <c r="N128" s="53">
        <v>8657.8700000000008</v>
      </c>
      <c r="O128" s="53">
        <v>6184.2</v>
      </c>
      <c r="P128" s="53">
        <v>3710.52</v>
      </c>
      <c r="Q128" s="53">
        <v>488.77</v>
      </c>
      <c r="R128" s="53">
        <v>2100</v>
      </c>
      <c r="S128" s="53">
        <v>200</v>
      </c>
      <c r="T128" s="53">
        <v>85</v>
      </c>
      <c r="U128" s="57">
        <f t="shared" si="16"/>
        <v>0</v>
      </c>
      <c r="V128" s="55">
        <f t="shared" si="13"/>
        <v>0</v>
      </c>
      <c r="W128" s="55">
        <f t="shared" si="20"/>
        <v>0</v>
      </c>
      <c r="X128" s="55">
        <f t="shared" si="14"/>
        <v>0</v>
      </c>
      <c r="Y128" s="55">
        <f t="shared" si="15"/>
        <v>0</v>
      </c>
      <c r="Z128" s="63">
        <f t="shared" si="11"/>
        <v>0</v>
      </c>
    </row>
    <row r="129" spans="1:26" x14ac:dyDescent="0.25">
      <c r="A129" s="61">
        <v>108</v>
      </c>
      <c r="B129" s="62" t="s">
        <v>200</v>
      </c>
      <c r="C129" s="62" t="s">
        <v>8</v>
      </c>
      <c r="D129" s="61">
        <v>2025</v>
      </c>
      <c r="E129" s="53">
        <f>'Отбор 2025-2027'!E126+'Доп отбор1 2025-2027'!E126</f>
        <v>0</v>
      </c>
      <c r="F129" s="53">
        <f>'Отбор 2025-2027'!F126+'Доп отбор1 2025-2027'!F126</f>
        <v>42</v>
      </c>
      <c r="G129" s="53">
        <f>'Отбор 2025-2027'!G126+'Доп отбор1 2025-2027'!G126</f>
        <v>0</v>
      </c>
      <c r="H129" s="53">
        <f>'Отбор 2025-2027'!H126+'Доп отбор1 2025-2027'!H126</f>
        <v>0</v>
      </c>
      <c r="I129" s="53">
        <f>'Отбор 2025-2027'!I126+'Доп отбор1 2025-2027'!I126</f>
        <v>0</v>
      </c>
      <c r="J129" s="54">
        <f>'Отбор 2025-2027'!J126+'Доп отбор1 2025-2027'!J126</f>
        <v>8</v>
      </c>
      <c r="K129" s="55">
        <f t="shared" si="12"/>
        <v>42</v>
      </c>
      <c r="L129" s="53">
        <v>12368.39</v>
      </c>
      <c r="M129" s="53">
        <v>11131.55</v>
      </c>
      <c r="N129" s="53">
        <v>8657.8700000000008</v>
      </c>
      <c r="O129" s="53">
        <v>6184.2</v>
      </c>
      <c r="P129" s="53">
        <v>3710.52</v>
      </c>
      <c r="Q129" s="53">
        <v>488.77</v>
      </c>
      <c r="R129" s="53">
        <v>2100</v>
      </c>
      <c r="S129" s="53">
        <v>200</v>
      </c>
      <c r="T129" s="53">
        <v>87</v>
      </c>
      <c r="U129" s="57">
        <f t="shared" si="16"/>
        <v>86.999998751598909</v>
      </c>
      <c r="V129" s="55">
        <f t="shared" si="13"/>
        <v>496635.26</v>
      </c>
      <c r="W129" s="55">
        <f t="shared" si="20"/>
        <v>432072.67</v>
      </c>
      <c r="X129" s="55">
        <f t="shared" si="14"/>
        <v>64562.590000000026</v>
      </c>
      <c r="Y129" s="55">
        <f t="shared" si="15"/>
        <v>432072.68</v>
      </c>
      <c r="Z129" s="63">
        <f t="shared" si="11"/>
        <v>87.000000765149053</v>
      </c>
    </row>
    <row r="130" spans="1:26" x14ac:dyDescent="0.25">
      <c r="A130" s="61">
        <v>109</v>
      </c>
      <c r="B130" s="62" t="s">
        <v>200</v>
      </c>
      <c r="C130" s="62" t="s">
        <v>96</v>
      </c>
      <c r="D130" s="61">
        <v>2025</v>
      </c>
      <c r="E130" s="53">
        <f>'Отбор 2025-2027'!E127+'Доп отбор1 2025-2027'!E127</f>
        <v>0</v>
      </c>
      <c r="F130" s="53">
        <f>'Отбор 2025-2027'!F127+'Доп отбор1 2025-2027'!F127</f>
        <v>0</v>
      </c>
      <c r="G130" s="53">
        <f>'Отбор 2025-2027'!G127+'Доп отбор1 2025-2027'!G127</f>
        <v>0</v>
      </c>
      <c r="H130" s="53">
        <f>'Отбор 2025-2027'!H127+'Доп отбор1 2025-2027'!H127</f>
        <v>0</v>
      </c>
      <c r="I130" s="53">
        <f>'Отбор 2025-2027'!I127+'Доп отбор1 2025-2027'!I127</f>
        <v>0</v>
      </c>
      <c r="J130" s="54">
        <f>'Отбор 2025-2027'!J127+'Доп отбор1 2025-2027'!J127</f>
        <v>0</v>
      </c>
      <c r="K130" s="55">
        <f t="shared" si="12"/>
        <v>0</v>
      </c>
      <c r="L130" s="53">
        <v>12368.39</v>
      </c>
      <c r="M130" s="53">
        <v>11131.55</v>
      </c>
      <c r="N130" s="53">
        <v>8657.8700000000008</v>
      </c>
      <c r="O130" s="53">
        <v>6184.2</v>
      </c>
      <c r="P130" s="53">
        <v>3710.52</v>
      </c>
      <c r="Q130" s="53">
        <v>488.77</v>
      </c>
      <c r="R130" s="53">
        <v>2100</v>
      </c>
      <c r="S130" s="53">
        <v>200</v>
      </c>
      <c r="T130" s="53">
        <v>92</v>
      </c>
      <c r="U130" s="57">
        <f t="shared" si="16"/>
        <v>0</v>
      </c>
      <c r="V130" s="55">
        <f t="shared" si="13"/>
        <v>0</v>
      </c>
      <c r="W130" s="55">
        <f t="shared" si="20"/>
        <v>0</v>
      </c>
      <c r="X130" s="55">
        <f t="shared" si="14"/>
        <v>0</v>
      </c>
      <c r="Y130" s="55">
        <f t="shared" si="15"/>
        <v>0</v>
      </c>
      <c r="Z130" s="63">
        <f t="shared" si="11"/>
        <v>0</v>
      </c>
    </row>
    <row r="131" spans="1:26" x14ac:dyDescent="0.25">
      <c r="A131" s="61">
        <v>110</v>
      </c>
      <c r="B131" s="62" t="s">
        <v>201</v>
      </c>
      <c r="C131" s="62" t="s">
        <v>76</v>
      </c>
      <c r="D131" s="61">
        <v>2025</v>
      </c>
      <c r="E131" s="53">
        <f>'Отбор 2025-2027'!E128+'Доп отбор1 2025-2027'!E128</f>
        <v>5</v>
      </c>
      <c r="F131" s="53">
        <f>'Отбор 2025-2027'!F128+'Доп отбор1 2025-2027'!F128</f>
        <v>5</v>
      </c>
      <c r="G131" s="53">
        <f>'Отбор 2025-2027'!G128+'Доп отбор1 2025-2027'!G128</f>
        <v>0</v>
      </c>
      <c r="H131" s="53">
        <f>'Отбор 2025-2027'!H128+'Доп отбор1 2025-2027'!H128</f>
        <v>0</v>
      </c>
      <c r="I131" s="53">
        <f>'Отбор 2025-2027'!I128+'Доп отбор1 2025-2027'!I128</f>
        <v>0</v>
      </c>
      <c r="J131" s="54">
        <f>'Отбор 2025-2027'!J128+'Доп отбор1 2025-2027'!J128</f>
        <v>6</v>
      </c>
      <c r="K131" s="55">
        <f t="shared" si="12"/>
        <v>10</v>
      </c>
      <c r="L131" s="53">
        <v>12368.39</v>
      </c>
      <c r="M131" s="53">
        <v>11131.55</v>
      </c>
      <c r="N131" s="53">
        <v>8657.8700000000008</v>
      </c>
      <c r="O131" s="53">
        <v>6184.2</v>
      </c>
      <c r="P131" s="53">
        <v>3710.52</v>
      </c>
      <c r="Q131" s="53">
        <v>488.77</v>
      </c>
      <c r="R131" s="53">
        <v>2100</v>
      </c>
      <c r="S131" s="53">
        <v>200</v>
      </c>
      <c r="T131" s="53">
        <v>89</v>
      </c>
      <c r="U131" s="57">
        <f t="shared" si="16"/>
        <v>88.999996445295466</v>
      </c>
      <c r="V131" s="55">
        <f t="shared" si="13"/>
        <v>135032.32000000001</v>
      </c>
      <c r="W131" s="55">
        <f t="shared" si="20"/>
        <v>120178.76</v>
      </c>
      <c r="X131" s="55">
        <f t="shared" si="14"/>
        <v>14853.560000000012</v>
      </c>
      <c r="Y131" s="55">
        <f t="shared" si="15"/>
        <v>120178.76</v>
      </c>
      <c r="Z131" s="63">
        <f t="shared" si="11"/>
        <v>88.999996445295466</v>
      </c>
    </row>
    <row r="132" spans="1:26" x14ac:dyDescent="0.25">
      <c r="A132" s="61">
        <v>111</v>
      </c>
      <c r="B132" s="62" t="s">
        <v>201</v>
      </c>
      <c r="C132" s="62" t="s">
        <v>48</v>
      </c>
      <c r="D132" s="61">
        <v>2025</v>
      </c>
      <c r="E132" s="53">
        <f>'Отбор 2025-2027'!E129+'Доп отбор1 2025-2027'!E129</f>
        <v>2</v>
      </c>
      <c r="F132" s="53">
        <f>'Отбор 2025-2027'!F129+'Доп отбор1 2025-2027'!F129</f>
        <v>7.4</v>
      </c>
      <c r="G132" s="53">
        <f>'Отбор 2025-2027'!G129+'Доп отбор1 2025-2027'!G129</f>
        <v>21</v>
      </c>
      <c r="H132" s="53">
        <f>'Отбор 2025-2027'!H129+'Доп отбор1 2025-2027'!H129</f>
        <v>31</v>
      </c>
      <c r="I132" s="53">
        <f>'Отбор 2025-2027'!I129+'Доп отбор1 2025-2027'!I129</f>
        <v>79.599999999999994</v>
      </c>
      <c r="J132" s="54">
        <f>'Отбор 2025-2027'!J129+'Доп отбор1 2025-2027'!J129</f>
        <v>7</v>
      </c>
      <c r="K132" s="55">
        <f t="shared" si="12"/>
        <v>141</v>
      </c>
      <c r="L132" s="53">
        <v>12368.39</v>
      </c>
      <c r="M132" s="53">
        <v>11131.55</v>
      </c>
      <c r="N132" s="53">
        <v>8657.8700000000008</v>
      </c>
      <c r="O132" s="53">
        <v>6184.2</v>
      </c>
      <c r="P132" s="53">
        <v>3710.52</v>
      </c>
      <c r="Q132" s="53">
        <v>488.77</v>
      </c>
      <c r="R132" s="53">
        <v>2100</v>
      </c>
      <c r="S132" s="53">
        <v>200</v>
      </c>
      <c r="T132" s="53">
        <v>89</v>
      </c>
      <c r="U132" s="57">
        <f t="shared" si="16"/>
        <v>88.999999391960145</v>
      </c>
      <c r="V132" s="55">
        <f t="shared" si="13"/>
        <v>822314.5</v>
      </c>
      <c r="W132" s="55">
        <f t="shared" si="20"/>
        <v>731859.9</v>
      </c>
      <c r="X132" s="55">
        <f t="shared" si="14"/>
        <v>90454.599999999977</v>
      </c>
      <c r="Y132" s="55">
        <f t="shared" si="15"/>
        <v>731859.91</v>
      </c>
      <c r="Z132" s="63">
        <f t="shared" si="11"/>
        <v>89.000000608039869</v>
      </c>
    </row>
    <row r="133" spans="1:26" x14ac:dyDescent="0.25">
      <c r="A133" s="61">
        <v>112</v>
      </c>
      <c r="B133" s="62" t="s">
        <v>201</v>
      </c>
      <c r="C133" s="62" t="s">
        <v>51</v>
      </c>
      <c r="D133" s="61">
        <v>2025</v>
      </c>
      <c r="E133" s="53">
        <f>'Отбор 2025-2027'!E130+'Доп отбор1 2025-2027'!E130</f>
        <v>9.6</v>
      </c>
      <c r="F133" s="53">
        <f>'Отбор 2025-2027'!F130+'Доп отбор1 2025-2027'!F130</f>
        <v>5.3</v>
      </c>
      <c r="G133" s="53">
        <f>'Отбор 2025-2027'!G130+'Доп отбор1 2025-2027'!G130</f>
        <v>4.2</v>
      </c>
      <c r="H133" s="53">
        <f>'Отбор 2025-2027'!H130+'Доп отбор1 2025-2027'!H130</f>
        <v>18.7</v>
      </c>
      <c r="I133" s="53">
        <f>'Отбор 2025-2027'!I130+'Доп отбор1 2025-2027'!I130</f>
        <v>31.8</v>
      </c>
      <c r="J133" s="54">
        <f>'Отбор 2025-2027'!J130+'Доп отбор1 2025-2027'!J130</f>
        <v>14</v>
      </c>
      <c r="K133" s="55">
        <f t="shared" si="12"/>
        <v>69.599999999999994</v>
      </c>
      <c r="L133" s="53">
        <v>12368.39</v>
      </c>
      <c r="M133" s="53">
        <v>11131.55</v>
      </c>
      <c r="N133" s="53">
        <v>8657.8700000000008</v>
      </c>
      <c r="O133" s="53">
        <v>6184.2</v>
      </c>
      <c r="P133" s="53">
        <v>3710.52</v>
      </c>
      <c r="Q133" s="53">
        <v>488.77</v>
      </c>
      <c r="R133" s="53">
        <v>2100</v>
      </c>
      <c r="S133" s="53">
        <v>200</v>
      </c>
      <c r="T133" s="53">
        <v>91</v>
      </c>
      <c r="U133" s="57">
        <f t="shared" si="16"/>
        <v>90.999998051812426</v>
      </c>
      <c r="V133" s="55">
        <f t="shared" si="13"/>
        <v>497898.67</v>
      </c>
      <c r="W133" s="55">
        <f t="shared" si="20"/>
        <v>453087.77999999997</v>
      </c>
      <c r="X133" s="55">
        <f t="shared" si="14"/>
        <v>44810.890000000014</v>
      </c>
      <c r="Y133" s="55">
        <f t="shared" si="15"/>
        <v>453087.79</v>
      </c>
      <c r="Z133" s="63">
        <f t="shared" si="11"/>
        <v>91.000000060253228</v>
      </c>
    </row>
    <row r="134" spans="1:26" x14ac:dyDescent="0.25">
      <c r="A134" s="61">
        <v>113</v>
      </c>
      <c r="B134" s="62" t="s">
        <v>201</v>
      </c>
      <c r="C134" s="62" t="s">
        <v>64</v>
      </c>
      <c r="D134" s="61">
        <v>2025</v>
      </c>
      <c r="E134" s="53">
        <f>'Отбор 2025-2027'!E131+'Доп отбор1 2025-2027'!E131</f>
        <v>3.8</v>
      </c>
      <c r="F134" s="53">
        <f>'Отбор 2025-2027'!F131+'Доп отбор1 2025-2027'!F131</f>
        <v>9.5</v>
      </c>
      <c r="G134" s="53">
        <f>'Отбор 2025-2027'!G131+'Доп отбор1 2025-2027'!G131</f>
        <v>14.6</v>
      </c>
      <c r="H134" s="53">
        <f>'Отбор 2025-2027'!H131+'Доп отбор1 2025-2027'!H131</f>
        <v>25.1</v>
      </c>
      <c r="I134" s="53">
        <f>'Отбор 2025-2027'!I131+'Доп отбор1 2025-2027'!I131</f>
        <v>30</v>
      </c>
      <c r="J134" s="54">
        <f>'Отбор 2025-2027'!J131+'Доп отбор1 2025-2027'!J131</f>
        <v>21</v>
      </c>
      <c r="K134" s="55">
        <f t="shared" si="12"/>
        <v>83</v>
      </c>
      <c r="L134" s="53">
        <v>12368.39</v>
      </c>
      <c r="M134" s="53">
        <v>11131.55</v>
      </c>
      <c r="N134" s="53">
        <v>8657.8700000000008</v>
      </c>
      <c r="O134" s="53">
        <v>6184.2</v>
      </c>
      <c r="P134" s="53">
        <v>3710.52</v>
      </c>
      <c r="Q134" s="53">
        <v>488.77</v>
      </c>
      <c r="R134" s="53">
        <v>2100</v>
      </c>
      <c r="S134" s="53">
        <v>200</v>
      </c>
      <c r="T134" s="53">
        <v>90</v>
      </c>
      <c r="U134" s="57">
        <f t="shared" si="16"/>
        <v>90.000000000000014</v>
      </c>
      <c r="V134" s="55">
        <f t="shared" si="13"/>
        <v>616657.69999999995</v>
      </c>
      <c r="W134" s="55">
        <f t="shared" si="20"/>
        <v>554991.93000000005</v>
      </c>
      <c r="X134" s="55">
        <f t="shared" si="14"/>
        <v>61665.769999999902</v>
      </c>
      <c r="Y134" s="55">
        <f t="shared" si="15"/>
        <v>554991.93000000005</v>
      </c>
      <c r="Z134" s="63">
        <f t="shared" ref="Z134:Z197" si="21">IF((V134=0),0,Y134/V134*100)</f>
        <v>90.000000000000014</v>
      </c>
    </row>
    <row r="135" spans="1:26" x14ac:dyDescent="0.25">
      <c r="A135" s="61">
        <v>114</v>
      </c>
      <c r="B135" s="62" t="s">
        <v>201</v>
      </c>
      <c r="C135" s="62" t="s">
        <v>116</v>
      </c>
      <c r="D135" s="61">
        <v>2025</v>
      </c>
      <c r="E135" s="53">
        <f>'Отбор 2025-2027'!E132+'Доп отбор1 2025-2027'!E132</f>
        <v>1</v>
      </c>
      <c r="F135" s="53">
        <f>'Отбор 2025-2027'!F132+'Доп отбор1 2025-2027'!F132</f>
        <v>2</v>
      </c>
      <c r="G135" s="53">
        <f>'Отбор 2025-2027'!G132+'Доп отбор1 2025-2027'!G132</f>
        <v>6.8</v>
      </c>
      <c r="H135" s="53">
        <f>'Отбор 2025-2027'!H132+'Доп отбор1 2025-2027'!H132</f>
        <v>0</v>
      </c>
      <c r="I135" s="53">
        <f>'Отбор 2025-2027'!I132+'Доп отбор1 2025-2027'!I132</f>
        <v>0</v>
      </c>
      <c r="J135" s="54">
        <f>'Отбор 2025-2027'!J132+'Доп отбор1 2025-2027'!J132</f>
        <v>1</v>
      </c>
      <c r="K135" s="55">
        <f t="shared" ref="K135:K198" si="22">E135+F135+G135+H135+I135</f>
        <v>9.8000000000000007</v>
      </c>
      <c r="L135" s="53">
        <v>12368.39</v>
      </c>
      <c r="M135" s="53">
        <v>11131.55</v>
      </c>
      <c r="N135" s="53">
        <v>8657.8700000000008</v>
      </c>
      <c r="O135" s="53">
        <v>6184.2</v>
      </c>
      <c r="P135" s="53">
        <v>3710.52</v>
      </c>
      <c r="Q135" s="53">
        <v>488.77</v>
      </c>
      <c r="R135" s="53">
        <v>2100</v>
      </c>
      <c r="S135" s="53">
        <v>200</v>
      </c>
      <c r="T135" s="53">
        <v>88</v>
      </c>
      <c r="U135" s="57">
        <f t="shared" si="16"/>
        <v>87.999993472969635</v>
      </c>
      <c r="V135" s="55">
        <f t="shared" ref="V135:V198" si="23">ROUND(((E135*L135+F135*M135+G135*N135+H135*O135+I135*P135)+Q135*J135+R135*J135+S135*(E135+F135+G135+H135+I135)),2)</f>
        <v>98053.78</v>
      </c>
      <c r="W135" s="55">
        <f t="shared" si="20"/>
        <v>86287.32</v>
      </c>
      <c r="X135" s="55">
        <f t="shared" ref="X135:X198" si="24">V135-W135</f>
        <v>11766.459999999992</v>
      </c>
      <c r="Y135" s="55">
        <f t="shared" ref="Y135:Y198" si="25">ROUND((V135*T135/100),2)</f>
        <v>86287.33</v>
      </c>
      <c r="Z135" s="63">
        <f t="shared" si="21"/>
        <v>88.000003671454579</v>
      </c>
    </row>
    <row r="136" spans="1:26" x14ac:dyDescent="0.25">
      <c r="A136" s="61">
        <v>115</v>
      </c>
      <c r="B136" s="62" t="s">
        <v>201</v>
      </c>
      <c r="C136" s="62" t="s">
        <v>50</v>
      </c>
      <c r="D136" s="61">
        <v>2025</v>
      </c>
      <c r="E136" s="53">
        <f>'Отбор 2025-2027'!E133+'Доп отбор1 2025-2027'!E133</f>
        <v>5</v>
      </c>
      <c r="F136" s="53">
        <f>'Отбор 2025-2027'!F133+'Доп отбор1 2025-2027'!F133</f>
        <v>10</v>
      </c>
      <c r="G136" s="53">
        <f>'Отбор 2025-2027'!G133+'Доп отбор1 2025-2027'!G133</f>
        <v>0</v>
      </c>
      <c r="H136" s="53">
        <f>'Отбор 2025-2027'!H133+'Доп отбор1 2025-2027'!H133</f>
        <v>20</v>
      </c>
      <c r="I136" s="53">
        <f>'Отбор 2025-2027'!I133+'Доп отбор1 2025-2027'!I133</f>
        <v>30</v>
      </c>
      <c r="J136" s="54">
        <f>'Отбор 2025-2027'!J133+'Доп отбор1 2025-2027'!J133</f>
        <v>8</v>
      </c>
      <c r="K136" s="55">
        <f t="shared" si="22"/>
        <v>65</v>
      </c>
      <c r="L136" s="53">
        <v>12368.39</v>
      </c>
      <c r="M136" s="53">
        <v>11131.55</v>
      </c>
      <c r="N136" s="53">
        <v>8657.8700000000008</v>
      </c>
      <c r="O136" s="53">
        <v>6184.2</v>
      </c>
      <c r="P136" s="53">
        <v>3710.52</v>
      </c>
      <c r="Q136" s="53">
        <v>488.77</v>
      </c>
      <c r="R136" s="53">
        <v>2100</v>
      </c>
      <c r="S136" s="53">
        <v>200</v>
      </c>
      <c r="T136" s="53">
        <v>89</v>
      </c>
      <c r="U136" s="57">
        <f t="shared" si="16"/>
        <v>88.999998438444877</v>
      </c>
      <c r="V136" s="55">
        <f t="shared" si="23"/>
        <v>441867.21</v>
      </c>
      <c r="W136" s="55">
        <f t="shared" si="20"/>
        <v>393261.81</v>
      </c>
      <c r="X136" s="55">
        <f t="shared" si="24"/>
        <v>48605.400000000023</v>
      </c>
      <c r="Y136" s="55">
        <f t="shared" si="25"/>
        <v>393261.82</v>
      </c>
      <c r="Z136" s="63">
        <f t="shared" si="21"/>
        <v>89.00000070156824</v>
      </c>
    </row>
    <row r="137" spans="1:26" x14ac:dyDescent="0.25">
      <c r="A137" s="61">
        <v>116</v>
      </c>
      <c r="B137" s="62" t="s">
        <v>201</v>
      </c>
      <c r="C137" s="62" t="s">
        <v>61</v>
      </c>
      <c r="D137" s="61">
        <v>2025</v>
      </c>
      <c r="E137" s="53">
        <f>'Отбор 2025-2027'!E134+'Доп отбор1 2025-2027'!E134</f>
        <v>54.4</v>
      </c>
      <c r="F137" s="53">
        <f>'Отбор 2025-2027'!F134+'Доп отбор1 2025-2027'!F134</f>
        <v>8.9</v>
      </c>
      <c r="G137" s="53">
        <f>'Отбор 2025-2027'!G134+'Доп отбор1 2025-2027'!G134</f>
        <v>34</v>
      </c>
      <c r="H137" s="53">
        <f>'Отбор 2025-2027'!H134+'Доп отбор1 2025-2027'!H134</f>
        <v>93.2</v>
      </c>
      <c r="I137" s="53">
        <f>'Отбор 2025-2027'!I134+'Доп отбор1 2025-2027'!I134</f>
        <v>108.9</v>
      </c>
      <c r="J137" s="54">
        <f>'Отбор 2025-2027'!J134+'Доп отбор1 2025-2027'!J134</f>
        <v>20</v>
      </c>
      <c r="K137" s="55">
        <f t="shared" si="22"/>
        <v>299.39999999999998</v>
      </c>
      <c r="L137" s="53">
        <v>12368.39</v>
      </c>
      <c r="M137" s="53">
        <v>11131.55</v>
      </c>
      <c r="N137" s="53">
        <v>8657.8700000000008</v>
      </c>
      <c r="O137" s="53">
        <v>6184.2</v>
      </c>
      <c r="P137" s="53">
        <v>3710.52</v>
      </c>
      <c r="Q137" s="53">
        <v>488.77</v>
      </c>
      <c r="R137" s="53">
        <v>2100</v>
      </c>
      <c r="S137" s="53">
        <v>200</v>
      </c>
      <c r="T137" s="53">
        <v>90</v>
      </c>
      <c r="U137" s="57">
        <f t="shared" si="16"/>
        <v>89.999999814675604</v>
      </c>
      <c r="V137" s="55">
        <f t="shared" si="23"/>
        <v>2158377.2599999998</v>
      </c>
      <c r="W137" s="55">
        <f t="shared" si="20"/>
        <v>1942539.53</v>
      </c>
      <c r="X137" s="55">
        <f t="shared" si="24"/>
        <v>215837.72999999975</v>
      </c>
      <c r="Y137" s="55">
        <f t="shared" si="25"/>
        <v>1942539.53</v>
      </c>
      <c r="Z137" s="63">
        <f t="shared" si="21"/>
        <v>89.999999814675604</v>
      </c>
    </row>
    <row r="138" spans="1:26" x14ac:dyDescent="0.25">
      <c r="A138" s="61">
        <v>117</v>
      </c>
      <c r="B138" s="62" t="s">
        <v>201</v>
      </c>
      <c r="C138" s="62" t="s">
        <v>40</v>
      </c>
      <c r="D138" s="61">
        <v>2025</v>
      </c>
      <c r="E138" s="53">
        <f>'Отбор 2025-2027'!E135+'Доп отбор1 2025-2027'!E135</f>
        <v>10.620000000000001</v>
      </c>
      <c r="F138" s="53">
        <f>'Отбор 2025-2027'!F135+'Доп отбор1 2025-2027'!F135</f>
        <v>5</v>
      </c>
      <c r="G138" s="53">
        <f>'Отбор 2025-2027'!G135+'Доп отбор1 2025-2027'!G135</f>
        <v>10</v>
      </c>
      <c r="H138" s="53">
        <f>'Отбор 2025-2027'!H135+'Доп отбор1 2025-2027'!H135</f>
        <v>31.3</v>
      </c>
      <c r="I138" s="53">
        <f>'Отбор 2025-2027'!I135+'Доп отбор1 2025-2027'!I135</f>
        <v>4</v>
      </c>
      <c r="J138" s="54">
        <f>'Отбор 2025-2027'!J135+'Доп отбор1 2025-2027'!J135</f>
        <v>6</v>
      </c>
      <c r="K138" s="55">
        <f t="shared" si="22"/>
        <v>60.92</v>
      </c>
      <c r="L138" s="53">
        <v>12368.39</v>
      </c>
      <c r="M138" s="53">
        <v>11131.55</v>
      </c>
      <c r="N138" s="53">
        <v>8657.8700000000008</v>
      </c>
      <c r="O138" s="53">
        <v>6184.2</v>
      </c>
      <c r="P138" s="53">
        <v>3710.52</v>
      </c>
      <c r="Q138" s="53">
        <v>488.77</v>
      </c>
      <c r="R138" s="53">
        <v>2100</v>
      </c>
      <c r="S138" s="53">
        <v>200</v>
      </c>
      <c r="T138" s="53">
        <v>88</v>
      </c>
      <c r="U138" s="57">
        <f t="shared" si="16"/>
        <v>87.999999843048897</v>
      </c>
      <c r="V138" s="55">
        <f t="shared" si="23"/>
        <v>509712.91</v>
      </c>
      <c r="W138" s="55">
        <f t="shared" si="20"/>
        <v>448547.36</v>
      </c>
      <c r="X138" s="55">
        <f t="shared" si="24"/>
        <v>61165.549999999988</v>
      </c>
      <c r="Y138" s="55">
        <f t="shared" si="25"/>
        <v>448547.36</v>
      </c>
      <c r="Z138" s="63">
        <f t="shared" si="21"/>
        <v>87.999999843048897</v>
      </c>
    </row>
    <row r="139" spans="1:26" x14ac:dyDescent="0.25">
      <c r="A139" s="61">
        <v>118</v>
      </c>
      <c r="B139" s="62" t="s">
        <v>201</v>
      </c>
      <c r="C139" s="62" t="s">
        <v>18</v>
      </c>
      <c r="D139" s="61">
        <v>2025</v>
      </c>
      <c r="E139" s="53">
        <f>'Отбор 2025-2027'!E136+'Доп отбор1 2025-2027'!E136</f>
        <v>2</v>
      </c>
      <c r="F139" s="53">
        <f>'Отбор 2025-2027'!F136+'Доп отбор1 2025-2027'!F136</f>
        <v>9.9</v>
      </c>
      <c r="G139" s="53">
        <f>'Отбор 2025-2027'!G136+'Доп отбор1 2025-2027'!G136</f>
        <v>6</v>
      </c>
      <c r="H139" s="53">
        <f>'Отбор 2025-2027'!H136+'Доп отбор1 2025-2027'!H136</f>
        <v>8</v>
      </c>
      <c r="I139" s="53">
        <f>'Отбор 2025-2027'!I136+'Доп отбор1 2025-2027'!I136</f>
        <v>2</v>
      </c>
      <c r="J139" s="54">
        <f>'Отбор 2025-2027'!J136+'Доп отбор1 2025-2027'!J136</f>
        <v>6</v>
      </c>
      <c r="K139" s="55">
        <f t="shared" si="22"/>
        <v>27.9</v>
      </c>
      <c r="L139" s="53">
        <v>12368.39</v>
      </c>
      <c r="M139" s="53">
        <v>11131.55</v>
      </c>
      <c r="N139" s="53">
        <v>8657.8700000000008</v>
      </c>
      <c r="O139" s="53">
        <v>6184.2</v>
      </c>
      <c r="P139" s="53">
        <v>3710.52</v>
      </c>
      <c r="Q139" s="53">
        <v>488.77</v>
      </c>
      <c r="R139" s="53">
        <v>2100</v>
      </c>
      <c r="S139" s="53">
        <v>200</v>
      </c>
      <c r="T139" s="53">
        <v>90</v>
      </c>
      <c r="U139" s="57">
        <f t="shared" ref="U139:U202" si="26">IF((V139=0),0,W139/V139*100)</f>
        <v>89.999996602409553</v>
      </c>
      <c r="V139" s="55">
        <f t="shared" si="23"/>
        <v>264893.61</v>
      </c>
      <c r="W139" s="55">
        <f t="shared" si="20"/>
        <v>238404.24</v>
      </c>
      <c r="X139" s="55">
        <f t="shared" si="24"/>
        <v>26489.369999999995</v>
      </c>
      <c r="Y139" s="55">
        <f t="shared" si="25"/>
        <v>238404.25</v>
      </c>
      <c r="Z139" s="63">
        <f t="shared" si="21"/>
        <v>90.000000377510062</v>
      </c>
    </row>
    <row r="140" spans="1:26" x14ac:dyDescent="0.25">
      <c r="A140" s="61">
        <v>119</v>
      </c>
      <c r="B140" s="62" t="s">
        <v>201</v>
      </c>
      <c r="C140" s="62" t="s">
        <v>49</v>
      </c>
      <c r="D140" s="61">
        <v>2025</v>
      </c>
      <c r="E140" s="53">
        <f>'Отбор 2025-2027'!E137+'Доп отбор1 2025-2027'!E137</f>
        <v>12.5</v>
      </c>
      <c r="F140" s="53">
        <f>'Отбор 2025-2027'!F137+'Доп отбор1 2025-2027'!F137</f>
        <v>32.5</v>
      </c>
      <c r="G140" s="53">
        <f>'Отбор 2025-2027'!G137+'Доп отбор1 2025-2027'!G137</f>
        <v>25.02</v>
      </c>
      <c r="H140" s="53">
        <f>'Отбор 2025-2027'!H137+'Доп отбор1 2025-2027'!H137</f>
        <v>22.68</v>
      </c>
      <c r="I140" s="53">
        <f>'Отбор 2025-2027'!I137+'Доп отбор1 2025-2027'!I137</f>
        <v>36</v>
      </c>
      <c r="J140" s="54">
        <f>'Отбор 2025-2027'!J137+'Доп отбор1 2025-2027'!J137</f>
        <v>12</v>
      </c>
      <c r="K140" s="55">
        <f t="shared" si="22"/>
        <v>128.69999999999999</v>
      </c>
      <c r="L140" s="53">
        <v>12368.39</v>
      </c>
      <c r="M140" s="53">
        <v>11131.55</v>
      </c>
      <c r="N140" s="53">
        <v>8657.8700000000008</v>
      </c>
      <c r="O140" s="53">
        <v>6184.2</v>
      </c>
      <c r="P140" s="53">
        <v>3710.52</v>
      </c>
      <c r="Q140" s="53">
        <v>488.77</v>
      </c>
      <c r="R140" s="53">
        <v>2100</v>
      </c>
      <c r="S140" s="53">
        <v>200</v>
      </c>
      <c r="T140" s="53">
        <v>89</v>
      </c>
      <c r="U140" s="57">
        <f t="shared" si="26"/>
        <v>88.99999950171194</v>
      </c>
      <c r="V140" s="55">
        <f t="shared" si="23"/>
        <v>1063641.77</v>
      </c>
      <c r="W140" s="55">
        <f t="shared" si="20"/>
        <v>946641.17</v>
      </c>
      <c r="X140" s="55">
        <f t="shared" si="24"/>
        <v>117000.59999999998</v>
      </c>
      <c r="Y140" s="55">
        <f t="shared" si="25"/>
        <v>946641.18</v>
      </c>
      <c r="Z140" s="63">
        <f t="shared" si="21"/>
        <v>89.0000004418781</v>
      </c>
    </row>
    <row r="141" spans="1:26" x14ac:dyDescent="0.25">
      <c r="A141" s="61">
        <v>120</v>
      </c>
      <c r="B141" s="62" t="s">
        <v>201</v>
      </c>
      <c r="C141" s="62" t="s">
        <v>81</v>
      </c>
      <c r="D141" s="61">
        <v>2025</v>
      </c>
      <c r="E141" s="53">
        <f>'Отбор 2025-2027'!E138+'Доп отбор1 2025-2027'!E138</f>
        <v>3</v>
      </c>
      <c r="F141" s="53">
        <f>'Отбор 2025-2027'!F138+'Доп отбор1 2025-2027'!F138</f>
        <v>0</v>
      </c>
      <c r="G141" s="53">
        <f>'Отбор 2025-2027'!G138+'Доп отбор1 2025-2027'!G138</f>
        <v>10</v>
      </c>
      <c r="H141" s="53">
        <f>'Отбор 2025-2027'!H138+'Доп отбор1 2025-2027'!H138</f>
        <v>30</v>
      </c>
      <c r="I141" s="53">
        <f>'Отбор 2025-2027'!I138+'Доп отбор1 2025-2027'!I138</f>
        <v>50</v>
      </c>
      <c r="J141" s="54">
        <f>'Отбор 2025-2027'!J138+'Доп отбор1 2025-2027'!J138</f>
        <v>25</v>
      </c>
      <c r="K141" s="55">
        <f t="shared" si="22"/>
        <v>93</v>
      </c>
      <c r="L141" s="53">
        <v>12368.39</v>
      </c>
      <c r="M141" s="53">
        <v>11131.55</v>
      </c>
      <c r="N141" s="53">
        <v>8657.8700000000008</v>
      </c>
      <c r="O141" s="53">
        <v>6184.2</v>
      </c>
      <c r="P141" s="53">
        <v>3710.52</v>
      </c>
      <c r="Q141" s="53">
        <v>488.77</v>
      </c>
      <c r="R141" s="53">
        <v>2100</v>
      </c>
      <c r="S141" s="53">
        <v>200</v>
      </c>
      <c r="T141" s="53">
        <v>91</v>
      </c>
      <c r="U141" s="57">
        <f t="shared" si="26"/>
        <v>90.999998408456278</v>
      </c>
      <c r="V141" s="55">
        <f t="shared" si="23"/>
        <v>578055.12</v>
      </c>
      <c r="W141" s="55">
        <f t="shared" si="20"/>
        <v>526030.15</v>
      </c>
      <c r="X141" s="55">
        <f t="shared" si="24"/>
        <v>52024.969999999972</v>
      </c>
      <c r="Y141" s="55">
        <f t="shared" si="25"/>
        <v>526030.16</v>
      </c>
      <c r="Z141" s="63">
        <f t="shared" si="21"/>
        <v>91.000000138395109</v>
      </c>
    </row>
    <row r="142" spans="1:26" x14ac:dyDescent="0.25">
      <c r="A142" s="61">
        <v>121</v>
      </c>
      <c r="B142" s="62" t="s">
        <v>201</v>
      </c>
      <c r="C142" s="62" t="s">
        <v>85</v>
      </c>
      <c r="D142" s="61">
        <v>2025</v>
      </c>
      <c r="E142" s="53">
        <f>'Отбор 2025-2027'!E139+'Доп отбор1 2025-2027'!E139</f>
        <v>0</v>
      </c>
      <c r="F142" s="53">
        <f>'Отбор 2025-2027'!F139+'Доп отбор1 2025-2027'!F139</f>
        <v>0</v>
      </c>
      <c r="G142" s="53">
        <f>'Отбор 2025-2027'!G139+'Доп отбор1 2025-2027'!G139</f>
        <v>9</v>
      </c>
      <c r="H142" s="53">
        <f>'Отбор 2025-2027'!H139+'Доп отбор1 2025-2027'!H139</f>
        <v>13.58</v>
      </c>
      <c r="I142" s="53">
        <f>'Отбор 2025-2027'!I139+'Доп отбор1 2025-2027'!I139</f>
        <v>27.42</v>
      </c>
      <c r="J142" s="54">
        <f>'Отбор 2025-2027'!J139+'Доп отбор1 2025-2027'!J139</f>
        <v>3</v>
      </c>
      <c r="K142" s="55">
        <f t="shared" si="22"/>
        <v>50</v>
      </c>
      <c r="L142" s="53">
        <v>12368.39</v>
      </c>
      <c r="M142" s="53">
        <v>11131.55</v>
      </c>
      <c r="N142" s="53">
        <v>8657.8700000000008</v>
      </c>
      <c r="O142" s="53">
        <v>6184.2</v>
      </c>
      <c r="P142" s="53">
        <v>3710.52</v>
      </c>
      <c r="Q142" s="53">
        <v>488.77</v>
      </c>
      <c r="R142" s="53">
        <v>2100</v>
      </c>
      <c r="S142" s="53">
        <v>200</v>
      </c>
      <c r="T142" s="53">
        <v>88</v>
      </c>
      <c r="U142" s="57">
        <f t="shared" si="26"/>
        <v>87.999997725746553</v>
      </c>
      <c r="V142" s="55">
        <f t="shared" si="23"/>
        <v>281411.03000000003</v>
      </c>
      <c r="W142" s="55">
        <f t="shared" si="20"/>
        <v>247641.69999999998</v>
      </c>
      <c r="X142" s="55">
        <f t="shared" si="24"/>
        <v>33769.330000000045</v>
      </c>
      <c r="Y142" s="55">
        <f t="shared" si="25"/>
        <v>247641.71</v>
      </c>
      <c r="Z142" s="63">
        <f t="shared" si="21"/>
        <v>88.000001279267536</v>
      </c>
    </row>
    <row r="143" spans="1:26" x14ac:dyDescent="0.25">
      <c r="A143" s="61">
        <v>122</v>
      </c>
      <c r="B143" s="62" t="s">
        <v>201</v>
      </c>
      <c r="C143" s="62" t="s">
        <v>161</v>
      </c>
      <c r="D143" s="61">
        <v>2025</v>
      </c>
      <c r="E143" s="53">
        <f>'Отбор 2025-2027'!E140+'Доп отбор1 2025-2027'!E140</f>
        <v>0</v>
      </c>
      <c r="F143" s="53">
        <f>'Отбор 2025-2027'!F140+'Доп отбор1 2025-2027'!F140</f>
        <v>0</v>
      </c>
      <c r="G143" s="53">
        <f>'Отбор 2025-2027'!G140+'Доп отбор1 2025-2027'!G140</f>
        <v>0</v>
      </c>
      <c r="H143" s="53">
        <f>'Отбор 2025-2027'!H140+'Доп отбор1 2025-2027'!H140</f>
        <v>0</v>
      </c>
      <c r="I143" s="53">
        <f>'Отбор 2025-2027'!I140+'Доп отбор1 2025-2027'!I140</f>
        <v>0</v>
      </c>
      <c r="J143" s="54">
        <f>'Отбор 2025-2027'!J140+'Доп отбор1 2025-2027'!J140</f>
        <v>0</v>
      </c>
      <c r="K143" s="55">
        <f t="shared" si="22"/>
        <v>0</v>
      </c>
      <c r="L143" s="53">
        <v>12368.39</v>
      </c>
      <c r="M143" s="53">
        <v>11131.55</v>
      </c>
      <c r="N143" s="53">
        <v>8657.8700000000008</v>
      </c>
      <c r="O143" s="53">
        <v>6184.2</v>
      </c>
      <c r="P143" s="53">
        <v>3710.52</v>
      </c>
      <c r="Q143" s="53">
        <v>488.77</v>
      </c>
      <c r="R143" s="53">
        <v>2100</v>
      </c>
      <c r="S143" s="53">
        <v>200</v>
      </c>
      <c r="T143" s="53">
        <v>90</v>
      </c>
      <c r="U143" s="57">
        <f t="shared" si="26"/>
        <v>0</v>
      </c>
      <c r="V143" s="55">
        <f t="shared" si="23"/>
        <v>0</v>
      </c>
      <c r="W143" s="55">
        <f t="shared" si="20"/>
        <v>0</v>
      </c>
      <c r="X143" s="55">
        <f t="shared" si="24"/>
        <v>0</v>
      </c>
      <c r="Y143" s="55">
        <f t="shared" si="25"/>
        <v>0</v>
      </c>
      <c r="Z143" s="63">
        <f t="shared" si="21"/>
        <v>0</v>
      </c>
    </row>
    <row r="144" spans="1:26" x14ac:dyDescent="0.25">
      <c r="A144" s="61">
        <v>123</v>
      </c>
      <c r="B144" s="62" t="s">
        <v>201</v>
      </c>
      <c r="C144" s="62" t="s">
        <v>162</v>
      </c>
      <c r="D144" s="61">
        <v>2025</v>
      </c>
      <c r="E144" s="53">
        <f>'Отбор 2025-2027'!E141+'Доп отбор1 2025-2027'!E141</f>
        <v>4.8</v>
      </c>
      <c r="F144" s="53">
        <f>'Отбор 2025-2027'!F141+'Доп отбор1 2025-2027'!F141</f>
        <v>28</v>
      </c>
      <c r="G144" s="53">
        <f>'Отбор 2025-2027'!G141+'Доп отбор1 2025-2027'!G141</f>
        <v>19.399999999999999</v>
      </c>
      <c r="H144" s="53">
        <f>'Отбор 2025-2027'!H141+'Доп отбор1 2025-2027'!H141</f>
        <v>49.1</v>
      </c>
      <c r="I144" s="53">
        <f>'Отбор 2025-2027'!I141+'Доп отбор1 2025-2027'!I141</f>
        <v>73.5</v>
      </c>
      <c r="J144" s="54">
        <f>'Отбор 2025-2027'!J141+'Доп отбор1 2025-2027'!J141</f>
        <v>25</v>
      </c>
      <c r="K144" s="55">
        <f t="shared" si="22"/>
        <v>174.8</v>
      </c>
      <c r="L144" s="53">
        <v>12368.39</v>
      </c>
      <c r="M144" s="53">
        <v>11131.55</v>
      </c>
      <c r="N144" s="53">
        <v>8657.8700000000008</v>
      </c>
      <c r="O144" s="53">
        <v>6184.2</v>
      </c>
      <c r="P144" s="53">
        <v>3710.52</v>
      </c>
      <c r="Q144" s="53">
        <v>488.77</v>
      </c>
      <c r="R144" s="53">
        <v>2100</v>
      </c>
      <c r="S144" s="53">
        <v>200</v>
      </c>
      <c r="T144" s="53">
        <v>89</v>
      </c>
      <c r="U144" s="57">
        <f t="shared" si="26"/>
        <v>88.999999539117809</v>
      </c>
      <c r="V144" s="55">
        <f t="shared" si="23"/>
        <v>1215061.04</v>
      </c>
      <c r="W144" s="55">
        <f t="shared" si="20"/>
        <v>1081404.32</v>
      </c>
      <c r="X144" s="55">
        <f t="shared" si="24"/>
        <v>133656.71999999997</v>
      </c>
      <c r="Y144" s="55">
        <f t="shared" si="25"/>
        <v>1081404.33</v>
      </c>
      <c r="Z144" s="63">
        <f t="shared" si="21"/>
        <v>89.000000362121739</v>
      </c>
    </row>
    <row r="145" spans="1:26" x14ac:dyDescent="0.25">
      <c r="A145" s="61">
        <v>124</v>
      </c>
      <c r="B145" s="62" t="s">
        <v>202</v>
      </c>
      <c r="C145" s="62" t="s">
        <v>170</v>
      </c>
      <c r="D145" s="61">
        <v>2025</v>
      </c>
      <c r="E145" s="53">
        <f>'Отбор 2025-2027'!E142+'Доп отбор1 2025-2027'!E142</f>
        <v>0</v>
      </c>
      <c r="F145" s="53">
        <f>'Отбор 2025-2027'!F142+'Доп отбор1 2025-2027'!F142</f>
        <v>6.8</v>
      </c>
      <c r="G145" s="53">
        <f>'Отбор 2025-2027'!G142+'Доп отбор1 2025-2027'!G142</f>
        <v>0</v>
      </c>
      <c r="H145" s="53">
        <f>'Отбор 2025-2027'!H142+'Доп отбор1 2025-2027'!H142</f>
        <v>0</v>
      </c>
      <c r="I145" s="53">
        <f>'Отбор 2025-2027'!I142+'Доп отбор1 2025-2027'!I142</f>
        <v>0</v>
      </c>
      <c r="J145" s="54">
        <f>'Отбор 2025-2027'!J142+'Доп отбор1 2025-2027'!J142</f>
        <v>5</v>
      </c>
      <c r="K145" s="55">
        <f t="shared" si="22"/>
        <v>6.8</v>
      </c>
      <c r="L145" s="53">
        <v>12368.39</v>
      </c>
      <c r="M145" s="53">
        <v>11131.55</v>
      </c>
      <c r="N145" s="53">
        <v>8657.8700000000008</v>
      </c>
      <c r="O145" s="53">
        <v>6184.2</v>
      </c>
      <c r="P145" s="53">
        <v>3710.52</v>
      </c>
      <c r="Q145" s="53">
        <v>488.77</v>
      </c>
      <c r="R145" s="53">
        <v>2100</v>
      </c>
      <c r="S145" s="53">
        <v>200</v>
      </c>
      <c r="T145" s="53">
        <v>86</v>
      </c>
      <c r="U145" s="57">
        <f t="shared" si="26"/>
        <v>85.999993999892666</v>
      </c>
      <c r="V145" s="55">
        <f t="shared" si="23"/>
        <v>89998.39</v>
      </c>
      <c r="W145" s="55">
        <f t="shared" si="20"/>
        <v>77398.61</v>
      </c>
      <c r="X145" s="55">
        <f t="shared" si="24"/>
        <v>12599.779999999999</v>
      </c>
      <c r="Y145" s="55">
        <f t="shared" si="25"/>
        <v>77398.62</v>
      </c>
      <c r="Z145" s="63">
        <f t="shared" si="21"/>
        <v>86.00000511120254</v>
      </c>
    </row>
    <row r="146" spans="1:26" x14ac:dyDescent="0.25">
      <c r="A146" s="61">
        <v>125</v>
      </c>
      <c r="B146" s="62" t="s">
        <v>202</v>
      </c>
      <c r="C146" s="62" t="s">
        <v>173</v>
      </c>
      <c r="D146" s="61">
        <v>2025</v>
      </c>
      <c r="E146" s="53">
        <f>'Отбор 2025-2027'!E143+'Доп отбор1 2025-2027'!E143</f>
        <v>0</v>
      </c>
      <c r="F146" s="53">
        <f>'Отбор 2025-2027'!F143+'Доп отбор1 2025-2027'!F143</f>
        <v>8.3000000000000007</v>
      </c>
      <c r="G146" s="53">
        <f>'Отбор 2025-2027'!G143+'Доп отбор1 2025-2027'!G143</f>
        <v>0</v>
      </c>
      <c r="H146" s="53">
        <f>'Отбор 2025-2027'!H143+'Доп отбор1 2025-2027'!H143</f>
        <v>0</v>
      </c>
      <c r="I146" s="53">
        <f>'Отбор 2025-2027'!I143+'Доп отбор1 2025-2027'!I143</f>
        <v>0</v>
      </c>
      <c r="J146" s="54">
        <f>'Отбор 2025-2027'!J143+'Доп отбор1 2025-2027'!J143</f>
        <v>3</v>
      </c>
      <c r="K146" s="55">
        <f t="shared" si="22"/>
        <v>8.3000000000000007</v>
      </c>
      <c r="L146" s="53">
        <v>12368.39</v>
      </c>
      <c r="M146" s="53">
        <v>11131.55</v>
      </c>
      <c r="N146" s="53">
        <v>8657.8700000000008</v>
      </c>
      <c r="O146" s="53">
        <v>6184.2</v>
      </c>
      <c r="P146" s="53">
        <v>3710.52</v>
      </c>
      <c r="Q146" s="53">
        <v>488.77</v>
      </c>
      <c r="R146" s="53">
        <v>2100</v>
      </c>
      <c r="S146" s="53">
        <v>200</v>
      </c>
      <c r="T146" s="53">
        <v>84</v>
      </c>
      <c r="U146" s="57">
        <f t="shared" si="26"/>
        <v>83.999998821428562</v>
      </c>
      <c r="V146" s="55">
        <f t="shared" si="23"/>
        <v>101818.18</v>
      </c>
      <c r="W146" s="55">
        <f t="shared" si="20"/>
        <v>85527.27</v>
      </c>
      <c r="X146" s="55">
        <f t="shared" si="24"/>
        <v>16290.909999999989</v>
      </c>
      <c r="Y146" s="55">
        <f t="shared" si="25"/>
        <v>85527.27</v>
      </c>
      <c r="Z146" s="63">
        <f t="shared" si="21"/>
        <v>83.999998821428562</v>
      </c>
    </row>
    <row r="147" spans="1:26" x14ac:dyDescent="0.25">
      <c r="A147" s="61">
        <v>126</v>
      </c>
      <c r="B147" s="62" t="s">
        <v>202</v>
      </c>
      <c r="C147" s="62" t="s">
        <v>171</v>
      </c>
      <c r="D147" s="61">
        <v>2025</v>
      </c>
      <c r="E147" s="53">
        <f>'Отбор 2025-2027'!E144+'Доп отбор1 2025-2027'!E144</f>
        <v>0</v>
      </c>
      <c r="F147" s="53">
        <f>'Отбор 2025-2027'!F144+'Доп отбор1 2025-2027'!F144</f>
        <v>46</v>
      </c>
      <c r="G147" s="53">
        <f>'Отбор 2025-2027'!G144+'Доп отбор1 2025-2027'!G144</f>
        <v>0</v>
      </c>
      <c r="H147" s="53">
        <f>'Отбор 2025-2027'!H144+'Доп отбор1 2025-2027'!H144</f>
        <v>0</v>
      </c>
      <c r="I147" s="53">
        <f>'Отбор 2025-2027'!I144+'Доп отбор1 2025-2027'!I144</f>
        <v>0</v>
      </c>
      <c r="J147" s="54">
        <f>'Отбор 2025-2027'!J144+'Доп отбор1 2025-2027'!J144</f>
        <v>1</v>
      </c>
      <c r="K147" s="55">
        <f t="shared" si="22"/>
        <v>46</v>
      </c>
      <c r="L147" s="53">
        <v>12368.39</v>
      </c>
      <c r="M147" s="53">
        <v>11131.55</v>
      </c>
      <c r="N147" s="53">
        <v>8657.8700000000008</v>
      </c>
      <c r="O147" s="53">
        <v>6184.2</v>
      </c>
      <c r="P147" s="53">
        <v>3710.52</v>
      </c>
      <c r="Q147" s="53">
        <v>488.77</v>
      </c>
      <c r="R147" s="53">
        <v>2100</v>
      </c>
      <c r="S147" s="53">
        <v>200</v>
      </c>
      <c r="T147" s="53">
        <v>85</v>
      </c>
      <c r="U147" s="57">
        <f t="shared" si="26"/>
        <v>84.999998186469398</v>
      </c>
      <c r="V147" s="55">
        <f t="shared" si="23"/>
        <v>523840.07</v>
      </c>
      <c r="W147" s="55">
        <f t="shared" ref="W147:W178" si="27">IF((Z147&gt;T147),Y147-0.01,Y147)</f>
        <v>445264.05</v>
      </c>
      <c r="X147" s="55">
        <f t="shared" si="24"/>
        <v>78576.020000000019</v>
      </c>
      <c r="Y147" s="55">
        <f t="shared" si="25"/>
        <v>445264.06</v>
      </c>
      <c r="Z147" s="63">
        <f t="shared" si="21"/>
        <v>85.000000095448982</v>
      </c>
    </row>
    <row r="148" spans="1:26" x14ac:dyDescent="0.25">
      <c r="A148" s="61">
        <v>127</v>
      </c>
      <c r="B148" s="62" t="s">
        <v>202</v>
      </c>
      <c r="C148" s="62" t="s">
        <v>3</v>
      </c>
      <c r="D148" s="61">
        <v>2025</v>
      </c>
      <c r="E148" s="53">
        <f>'Отбор 2025-2027'!E145+'Доп отбор1 2025-2027'!E145</f>
        <v>0</v>
      </c>
      <c r="F148" s="53">
        <f>'Отбор 2025-2027'!F145+'Доп отбор1 2025-2027'!F145</f>
        <v>0</v>
      </c>
      <c r="G148" s="53">
        <f>'Отбор 2025-2027'!G145+'Доп отбор1 2025-2027'!G145</f>
        <v>0</v>
      </c>
      <c r="H148" s="53">
        <f>'Отбор 2025-2027'!H145+'Доп отбор1 2025-2027'!H145</f>
        <v>0</v>
      </c>
      <c r="I148" s="53">
        <f>'Отбор 2025-2027'!I145+'Доп отбор1 2025-2027'!I145</f>
        <v>0</v>
      </c>
      <c r="J148" s="54">
        <f>'Отбор 2025-2027'!J145+'Доп отбор1 2025-2027'!J145</f>
        <v>0</v>
      </c>
      <c r="K148" s="55">
        <f t="shared" si="22"/>
        <v>0</v>
      </c>
      <c r="L148" s="53">
        <v>12368.39</v>
      </c>
      <c r="M148" s="53">
        <v>11131.55</v>
      </c>
      <c r="N148" s="53">
        <v>8657.8700000000008</v>
      </c>
      <c r="O148" s="53">
        <v>6184.2</v>
      </c>
      <c r="P148" s="53">
        <v>3710.52</v>
      </c>
      <c r="Q148" s="53">
        <v>488.77</v>
      </c>
      <c r="R148" s="53">
        <v>2100</v>
      </c>
      <c r="S148" s="53">
        <v>200</v>
      </c>
      <c r="T148" s="53">
        <v>88</v>
      </c>
      <c r="U148" s="57">
        <f t="shared" si="26"/>
        <v>0</v>
      </c>
      <c r="V148" s="55">
        <f t="shared" si="23"/>
        <v>0</v>
      </c>
      <c r="W148" s="55">
        <f t="shared" si="27"/>
        <v>0</v>
      </c>
      <c r="X148" s="55">
        <f t="shared" si="24"/>
        <v>0</v>
      </c>
      <c r="Y148" s="55">
        <f t="shared" si="25"/>
        <v>0</v>
      </c>
      <c r="Z148" s="63">
        <f t="shared" si="21"/>
        <v>0</v>
      </c>
    </row>
    <row r="149" spans="1:26" x14ac:dyDescent="0.25">
      <c r="A149" s="61">
        <v>128</v>
      </c>
      <c r="B149" s="62" t="s">
        <v>202</v>
      </c>
      <c r="C149" s="62" t="s">
        <v>172</v>
      </c>
      <c r="D149" s="61">
        <v>2025</v>
      </c>
      <c r="E149" s="53">
        <f>'Отбор 2025-2027'!E146+'Доп отбор1 2025-2027'!E146</f>
        <v>0</v>
      </c>
      <c r="F149" s="53">
        <f>'Отбор 2025-2027'!F146+'Доп отбор1 2025-2027'!F146</f>
        <v>0</v>
      </c>
      <c r="G149" s="53">
        <f>'Отбор 2025-2027'!G146+'Доп отбор1 2025-2027'!G146</f>
        <v>0</v>
      </c>
      <c r="H149" s="53">
        <f>'Отбор 2025-2027'!H146+'Доп отбор1 2025-2027'!H146</f>
        <v>0</v>
      </c>
      <c r="I149" s="53">
        <f>'Отбор 2025-2027'!I146+'Доп отбор1 2025-2027'!I146</f>
        <v>0</v>
      </c>
      <c r="J149" s="54">
        <f>'Отбор 2025-2027'!J146+'Доп отбор1 2025-2027'!J146</f>
        <v>0</v>
      </c>
      <c r="K149" s="55">
        <f t="shared" si="22"/>
        <v>0</v>
      </c>
      <c r="L149" s="53">
        <v>12368.39</v>
      </c>
      <c r="M149" s="53">
        <v>11131.55</v>
      </c>
      <c r="N149" s="53">
        <v>8657.8700000000008</v>
      </c>
      <c r="O149" s="53">
        <v>6184.2</v>
      </c>
      <c r="P149" s="53">
        <v>3710.52</v>
      </c>
      <c r="Q149" s="53">
        <v>488.77</v>
      </c>
      <c r="R149" s="53">
        <v>2100</v>
      </c>
      <c r="S149" s="53">
        <v>200</v>
      </c>
      <c r="T149" s="53">
        <v>87</v>
      </c>
      <c r="U149" s="57">
        <f t="shared" si="26"/>
        <v>0</v>
      </c>
      <c r="V149" s="55">
        <f t="shared" si="23"/>
        <v>0</v>
      </c>
      <c r="W149" s="55">
        <f t="shared" si="27"/>
        <v>0</v>
      </c>
      <c r="X149" s="55">
        <f t="shared" si="24"/>
        <v>0</v>
      </c>
      <c r="Y149" s="55">
        <f t="shared" si="25"/>
        <v>0</v>
      </c>
      <c r="Z149" s="63">
        <f t="shared" si="21"/>
        <v>0</v>
      </c>
    </row>
    <row r="150" spans="1:26" x14ac:dyDescent="0.25">
      <c r="A150" s="61">
        <v>129</v>
      </c>
      <c r="B150" s="62" t="s">
        <v>203</v>
      </c>
      <c r="C150" s="62" t="s">
        <v>16</v>
      </c>
      <c r="D150" s="61">
        <v>2025</v>
      </c>
      <c r="E150" s="53">
        <f>'Отбор 2025-2027'!E147+'Доп отбор1 2025-2027'!E147</f>
        <v>0</v>
      </c>
      <c r="F150" s="53">
        <f>'Отбор 2025-2027'!F147+'Доп отбор1 2025-2027'!F147</f>
        <v>0</v>
      </c>
      <c r="G150" s="53">
        <f>'Отбор 2025-2027'!G147+'Доп отбор1 2025-2027'!G147</f>
        <v>0</v>
      </c>
      <c r="H150" s="53">
        <f>'Отбор 2025-2027'!H147+'Доп отбор1 2025-2027'!H147</f>
        <v>0</v>
      </c>
      <c r="I150" s="53">
        <f>'Отбор 2025-2027'!I147+'Доп отбор1 2025-2027'!I147</f>
        <v>7.8</v>
      </c>
      <c r="J150" s="54">
        <f>'Отбор 2025-2027'!J147+'Доп отбор1 2025-2027'!J147</f>
        <v>2</v>
      </c>
      <c r="K150" s="55">
        <f t="shared" si="22"/>
        <v>7.8</v>
      </c>
      <c r="L150" s="53">
        <v>12368.39</v>
      </c>
      <c r="M150" s="53">
        <v>11131.55</v>
      </c>
      <c r="N150" s="53">
        <v>8657.8700000000008</v>
      </c>
      <c r="O150" s="53">
        <v>6184.2</v>
      </c>
      <c r="P150" s="53">
        <v>3710.52</v>
      </c>
      <c r="Q150" s="53">
        <v>488.77</v>
      </c>
      <c r="R150" s="53">
        <v>2100</v>
      </c>
      <c r="S150" s="53">
        <v>200</v>
      </c>
      <c r="T150" s="53">
        <v>87</v>
      </c>
      <c r="U150" s="57">
        <f t="shared" si="26"/>
        <v>86.999994394555998</v>
      </c>
      <c r="V150" s="55">
        <f t="shared" si="23"/>
        <v>35679.599999999999</v>
      </c>
      <c r="W150" s="55">
        <f t="shared" si="27"/>
        <v>31041.25</v>
      </c>
      <c r="X150" s="55">
        <f t="shared" si="24"/>
        <v>4638.3499999999985</v>
      </c>
      <c r="Y150" s="55">
        <f t="shared" si="25"/>
        <v>31041.25</v>
      </c>
      <c r="Z150" s="63">
        <f t="shared" si="21"/>
        <v>86.999994394555998</v>
      </c>
    </row>
    <row r="151" spans="1:26" x14ac:dyDescent="0.25">
      <c r="A151" s="61">
        <v>130</v>
      </c>
      <c r="B151" s="62" t="s">
        <v>203</v>
      </c>
      <c r="C151" s="62" t="s">
        <v>165</v>
      </c>
      <c r="D151" s="61">
        <v>2025</v>
      </c>
      <c r="E151" s="53">
        <f>'Отбор 2025-2027'!E148+'Доп отбор1 2025-2027'!E148</f>
        <v>0</v>
      </c>
      <c r="F151" s="53">
        <f>'Отбор 2025-2027'!F148+'Доп отбор1 2025-2027'!F148</f>
        <v>0</v>
      </c>
      <c r="G151" s="53">
        <f>'Отбор 2025-2027'!G148+'Доп отбор1 2025-2027'!G148</f>
        <v>0</v>
      </c>
      <c r="H151" s="53">
        <f>'Отбор 2025-2027'!H148+'Доп отбор1 2025-2027'!H148</f>
        <v>0</v>
      </c>
      <c r="I151" s="53">
        <f>'Отбор 2025-2027'!I148+'Доп отбор1 2025-2027'!I148</f>
        <v>0</v>
      </c>
      <c r="J151" s="54">
        <f>'Отбор 2025-2027'!J148+'Доп отбор1 2025-2027'!J148</f>
        <v>0</v>
      </c>
      <c r="K151" s="55">
        <f t="shared" si="22"/>
        <v>0</v>
      </c>
      <c r="L151" s="53">
        <v>12368.39</v>
      </c>
      <c r="M151" s="53">
        <v>11131.55</v>
      </c>
      <c r="N151" s="53">
        <v>8657.8700000000008</v>
      </c>
      <c r="O151" s="53">
        <v>6184.2</v>
      </c>
      <c r="P151" s="53">
        <v>3710.52</v>
      </c>
      <c r="Q151" s="53">
        <v>488.77</v>
      </c>
      <c r="R151" s="53">
        <v>2100</v>
      </c>
      <c r="S151" s="53">
        <v>200</v>
      </c>
      <c r="T151" s="53">
        <v>89</v>
      </c>
      <c r="U151" s="57">
        <f t="shared" si="26"/>
        <v>0</v>
      </c>
      <c r="V151" s="55">
        <f t="shared" si="23"/>
        <v>0</v>
      </c>
      <c r="W151" s="55">
        <f t="shared" si="27"/>
        <v>0</v>
      </c>
      <c r="X151" s="55">
        <f t="shared" si="24"/>
        <v>0</v>
      </c>
      <c r="Y151" s="55">
        <f t="shared" si="25"/>
        <v>0</v>
      </c>
      <c r="Z151" s="63">
        <f t="shared" si="21"/>
        <v>0</v>
      </c>
    </row>
    <row r="152" spans="1:26" x14ac:dyDescent="0.25">
      <c r="A152" s="61">
        <v>131</v>
      </c>
      <c r="B152" s="62" t="s">
        <v>203</v>
      </c>
      <c r="C152" s="62" t="s">
        <v>166</v>
      </c>
      <c r="D152" s="61">
        <v>2025</v>
      </c>
      <c r="E152" s="53">
        <f>'Отбор 2025-2027'!E149+'Доп отбор1 2025-2027'!E149</f>
        <v>0</v>
      </c>
      <c r="F152" s="53">
        <f>'Отбор 2025-2027'!F149+'Доп отбор1 2025-2027'!F149</f>
        <v>0</v>
      </c>
      <c r="G152" s="53">
        <f>'Отбор 2025-2027'!G149+'Доп отбор1 2025-2027'!G149</f>
        <v>0</v>
      </c>
      <c r="H152" s="53">
        <f>'Отбор 2025-2027'!H149+'Доп отбор1 2025-2027'!H149</f>
        <v>0</v>
      </c>
      <c r="I152" s="53">
        <f>'Отбор 2025-2027'!I149+'Доп отбор1 2025-2027'!I149</f>
        <v>0</v>
      </c>
      <c r="J152" s="54">
        <f>'Отбор 2025-2027'!J149+'Доп отбор1 2025-2027'!J149</f>
        <v>0</v>
      </c>
      <c r="K152" s="55">
        <f t="shared" si="22"/>
        <v>0</v>
      </c>
      <c r="L152" s="53">
        <v>12368.39</v>
      </c>
      <c r="M152" s="53">
        <v>11131.55</v>
      </c>
      <c r="N152" s="53">
        <v>8657.8700000000008</v>
      </c>
      <c r="O152" s="53">
        <v>6184.2</v>
      </c>
      <c r="P152" s="53">
        <v>3710.52</v>
      </c>
      <c r="Q152" s="53">
        <v>488.77</v>
      </c>
      <c r="R152" s="53">
        <v>2100</v>
      </c>
      <c r="S152" s="53">
        <v>200</v>
      </c>
      <c r="T152" s="53">
        <v>86</v>
      </c>
      <c r="U152" s="57">
        <f t="shared" si="26"/>
        <v>0</v>
      </c>
      <c r="V152" s="55">
        <f t="shared" si="23"/>
        <v>0</v>
      </c>
      <c r="W152" s="55">
        <f t="shared" si="27"/>
        <v>0</v>
      </c>
      <c r="X152" s="55">
        <f t="shared" si="24"/>
        <v>0</v>
      </c>
      <c r="Y152" s="55">
        <f t="shared" si="25"/>
        <v>0</v>
      </c>
      <c r="Z152" s="63">
        <f t="shared" si="21"/>
        <v>0</v>
      </c>
    </row>
    <row r="153" spans="1:26" x14ac:dyDescent="0.25">
      <c r="A153" s="61">
        <v>132</v>
      </c>
      <c r="B153" s="62" t="s">
        <v>203</v>
      </c>
      <c r="C153" s="62" t="s">
        <v>163</v>
      </c>
      <c r="D153" s="61">
        <v>2025</v>
      </c>
      <c r="E153" s="53">
        <f>'Отбор 2025-2027'!E150+'Доп отбор1 2025-2027'!E150</f>
        <v>0</v>
      </c>
      <c r="F153" s="53">
        <f>'Отбор 2025-2027'!F150+'Доп отбор1 2025-2027'!F150</f>
        <v>0</v>
      </c>
      <c r="G153" s="53">
        <f>'Отбор 2025-2027'!G150+'Доп отбор1 2025-2027'!G150</f>
        <v>0</v>
      </c>
      <c r="H153" s="53">
        <f>'Отбор 2025-2027'!H150+'Доп отбор1 2025-2027'!H150</f>
        <v>0</v>
      </c>
      <c r="I153" s="53">
        <f>'Отбор 2025-2027'!I150+'Доп отбор1 2025-2027'!I150</f>
        <v>0</v>
      </c>
      <c r="J153" s="54">
        <f>'Отбор 2025-2027'!J150+'Доп отбор1 2025-2027'!J150</f>
        <v>0</v>
      </c>
      <c r="K153" s="55">
        <f t="shared" si="22"/>
        <v>0</v>
      </c>
      <c r="L153" s="53">
        <v>12368.39</v>
      </c>
      <c r="M153" s="53">
        <v>11131.55</v>
      </c>
      <c r="N153" s="53">
        <v>8657.8700000000008</v>
      </c>
      <c r="O153" s="53">
        <v>6184.2</v>
      </c>
      <c r="P153" s="53">
        <v>3710.52</v>
      </c>
      <c r="Q153" s="53">
        <v>488.77</v>
      </c>
      <c r="R153" s="53">
        <v>2100</v>
      </c>
      <c r="S153" s="53">
        <v>200</v>
      </c>
      <c r="T153" s="53">
        <v>82</v>
      </c>
      <c r="U153" s="57">
        <f t="shared" si="26"/>
        <v>0</v>
      </c>
      <c r="V153" s="55">
        <f t="shared" si="23"/>
        <v>0</v>
      </c>
      <c r="W153" s="55">
        <f t="shared" si="27"/>
        <v>0</v>
      </c>
      <c r="X153" s="55">
        <f t="shared" si="24"/>
        <v>0</v>
      </c>
      <c r="Y153" s="55">
        <f t="shared" si="25"/>
        <v>0</v>
      </c>
      <c r="Z153" s="63">
        <f t="shared" si="21"/>
        <v>0</v>
      </c>
    </row>
    <row r="154" spans="1:26" x14ac:dyDescent="0.25">
      <c r="A154" s="61">
        <v>133</v>
      </c>
      <c r="B154" s="62" t="s">
        <v>203</v>
      </c>
      <c r="C154" s="62" t="s">
        <v>89</v>
      </c>
      <c r="D154" s="61">
        <v>2025</v>
      </c>
      <c r="E154" s="53">
        <f>'Отбор 2025-2027'!E151+'Доп отбор1 2025-2027'!E151</f>
        <v>0</v>
      </c>
      <c r="F154" s="53">
        <f>'Отбор 2025-2027'!F151+'Доп отбор1 2025-2027'!F151</f>
        <v>55</v>
      </c>
      <c r="G154" s="53">
        <f>'Отбор 2025-2027'!G151+'Доп отбор1 2025-2027'!G151</f>
        <v>0</v>
      </c>
      <c r="H154" s="53">
        <f>'Отбор 2025-2027'!H151+'Доп отбор1 2025-2027'!H151</f>
        <v>0</v>
      </c>
      <c r="I154" s="53">
        <f>'Отбор 2025-2027'!I151+'Доп отбор1 2025-2027'!I151</f>
        <v>0</v>
      </c>
      <c r="J154" s="54">
        <f>'Отбор 2025-2027'!J151+'Доп отбор1 2025-2027'!J151</f>
        <v>6</v>
      </c>
      <c r="K154" s="55">
        <f t="shared" si="22"/>
        <v>55</v>
      </c>
      <c r="L154" s="53">
        <v>12368.39</v>
      </c>
      <c r="M154" s="53">
        <v>11131.55</v>
      </c>
      <c r="N154" s="53">
        <v>8657.8700000000008</v>
      </c>
      <c r="O154" s="53">
        <v>6184.2</v>
      </c>
      <c r="P154" s="53">
        <v>3710.52</v>
      </c>
      <c r="Q154" s="53">
        <v>488.77</v>
      </c>
      <c r="R154" s="53">
        <v>2100</v>
      </c>
      <c r="S154" s="53">
        <v>200</v>
      </c>
      <c r="T154" s="53">
        <v>87</v>
      </c>
      <c r="U154" s="57">
        <f t="shared" si="26"/>
        <v>86.999998919795402</v>
      </c>
      <c r="V154" s="55">
        <f t="shared" si="23"/>
        <v>638767.87</v>
      </c>
      <c r="W154" s="55">
        <f t="shared" si="27"/>
        <v>555728.04</v>
      </c>
      <c r="X154" s="55">
        <f t="shared" si="24"/>
        <v>83039.829999999958</v>
      </c>
      <c r="Y154" s="55">
        <f t="shared" si="25"/>
        <v>555728.05000000005</v>
      </c>
      <c r="Z154" s="63">
        <f t="shared" si="21"/>
        <v>87.000000485309329</v>
      </c>
    </row>
    <row r="155" spans="1:26" x14ac:dyDescent="0.25">
      <c r="A155" s="61">
        <v>134</v>
      </c>
      <c r="B155" s="62" t="s">
        <v>203</v>
      </c>
      <c r="C155" s="62" t="s">
        <v>102</v>
      </c>
      <c r="D155" s="61">
        <v>2025</v>
      </c>
      <c r="E155" s="53">
        <f>'Отбор 2025-2027'!E152+'Доп отбор1 2025-2027'!E152</f>
        <v>0</v>
      </c>
      <c r="F155" s="53">
        <f>'Отбор 2025-2027'!F152+'Доп отбор1 2025-2027'!F152</f>
        <v>0</v>
      </c>
      <c r="G155" s="53">
        <f>'Отбор 2025-2027'!G152+'Доп отбор1 2025-2027'!G152</f>
        <v>15</v>
      </c>
      <c r="H155" s="53">
        <f>'Отбор 2025-2027'!H152+'Доп отбор1 2025-2027'!H152</f>
        <v>0</v>
      </c>
      <c r="I155" s="53">
        <f>'Отбор 2025-2027'!I152+'Доп отбор1 2025-2027'!I152</f>
        <v>0</v>
      </c>
      <c r="J155" s="54">
        <f>'Отбор 2025-2027'!J152+'Доп отбор1 2025-2027'!J152</f>
        <v>2</v>
      </c>
      <c r="K155" s="55">
        <f t="shared" si="22"/>
        <v>15</v>
      </c>
      <c r="L155" s="53">
        <v>12368.39</v>
      </c>
      <c r="M155" s="53">
        <v>11131.55</v>
      </c>
      <c r="N155" s="53">
        <v>8657.8700000000008</v>
      </c>
      <c r="O155" s="53">
        <v>6184.2</v>
      </c>
      <c r="P155" s="53">
        <v>3710.52</v>
      </c>
      <c r="Q155" s="53">
        <v>488.77</v>
      </c>
      <c r="R155" s="53">
        <v>2100</v>
      </c>
      <c r="S155" s="53">
        <v>200</v>
      </c>
      <c r="T155" s="53">
        <v>87</v>
      </c>
      <c r="U155" s="57">
        <f t="shared" si="26"/>
        <v>86.999997609485391</v>
      </c>
      <c r="V155" s="55">
        <f t="shared" si="23"/>
        <v>138045.59</v>
      </c>
      <c r="W155" s="55">
        <f t="shared" si="27"/>
        <v>120099.66</v>
      </c>
      <c r="X155" s="55">
        <f t="shared" si="24"/>
        <v>17945.929999999993</v>
      </c>
      <c r="Y155" s="55">
        <f t="shared" si="25"/>
        <v>120099.66</v>
      </c>
      <c r="Z155" s="63">
        <f t="shared" si="21"/>
        <v>86.999997609485391</v>
      </c>
    </row>
    <row r="156" spans="1:26" x14ac:dyDescent="0.25">
      <c r="A156" s="61">
        <v>135</v>
      </c>
      <c r="B156" s="62" t="s">
        <v>203</v>
      </c>
      <c r="C156" s="62" t="s">
        <v>167</v>
      </c>
      <c r="D156" s="61">
        <v>2025</v>
      </c>
      <c r="E156" s="53">
        <f>'Отбор 2025-2027'!E153+'Доп отбор1 2025-2027'!E153</f>
        <v>0</v>
      </c>
      <c r="F156" s="53">
        <f>'Отбор 2025-2027'!F153+'Доп отбор1 2025-2027'!F153</f>
        <v>0</v>
      </c>
      <c r="G156" s="53">
        <f>'Отбор 2025-2027'!G153+'Доп отбор1 2025-2027'!G153</f>
        <v>0</v>
      </c>
      <c r="H156" s="53">
        <f>'Отбор 2025-2027'!H153+'Доп отбор1 2025-2027'!H153</f>
        <v>0</v>
      </c>
      <c r="I156" s="53">
        <f>'Отбор 2025-2027'!I153+'Доп отбор1 2025-2027'!I153</f>
        <v>0</v>
      </c>
      <c r="J156" s="54">
        <f>'Отбор 2025-2027'!J153+'Доп отбор1 2025-2027'!J153</f>
        <v>0</v>
      </c>
      <c r="K156" s="55">
        <f t="shared" si="22"/>
        <v>0</v>
      </c>
      <c r="L156" s="53">
        <v>12368.39</v>
      </c>
      <c r="M156" s="53">
        <v>11131.55</v>
      </c>
      <c r="N156" s="53">
        <v>8657.8700000000008</v>
      </c>
      <c r="O156" s="53">
        <v>6184.2</v>
      </c>
      <c r="P156" s="53">
        <v>3710.52</v>
      </c>
      <c r="Q156" s="53">
        <v>488.77</v>
      </c>
      <c r="R156" s="53">
        <v>2100</v>
      </c>
      <c r="S156" s="53">
        <v>200</v>
      </c>
      <c r="T156" s="53">
        <v>89</v>
      </c>
      <c r="U156" s="57">
        <f t="shared" si="26"/>
        <v>0</v>
      </c>
      <c r="V156" s="55">
        <f t="shared" si="23"/>
        <v>0</v>
      </c>
      <c r="W156" s="55">
        <f t="shared" si="27"/>
        <v>0</v>
      </c>
      <c r="X156" s="55">
        <f t="shared" si="24"/>
        <v>0</v>
      </c>
      <c r="Y156" s="55">
        <f t="shared" si="25"/>
        <v>0</v>
      </c>
      <c r="Z156" s="63">
        <f t="shared" si="21"/>
        <v>0</v>
      </c>
    </row>
    <row r="157" spans="1:26" x14ac:dyDescent="0.25">
      <c r="A157" s="61">
        <v>136</v>
      </c>
      <c r="B157" s="62" t="s">
        <v>203</v>
      </c>
      <c r="C157" s="62" t="s">
        <v>113</v>
      </c>
      <c r="D157" s="61">
        <v>2025</v>
      </c>
      <c r="E157" s="53">
        <f>'Отбор 2025-2027'!E154+'Доп отбор1 2025-2027'!E154</f>
        <v>0</v>
      </c>
      <c r="F157" s="53">
        <f>'Отбор 2025-2027'!F154+'Доп отбор1 2025-2027'!F154</f>
        <v>5.5</v>
      </c>
      <c r="G157" s="53">
        <f>'Отбор 2025-2027'!G154+'Доп отбор1 2025-2027'!G154</f>
        <v>0</v>
      </c>
      <c r="H157" s="53">
        <f>'Отбор 2025-2027'!H154+'Доп отбор1 2025-2027'!H154</f>
        <v>0</v>
      </c>
      <c r="I157" s="53">
        <f>'Отбор 2025-2027'!I154+'Доп отбор1 2025-2027'!I154</f>
        <v>0</v>
      </c>
      <c r="J157" s="54">
        <f>'Отбор 2025-2027'!J154+'Доп отбор1 2025-2027'!J154</f>
        <v>2</v>
      </c>
      <c r="K157" s="55">
        <f t="shared" si="22"/>
        <v>5.5</v>
      </c>
      <c r="L157" s="53">
        <v>12368.39</v>
      </c>
      <c r="M157" s="53">
        <v>11131.55</v>
      </c>
      <c r="N157" s="53">
        <v>8657.8700000000008</v>
      </c>
      <c r="O157" s="53">
        <v>6184.2</v>
      </c>
      <c r="P157" s="53">
        <v>3710.52</v>
      </c>
      <c r="Q157" s="53">
        <v>488.77</v>
      </c>
      <c r="R157" s="53">
        <v>2100</v>
      </c>
      <c r="S157" s="53">
        <v>200</v>
      </c>
      <c r="T157" s="53">
        <v>75</v>
      </c>
      <c r="U157" s="57">
        <f t="shared" si="26"/>
        <v>74.999996296354993</v>
      </c>
      <c r="V157" s="55">
        <f t="shared" si="23"/>
        <v>67501.070000000007</v>
      </c>
      <c r="W157" s="55">
        <f t="shared" si="27"/>
        <v>50625.8</v>
      </c>
      <c r="X157" s="55">
        <f t="shared" si="24"/>
        <v>16875.270000000004</v>
      </c>
      <c r="Y157" s="55">
        <f t="shared" si="25"/>
        <v>50625.8</v>
      </c>
      <c r="Z157" s="63">
        <f t="shared" si="21"/>
        <v>74.999996296354993</v>
      </c>
    </row>
    <row r="158" spans="1:26" x14ac:dyDescent="0.25">
      <c r="A158" s="61">
        <v>137</v>
      </c>
      <c r="B158" s="62" t="s">
        <v>203</v>
      </c>
      <c r="C158" s="62" t="s">
        <v>11</v>
      </c>
      <c r="D158" s="61">
        <v>2025</v>
      </c>
      <c r="E158" s="53">
        <f>'Отбор 2025-2027'!E155+'Доп отбор1 2025-2027'!E155</f>
        <v>0</v>
      </c>
      <c r="F158" s="53">
        <f>'Отбор 2025-2027'!F155+'Доп отбор1 2025-2027'!F155</f>
        <v>0</v>
      </c>
      <c r="G158" s="53">
        <f>'Отбор 2025-2027'!G155+'Доп отбор1 2025-2027'!G155</f>
        <v>42</v>
      </c>
      <c r="H158" s="53">
        <f>'Отбор 2025-2027'!H155+'Доп отбор1 2025-2027'!H155</f>
        <v>0</v>
      </c>
      <c r="I158" s="53">
        <f>'Отбор 2025-2027'!I155+'Доп отбор1 2025-2027'!I155</f>
        <v>0</v>
      </c>
      <c r="J158" s="54">
        <f>'Отбор 2025-2027'!J155+'Доп отбор1 2025-2027'!J155</f>
        <v>7</v>
      </c>
      <c r="K158" s="55">
        <f t="shared" si="22"/>
        <v>42</v>
      </c>
      <c r="L158" s="53">
        <v>12368.39</v>
      </c>
      <c r="M158" s="53">
        <v>11131.55</v>
      </c>
      <c r="N158" s="53">
        <v>8657.8700000000008</v>
      </c>
      <c r="O158" s="53">
        <v>6184.2</v>
      </c>
      <c r="P158" s="53">
        <v>3710.52</v>
      </c>
      <c r="Q158" s="53">
        <v>488.77</v>
      </c>
      <c r="R158" s="53">
        <v>2100</v>
      </c>
      <c r="S158" s="53">
        <v>200</v>
      </c>
      <c r="T158" s="53">
        <v>88</v>
      </c>
      <c r="U158" s="57">
        <f t="shared" si="26"/>
        <v>87.999997846992585</v>
      </c>
      <c r="V158" s="55">
        <f t="shared" si="23"/>
        <v>390151.93</v>
      </c>
      <c r="W158" s="55">
        <f t="shared" si="27"/>
        <v>343333.69</v>
      </c>
      <c r="X158" s="55">
        <f t="shared" si="24"/>
        <v>46818.239999999991</v>
      </c>
      <c r="Y158" s="55">
        <f t="shared" si="25"/>
        <v>343333.7</v>
      </c>
      <c r="Z158" s="63">
        <f t="shared" si="21"/>
        <v>88.000000410096661</v>
      </c>
    </row>
    <row r="159" spans="1:26" x14ac:dyDescent="0.25">
      <c r="A159" s="61">
        <v>138</v>
      </c>
      <c r="B159" s="62" t="s">
        <v>203</v>
      </c>
      <c r="C159" s="62" t="s">
        <v>164</v>
      </c>
      <c r="D159" s="61">
        <v>2025</v>
      </c>
      <c r="E159" s="53">
        <f>'Отбор 2025-2027'!E156+'Доп отбор1 2025-2027'!E156</f>
        <v>0</v>
      </c>
      <c r="F159" s="53">
        <f>'Отбор 2025-2027'!F156+'Доп отбор1 2025-2027'!F156</f>
        <v>0</v>
      </c>
      <c r="G159" s="53">
        <f>'Отбор 2025-2027'!G156+'Доп отбор1 2025-2027'!G156</f>
        <v>0</v>
      </c>
      <c r="H159" s="53">
        <f>'Отбор 2025-2027'!H156+'Доп отбор1 2025-2027'!H156</f>
        <v>0</v>
      </c>
      <c r="I159" s="53">
        <f>'Отбор 2025-2027'!I156+'Доп отбор1 2025-2027'!I156</f>
        <v>0</v>
      </c>
      <c r="J159" s="54">
        <f>'Отбор 2025-2027'!J156+'Доп отбор1 2025-2027'!J156</f>
        <v>0</v>
      </c>
      <c r="K159" s="55">
        <f t="shared" si="22"/>
        <v>0</v>
      </c>
      <c r="L159" s="53">
        <v>12368.39</v>
      </c>
      <c r="M159" s="53">
        <v>11131.55</v>
      </c>
      <c r="N159" s="53">
        <v>8657.8700000000008</v>
      </c>
      <c r="O159" s="53">
        <v>6184.2</v>
      </c>
      <c r="P159" s="53">
        <v>3710.52</v>
      </c>
      <c r="Q159" s="53">
        <v>488.77</v>
      </c>
      <c r="R159" s="53">
        <v>2100</v>
      </c>
      <c r="S159" s="53">
        <v>200</v>
      </c>
      <c r="T159" s="53">
        <v>92</v>
      </c>
      <c r="U159" s="57">
        <f t="shared" si="26"/>
        <v>0</v>
      </c>
      <c r="V159" s="55">
        <f t="shared" si="23"/>
        <v>0</v>
      </c>
      <c r="W159" s="55">
        <f t="shared" si="27"/>
        <v>0</v>
      </c>
      <c r="X159" s="55">
        <f t="shared" si="24"/>
        <v>0</v>
      </c>
      <c r="Y159" s="55">
        <f t="shared" si="25"/>
        <v>0</v>
      </c>
      <c r="Z159" s="63">
        <f t="shared" si="21"/>
        <v>0</v>
      </c>
    </row>
    <row r="160" spans="1:26" x14ac:dyDescent="0.25">
      <c r="A160" s="61">
        <v>139</v>
      </c>
      <c r="B160" s="62" t="s">
        <v>203</v>
      </c>
      <c r="C160" s="62" t="s">
        <v>66</v>
      </c>
      <c r="D160" s="61">
        <v>2025</v>
      </c>
      <c r="E160" s="53">
        <f>'Отбор 2025-2027'!E157+'Доп отбор1 2025-2027'!E157</f>
        <v>0.2</v>
      </c>
      <c r="F160" s="53">
        <f>'Отбор 2025-2027'!F157+'Доп отбор1 2025-2027'!F157</f>
        <v>3.8</v>
      </c>
      <c r="G160" s="53">
        <f>'Отбор 2025-2027'!G157+'Доп отбор1 2025-2027'!G157</f>
        <v>0.2</v>
      </c>
      <c r="H160" s="53">
        <f>'Отбор 2025-2027'!H157+'Доп отбор1 2025-2027'!H157</f>
        <v>0</v>
      </c>
      <c r="I160" s="53">
        <f>'Отбор 2025-2027'!I157+'Доп отбор1 2025-2027'!I157</f>
        <v>0.4</v>
      </c>
      <c r="J160" s="54">
        <f>'Отбор 2025-2027'!J157+'Доп отбор1 2025-2027'!J157</f>
        <v>2</v>
      </c>
      <c r="K160" s="55">
        <f t="shared" si="22"/>
        <v>4.6000000000000005</v>
      </c>
      <c r="L160" s="53">
        <v>12368.39</v>
      </c>
      <c r="M160" s="53">
        <v>11131.55</v>
      </c>
      <c r="N160" s="53">
        <v>8657.8700000000008</v>
      </c>
      <c r="O160" s="53">
        <v>6184.2</v>
      </c>
      <c r="P160" s="53">
        <v>3710.52</v>
      </c>
      <c r="Q160" s="53">
        <v>488.77</v>
      </c>
      <c r="R160" s="53">
        <v>2100</v>
      </c>
      <c r="S160" s="53">
        <v>200</v>
      </c>
      <c r="T160" s="53">
        <v>89</v>
      </c>
      <c r="U160" s="57">
        <f t="shared" si="26"/>
        <v>88.999996117358577</v>
      </c>
      <c r="V160" s="55">
        <f t="shared" si="23"/>
        <v>54086.89</v>
      </c>
      <c r="W160" s="55">
        <f t="shared" si="27"/>
        <v>48137.33</v>
      </c>
      <c r="X160" s="55">
        <f t="shared" si="24"/>
        <v>5949.5599999999977</v>
      </c>
      <c r="Y160" s="55">
        <f t="shared" si="25"/>
        <v>48137.33</v>
      </c>
      <c r="Z160" s="63">
        <f t="shared" si="21"/>
        <v>88.999996117358577</v>
      </c>
    </row>
    <row r="161" spans="1:26" x14ac:dyDescent="0.25">
      <c r="A161" s="61">
        <v>140</v>
      </c>
      <c r="B161" s="62" t="s">
        <v>203</v>
      </c>
      <c r="C161" s="62" t="s">
        <v>168</v>
      </c>
      <c r="D161" s="61">
        <v>2025</v>
      </c>
      <c r="E161" s="53">
        <f>'Отбор 2025-2027'!E158+'Доп отбор1 2025-2027'!E158</f>
        <v>0</v>
      </c>
      <c r="F161" s="53">
        <f>'Отбор 2025-2027'!F158+'Доп отбор1 2025-2027'!F158</f>
        <v>0</v>
      </c>
      <c r="G161" s="53">
        <f>'Отбор 2025-2027'!G158+'Доп отбор1 2025-2027'!G158</f>
        <v>0</v>
      </c>
      <c r="H161" s="53">
        <f>'Отбор 2025-2027'!H158+'Доп отбор1 2025-2027'!H158</f>
        <v>0</v>
      </c>
      <c r="I161" s="53">
        <f>'Отбор 2025-2027'!I158+'Доп отбор1 2025-2027'!I158</f>
        <v>0</v>
      </c>
      <c r="J161" s="54">
        <f>'Отбор 2025-2027'!J158+'Доп отбор1 2025-2027'!J158</f>
        <v>0</v>
      </c>
      <c r="K161" s="55">
        <f t="shared" si="22"/>
        <v>0</v>
      </c>
      <c r="L161" s="53">
        <v>12368.39</v>
      </c>
      <c r="M161" s="53">
        <v>11131.55</v>
      </c>
      <c r="N161" s="53">
        <v>8657.8700000000008</v>
      </c>
      <c r="O161" s="53">
        <v>6184.2</v>
      </c>
      <c r="P161" s="53">
        <v>3710.52</v>
      </c>
      <c r="Q161" s="53">
        <v>488.77</v>
      </c>
      <c r="R161" s="53">
        <v>2100</v>
      </c>
      <c r="S161" s="53">
        <v>200</v>
      </c>
      <c r="T161" s="53">
        <v>92</v>
      </c>
      <c r="U161" s="57">
        <f t="shared" si="26"/>
        <v>0</v>
      </c>
      <c r="V161" s="55">
        <f t="shared" si="23"/>
        <v>0</v>
      </c>
      <c r="W161" s="55">
        <f t="shared" si="27"/>
        <v>0</v>
      </c>
      <c r="X161" s="55">
        <f t="shared" si="24"/>
        <v>0</v>
      </c>
      <c r="Y161" s="55">
        <f t="shared" si="25"/>
        <v>0</v>
      </c>
      <c r="Z161" s="63">
        <f t="shared" si="21"/>
        <v>0</v>
      </c>
    </row>
    <row r="162" spans="1:26" x14ac:dyDescent="0.25">
      <c r="A162" s="61">
        <v>141</v>
      </c>
      <c r="B162" s="62" t="s">
        <v>203</v>
      </c>
      <c r="C162" s="62" t="s">
        <v>169</v>
      </c>
      <c r="D162" s="61">
        <v>2025</v>
      </c>
      <c r="E162" s="53">
        <f>'Отбор 2025-2027'!E159+'Доп отбор1 2025-2027'!E159</f>
        <v>0</v>
      </c>
      <c r="F162" s="53">
        <f>'Отбор 2025-2027'!F159+'Доп отбор1 2025-2027'!F159</f>
        <v>0</v>
      </c>
      <c r="G162" s="53">
        <f>'Отбор 2025-2027'!G159+'Доп отбор1 2025-2027'!G159</f>
        <v>0</v>
      </c>
      <c r="H162" s="53">
        <f>'Отбор 2025-2027'!H159+'Доп отбор1 2025-2027'!H159</f>
        <v>0</v>
      </c>
      <c r="I162" s="53">
        <f>'Отбор 2025-2027'!I159+'Доп отбор1 2025-2027'!I159</f>
        <v>0</v>
      </c>
      <c r="J162" s="54">
        <f>'Отбор 2025-2027'!J159+'Доп отбор1 2025-2027'!J159</f>
        <v>0</v>
      </c>
      <c r="K162" s="55">
        <f t="shared" si="22"/>
        <v>0</v>
      </c>
      <c r="L162" s="53">
        <v>12368.39</v>
      </c>
      <c r="M162" s="53">
        <v>11131.55</v>
      </c>
      <c r="N162" s="53">
        <v>8657.8700000000008</v>
      </c>
      <c r="O162" s="53">
        <v>6184.2</v>
      </c>
      <c r="P162" s="53">
        <v>3710.52</v>
      </c>
      <c r="Q162" s="53">
        <v>488.77</v>
      </c>
      <c r="R162" s="53">
        <v>2100</v>
      </c>
      <c r="S162" s="53">
        <v>200</v>
      </c>
      <c r="T162" s="53">
        <v>88</v>
      </c>
      <c r="U162" s="57">
        <f t="shared" si="26"/>
        <v>0</v>
      </c>
      <c r="V162" s="55">
        <f t="shared" si="23"/>
        <v>0</v>
      </c>
      <c r="W162" s="55">
        <f t="shared" si="27"/>
        <v>0</v>
      </c>
      <c r="X162" s="55">
        <f t="shared" si="24"/>
        <v>0</v>
      </c>
      <c r="Y162" s="55">
        <f t="shared" si="25"/>
        <v>0</v>
      </c>
      <c r="Z162" s="63">
        <f t="shared" si="21"/>
        <v>0</v>
      </c>
    </row>
    <row r="163" spans="1:26" x14ac:dyDescent="0.25">
      <c r="A163" s="61">
        <v>142</v>
      </c>
      <c r="B163" s="62" t="s">
        <v>203</v>
      </c>
      <c r="C163" s="62" t="s">
        <v>82</v>
      </c>
      <c r="D163" s="61">
        <v>2025</v>
      </c>
      <c r="E163" s="53">
        <f>'Отбор 2025-2027'!E160+'Доп отбор1 2025-2027'!E160</f>
        <v>0</v>
      </c>
      <c r="F163" s="53">
        <f>'Отбор 2025-2027'!F160+'Доп отбор1 2025-2027'!F160</f>
        <v>0</v>
      </c>
      <c r="G163" s="53">
        <f>'Отбор 2025-2027'!G160+'Доп отбор1 2025-2027'!G160</f>
        <v>0</v>
      </c>
      <c r="H163" s="53">
        <f>'Отбор 2025-2027'!H160+'Доп отбор1 2025-2027'!H160</f>
        <v>0</v>
      </c>
      <c r="I163" s="53">
        <f>'Отбор 2025-2027'!I160+'Доп отбор1 2025-2027'!I160</f>
        <v>0</v>
      </c>
      <c r="J163" s="54">
        <f>'Отбор 2025-2027'!J160+'Доп отбор1 2025-2027'!J160</f>
        <v>0</v>
      </c>
      <c r="K163" s="55">
        <f t="shared" si="22"/>
        <v>0</v>
      </c>
      <c r="L163" s="53">
        <v>12368.39</v>
      </c>
      <c r="M163" s="53">
        <v>11131.55</v>
      </c>
      <c r="N163" s="53">
        <v>8657.8700000000008</v>
      </c>
      <c r="O163" s="53">
        <v>6184.2</v>
      </c>
      <c r="P163" s="53">
        <v>3710.52</v>
      </c>
      <c r="Q163" s="53">
        <v>488.77</v>
      </c>
      <c r="R163" s="53">
        <v>2100</v>
      </c>
      <c r="S163" s="53">
        <v>200</v>
      </c>
      <c r="T163" s="53">
        <v>89</v>
      </c>
      <c r="U163" s="57">
        <f t="shared" si="26"/>
        <v>0</v>
      </c>
      <c r="V163" s="55">
        <f t="shared" si="23"/>
        <v>0</v>
      </c>
      <c r="W163" s="55">
        <f t="shared" si="27"/>
        <v>0</v>
      </c>
      <c r="X163" s="55">
        <f t="shared" si="24"/>
        <v>0</v>
      </c>
      <c r="Y163" s="55">
        <f t="shared" si="25"/>
        <v>0</v>
      </c>
      <c r="Z163" s="63">
        <f t="shared" si="21"/>
        <v>0</v>
      </c>
    </row>
    <row r="164" spans="1:26" x14ac:dyDescent="0.25">
      <c r="A164" s="61">
        <v>143</v>
      </c>
      <c r="B164" s="62" t="s">
        <v>204</v>
      </c>
      <c r="C164" s="62" t="s">
        <v>175</v>
      </c>
      <c r="D164" s="61">
        <v>2025</v>
      </c>
      <c r="E164" s="53">
        <f>'Отбор 2025-2027'!E161+'Доп отбор1 2025-2027'!E161</f>
        <v>0</v>
      </c>
      <c r="F164" s="53">
        <f>'Отбор 2025-2027'!F161+'Доп отбор1 2025-2027'!F161</f>
        <v>18.5</v>
      </c>
      <c r="G164" s="53">
        <f>'Отбор 2025-2027'!G161+'Доп отбор1 2025-2027'!G161</f>
        <v>0</v>
      </c>
      <c r="H164" s="53">
        <f>'Отбор 2025-2027'!H161+'Доп отбор1 2025-2027'!H161</f>
        <v>0</v>
      </c>
      <c r="I164" s="53">
        <f>'Отбор 2025-2027'!I161+'Доп отбор1 2025-2027'!I161</f>
        <v>0</v>
      </c>
      <c r="J164" s="54">
        <f>'Отбор 2025-2027'!J161+'Доп отбор1 2025-2027'!J161</f>
        <v>11</v>
      </c>
      <c r="K164" s="55">
        <f t="shared" si="22"/>
        <v>18.5</v>
      </c>
      <c r="L164" s="53">
        <v>12368.39</v>
      </c>
      <c r="M164" s="53">
        <v>11131.55</v>
      </c>
      <c r="N164" s="53">
        <v>8657.8700000000008</v>
      </c>
      <c r="O164" s="53">
        <v>6184.2</v>
      </c>
      <c r="P164" s="53">
        <v>3710.52</v>
      </c>
      <c r="Q164" s="53">
        <v>488.77</v>
      </c>
      <c r="R164" s="53">
        <v>2100</v>
      </c>
      <c r="S164" s="53">
        <v>200</v>
      </c>
      <c r="T164" s="53">
        <v>89</v>
      </c>
      <c r="U164" s="57">
        <f t="shared" si="26"/>
        <v>88.999998530092057</v>
      </c>
      <c r="V164" s="55">
        <f t="shared" si="23"/>
        <v>238110.15</v>
      </c>
      <c r="W164" s="55">
        <f t="shared" si="27"/>
        <v>211918.03</v>
      </c>
      <c r="X164" s="55">
        <f t="shared" si="24"/>
        <v>26192.119999999995</v>
      </c>
      <c r="Y164" s="55">
        <f t="shared" si="25"/>
        <v>211918.03</v>
      </c>
      <c r="Z164" s="63">
        <f t="shared" si="21"/>
        <v>88.999998530092057</v>
      </c>
    </row>
    <row r="165" spans="1:26" x14ac:dyDescent="0.25">
      <c r="A165" s="61">
        <v>144</v>
      </c>
      <c r="B165" s="62" t="s">
        <v>204</v>
      </c>
      <c r="C165" s="62" t="s">
        <v>176</v>
      </c>
      <c r="D165" s="61">
        <v>2025</v>
      </c>
      <c r="E165" s="53">
        <f>'Отбор 2025-2027'!E162+'Доп отбор1 2025-2027'!E162</f>
        <v>0</v>
      </c>
      <c r="F165" s="53">
        <f>'Отбор 2025-2027'!F162+'Доп отбор1 2025-2027'!F162</f>
        <v>0</v>
      </c>
      <c r="G165" s="53">
        <f>'Отбор 2025-2027'!G162+'Доп отбор1 2025-2027'!G162</f>
        <v>0</v>
      </c>
      <c r="H165" s="53">
        <f>'Отбор 2025-2027'!H162+'Доп отбор1 2025-2027'!H162</f>
        <v>0</v>
      </c>
      <c r="I165" s="53">
        <f>'Отбор 2025-2027'!I162+'Доп отбор1 2025-2027'!I162</f>
        <v>0</v>
      </c>
      <c r="J165" s="54">
        <f>'Отбор 2025-2027'!J162+'Доп отбор1 2025-2027'!J162</f>
        <v>0</v>
      </c>
      <c r="K165" s="55">
        <f t="shared" si="22"/>
        <v>0</v>
      </c>
      <c r="L165" s="53">
        <v>12368.39</v>
      </c>
      <c r="M165" s="53">
        <v>11131.55</v>
      </c>
      <c r="N165" s="53">
        <v>8657.8700000000008</v>
      </c>
      <c r="O165" s="53">
        <v>6184.2</v>
      </c>
      <c r="P165" s="53">
        <v>3710.52</v>
      </c>
      <c r="Q165" s="53">
        <v>488.77</v>
      </c>
      <c r="R165" s="53">
        <v>2100</v>
      </c>
      <c r="S165" s="53">
        <v>200</v>
      </c>
      <c r="T165" s="53">
        <v>89</v>
      </c>
      <c r="U165" s="57">
        <f t="shared" si="26"/>
        <v>0</v>
      </c>
      <c r="V165" s="55">
        <f t="shared" si="23"/>
        <v>0</v>
      </c>
      <c r="W165" s="55">
        <f t="shared" si="27"/>
        <v>0</v>
      </c>
      <c r="X165" s="55">
        <f t="shared" si="24"/>
        <v>0</v>
      </c>
      <c r="Y165" s="55">
        <f t="shared" si="25"/>
        <v>0</v>
      </c>
      <c r="Z165" s="63">
        <f t="shared" si="21"/>
        <v>0</v>
      </c>
    </row>
    <row r="166" spans="1:26" x14ac:dyDescent="0.25">
      <c r="A166" s="61">
        <v>145</v>
      </c>
      <c r="B166" s="62" t="s">
        <v>204</v>
      </c>
      <c r="C166" s="62" t="s">
        <v>65</v>
      </c>
      <c r="D166" s="61">
        <v>2025</v>
      </c>
      <c r="E166" s="53">
        <f>'Отбор 2025-2027'!E163+'Доп отбор1 2025-2027'!E163</f>
        <v>0</v>
      </c>
      <c r="F166" s="53">
        <f>'Отбор 2025-2027'!F163+'Доп отбор1 2025-2027'!F163</f>
        <v>6</v>
      </c>
      <c r="G166" s="53">
        <f>'Отбор 2025-2027'!G163+'Доп отбор1 2025-2027'!G163</f>
        <v>0</v>
      </c>
      <c r="H166" s="53">
        <f>'Отбор 2025-2027'!H163+'Доп отбор1 2025-2027'!H163</f>
        <v>0</v>
      </c>
      <c r="I166" s="53">
        <f>'Отбор 2025-2027'!I163+'Доп отбор1 2025-2027'!I163</f>
        <v>7</v>
      </c>
      <c r="J166" s="54">
        <f>'Отбор 2025-2027'!J163+'Доп отбор1 2025-2027'!J163</f>
        <v>9</v>
      </c>
      <c r="K166" s="55">
        <f t="shared" si="22"/>
        <v>13</v>
      </c>
      <c r="L166" s="53">
        <v>12368.39</v>
      </c>
      <c r="M166" s="53">
        <v>11131.55</v>
      </c>
      <c r="N166" s="53">
        <v>8657.8700000000008</v>
      </c>
      <c r="O166" s="53">
        <v>6184.2</v>
      </c>
      <c r="P166" s="53">
        <v>3710.52</v>
      </c>
      <c r="Q166" s="53">
        <v>488.77</v>
      </c>
      <c r="R166" s="53">
        <v>2100</v>
      </c>
      <c r="S166" s="53">
        <v>200</v>
      </c>
      <c r="T166" s="53">
        <v>87</v>
      </c>
      <c r="U166" s="57">
        <f t="shared" si="26"/>
        <v>86.999994185158229</v>
      </c>
      <c r="V166" s="55">
        <f t="shared" si="23"/>
        <v>118661.87</v>
      </c>
      <c r="W166" s="55">
        <f t="shared" si="27"/>
        <v>103235.82</v>
      </c>
      <c r="X166" s="55">
        <f t="shared" si="24"/>
        <v>15426.049999999988</v>
      </c>
      <c r="Y166" s="55">
        <f t="shared" si="25"/>
        <v>103235.83</v>
      </c>
      <c r="Z166" s="63">
        <f t="shared" si="21"/>
        <v>87.000002612465153</v>
      </c>
    </row>
    <row r="167" spans="1:26" x14ac:dyDescent="0.25">
      <c r="A167" s="61">
        <v>146</v>
      </c>
      <c r="B167" s="62" t="s">
        <v>204</v>
      </c>
      <c r="C167" s="62" t="s">
        <v>54</v>
      </c>
      <c r="D167" s="61">
        <v>2025</v>
      </c>
      <c r="E167" s="53">
        <f>'Отбор 2025-2027'!E164+'Доп отбор1 2025-2027'!E164</f>
        <v>0</v>
      </c>
      <c r="F167" s="53">
        <f>'Отбор 2025-2027'!F164+'Доп отбор1 2025-2027'!F164</f>
        <v>0</v>
      </c>
      <c r="G167" s="53">
        <f>'Отбор 2025-2027'!G164+'Доп отбор1 2025-2027'!G164</f>
        <v>0</v>
      </c>
      <c r="H167" s="53">
        <f>'Отбор 2025-2027'!H164+'Доп отбор1 2025-2027'!H164</f>
        <v>50</v>
      </c>
      <c r="I167" s="53">
        <f>'Отбор 2025-2027'!I164+'Доп отбор1 2025-2027'!I164</f>
        <v>50</v>
      </c>
      <c r="J167" s="54">
        <f>'Отбор 2025-2027'!J164+'Доп отбор1 2025-2027'!J164</f>
        <v>18</v>
      </c>
      <c r="K167" s="55">
        <f t="shared" si="22"/>
        <v>100</v>
      </c>
      <c r="L167" s="53">
        <v>12368.39</v>
      </c>
      <c r="M167" s="53">
        <v>11131.55</v>
      </c>
      <c r="N167" s="53">
        <v>8657.8700000000008</v>
      </c>
      <c r="O167" s="53">
        <v>6184.2</v>
      </c>
      <c r="P167" s="53">
        <v>3710.52</v>
      </c>
      <c r="Q167" s="53">
        <v>488.77</v>
      </c>
      <c r="R167" s="53">
        <v>2100</v>
      </c>
      <c r="S167" s="53">
        <v>200</v>
      </c>
      <c r="T167" s="53">
        <v>88</v>
      </c>
      <c r="U167" s="57">
        <f t="shared" si="26"/>
        <v>87.999998788599711</v>
      </c>
      <c r="V167" s="55">
        <f t="shared" si="23"/>
        <v>561333.86</v>
      </c>
      <c r="W167" s="55">
        <f t="shared" si="27"/>
        <v>493973.79</v>
      </c>
      <c r="X167" s="55">
        <f t="shared" si="24"/>
        <v>67360.070000000007</v>
      </c>
      <c r="Y167" s="55">
        <f t="shared" si="25"/>
        <v>493973.8</v>
      </c>
      <c r="Z167" s="63">
        <f t="shared" si="21"/>
        <v>88.000000570070725</v>
      </c>
    </row>
    <row r="168" spans="1:26" x14ac:dyDescent="0.25">
      <c r="A168" s="61">
        <v>147</v>
      </c>
      <c r="B168" s="62" t="s">
        <v>204</v>
      </c>
      <c r="C168" s="62" t="s">
        <v>174</v>
      </c>
      <c r="D168" s="61">
        <v>2025</v>
      </c>
      <c r="E168" s="53">
        <f>'Отбор 2025-2027'!E165+'Доп отбор1 2025-2027'!E165</f>
        <v>0</v>
      </c>
      <c r="F168" s="53">
        <f>'Отбор 2025-2027'!F165+'Доп отбор1 2025-2027'!F165</f>
        <v>0</v>
      </c>
      <c r="G168" s="53">
        <f>'Отбор 2025-2027'!G165+'Доп отбор1 2025-2027'!G165</f>
        <v>0</v>
      </c>
      <c r="H168" s="53">
        <f>'Отбор 2025-2027'!H165+'Доп отбор1 2025-2027'!H165</f>
        <v>0</v>
      </c>
      <c r="I168" s="53">
        <f>'Отбор 2025-2027'!I165+'Доп отбор1 2025-2027'!I165</f>
        <v>0</v>
      </c>
      <c r="J168" s="54">
        <f>'Отбор 2025-2027'!J165+'Доп отбор1 2025-2027'!J165</f>
        <v>0</v>
      </c>
      <c r="K168" s="55">
        <f t="shared" si="22"/>
        <v>0</v>
      </c>
      <c r="L168" s="53">
        <v>12368.39</v>
      </c>
      <c r="M168" s="53">
        <v>11131.55</v>
      </c>
      <c r="N168" s="53">
        <v>8657.8700000000008</v>
      </c>
      <c r="O168" s="53">
        <v>6184.2</v>
      </c>
      <c r="P168" s="53">
        <v>3710.52</v>
      </c>
      <c r="Q168" s="53">
        <v>488.77</v>
      </c>
      <c r="R168" s="53">
        <v>2100</v>
      </c>
      <c r="S168" s="53">
        <v>200</v>
      </c>
      <c r="T168" s="53">
        <v>90</v>
      </c>
      <c r="U168" s="57">
        <f t="shared" si="26"/>
        <v>0</v>
      </c>
      <c r="V168" s="55">
        <f t="shared" si="23"/>
        <v>0</v>
      </c>
      <c r="W168" s="55">
        <f t="shared" si="27"/>
        <v>0</v>
      </c>
      <c r="X168" s="55">
        <f t="shared" si="24"/>
        <v>0</v>
      </c>
      <c r="Y168" s="55">
        <f t="shared" si="25"/>
        <v>0</v>
      </c>
      <c r="Z168" s="63">
        <f t="shared" si="21"/>
        <v>0</v>
      </c>
    </row>
    <row r="169" spans="1:26" x14ac:dyDescent="0.25">
      <c r="A169" s="61">
        <v>148</v>
      </c>
      <c r="B169" s="62" t="s">
        <v>204</v>
      </c>
      <c r="C169" s="62" t="s">
        <v>83</v>
      </c>
      <c r="D169" s="61">
        <v>2025</v>
      </c>
      <c r="E169" s="53">
        <f>'Отбор 2025-2027'!E166+'Доп отбор1 2025-2027'!E166</f>
        <v>0</v>
      </c>
      <c r="F169" s="53">
        <f>'Отбор 2025-2027'!F166+'Доп отбор1 2025-2027'!F166</f>
        <v>0</v>
      </c>
      <c r="G169" s="53">
        <f>'Отбор 2025-2027'!G166+'Доп отбор1 2025-2027'!G166</f>
        <v>14.99</v>
      </c>
      <c r="H169" s="53">
        <f>'Отбор 2025-2027'!H166+'Доп отбор1 2025-2027'!H166</f>
        <v>4.6070000000000002</v>
      </c>
      <c r="I169" s="53">
        <f>'Отбор 2025-2027'!I166+'Доп отбор1 2025-2027'!I166</f>
        <v>0</v>
      </c>
      <c r="J169" s="54">
        <f>'Отбор 2025-2027'!J166+'Доп отбор1 2025-2027'!J166</f>
        <v>27</v>
      </c>
      <c r="K169" s="55">
        <f t="shared" si="22"/>
        <v>19.597000000000001</v>
      </c>
      <c r="L169" s="53">
        <v>12368.39</v>
      </c>
      <c r="M169" s="53">
        <v>11131.55</v>
      </c>
      <c r="N169" s="53">
        <v>8657.8700000000008</v>
      </c>
      <c r="O169" s="53">
        <v>6184.2</v>
      </c>
      <c r="P169" s="53">
        <v>3710.52</v>
      </c>
      <c r="Q169" s="53">
        <v>488.77</v>
      </c>
      <c r="R169" s="53">
        <v>2100</v>
      </c>
      <c r="S169" s="53">
        <v>200</v>
      </c>
      <c r="T169" s="53">
        <v>87</v>
      </c>
      <c r="U169" s="57">
        <f t="shared" si="26"/>
        <v>86.999997888734327</v>
      </c>
      <c r="V169" s="55">
        <f t="shared" si="23"/>
        <v>232088.27</v>
      </c>
      <c r="W169" s="55">
        <f t="shared" si="27"/>
        <v>201916.79</v>
      </c>
      <c r="X169" s="55">
        <f t="shared" si="24"/>
        <v>30171.479999999981</v>
      </c>
      <c r="Y169" s="55">
        <f t="shared" si="25"/>
        <v>201916.79</v>
      </c>
      <c r="Z169" s="63">
        <f t="shared" si="21"/>
        <v>86.999997888734327</v>
      </c>
    </row>
    <row r="170" spans="1:26" x14ac:dyDescent="0.25">
      <c r="A170" s="61">
        <v>149</v>
      </c>
      <c r="B170" s="62" t="s">
        <v>204</v>
      </c>
      <c r="C170" s="62" t="s">
        <v>177</v>
      </c>
      <c r="D170" s="61">
        <v>2025</v>
      </c>
      <c r="E170" s="53">
        <f>'Отбор 2025-2027'!E167+'Доп отбор1 2025-2027'!E167</f>
        <v>0</v>
      </c>
      <c r="F170" s="53">
        <f>'Отбор 2025-2027'!F167+'Доп отбор1 2025-2027'!F167</f>
        <v>0</v>
      </c>
      <c r="G170" s="53">
        <f>'Отбор 2025-2027'!G167+'Доп отбор1 2025-2027'!G167</f>
        <v>0</v>
      </c>
      <c r="H170" s="53">
        <f>'Отбор 2025-2027'!H167+'Доп отбор1 2025-2027'!H167</f>
        <v>0</v>
      </c>
      <c r="I170" s="53">
        <f>'Отбор 2025-2027'!I167+'Доп отбор1 2025-2027'!I167</f>
        <v>0</v>
      </c>
      <c r="J170" s="54">
        <f>'Отбор 2025-2027'!J167+'Доп отбор1 2025-2027'!J167</f>
        <v>0</v>
      </c>
      <c r="K170" s="55">
        <f t="shared" si="22"/>
        <v>0</v>
      </c>
      <c r="L170" s="53">
        <v>12368.39</v>
      </c>
      <c r="M170" s="53">
        <v>11131.55</v>
      </c>
      <c r="N170" s="53">
        <v>8657.8700000000008</v>
      </c>
      <c r="O170" s="53">
        <v>6184.2</v>
      </c>
      <c r="P170" s="53">
        <v>3710.52</v>
      </c>
      <c r="Q170" s="53">
        <v>488.77</v>
      </c>
      <c r="R170" s="53">
        <v>2100</v>
      </c>
      <c r="S170" s="53">
        <v>200</v>
      </c>
      <c r="T170" s="53">
        <v>88</v>
      </c>
      <c r="U170" s="57">
        <f t="shared" si="26"/>
        <v>0</v>
      </c>
      <c r="V170" s="55">
        <f t="shared" si="23"/>
        <v>0</v>
      </c>
      <c r="W170" s="55">
        <f t="shared" si="27"/>
        <v>0</v>
      </c>
      <c r="X170" s="55">
        <f t="shared" si="24"/>
        <v>0</v>
      </c>
      <c r="Y170" s="55">
        <f t="shared" si="25"/>
        <v>0</v>
      </c>
      <c r="Z170" s="63">
        <f t="shared" si="21"/>
        <v>0</v>
      </c>
    </row>
    <row r="171" spans="1:26" ht="30" x14ac:dyDescent="0.25">
      <c r="A171" s="61">
        <v>150</v>
      </c>
      <c r="B171" s="62" t="s">
        <v>100</v>
      </c>
      <c r="C171" s="62" t="s">
        <v>100</v>
      </c>
      <c r="D171" s="61">
        <v>2025</v>
      </c>
      <c r="E171" s="53">
        <f>'Отбор 2025-2027'!E168+'Доп отбор1 2025-2027'!E168</f>
        <v>0</v>
      </c>
      <c r="F171" s="53">
        <f>'Отбор 2025-2027'!F168+'Доп отбор1 2025-2027'!F168</f>
        <v>0</v>
      </c>
      <c r="G171" s="53">
        <f>'Отбор 2025-2027'!G168+'Доп отбор1 2025-2027'!G168</f>
        <v>0</v>
      </c>
      <c r="H171" s="53">
        <f>'Отбор 2025-2027'!H168+'Доп отбор1 2025-2027'!H168</f>
        <v>0</v>
      </c>
      <c r="I171" s="53">
        <f>'Отбор 2025-2027'!I168+'Доп отбор1 2025-2027'!I168</f>
        <v>0</v>
      </c>
      <c r="J171" s="54">
        <f>'Отбор 2025-2027'!J168+'Доп отбор1 2025-2027'!J168</f>
        <v>0</v>
      </c>
      <c r="K171" s="55">
        <f t="shared" si="22"/>
        <v>0</v>
      </c>
      <c r="L171" s="53">
        <v>12368.39</v>
      </c>
      <c r="M171" s="53">
        <v>11131.55</v>
      </c>
      <c r="N171" s="53">
        <v>8657.8700000000008</v>
      </c>
      <c r="O171" s="53">
        <v>6184.2</v>
      </c>
      <c r="P171" s="53">
        <v>3710.52</v>
      </c>
      <c r="Q171" s="53">
        <v>488.77</v>
      </c>
      <c r="R171" s="53">
        <v>2100</v>
      </c>
      <c r="S171" s="53">
        <v>200</v>
      </c>
      <c r="T171" s="53">
        <v>78</v>
      </c>
      <c r="U171" s="57">
        <f t="shared" si="26"/>
        <v>0</v>
      </c>
      <c r="V171" s="55">
        <f t="shared" si="23"/>
        <v>0</v>
      </c>
      <c r="W171" s="55">
        <f t="shared" si="27"/>
        <v>0</v>
      </c>
      <c r="X171" s="55">
        <f t="shared" si="24"/>
        <v>0</v>
      </c>
      <c r="Y171" s="55">
        <f t="shared" si="25"/>
        <v>0</v>
      </c>
      <c r="Z171" s="63">
        <f t="shared" si="21"/>
        <v>0</v>
      </c>
    </row>
    <row r="172" spans="1:26" x14ac:dyDescent="0.25">
      <c r="A172" s="61">
        <v>151</v>
      </c>
      <c r="B172" s="62" t="s">
        <v>205</v>
      </c>
      <c r="C172" s="62" t="s">
        <v>74</v>
      </c>
      <c r="D172" s="61">
        <v>2025</v>
      </c>
      <c r="E172" s="53">
        <f>'Отбор 2025-2027'!E169+'Доп отбор1 2025-2027'!E169</f>
        <v>0</v>
      </c>
      <c r="F172" s="53">
        <f>'Отбор 2025-2027'!F169+'Доп отбор1 2025-2027'!F169</f>
        <v>7.5</v>
      </c>
      <c r="G172" s="53">
        <f>'Отбор 2025-2027'!G169+'Доп отбор1 2025-2027'!G169</f>
        <v>0</v>
      </c>
      <c r="H172" s="53">
        <f>'Отбор 2025-2027'!H169+'Доп отбор1 2025-2027'!H169</f>
        <v>0</v>
      </c>
      <c r="I172" s="53">
        <f>'Отбор 2025-2027'!I169+'Доп отбор1 2025-2027'!I169</f>
        <v>0</v>
      </c>
      <c r="J172" s="54">
        <f>'Отбор 2025-2027'!J169+'Доп отбор1 2025-2027'!J169</f>
        <v>3</v>
      </c>
      <c r="K172" s="55">
        <f t="shared" si="22"/>
        <v>7.5</v>
      </c>
      <c r="L172" s="53">
        <v>12368.39</v>
      </c>
      <c r="M172" s="53">
        <v>11131.55</v>
      </c>
      <c r="N172" s="53">
        <v>8657.8700000000008</v>
      </c>
      <c r="O172" s="53">
        <v>6184.2</v>
      </c>
      <c r="P172" s="53">
        <v>3710.52</v>
      </c>
      <c r="Q172" s="53">
        <v>488.77</v>
      </c>
      <c r="R172" s="53">
        <v>2100</v>
      </c>
      <c r="S172" s="53">
        <v>200</v>
      </c>
      <c r="T172" s="53">
        <v>93</v>
      </c>
      <c r="U172" s="57">
        <f t="shared" si="26"/>
        <v>92.999995471841643</v>
      </c>
      <c r="V172" s="55">
        <f t="shared" si="23"/>
        <v>92752.94</v>
      </c>
      <c r="W172" s="55">
        <f t="shared" si="27"/>
        <v>86260.23</v>
      </c>
      <c r="X172" s="55">
        <f t="shared" si="24"/>
        <v>6492.7100000000064</v>
      </c>
      <c r="Y172" s="55">
        <f t="shared" si="25"/>
        <v>86260.23</v>
      </c>
      <c r="Z172" s="63">
        <f t="shared" si="21"/>
        <v>92.999995471841643</v>
      </c>
    </row>
    <row r="173" spans="1:26" x14ac:dyDescent="0.25">
      <c r="A173" s="61">
        <v>152</v>
      </c>
      <c r="B173" s="62" t="s">
        <v>205</v>
      </c>
      <c r="C173" s="62" t="s">
        <v>179</v>
      </c>
      <c r="D173" s="61">
        <v>2025</v>
      </c>
      <c r="E173" s="53">
        <f>'Отбор 2025-2027'!E170+'Доп отбор1 2025-2027'!E170</f>
        <v>0</v>
      </c>
      <c r="F173" s="53">
        <f>'Отбор 2025-2027'!F170+'Доп отбор1 2025-2027'!F170</f>
        <v>0</v>
      </c>
      <c r="G173" s="53">
        <f>'Отбор 2025-2027'!G170+'Доп отбор1 2025-2027'!G170</f>
        <v>0</v>
      </c>
      <c r="H173" s="53">
        <f>'Отбор 2025-2027'!H170+'Доп отбор1 2025-2027'!H170</f>
        <v>0</v>
      </c>
      <c r="I173" s="53">
        <f>'Отбор 2025-2027'!I170+'Доп отбор1 2025-2027'!I170</f>
        <v>0</v>
      </c>
      <c r="J173" s="54">
        <f>'Отбор 2025-2027'!J170+'Доп отбор1 2025-2027'!J170</f>
        <v>0</v>
      </c>
      <c r="K173" s="55">
        <f t="shared" si="22"/>
        <v>0</v>
      </c>
      <c r="L173" s="53">
        <v>12368.39</v>
      </c>
      <c r="M173" s="53">
        <v>11131.55</v>
      </c>
      <c r="N173" s="53">
        <v>8657.8700000000008</v>
      </c>
      <c r="O173" s="53">
        <v>6184.2</v>
      </c>
      <c r="P173" s="53">
        <v>3710.52</v>
      </c>
      <c r="Q173" s="53">
        <v>488.77</v>
      </c>
      <c r="R173" s="53">
        <v>2100</v>
      </c>
      <c r="S173" s="53">
        <v>200</v>
      </c>
      <c r="T173" s="53">
        <v>85</v>
      </c>
      <c r="U173" s="57">
        <f t="shared" si="26"/>
        <v>0</v>
      </c>
      <c r="V173" s="55">
        <f t="shared" si="23"/>
        <v>0</v>
      </c>
      <c r="W173" s="55">
        <f t="shared" si="27"/>
        <v>0</v>
      </c>
      <c r="X173" s="55">
        <f t="shared" si="24"/>
        <v>0</v>
      </c>
      <c r="Y173" s="55">
        <f t="shared" si="25"/>
        <v>0</v>
      </c>
      <c r="Z173" s="63">
        <f t="shared" si="21"/>
        <v>0</v>
      </c>
    </row>
    <row r="174" spans="1:26" x14ac:dyDescent="0.25">
      <c r="A174" s="61">
        <v>153</v>
      </c>
      <c r="B174" s="62" t="s">
        <v>205</v>
      </c>
      <c r="C174" s="62" t="s">
        <v>180</v>
      </c>
      <c r="D174" s="61">
        <v>2025</v>
      </c>
      <c r="E174" s="53">
        <f>'Отбор 2025-2027'!E171+'Доп отбор1 2025-2027'!E171</f>
        <v>0</v>
      </c>
      <c r="F174" s="53">
        <f>'Отбор 2025-2027'!F171+'Доп отбор1 2025-2027'!F171</f>
        <v>5</v>
      </c>
      <c r="G174" s="53">
        <f>'Отбор 2025-2027'!G171+'Доп отбор1 2025-2027'!G171</f>
        <v>0</v>
      </c>
      <c r="H174" s="53">
        <f>'Отбор 2025-2027'!H171+'Доп отбор1 2025-2027'!H171</f>
        <v>0</v>
      </c>
      <c r="I174" s="53">
        <f>'Отбор 2025-2027'!I171+'Доп отбор1 2025-2027'!I171</f>
        <v>0</v>
      </c>
      <c r="J174" s="54">
        <f>'Отбор 2025-2027'!J171+'Доп отбор1 2025-2027'!J171</f>
        <v>3</v>
      </c>
      <c r="K174" s="55">
        <f t="shared" si="22"/>
        <v>5</v>
      </c>
      <c r="L174" s="53">
        <v>12368.39</v>
      </c>
      <c r="M174" s="53">
        <v>11131.55</v>
      </c>
      <c r="N174" s="53">
        <v>8657.8700000000008</v>
      </c>
      <c r="O174" s="53">
        <v>6184.2</v>
      </c>
      <c r="P174" s="53">
        <v>3710.52</v>
      </c>
      <c r="Q174" s="53">
        <v>488.77</v>
      </c>
      <c r="R174" s="53">
        <v>2100</v>
      </c>
      <c r="S174" s="53">
        <v>200</v>
      </c>
      <c r="T174" s="53">
        <v>87</v>
      </c>
      <c r="U174" s="57">
        <f t="shared" si="26"/>
        <v>86.999996585126738</v>
      </c>
      <c r="V174" s="55">
        <f t="shared" si="23"/>
        <v>64424.06</v>
      </c>
      <c r="W174" s="55">
        <f t="shared" si="27"/>
        <v>56048.93</v>
      </c>
      <c r="X174" s="55">
        <f t="shared" si="24"/>
        <v>8375.1299999999974</v>
      </c>
      <c r="Y174" s="55">
        <f t="shared" si="25"/>
        <v>56048.93</v>
      </c>
      <c r="Z174" s="63">
        <f t="shared" si="21"/>
        <v>86.999996585126738</v>
      </c>
    </row>
    <row r="175" spans="1:26" x14ac:dyDescent="0.25">
      <c r="A175" s="61">
        <v>154</v>
      </c>
      <c r="B175" s="62" t="s">
        <v>205</v>
      </c>
      <c r="C175" s="62" t="s">
        <v>181</v>
      </c>
      <c r="D175" s="61">
        <v>2025</v>
      </c>
      <c r="E175" s="53">
        <f>'Отбор 2025-2027'!E172+'Доп отбор1 2025-2027'!E172</f>
        <v>0</v>
      </c>
      <c r="F175" s="53">
        <f>'Отбор 2025-2027'!F172+'Доп отбор1 2025-2027'!F172</f>
        <v>0</v>
      </c>
      <c r="G175" s="53">
        <f>'Отбор 2025-2027'!G172+'Доп отбор1 2025-2027'!G172</f>
        <v>0</v>
      </c>
      <c r="H175" s="53">
        <f>'Отбор 2025-2027'!H172+'Доп отбор1 2025-2027'!H172</f>
        <v>0</v>
      </c>
      <c r="I175" s="53">
        <f>'Отбор 2025-2027'!I172+'Доп отбор1 2025-2027'!I172</f>
        <v>0</v>
      </c>
      <c r="J175" s="54">
        <f>'Отбор 2025-2027'!J172+'Доп отбор1 2025-2027'!J172</f>
        <v>0</v>
      </c>
      <c r="K175" s="55">
        <f t="shared" si="22"/>
        <v>0</v>
      </c>
      <c r="L175" s="53">
        <v>12368.39</v>
      </c>
      <c r="M175" s="53">
        <v>11131.55</v>
      </c>
      <c r="N175" s="53">
        <v>8657.8700000000008</v>
      </c>
      <c r="O175" s="53">
        <v>6184.2</v>
      </c>
      <c r="P175" s="53">
        <v>3710.52</v>
      </c>
      <c r="Q175" s="53">
        <v>488.77</v>
      </c>
      <c r="R175" s="53">
        <v>2100</v>
      </c>
      <c r="S175" s="53">
        <v>200</v>
      </c>
      <c r="T175" s="53">
        <v>86</v>
      </c>
      <c r="U175" s="57">
        <f t="shared" si="26"/>
        <v>0</v>
      </c>
      <c r="V175" s="55">
        <f t="shared" si="23"/>
        <v>0</v>
      </c>
      <c r="W175" s="55">
        <f t="shared" si="27"/>
        <v>0</v>
      </c>
      <c r="X175" s="55">
        <f t="shared" si="24"/>
        <v>0</v>
      </c>
      <c r="Y175" s="55">
        <f t="shared" si="25"/>
        <v>0</v>
      </c>
      <c r="Z175" s="63">
        <f t="shared" si="21"/>
        <v>0</v>
      </c>
    </row>
    <row r="176" spans="1:26" x14ac:dyDescent="0.25">
      <c r="A176" s="61">
        <v>155</v>
      </c>
      <c r="B176" s="62" t="s">
        <v>205</v>
      </c>
      <c r="C176" s="62" t="s">
        <v>182</v>
      </c>
      <c r="D176" s="61">
        <v>2025</v>
      </c>
      <c r="E176" s="53">
        <f>'Отбор 2025-2027'!E173+'Доп отбор1 2025-2027'!E173</f>
        <v>0</v>
      </c>
      <c r="F176" s="53">
        <f>'Отбор 2025-2027'!F173+'Доп отбор1 2025-2027'!F173</f>
        <v>7</v>
      </c>
      <c r="G176" s="53">
        <f>'Отбор 2025-2027'!G173+'Доп отбор1 2025-2027'!G173</f>
        <v>0</v>
      </c>
      <c r="H176" s="53">
        <f>'Отбор 2025-2027'!H173+'Доп отбор1 2025-2027'!H173</f>
        <v>0</v>
      </c>
      <c r="I176" s="53">
        <f>'Отбор 2025-2027'!I173+'Доп отбор1 2025-2027'!I173</f>
        <v>0</v>
      </c>
      <c r="J176" s="54">
        <f>'Отбор 2025-2027'!J173+'Доп отбор1 2025-2027'!J173</f>
        <v>1</v>
      </c>
      <c r="K176" s="55">
        <f t="shared" si="22"/>
        <v>7</v>
      </c>
      <c r="L176" s="53">
        <v>12368.39</v>
      </c>
      <c r="M176" s="53">
        <v>11131.55</v>
      </c>
      <c r="N176" s="53">
        <v>8657.8700000000008</v>
      </c>
      <c r="O176" s="53">
        <v>6184.2</v>
      </c>
      <c r="P176" s="53">
        <v>3710.52</v>
      </c>
      <c r="Q176" s="53">
        <v>488.77</v>
      </c>
      <c r="R176" s="53">
        <v>2100</v>
      </c>
      <c r="S176" s="53">
        <v>200</v>
      </c>
      <c r="T176" s="53">
        <v>85</v>
      </c>
      <c r="U176" s="57">
        <f t="shared" si="26"/>
        <v>84.999991453995278</v>
      </c>
      <c r="V176" s="55">
        <f t="shared" si="23"/>
        <v>81909.62</v>
      </c>
      <c r="W176" s="55">
        <f t="shared" si="27"/>
        <v>69623.17</v>
      </c>
      <c r="X176" s="55">
        <f t="shared" si="24"/>
        <v>12286.449999999997</v>
      </c>
      <c r="Y176" s="55">
        <f t="shared" si="25"/>
        <v>69623.179999999993</v>
      </c>
      <c r="Z176" s="63">
        <f t="shared" si="21"/>
        <v>85.000003662573448</v>
      </c>
    </row>
    <row r="177" spans="1:26" x14ac:dyDescent="0.25">
      <c r="A177" s="61">
        <v>156</v>
      </c>
      <c r="B177" s="62" t="s">
        <v>205</v>
      </c>
      <c r="C177" s="62" t="s">
        <v>183</v>
      </c>
      <c r="D177" s="61">
        <v>2025</v>
      </c>
      <c r="E177" s="53">
        <f>'Отбор 2025-2027'!E174+'Доп отбор1 2025-2027'!E174</f>
        <v>0</v>
      </c>
      <c r="F177" s="53">
        <f>'Отбор 2025-2027'!F174+'Доп отбор1 2025-2027'!F174</f>
        <v>0</v>
      </c>
      <c r="G177" s="53">
        <f>'Отбор 2025-2027'!G174+'Доп отбор1 2025-2027'!G174</f>
        <v>0</v>
      </c>
      <c r="H177" s="53">
        <f>'Отбор 2025-2027'!H174+'Доп отбор1 2025-2027'!H174</f>
        <v>0</v>
      </c>
      <c r="I177" s="53">
        <f>'Отбор 2025-2027'!I174+'Доп отбор1 2025-2027'!I174</f>
        <v>0</v>
      </c>
      <c r="J177" s="54">
        <f>'Отбор 2025-2027'!J174+'Доп отбор1 2025-2027'!J174</f>
        <v>0</v>
      </c>
      <c r="K177" s="55">
        <f t="shared" si="22"/>
        <v>0</v>
      </c>
      <c r="L177" s="53">
        <v>12368.39</v>
      </c>
      <c r="M177" s="53">
        <v>11131.55</v>
      </c>
      <c r="N177" s="53">
        <v>8657.8700000000008</v>
      </c>
      <c r="O177" s="53">
        <v>6184.2</v>
      </c>
      <c r="P177" s="53">
        <v>3710.52</v>
      </c>
      <c r="Q177" s="53">
        <v>488.77</v>
      </c>
      <c r="R177" s="53">
        <v>2100</v>
      </c>
      <c r="S177" s="53">
        <v>200</v>
      </c>
      <c r="T177" s="53">
        <v>89</v>
      </c>
      <c r="U177" s="57">
        <f t="shared" si="26"/>
        <v>0</v>
      </c>
      <c r="V177" s="55">
        <f t="shared" si="23"/>
        <v>0</v>
      </c>
      <c r="W177" s="55">
        <f t="shared" si="27"/>
        <v>0</v>
      </c>
      <c r="X177" s="55">
        <f t="shared" si="24"/>
        <v>0</v>
      </c>
      <c r="Y177" s="55">
        <f t="shared" si="25"/>
        <v>0</v>
      </c>
      <c r="Z177" s="63">
        <f t="shared" si="21"/>
        <v>0</v>
      </c>
    </row>
    <row r="178" spans="1:26" x14ac:dyDescent="0.25">
      <c r="A178" s="61">
        <v>157</v>
      </c>
      <c r="B178" s="62" t="s">
        <v>205</v>
      </c>
      <c r="C178" s="62" t="s">
        <v>178</v>
      </c>
      <c r="D178" s="61">
        <v>2025</v>
      </c>
      <c r="E178" s="53">
        <f>'Отбор 2025-2027'!E175+'Доп отбор1 2025-2027'!E175</f>
        <v>0</v>
      </c>
      <c r="F178" s="53">
        <f>'Отбор 2025-2027'!F175+'Доп отбор1 2025-2027'!F175</f>
        <v>0</v>
      </c>
      <c r="G178" s="53">
        <f>'Отбор 2025-2027'!G175+'Доп отбор1 2025-2027'!G175</f>
        <v>0</v>
      </c>
      <c r="H178" s="53">
        <f>'Отбор 2025-2027'!H175+'Доп отбор1 2025-2027'!H175</f>
        <v>0</v>
      </c>
      <c r="I178" s="53">
        <f>'Отбор 2025-2027'!I175+'Доп отбор1 2025-2027'!I175</f>
        <v>0</v>
      </c>
      <c r="J178" s="54">
        <f>'Отбор 2025-2027'!J175+'Доп отбор1 2025-2027'!J175</f>
        <v>0</v>
      </c>
      <c r="K178" s="55">
        <f t="shared" si="22"/>
        <v>0</v>
      </c>
      <c r="L178" s="53">
        <v>12368.39</v>
      </c>
      <c r="M178" s="53">
        <v>11131.55</v>
      </c>
      <c r="N178" s="53">
        <v>8657.8700000000008</v>
      </c>
      <c r="O178" s="53">
        <v>6184.2</v>
      </c>
      <c r="P178" s="53">
        <v>3710.52</v>
      </c>
      <c r="Q178" s="53">
        <v>488.77</v>
      </c>
      <c r="R178" s="53">
        <v>2100</v>
      </c>
      <c r="S178" s="53">
        <v>200</v>
      </c>
      <c r="T178" s="53">
        <v>93</v>
      </c>
      <c r="U178" s="57">
        <f t="shared" si="26"/>
        <v>0</v>
      </c>
      <c r="V178" s="55">
        <f t="shared" si="23"/>
        <v>0</v>
      </c>
      <c r="W178" s="55">
        <f t="shared" si="27"/>
        <v>0</v>
      </c>
      <c r="X178" s="55">
        <f t="shared" si="24"/>
        <v>0</v>
      </c>
      <c r="Y178" s="55">
        <f t="shared" si="25"/>
        <v>0</v>
      </c>
      <c r="Z178" s="63">
        <f t="shared" si="21"/>
        <v>0</v>
      </c>
    </row>
    <row r="179" spans="1:26" x14ac:dyDescent="0.25">
      <c r="A179" s="61">
        <v>158</v>
      </c>
      <c r="B179" s="62" t="s">
        <v>205</v>
      </c>
      <c r="C179" s="62" t="s">
        <v>184</v>
      </c>
      <c r="D179" s="61">
        <v>2025</v>
      </c>
      <c r="E179" s="53">
        <f>'Отбор 2025-2027'!E176+'Доп отбор1 2025-2027'!E176</f>
        <v>30</v>
      </c>
      <c r="F179" s="53">
        <f>'Отбор 2025-2027'!F176+'Доп отбор1 2025-2027'!F176</f>
        <v>40</v>
      </c>
      <c r="G179" s="53">
        <f>'Отбор 2025-2027'!G176+'Доп отбор1 2025-2027'!G176</f>
        <v>0</v>
      </c>
      <c r="H179" s="53">
        <f>'Отбор 2025-2027'!H176+'Доп отбор1 2025-2027'!H176</f>
        <v>20</v>
      </c>
      <c r="I179" s="53">
        <f>'Отбор 2025-2027'!I176+'Доп отбор1 2025-2027'!I176</f>
        <v>0</v>
      </c>
      <c r="J179" s="54">
        <f>'Отбор 2025-2027'!J176+'Доп отбор1 2025-2027'!J176</f>
        <v>16</v>
      </c>
      <c r="K179" s="55">
        <f t="shared" si="22"/>
        <v>90</v>
      </c>
      <c r="L179" s="53">
        <v>12368.39</v>
      </c>
      <c r="M179" s="53">
        <v>11131.55</v>
      </c>
      <c r="N179" s="53">
        <v>8657.8700000000008</v>
      </c>
      <c r="O179" s="53">
        <v>6184.2</v>
      </c>
      <c r="P179" s="53">
        <v>3710.52</v>
      </c>
      <c r="Q179" s="53">
        <v>488.77</v>
      </c>
      <c r="R179" s="53">
        <v>2100</v>
      </c>
      <c r="S179" s="53">
        <v>200</v>
      </c>
      <c r="T179" s="53">
        <v>86</v>
      </c>
      <c r="U179" s="57">
        <f t="shared" si="26"/>
        <v>85.999999279580734</v>
      </c>
      <c r="V179" s="55">
        <f t="shared" si="23"/>
        <v>999418.02</v>
      </c>
      <c r="W179" s="55">
        <f t="shared" ref="W179:W210" si="28">IF((Z179&gt;T179),Y179-0.01,Y179)</f>
        <v>859499.49</v>
      </c>
      <c r="X179" s="55">
        <f t="shared" si="24"/>
        <v>139918.53000000003</v>
      </c>
      <c r="Y179" s="55">
        <f t="shared" si="25"/>
        <v>859499.5</v>
      </c>
      <c r="Z179" s="63">
        <f t="shared" si="21"/>
        <v>86.00000028016305</v>
      </c>
    </row>
    <row r="180" spans="1:26" x14ac:dyDescent="0.25">
      <c r="A180" s="61">
        <v>159</v>
      </c>
      <c r="B180" s="62" t="s">
        <v>205</v>
      </c>
      <c r="C180" s="62" t="s">
        <v>185</v>
      </c>
      <c r="D180" s="61">
        <v>2025</v>
      </c>
      <c r="E180" s="53">
        <f>'Отбор 2025-2027'!E177+'Доп отбор1 2025-2027'!E177</f>
        <v>21.94</v>
      </c>
      <c r="F180" s="53">
        <f>'Отбор 2025-2027'!F177+'Доп отбор1 2025-2027'!F177</f>
        <v>35.33</v>
      </c>
      <c r="G180" s="53">
        <f>'Отбор 2025-2027'!G177+'Доп отбор1 2025-2027'!G177</f>
        <v>13.42</v>
      </c>
      <c r="H180" s="53">
        <f>'Отбор 2025-2027'!H177+'Доп отбор1 2025-2027'!H177</f>
        <v>16.329999999999998</v>
      </c>
      <c r="I180" s="53">
        <f>'Отбор 2025-2027'!I177+'Доп отбор1 2025-2027'!I177</f>
        <v>0</v>
      </c>
      <c r="J180" s="54">
        <f>'Отбор 2025-2027'!J177+'Доп отбор1 2025-2027'!J177</f>
        <v>5</v>
      </c>
      <c r="K180" s="55">
        <f t="shared" si="22"/>
        <v>87.02</v>
      </c>
      <c r="L180" s="53">
        <v>12368.39</v>
      </c>
      <c r="M180" s="53">
        <v>11131.55</v>
      </c>
      <c r="N180" s="53">
        <v>8657.8700000000008</v>
      </c>
      <c r="O180" s="53">
        <v>6184.2</v>
      </c>
      <c r="P180" s="53">
        <v>3710.52</v>
      </c>
      <c r="Q180" s="53">
        <v>488.77</v>
      </c>
      <c r="R180" s="53">
        <v>2100</v>
      </c>
      <c r="S180" s="53">
        <v>200</v>
      </c>
      <c r="T180" s="53">
        <v>85</v>
      </c>
      <c r="U180" s="57">
        <f t="shared" si="26"/>
        <v>84.999999835555997</v>
      </c>
      <c r="V180" s="55">
        <f t="shared" si="23"/>
        <v>912164.59</v>
      </c>
      <c r="W180" s="55">
        <f t="shared" si="28"/>
        <v>775339.9</v>
      </c>
      <c r="X180" s="55">
        <f t="shared" si="24"/>
        <v>136824.68999999994</v>
      </c>
      <c r="Y180" s="55">
        <f t="shared" si="25"/>
        <v>775339.9</v>
      </c>
      <c r="Z180" s="63">
        <f t="shared" si="21"/>
        <v>84.999999835555997</v>
      </c>
    </row>
    <row r="181" spans="1:26" x14ac:dyDescent="0.25">
      <c r="A181" s="61">
        <v>160</v>
      </c>
      <c r="B181" s="62" t="s">
        <v>188</v>
      </c>
      <c r="C181" s="62" t="s">
        <v>98</v>
      </c>
      <c r="D181" s="61">
        <v>2025</v>
      </c>
      <c r="E181" s="53">
        <f>'Отбор 2025-2027'!E178+'Доп отбор1 2025-2027'!E178</f>
        <v>0.5</v>
      </c>
      <c r="F181" s="53">
        <f>'Отбор 2025-2027'!F178+'Доп отбор1 2025-2027'!F178</f>
        <v>0</v>
      </c>
      <c r="G181" s="53">
        <f>'Отбор 2025-2027'!G178+'Доп отбор1 2025-2027'!G178</f>
        <v>2.5</v>
      </c>
      <c r="H181" s="53">
        <f>'Отбор 2025-2027'!H178+'Доп отбор1 2025-2027'!H178</f>
        <v>0.5</v>
      </c>
      <c r="I181" s="53">
        <f>'Отбор 2025-2027'!I178+'Доп отбор1 2025-2027'!I178</f>
        <v>1</v>
      </c>
      <c r="J181" s="54">
        <f>'Отбор 2025-2027'!J178+'Доп отбор1 2025-2027'!J178</f>
        <v>1</v>
      </c>
      <c r="K181" s="55">
        <f t="shared" si="22"/>
        <v>4.5</v>
      </c>
      <c r="L181" s="53">
        <v>12368.39</v>
      </c>
      <c r="M181" s="53">
        <v>11131.55</v>
      </c>
      <c r="N181" s="53">
        <v>8657.8700000000008</v>
      </c>
      <c r="O181" s="53">
        <v>6184.2</v>
      </c>
      <c r="P181" s="53">
        <v>3710.52</v>
      </c>
      <c r="Q181" s="53">
        <v>488.77</v>
      </c>
      <c r="R181" s="53">
        <v>2100</v>
      </c>
      <c r="S181" s="53">
        <v>200</v>
      </c>
      <c r="T181" s="53">
        <v>86</v>
      </c>
      <c r="U181" s="57">
        <f t="shared" si="26"/>
        <v>85.999990556202903</v>
      </c>
      <c r="V181" s="55">
        <f t="shared" si="23"/>
        <v>38120.26</v>
      </c>
      <c r="W181" s="55">
        <f t="shared" si="28"/>
        <v>32783.42</v>
      </c>
      <c r="X181" s="55">
        <f t="shared" si="24"/>
        <v>5336.8400000000038</v>
      </c>
      <c r="Y181" s="55">
        <f t="shared" si="25"/>
        <v>32783.42</v>
      </c>
      <c r="Z181" s="63">
        <f t="shared" si="21"/>
        <v>85.999990556202903</v>
      </c>
    </row>
    <row r="182" spans="1:26" x14ac:dyDescent="0.25">
      <c r="A182" s="61">
        <v>161</v>
      </c>
      <c r="B182" s="62" t="s">
        <v>188</v>
      </c>
      <c r="C182" s="62" t="s">
        <v>186</v>
      </c>
      <c r="D182" s="61">
        <v>2025</v>
      </c>
      <c r="E182" s="53">
        <f>'Отбор 2025-2027'!E179+'Доп отбор1 2025-2027'!E179</f>
        <v>0</v>
      </c>
      <c r="F182" s="53">
        <f>'Отбор 2025-2027'!F179+'Доп отбор1 2025-2027'!F179</f>
        <v>0</v>
      </c>
      <c r="G182" s="53">
        <f>'Отбор 2025-2027'!G179+'Доп отбор1 2025-2027'!G179</f>
        <v>0</v>
      </c>
      <c r="H182" s="53">
        <f>'Отбор 2025-2027'!H179+'Доп отбор1 2025-2027'!H179</f>
        <v>0</v>
      </c>
      <c r="I182" s="53">
        <f>'Отбор 2025-2027'!I179+'Доп отбор1 2025-2027'!I179</f>
        <v>0</v>
      </c>
      <c r="J182" s="54">
        <f>'Отбор 2025-2027'!J179+'Доп отбор1 2025-2027'!J179</f>
        <v>0</v>
      </c>
      <c r="K182" s="55">
        <f t="shared" si="22"/>
        <v>0</v>
      </c>
      <c r="L182" s="53">
        <v>12368.39</v>
      </c>
      <c r="M182" s="53">
        <v>11131.55</v>
      </c>
      <c r="N182" s="53">
        <v>8657.8700000000008</v>
      </c>
      <c r="O182" s="53">
        <v>6184.2</v>
      </c>
      <c r="P182" s="53">
        <v>3710.52</v>
      </c>
      <c r="Q182" s="53">
        <v>488.77</v>
      </c>
      <c r="R182" s="53">
        <v>2100</v>
      </c>
      <c r="S182" s="53">
        <v>200</v>
      </c>
      <c r="T182" s="53">
        <v>90</v>
      </c>
      <c r="U182" s="57">
        <f t="shared" si="26"/>
        <v>0</v>
      </c>
      <c r="V182" s="55">
        <f t="shared" si="23"/>
        <v>0</v>
      </c>
      <c r="W182" s="55">
        <f t="shared" si="28"/>
        <v>0</v>
      </c>
      <c r="X182" s="55">
        <f t="shared" si="24"/>
        <v>0</v>
      </c>
      <c r="Y182" s="55">
        <f t="shared" si="25"/>
        <v>0</v>
      </c>
      <c r="Z182" s="63">
        <f t="shared" si="21"/>
        <v>0</v>
      </c>
    </row>
    <row r="183" spans="1:26" x14ac:dyDescent="0.25">
      <c r="A183" s="61">
        <v>162</v>
      </c>
      <c r="B183" s="62" t="s">
        <v>188</v>
      </c>
      <c r="C183" s="62" t="s">
        <v>12</v>
      </c>
      <c r="D183" s="61">
        <v>2025</v>
      </c>
      <c r="E183" s="53">
        <f>'Отбор 2025-2027'!E180+'Доп отбор1 2025-2027'!E180</f>
        <v>0</v>
      </c>
      <c r="F183" s="53">
        <f>'Отбор 2025-2027'!F180+'Доп отбор1 2025-2027'!F180</f>
        <v>0</v>
      </c>
      <c r="G183" s="53">
        <f>'Отбор 2025-2027'!G180+'Доп отбор1 2025-2027'!G180</f>
        <v>67.83</v>
      </c>
      <c r="H183" s="53">
        <f>'Отбор 2025-2027'!H180+'Доп отбор1 2025-2027'!H180</f>
        <v>29.96</v>
      </c>
      <c r="I183" s="53">
        <f>'Отбор 2025-2027'!I180+'Доп отбор1 2025-2027'!I180</f>
        <v>31.57</v>
      </c>
      <c r="J183" s="54">
        <f>'Отбор 2025-2027'!J180+'Доп отбор1 2025-2027'!J180</f>
        <v>21</v>
      </c>
      <c r="K183" s="55">
        <f t="shared" si="22"/>
        <v>129.35999999999999</v>
      </c>
      <c r="L183" s="53">
        <v>12368.39</v>
      </c>
      <c r="M183" s="53">
        <v>11131.55</v>
      </c>
      <c r="N183" s="53">
        <v>8657.8700000000008</v>
      </c>
      <c r="O183" s="53">
        <v>6184.2</v>
      </c>
      <c r="P183" s="53">
        <v>3710.52</v>
      </c>
      <c r="Q183" s="53">
        <v>488.77</v>
      </c>
      <c r="R183" s="53">
        <v>2100</v>
      </c>
      <c r="S183" s="53">
        <v>200</v>
      </c>
      <c r="T183" s="53">
        <v>92</v>
      </c>
      <c r="U183" s="57">
        <f t="shared" si="26"/>
        <v>91.999999917518906</v>
      </c>
      <c r="V183" s="55">
        <f t="shared" si="23"/>
        <v>969919.24</v>
      </c>
      <c r="W183" s="55">
        <f t="shared" si="28"/>
        <v>892325.7</v>
      </c>
      <c r="X183" s="55">
        <f t="shared" si="24"/>
        <v>77593.540000000037</v>
      </c>
      <c r="Y183" s="55">
        <f t="shared" si="25"/>
        <v>892325.7</v>
      </c>
      <c r="Z183" s="63">
        <f t="shared" si="21"/>
        <v>91.999999917518906</v>
      </c>
    </row>
    <row r="184" spans="1:26" x14ac:dyDescent="0.25">
      <c r="A184" s="61">
        <v>163</v>
      </c>
      <c r="B184" s="62" t="s">
        <v>188</v>
      </c>
      <c r="C184" s="62" t="s">
        <v>3</v>
      </c>
      <c r="D184" s="61">
        <v>2025</v>
      </c>
      <c r="E184" s="53">
        <f>'Отбор 2025-2027'!E181+'Доп отбор1 2025-2027'!E181</f>
        <v>0.5</v>
      </c>
      <c r="F184" s="53">
        <f>'Отбор 2025-2027'!F181+'Доп отбор1 2025-2027'!F181</f>
        <v>0</v>
      </c>
      <c r="G184" s="53">
        <f>'Отбор 2025-2027'!G181+'Доп отбор1 2025-2027'!G181</f>
        <v>0</v>
      </c>
      <c r="H184" s="53">
        <f>'Отбор 2025-2027'!H181+'Доп отбор1 2025-2027'!H181</f>
        <v>0</v>
      </c>
      <c r="I184" s="53">
        <f>'Отбор 2025-2027'!I181+'Доп отбор1 2025-2027'!I181</f>
        <v>5</v>
      </c>
      <c r="J184" s="54">
        <f>'Отбор 2025-2027'!J181+'Доп отбор1 2025-2027'!J181</f>
        <v>1</v>
      </c>
      <c r="K184" s="55">
        <f t="shared" si="22"/>
        <v>5.5</v>
      </c>
      <c r="L184" s="53">
        <v>12368.39</v>
      </c>
      <c r="M184" s="53">
        <v>11131.55</v>
      </c>
      <c r="N184" s="53">
        <v>8657.8700000000008</v>
      </c>
      <c r="O184" s="53">
        <v>6184.2</v>
      </c>
      <c r="P184" s="53">
        <v>3710.52</v>
      </c>
      <c r="Q184" s="53">
        <v>488.77</v>
      </c>
      <c r="R184" s="53">
        <v>2100</v>
      </c>
      <c r="S184" s="53">
        <v>200</v>
      </c>
      <c r="T184" s="53">
        <v>93</v>
      </c>
      <c r="U184" s="57">
        <f t="shared" si="26"/>
        <v>92.999999648204053</v>
      </c>
      <c r="V184" s="55">
        <f t="shared" si="23"/>
        <v>28425.57</v>
      </c>
      <c r="W184" s="55">
        <f t="shared" si="28"/>
        <v>26435.78</v>
      </c>
      <c r="X184" s="55">
        <f t="shared" si="24"/>
        <v>1989.7900000000009</v>
      </c>
      <c r="Y184" s="55">
        <f t="shared" si="25"/>
        <v>26435.78</v>
      </c>
      <c r="Z184" s="63">
        <f t="shared" si="21"/>
        <v>92.999999648204053</v>
      </c>
    </row>
    <row r="185" spans="1:26" x14ac:dyDescent="0.25">
      <c r="A185" s="61">
        <v>164</v>
      </c>
      <c r="B185" s="62" t="s">
        <v>188</v>
      </c>
      <c r="C185" s="62" t="s">
        <v>187</v>
      </c>
      <c r="D185" s="61">
        <v>2025</v>
      </c>
      <c r="E185" s="53">
        <f>'Отбор 2025-2027'!E182+'Доп отбор1 2025-2027'!E182</f>
        <v>0</v>
      </c>
      <c r="F185" s="53">
        <f>'Отбор 2025-2027'!F182+'Доп отбор1 2025-2027'!F182</f>
        <v>0</v>
      </c>
      <c r="G185" s="53">
        <f>'Отбор 2025-2027'!G182+'Доп отбор1 2025-2027'!G182</f>
        <v>0</v>
      </c>
      <c r="H185" s="53">
        <f>'Отбор 2025-2027'!H182+'Доп отбор1 2025-2027'!H182</f>
        <v>0</v>
      </c>
      <c r="I185" s="53">
        <f>'Отбор 2025-2027'!I182+'Доп отбор1 2025-2027'!I182</f>
        <v>0</v>
      </c>
      <c r="J185" s="54">
        <f>'Отбор 2025-2027'!J182+'Доп отбор1 2025-2027'!J182</f>
        <v>0</v>
      </c>
      <c r="K185" s="55">
        <f t="shared" si="22"/>
        <v>0</v>
      </c>
      <c r="L185" s="53">
        <v>12368.39</v>
      </c>
      <c r="M185" s="53">
        <v>11131.55</v>
      </c>
      <c r="N185" s="53">
        <v>8657.8700000000008</v>
      </c>
      <c r="O185" s="53">
        <v>6184.2</v>
      </c>
      <c r="P185" s="53">
        <v>3710.52</v>
      </c>
      <c r="Q185" s="53">
        <v>488.77</v>
      </c>
      <c r="R185" s="53">
        <v>2100</v>
      </c>
      <c r="S185" s="53">
        <v>200</v>
      </c>
      <c r="T185" s="53">
        <v>91</v>
      </c>
      <c r="U185" s="57">
        <f t="shared" si="26"/>
        <v>0</v>
      </c>
      <c r="V185" s="55">
        <f t="shared" si="23"/>
        <v>0</v>
      </c>
      <c r="W185" s="55">
        <f t="shared" si="28"/>
        <v>0</v>
      </c>
      <c r="X185" s="55">
        <f t="shared" si="24"/>
        <v>0</v>
      </c>
      <c r="Y185" s="55">
        <f t="shared" si="25"/>
        <v>0</v>
      </c>
      <c r="Z185" s="63">
        <f t="shared" si="21"/>
        <v>0</v>
      </c>
    </row>
    <row r="186" spans="1:26" x14ac:dyDescent="0.25">
      <c r="A186" s="61">
        <v>165</v>
      </c>
      <c r="B186" s="62" t="s">
        <v>188</v>
      </c>
      <c r="C186" s="62" t="s">
        <v>63</v>
      </c>
      <c r="D186" s="61">
        <v>2025</v>
      </c>
      <c r="E186" s="53">
        <f>'Отбор 2025-2027'!E183+'Доп отбор1 2025-2027'!E183</f>
        <v>0</v>
      </c>
      <c r="F186" s="53">
        <f>'Отбор 2025-2027'!F183+'Доп отбор1 2025-2027'!F183</f>
        <v>0</v>
      </c>
      <c r="G186" s="53">
        <f>'Отбор 2025-2027'!G183+'Доп отбор1 2025-2027'!G183</f>
        <v>0</v>
      </c>
      <c r="H186" s="53">
        <f>'Отбор 2025-2027'!H183+'Доп отбор1 2025-2027'!H183</f>
        <v>0</v>
      </c>
      <c r="I186" s="53">
        <f>'Отбор 2025-2027'!I183+'Доп отбор1 2025-2027'!I183</f>
        <v>0</v>
      </c>
      <c r="J186" s="54">
        <f>'Отбор 2025-2027'!J183+'Доп отбор1 2025-2027'!J183</f>
        <v>0</v>
      </c>
      <c r="K186" s="55">
        <f t="shared" si="22"/>
        <v>0</v>
      </c>
      <c r="L186" s="53">
        <v>12368.39</v>
      </c>
      <c r="M186" s="53">
        <v>11131.55</v>
      </c>
      <c r="N186" s="53">
        <v>8657.8700000000008</v>
      </c>
      <c r="O186" s="53">
        <v>6184.2</v>
      </c>
      <c r="P186" s="53">
        <v>3710.52</v>
      </c>
      <c r="Q186" s="53">
        <v>488.77</v>
      </c>
      <c r="R186" s="53">
        <v>2100</v>
      </c>
      <c r="S186" s="53">
        <v>200</v>
      </c>
      <c r="T186" s="53">
        <v>91</v>
      </c>
      <c r="U186" s="57">
        <f t="shared" si="26"/>
        <v>0</v>
      </c>
      <c r="V186" s="55">
        <f t="shared" si="23"/>
        <v>0</v>
      </c>
      <c r="W186" s="55">
        <f t="shared" si="28"/>
        <v>0</v>
      </c>
      <c r="X186" s="55">
        <f t="shared" si="24"/>
        <v>0</v>
      </c>
      <c r="Y186" s="55">
        <f t="shared" si="25"/>
        <v>0</v>
      </c>
      <c r="Z186" s="63">
        <f t="shared" si="21"/>
        <v>0</v>
      </c>
    </row>
    <row r="187" spans="1:26" x14ac:dyDescent="0.25">
      <c r="A187" s="61">
        <v>166</v>
      </c>
      <c r="B187" s="62" t="s">
        <v>188</v>
      </c>
      <c r="C187" s="62" t="s">
        <v>20</v>
      </c>
      <c r="D187" s="61">
        <v>2025</v>
      </c>
      <c r="E187" s="53">
        <f>'Отбор 2025-2027'!E184+'Доп отбор1 2025-2027'!E184</f>
        <v>9</v>
      </c>
      <c r="F187" s="53">
        <f>'Отбор 2025-2027'!F184+'Доп отбор1 2025-2027'!F184</f>
        <v>0</v>
      </c>
      <c r="G187" s="53">
        <f>'Отбор 2025-2027'!G184+'Доп отбор1 2025-2027'!G184</f>
        <v>3.7</v>
      </c>
      <c r="H187" s="53">
        <f>'Отбор 2025-2027'!H184+'Доп отбор1 2025-2027'!H184</f>
        <v>0</v>
      </c>
      <c r="I187" s="53">
        <f>'Отбор 2025-2027'!I184+'Доп отбор1 2025-2027'!I184</f>
        <v>35</v>
      </c>
      <c r="J187" s="54">
        <f>'Отбор 2025-2027'!J184+'Доп отбор1 2025-2027'!J184</f>
        <v>4</v>
      </c>
      <c r="K187" s="55">
        <f t="shared" si="22"/>
        <v>47.7</v>
      </c>
      <c r="L187" s="53">
        <v>12368.39</v>
      </c>
      <c r="M187" s="53">
        <v>11131.55</v>
      </c>
      <c r="N187" s="53">
        <v>8657.8700000000008</v>
      </c>
      <c r="O187" s="53">
        <v>6184.2</v>
      </c>
      <c r="P187" s="53">
        <v>3710.52</v>
      </c>
      <c r="Q187" s="53">
        <v>488.77</v>
      </c>
      <c r="R187" s="53">
        <v>2100</v>
      </c>
      <c r="S187" s="53">
        <v>200</v>
      </c>
      <c r="T187" s="53">
        <v>90</v>
      </c>
      <c r="U187" s="57">
        <f t="shared" si="26"/>
        <v>89.999996929510885</v>
      </c>
      <c r="V187" s="55">
        <f t="shared" si="23"/>
        <v>293112.90999999997</v>
      </c>
      <c r="W187" s="55">
        <f t="shared" si="28"/>
        <v>263801.61</v>
      </c>
      <c r="X187" s="55">
        <f t="shared" si="24"/>
        <v>29311.299999999988</v>
      </c>
      <c r="Y187" s="55">
        <f t="shared" si="25"/>
        <v>263801.62</v>
      </c>
      <c r="Z187" s="63">
        <f t="shared" si="21"/>
        <v>90.00000034116546</v>
      </c>
    </row>
    <row r="188" spans="1:26" x14ac:dyDescent="0.25">
      <c r="A188" s="61">
        <v>167</v>
      </c>
      <c r="B188" s="62" t="s">
        <v>188</v>
      </c>
      <c r="C188" s="62" t="s">
        <v>9</v>
      </c>
      <c r="D188" s="61">
        <v>2025</v>
      </c>
      <c r="E188" s="53">
        <f>'Отбор 2025-2027'!E185+'Доп отбор1 2025-2027'!E185</f>
        <v>0</v>
      </c>
      <c r="F188" s="53">
        <f>'Отбор 2025-2027'!F185+'Доп отбор1 2025-2027'!F185</f>
        <v>26</v>
      </c>
      <c r="G188" s="53">
        <f>'Отбор 2025-2027'!G185+'Доп отбор1 2025-2027'!G185</f>
        <v>0</v>
      </c>
      <c r="H188" s="53">
        <f>'Отбор 2025-2027'!H185+'Доп отбор1 2025-2027'!H185</f>
        <v>0</v>
      </c>
      <c r="I188" s="53">
        <f>'Отбор 2025-2027'!I185+'Доп отбор1 2025-2027'!I185</f>
        <v>14.3</v>
      </c>
      <c r="J188" s="54">
        <f>'Отбор 2025-2027'!J185+'Доп отбор1 2025-2027'!J185</f>
        <v>7</v>
      </c>
      <c r="K188" s="55">
        <f t="shared" si="22"/>
        <v>40.299999999999997</v>
      </c>
      <c r="L188" s="53">
        <v>12368.39</v>
      </c>
      <c r="M188" s="53">
        <v>11131.55</v>
      </c>
      <c r="N188" s="53">
        <v>8657.8700000000008</v>
      </c>
      <c r="O188" s="53">
        <v>6184.2</v>
      </c>
      <c r="P188" s="53">
        <v>3710.52</v>
      </c>
      <c r="Q188" s="53">
        <v>488.77</v>
      </c>
      <c r="R188" s="53">
        <v>2100</v>
      </c>
      <c r="S188" s="53">
        <v>200</v>
      </c>
      <c r="T188" s="53">
        <v>90</v>
      </c>
      <c r="U188" s="57">
        <f t="shared" si="26"/>
        <v>89.999998101242454</v>
      </c>
      <c r="V188" s="55">
        <f t="shared" si="23"/>
        <v>368662.13</v>
      </c>
      <c r="W188" s="55">
        <f t="shared" si="28"/>
        <v>331795.90999999997</v>
      </c>
      <c r="X188" s="55">
        <f t="shared" si="24"/>
        <v>36866.22000000003</v>
      </c>
      <c r="Y188" s="55">
        <f t="shared" si="25"/>
        <v>331795.92</v>
      </c>
      <c r="Z188" s="63">
        <f t="shared" si="21"/>
        <v>90.000000813753218</v>
      </c>
    </row>
    <row r="189" spans="1:26" x14ac:dyDescent="0.25">
      <c r="A189" s="61">
        <v>168</v>
      </c>
      <c r="B189" s="62" t="s">
        <v>188</v>
      </c>
      <c r="C189" s="62" t="s">
        <v>13</v>
      </c>
      <c r="D189" s="61">
        <v>2025</v>
      </c>
      <c r="E189" s="53">
        <f>'Отбор 2025-2027'!E186+'Доп отбор1 2025-2027'!E186</f>
        <v>0</v>
      </c>
      <c r="F189" s="53">
        <f>'Отбор 2025-2027'!F186+'Доп отбор1 2025-2027'!F186</f>
        <v>0</v>
      </c>
      <c r="G189" s="53">
        <f>'Отбор 2025-2027'!G186+'Доп отбор1 2025-2027'!G186</f>
        <v>1.65</v>
      </c>
      <c r="H189" s="53">
        <f>'Отбор 2025-2027'!H186+'Доп отбор1 2025-2027'!H186</f>
        <v>0</v>
      </c>
      <c r="I189" s="53">
        <f>'Отбор 2025-2027'!I186+'Доп отбор1 2025-2027'!I186</f>
        <v>0</v>
      </c>
      <c r="J189" s="54">
        <f>'Отбор 2025-2027'!J186+'Доп отбор1 2025-2027'!J186</f>
        <v>2</v>
      </c>
      <c r="K189" s="55">
        <f t="shared" si="22"/>
        <v>1.65</v>
      </c>
      <c r="L189" s="53">
        <v>12368.39</v>
      </c>
      <c r="M189" s="53">
        <v>11131.55</v>
      </c>
      <c r="N189" s="53">
        <v>8657.8700000000008</v>
      </c>
      <c r="O189" s="53">
        <v>6184.2</v>
      </c>
      <c r="P189" s="53">
        <v>3710.52</v>
      </c>
      <c r="Q189" s="53">
        <v>488.77</v>
      </c>
      <c r="R189" s="53">
        <v>2100</v>
      </c>
      <c r="S189" s="53">
        <v>200</v>
      </c>
      <c r="T189" s="53">
        <v>87</v>
      </c>
      <c r="U189" s="57">
        <f t="shared" si="26"/>
        <v>86.999969181070313</v>
      </c>
      <c r="V189" s="55">
        <f t="shared" si="23"/>
        <v>19793.03</v>
      </c>
      <c r="W189" s="55">
        <f t="shared" si="28"/>
        <v>17219.93</v>
      </c>
      <c r="X189" s="55">
        <f t="shared" si="24"/>
        <v>2573.0999999999985</v>
      </c>
      <c r="Y189" s="55">
        <f t="shared" si="25"/>
        <v>17219.939999999999</v>
      </c>
      <c r="Z189" s="63">
        <f t="shared" si="21"/>
        <v>87.000019703905878</v>
      </c>
    </row>
    <row r="190" spans="1:26" x14ac:dyDescent="0.25">
      <c r="A190" s="61">
        <v>169</v>
      </c>
      <c r="B190" s="62" t="s">
        <v>188</v>
      </c>
      <c r="C190" s="62" t="s">
        <v>101</v>
      </c>
      <c r="D190" s="61">
        <v>2025</v>
      </c>
      <c r="E190" s="53">
        <f>'Отбор 2025-2027'!E187+'Доп отбор1 2025-2027'!E187</f>
        <v>0</v>
      </c>
      <c r="F190" s="53">
        <f>'Отбор 2025-2027'!F187+'Доп отбор1 2025-2027'!F187</f>
        <v>0</v>
      </c>
      <c r="G190" s="53">
        <f>'Отбор 2025-2027'!G187+'Доп отбор1 2025-2027'!G187</f>
        <v>0</v>
      </c>
      <c r="H190" s="53">
        <f>'Отбор 2025-2027'!H187+'Доп отбор1 2025-2027'!H187</f>
        <v>0</v>
      </c>
      <c r="I190" s="53">
        <f>'Отбор 2025-2027'!I187+'Доп отбор1 2025-2027'!I187</f>
        <v>0</v>
      </c>
      <c r="J190" s="54">
        <f>'Отбор 2025-2027'!J187+'Доп отбор1 2025-2027'!J187</f>
        <v>0</v>
      </c>
      <c r="K190" s="55">
        <f t="shared" si="22"/>
        <v>0</v>
      </c>
      <c r="L190" s="53">
        <v>12368.39</v>
      </c>
      <c r="M190" s="53">
        <v>11131.55</v>
      </c>
      <c r="N190" s="53">
        <v>8657.8700000000008</v>
      </c>
      <c r="O190" s="53">
        <v>6184.2</v>
      </c>
      <c r="P190" s="53">
        <v>3710.52</v>
      </c>
      <c r="Q190" s="53">
        <v>488.77</v>
      </c>
      <c r="R190" s="53">
        <v>2100</v>
      </c>
      <c r="S190" s="53">
        <v>200</v>
      </c>
      <c r="T190" s="53">
        <v>88</v>
      </c>
      <c r="U190" s="57">
        <f t="shared" si="26"/>
        <v>0</v>
      </c>
      <c r="V190" s="55">
        <f t="shared" si="23"/>
        <v>0</v>
      </c>
      <c r="W190" s="55">
        <f t="shared" si="28"/>
        <v>0</v>
      </c>
      <c r="X190" s="55">
        <f t="shared" si="24"/>
        <v>0</v>
      </c>
      <c r="Y190" s="55">
        <f t="shared" si="25"/>
        <v>0</v>
      </c>
      <c r="Z190" s="63">
        <f t="shared" si="21"/>
        <v>0</v>
      </c>
    </row>
    <row r="191" spans="1:26" x14ac:dyDescent="0.25">
      <c r="A191" s="61">
        <v>170</v>
      </c>
      <c r="B191" s="62" t="s">
        <v>188</v>
      </c>
      <c r="C191" s="62" t="s">
        <v>87</v>
      </c>
      <c r="D191" s="61">
        <v>2025</v>
      </c>
      <c r="E191" s="53">
        <f>'Отбор 2025-2027'!E188+'Доп отбор1 2025-2027'!E188</f>
        <v>0</v>
      </c>
      <c r="F191" s="53">
        <f>'Отбор 2025-2027'!F188+'Доп отбор1 2025-2027'!F188</f>
        <v>4</v>
      </c>
      <c r="G191" s="53">
        <f>'Отбор 2025-2027'!G188+'Доп отбор1 2025-2027'!G188</f>
        <v>9.35</v>
      </c>
      <c r="H191" s="53">
        <f>'Отбор 2025-2027'!H188+'Доп отбор1 2025-2027'!H188</f>
        <v>5.9</v>
      </c>
      <c r="I191" s="53">
        <f>'Отбор 2025-2027'!I188+'Доп отбор1 2025-2027'!I188</f>
        <v>27.1</v>
      </c>
      <c r="J191" s="54">
        <f>'Отбор 2025-2027'!J188+'Доп отбор1 2025-2027'!J188</f>
        <v>3</v>
      </c>
      <c r="K191" s="55">
        <f t="shared" si="22"/>
        <v>46.35</v>
      </c>
      <c r="L191" s="53">
        <v>12368.39</v>
      </c>
      <c r="M191" s="53">
        <v>11131.55</v>
      </c>
      <c r="N191" s="53">
        <v>8657.8700000000008</v>
      </c>
      <c r="O191" s="53">
        <v>6184.2</v>
      </c>
      <c r="P191" s="53">
        <v>3710.52</v>
      </c>
      <c r="Q191" s="53">
        <v>488.77</v>
      </c>
      <c r="R191" s="53">
        <v>2100</v>
      </c>
      <c r="S191" s="53">
        <v>200</v>
      </c>
      <c r="T191" s="53">
        <v>71</v>
      </c>
      <c r="U191" s="57">
        <f t="shared" si="26"/>
        <v>70.999998676470184</v>
      </c>
      <c r="V191" s="55">
        <f t="shared" si="23"/>
        <v>279555.46999999997</v>
      </c>
      <c r="W191" s="55">
        <f t="shared" si="28"/>
        <v>198484.38</v>
      </c>
      <c r="X191" s="55">
        <f t="shared" si="24"/>
        <v>81071.089999999967</v>
      </c>
      <c r="Y191" s="55">
        <f t="shared" si="25"/>
        <v>198484.38</v>
      </c>
      <c r="Z191" s="63">
        <f t="shared" si="21"/>
        <v>70.999998676470184</v>
      </c>
    </row>
    <row r="192" spans="1:26" x14ac:dyDescent="0.25">
      <c r="A192" s="61">
        <v>171</v>
      </c>
      <c r="B192" s="62" t="s">
        <v>188</v>
      </c>
      <c r="C192" s="62" t="s">
        <v>86</v>
      </c>
      <c r="D192" s="61">
        <v>2025</v>
      </c>
      <c r="E192" s="53">
        <f>'Отбор 2025-2027'!E189+'Доп отбор1 2025-2027'!E189</f>
        <v>20</v>
      </c>
      <c r="F192" s="53">
        <f>'Отбор 2025-2027'!F189+'Доп отбор1 2025-2027'!F189</f>
        <v>10</v>
      </c>
      <c r="G192" s="53">
        <f>'Отбор 2025-2027'!G189+'Доп отбор1 2025-2027'!G189</f>
        <v>5</v>
      </c>
      <c r="H192" s="53">
        <f>'Отбор 2025-2027'!H189+'Доп отбор1 2025-2027'!H189</f>
        <v>5</v>
      </c>
      <c r="I192" s="53">
        <f>'Отбор 2025-2027'!I189+'Доп отбор1 2025-2027'!I189</f>
        <v>0</v>
      </c>
      <c r="J192" s="54">
        <f>'Отбор 2025-2027'!J189+'Доп отбор1 2025-2027'!J189</f>
        <v>6</v>
      </c>
      <c r="K192" s="55">
        <f t="shared" si="22"/>
        <v>40</v>
      </c>
      <c r="L192" s="53">
        <v>12368.39</v>
      </c>
      <c r="M192" s="53">
        <v>11131.55</v>
      </c>
      <c r="N192" s="53">
        <v>8657.8700000000008</v>
      </c>
      <c r="O192" s="53">
        <v>6184.2</v>
      </c>
      <c r="P192" s="53">
        <v>3710.52</v>
      </c>
      <c r="Q192" s="53">
        <v>488.77</v>
      </c>
      <c r="R192" s="53">
        <v>2100</v>
      </c>
      <c r="S192" s="53">
        <v>200</v>
      </c>
      <c r="T192" s="53">
        <v>91</v>
      </c>
      <c r="U192" s="57">
        <f t="shared" si="26"/>
        <v>90.999998751167396</v>
      </c>
      <c r="V192" s="55">
        <f t="shared" si="23"/>
        <v>456426.27</v>
      </c>
      <c r="W192" s="55">
        <f t="shared" si="28"/>
        <v>415347.89999999997</v>
      </c>
      <c r="X192" s="55">
        <f t="shared" si="24"/>
        <v>41078.370000000054</v>
      </c>
      <c r="Y192" s="55">
        <f t="shared" si="25"/>
        <v>415347.91</v>
      </c>
      <c r="Z192" s="63">
        <f t="shared" si="21"/>
        <v>91.000000942101764</v>
      </c>
    </row>
    <row r="193" spans="1:26" x14ac:dyDescent="0.25">
      <c r="A193" s="61">
        <v>172</v>
      </c>
      <c r="B193" s="62" t="s">
        <v>188</v>
      </c>
      <c r="C193" s="62" t="s">
        <v>10</v>
      </c>
      <c r="D193" s="61">
        <v>2025</v>
      </c>
      <c r="E193" s="53">
        <f>'Отбор 2025-2027'!E190+'Доп отбор1 2025-2027'!E190</f>
        <v>0</v>
      </c>
      <c r="F193" s="53">
        <f>'Отбор 2025-2027'!F190+'Доп отбор1 2025-2027'!F190</f>
        <v>0</v>
      </c>
      <c r="G193" s="53">
        <f>'Отбор 2025-2027'!G190+'Доп отбор1 2025-2027'!G190</f>
        <v>0</v>
      </c>
      <c r="H193" s="53">
        <f>'Отбор 2025-2027'!H190+'Доп отбор1 2025-2027'!H190</f>
        <v>0.6</v>
      </c>
      <c r="I193" s="53">
        <f>'Отбор 2025-2027'!I190+'Доп отбор1 2025-2027'!I190</f>
        <v>0</v>
      </c>
      <c r="J193" s="54">
        <f>'Отбор 2025-2027'!J190+'Доп отбор1 2025-2027'!J190</f>
        <v>1</v>
      </c>
      <c r="K193" s="55">
        <f t="shared" si="22"/>
        <v>0.6</v>
      </c>
      <c r="L193" s="53">
        <v>12368.39</v>
      </c>
      <c r="M193" s="53">
        <v>11131.55</v>
      </c>
      <c r="N193" s="53">
        <v>8657.8700000000008</v>
      </c>
      <c r="O193" s="53">
        <v>6184.2</v>
      </c>
      <c r="P193" s="53">
        <v>3710.52</v>
      </c>
      <c r="Q193" s="53">
        <v>488.77</v>
      </c>
      <c r="R193" s="53">
        <v>2100</v>
      </c>
      <c r="S193" s="53">
        <v>200</v>
      </c>
      <c r="T193" s="53">
        <v>81</v>
      </c>
      <c r="U193" s="57">
        <f t="shared" si="26"/>
        <v>80.999923667570712</v>
      </c>
      <c r="V193" s="55">
        <f t="shared" si="23"/>
        <v>6419.29</v>
      </c>
      <c r="W193" s="55">
        <f t="shared" si="28"/>
        <v>5199.62</v>
      </c>
      <c r="X193" s="55">
        <f t="shared" si="24"/>
        <v>1219.67</v>
      </c>
      <c r="Y193" s="55">
        <f t="shared" si="25"/>
        <v>5199.62</v>
      </c>
      <c r="Z193" s="63">
        <f t="shared" si="21"/>
        <v>80.999923667570712</v>
      </c>
    </row>
    <row r="194" spans="1:26" x14ac:dyDescent="0.25">
      <c r="A194" s="61">
        <v>1</v>
      </c>
      <c r="B194" s="62" t="s">
        <v>189</v>
      </c>
      <c r="C194" s="62" t="s">
        <v>97</v>
      </c>
      <c r="D194" s="61">
        <v>2026</v>
      </c>
      <c r="E194" s="53">
        <f>'Отбор 2025-2027'!E191+'Доп отбор1 2025-2027'!E191</f>
        <v>0</v>
      </c>
      <c r="F194" s="53">
        <f>'Отбор 2025-2027'!F191+'Доп отбор1 2025-2027'!F191</f>
        <v>0.26</v>
      </c>
      <c r="G194" s="53">
        <f>'Отбор 2025-2027'!G191+'Доп отбор1 2025-2027'!G191</f>
        <v>0</v>
      </c>
      <c r="H194" s="53">
        <f>'Отбор 2025-2027'!H191+'Доп отбор1 2025-2027'!H191</f>
        <v>2.42</v>
      </c>
      <c r="I194" s="53">
        <f>'Отбор 2025-2027'!I191+'Доп отбор1 2025-2027'!I191</f>
        <v>3.19</v>
      </c>
      <c r="J194" s="54">
        <f>'Отбор 2025-2027'!J191+'Доп отбор1 2025-2027'!J191</f>
        <v>2</v>
      </c>
      <c r="K194" s="55">
        <f t="shared" si="22"/>
        <v>5.8699999999999992</v>
      </c>
      <c r="L194" s="53">
        <v>12368.39</v>
      </c>
      <c r="M194" s="53">
        <v>11131.55</v>
      </c>
      <c r="N194" s="53">
        <v>8657.8700000000008</v>
      </c>
      <c r="O194" s="53">
        <v>6184.2</v>
      </c>
      <c r="P194" s="53">
        <v>3710.52</v>
      </c>
      <c r="Q194" s="53">
        <v>488.77</v>
      </c>
      <c r="R194" s="53">
        <v>2100</v>
      </c>
      <c r="S194" s="53">
        <v>200</v>
      </c>
      <c r="T194" s="53">
        <v>92</v>
      </c>
      <c r="U194" s="57">
        <f t="shared" si="26"/>
        <v>91.999987794076077</v>
      </c>
      <c r="V194" s="55">
        <f t="shared" si="23"/>
        <v>36048.07</v>
      </c>
      <c r="W194" s="55">
        <f t="shared" si="28"/>
        <v>33164.22</v>
      </c>
      <c r="X194" s="55">
        <f t="shared" si="24"/>
        <v>2883.8499999999985</v>
      </c>
      <c r="Y194" s="55">
        <f t="shared" si="25"/>
        <v>33164.22</v>
      </c>
      <c r="Z194" s="63">
        <f t="shared" si="21"/>
        <v>91.999987794076077</v>
      </c>
    </row>
    <row r="195" spans="1:26" x14ac:dyDescent="0.25">
      <c r="A195" s="61">
        <v>2</v>
      </c>
      <c r="B195" s="62" t="s">
        <v>189</v>
      </c>
      <c r="C195" s="62" t="s">
        <v>15</v>
      </c>
      <c r="D195" s="61">
        <v>2026</v>
      </c>
      <c r="E195" s="53">
        <f>'Отбор 2025-2027'!E192+'Доп отбор1 2025-2027'!E192</f>
        <v>20</v>
      </c>
      <c r="F195" s="53">
        <f>'Отбор 2025-2027'!F192+'Доп отбор1 2025-2027'!F192</f>
        <v>0</v>
      </c>
      <c r="G195" s="53">
        <f>'Отбор 2025-2027'!G192+'Доп отбор1 2025-2027'!G192</f>
        <v>0</v>
      </c>
      <c r="H195" s="53">
        <f>'Отбор 2025-2027'!H192+'Доп отбор1 2025-2027'!H192</f>
        <v>17.5</v>
      </c>
      <c r="I195" s="53">
        <f>'Отбор 2025-2027'!I192+'Доп отбор1 2025-2027'!I192</f>
        <v>18.7</v>
      </c>
      <c r="J195" s="54">
        <f>'Отбор 2025-2027'!J192+'Доп отбор1 2025-2027'!J192</f>
        <v>7</v>
      </c>
      <c r="K195" s="55">
        <f t="shared" si="22"/>
        <v>56.2</v>
      </c>
      <c r="L195" s="53">
        <v>12368.39</v>
      </c>
      <c r="M195" s="53">
        <v>11131.55</v>
      </c>
      <c r="N195" s="53">
        <v>8657.8700000000008</v>
      </c>
      <c r="O195" s="53">
        <v>6184.2</v>
      </c>
      <c r="P195" s="53">
        <v>3710.52</v>
      </c>
      <c r="Q195" s="53">
        <v>488.77</v>
      </c>
      <c r="R195" s="53">
        <v>2100</v>
      </c>
      <c r="S195" s="53">
        <v>200</v>
      </c>
      <c r="T195" s="53">
        <v>90</v>
      </c>
      <c r="U195" s="57">
        <f t="shared" si="26"/>
        <v>89.999998019102051</v>
      </c>
      <c r="V195" s="55">
        <f t="shared" si="23"/>
        <v>454339.41</v>
      </c>
      <c r="W195" s="55">
        <f t="shared" si="28"/>
        <v>408905.45999999996</v>
      </c>
      <c r="X195" s="55">
        <f t="shared" si="24"/>
        <v>45433.950000000012</v>
      </c>
      <c r="Y195" s="55">
        <f t="shared" si="25"/>
        <v>408905.47</v>
      </c>
      <c r="Z195" s="63">
        <f t="shared" si="21"/>
        <v>90.000000220099778</v>
      </c>
    </row>
    <row r="196" spans="1:26" x14ac:dyDescent="0.25">
      <c r="A196" s="61">
        <v>3</v>
      </c>
      <c r="B196" s="62" t="s">
        <v>189</v>
      </c>
      <c r="C196" s="62" t="s">
        <v>74</v>
      </c>
      <c r="D196" s="61">
        <v>2026</v>
      </c>
      <c r="E196" s="53">
        <f>'Отбор 2025-2027'!E193+'Доп отбор1 2025-2027'!E193</f>
        <v>0</v>
      </c>
      <c r="F196" s="53">
        <f>'Отбор 2025-2027'!F193+'Доп отбор1 2025-2027'!F193</f>
        <v>0</v>
      </c>
      <c r="G196" s="53">
        <f>'Отбор 2025-2027'!G193+'Доп отбор1 2025-2027'!G193</f>
        <v>17.0502474</v>
      </c>
      <c r="H196" s="53">
        <f>'Отбор 2025-2027'!H193+'Доп отбор1 2025-2027'!H193</f>
        <v>5.0023179999999998</v>
      </c>
      <c r="I196" s="53">
        <f>'Отбор 2025-2027'!I193+'Доп отбор1 2025-2027'!I193</f>
        <v>32.997681999999998</v>
      </c>
      <c r="J196" s="54">
        <f>'Отбор 2025-2027'!J193+'Доп отбор1 2025-2027'!J193</f>
        <v>11</v>
      </c>
      <c r="K196" s="55">
        <f t="shared" si="22"/>
        <v>55.050247399999996</v>
      </c>
      <c r="L196" s="53">
        <v>12368.39</v>
      </c>
      <c r="M196" s="53">
        <v>11131.55</v>
      </c>
      <c r="N196" s="53">
        <v>8657.8700000000008</v>
      </c>
      <c r="O196" s="53">
        <v>6184.2</v>
      </c>
      <c r="P196" s="53">
        <v>3710.52</v>
      </c>
      <c r="Q196" s="53">
        <v>488.77</v>
      </c>
      <c r="R196" s="53">
        <v>2100</v>
      </c>
      <c r="S196" s="53">
        <v>200</v>
      </c>
      <c r="T196" s="53">
        <v>89</v>
      </c>
      <c r="U196" s="57">
        <f t="shared" si="26"/>
        <v>88.999998942666821</v>
      </c>
      <c r="V196" s="55">
        <f t="shared" si="23"/>
        <v>340479.24</v>
      </c>
      <c r="W196" s="55">
        <f t="shared" si="28"/>
        <v>303026.52</v>
      </c>
      <c r="X196" s="55">
        <f t="shared" si="24"/>
        <v>37452.719999999972</v>
      </c>
      <c r="Y196" s="55">
        <f t="shared" si="25"/>
        <v>303026.52</v>
      </c>
      <c r="Z196" s="63">
        <f t="shared" si="21"/>
        <v>88.999998942666821</v>
      </c>
    </row>
    <row r="197" spans="1:26" x14ac:dyDescent="0.25">
      <c r="A197" s="61">
        <v>4</v>
      </c>
      <c r="B197" s="62" t="s">
        <v>189</v>
      </c>
      <c r="C197" s="62" t="s">
        <v>77</v>
      </c>
      <c r="D197" s="61">
        <v>2026</v>
      </c>
      <c r="E197" s="53">
        <f>'Отбор 2025-2027'!E194+'Доп отбор1 2025-2027'!E194</f>
        <v>0</v>
      </c>
      <c r="F197" s="53">
        <f>'Отбор 2025-2027'!F194+'Доп отбор1 2025-2027'!F194</f>
        <v>0.2</v>
      </c>
      <c r="G197" s="53">
        <f>'Отбор 2025-2027'!G194+'Доп отбор1 2025-2027'!G194</f>
        <v>3.5</v>
      </c>
      <c r="H197" s="53">
        <f>'Отбор 2025-2027'!H194+'Доп отбор1 2025-2027'!H194</f>
        <v>0</v>
      </c>
      <c r="I197" s="53">
        <f>'Отбор 2025-2027'!I194+'Доп отбор1 2025-2027'!I194</f>
        <v>0</v>
      </c>
      <c r="J197" s="54">
        <f>'Отбор 2025-2027'!J194+'Доп отбор1 2025-2027'!J194</f>
        <v>3</v>
      </c>
      <c r="K197" s="55">
        <f t="shared" si="22"/>
        <v>3.7</v>
      </c>
      <c r="L197" s="53">
        <v>12368.39</v>
      </c>
      <c r="M197" s="53">
        <v>11131.55</v>
      </c>
      <c r="N197" s="53">
        <v>8657.8700000000008</v>
      </c>
      <c r="O197" s="53">
        <v>6184.2</v>
      </c>
      <c r="P197" s="53">
        <v>3710.52</v>
      </c>
      <c r="Q197" s="53">
        <v>488.77</v>
      </c>
      <c r="R197" s="53">
        <v>2100</v>
      </c>
      <c r="S197" s="53">
        <v>200</v>
      </c>
      <c r="T197" s="53">
        <v>92</v>
      </c>
      <c r="U197" s="57">
        <f t="shared" si="26"/>
        <v>91.999984403622548</v>
      </c>
      <c r="V197" s="55">
        <f t="shared" si="23"/>
        <v>41035.17</v>
      </c>
      <c r="W197" s="55">
        <f t="shared" si="28"/>
        <v>37752.35</v>
      </c>
      <c r="X197" s="55">
        <f t="shared" si="24"/>
        <v>3282.8199999999997</v>
      </c>
      <c r="Y197" s="55">
        <f t="shared" si="25"/>
        <v>37752.36</v>
      </c>
      <c r="Z197" s="63">
        <f t="shared" si="21"/>
        <v>92.000008772962317</v>
      </c>
    </row>
    <row r="198" spans="1:26" x14ac:dyDescent="0.25">
      <c r="A198" s="61">
        <v>5</v>
      </c>
      <c r="B198" s="62" t="s">
        <v>189</v>
      </c>
      <c r="C198" s="62" t="s">
        <v>118</v>
      </c>
      <c r="D198" s="61">
        <v>2026</v>
      </c>
      <c r="E198" s="53">
        <f>'Отбор 2025-2027'!E195+'Доп отбор1 2025-2027'!E195</f>
        <v>0</v>
      </c>
      <c r="F198" s="53">
        <f>'Отбор 2025-2027'!F195+'Доп отбор1 2025-2027'!F195</f>
        <v>0</v>
      </c>
      <c r="G198" s="53">
        <f>'Отбор 2025-2027'!G195+'Доп отбор1 2025-2027'!G195</f>
        <v>0</v>
      </c>
      <c r="H198" s="53">
        <f>'Отбор 2025-2027'!H195+'Доп отбор1 2025-2027'!H195</f>
        <v>0</v>
      </c>
      <c r="I198" s="53">
        <f>'Отбор 2025-2027'!I195+'Доп отбор1 2025-2027'!I195</f>
        <v>0</v>
      </c>
      <c r="J198" s="54">
        <f>'Отбор 2025-2027'!J195+'Доп отбор1 2025-2027'!J195</f>
        <v>0</v>
      </c>
      <c r="K198" s="55">
        <f t="shared" si="22"/>
        <v>0</v>
      </c>
      <c r="L198" s="53">
        <v>12368.39</v>
      </c>
      <c r="M198" s="53">
        <v>11131.55</v>
      </c>
      <c r="N198" s="53">
        <v>8657.8700000000008</v>
      </c>
      <c r="O198" s="53">
        <v>6184.2</v>
      </c>
      <c r="P198" s="53">
        <v>3710.52</v>
      </c>
      <c r="Q198" s="53">
        <v>488.77</v>
      </c>
      <c r="R198" s="53">
        <v>2100</v>
      </c>
      <c r="S198" s="53">
        <v>200</v>
      </c>
      <c r="T198" s="53">
        <v>87</v>
      </c>
      <c r="U198" s="57">
        <f t="shared" si="26"/>
        <v>0</v>
      </c>
      <c r="V198" s="55">
        <f t="shared" si="23"/>
        <v>0</v>
      </c>
      <c r="W198" s="55">
        <f t="shared" si="28"/>
        <v>0</v>
      </c>
      <c r="X198" s="55">
        <f t="shared" si="24"/>
        <v>0</v>
      </c>
      <c r="Y198" s="55">
        <f t="shared" si="25"/>
        <v>0</v>
      </c>
      <c r="Z198" s="63">
        <f t="shared" ref="Z198:Z261" si="29">IF((V198=0),0,Y198/V198*100)</f>
        <v>0</v>
      </c>
    </row>
    <row r="199" spans="1:26" x14ac:dyDescent="0.25">
      <c r="A199" s="61">
        <v>6</v>
      </c>
      <c r="B199" s="62" t="s">
        <v>189</v>
      </c>
      <c r="C199" s="62" t="s">
        <v>119</v>
      </c>
      <c r="D199" s="61">
        <v>2026</v>
      </c>
      <c r="E199" s="53">
        <f>'Отбор 2025-2027'!E196+'Доп отбор1 2025-2027'!E196</f>
        <v>0</v>
      </c>
      <c r="F199" s="53">
        <f>'Отбор 2025-2027'!F196+'Доп отбор1 2025-2027'!F196</f>
        <v>23.5</v>
      </c>
      <c r="G199" s="53">
        <f>'Отбор 2025-2027'!G196+'Доп отбор1 2025-2027'!G196</f>
        <v>0</v>
      </c>
      <c r="H199" s="53">
        <f>'Отбор 2025-2027'!H196+'Доп отбор1 2025-2027'!H196</f>
        <v>0</v>
      </c>
      <c r="I199" s="53">
        <f>'Отбор 2025-2027'!I196+'Доп отбор1 2025-2027'!I196</f>
        <v>0</v>
      </c>
      <c r="J199" s="54">
        <f>'Отбор 2025-2027'!J196+'Доп отбор1 2025-2027'!J196</f>
        <v>1</v>
      </c>
      <c r="K199" s="55">
        <f t="shared" ref="K199:K262" si="30">E199+F199+G199+H199+I199</f>
        <v>23.5</v>
      </c>
      <c r="L199" s="53">
        <v>12368.39</v>
      </c>
      <c r="M199" s="53">
        <v>11131.55</v>
      </c>
      <c r="N199" s="53">
        <v>8657.8700000000008</v>
      </c>
      <c r="O199" s="53">
        <v>6184.2</v>
      </c>
      <c r="P199" s="53">
        <v>3710.52</v>
      </c>
      <c r="Q199" s="53">
        <v>488.77</v>
      </c>
      <c r="R199" s="53">
        <v>2100</v>
      </c>
      <c r="S199" s="53">
        <v>200</v>
      </c>
      <c r="T199" s="53">
        <v>90</v>
      </c>
      <c r="U199" s="57">
        <f t="shared" si="26"/>
        <v>89.999999999999986</v>
      </c>
      <c r="V199" s="55">
        <f t="shared" ref="V199:V262" si="31">ROUND(((E199*L199+F199*M199+G199*N199+H199*O199+I199*P199)+Q199*J199+R199*J199+S199*(E199+F199+G199+H199+I199)),2)</f>
        <v>268880.2</v>
      </c>
      <c r="W199" s="55">
        <f t="shared" si="28"/>
        <v>241992.18</v>
      </c>
      <c r="X199" s="55">
        <f t="shared" ref="X199:X262" si="32">V199-W199</f>
        <v>26888.020000000019</v>
      </c>
      <c r="Y199" s="55">
        <f t="shared" ref="Y199:Y262" si="33">ROUND((V199*T199/100),2)</f>
        <v>241992.18</v>
      </c>
      <c r="Z199" s="63">
        <f t="shared" si="29"/>
        <v>89.999999999999986</v>
      </c>
    </row>
    <row r="200" spans="1:26" x14ac:dyDescent="0.25">
      <c r="A200" s="61">
        <v>7</v>
      </c>
      <c r="B200" s="62" t="s">
        <v>189</v>
      </c>
      <c r="C200" s="62" t="s">
        <v>80</v>
      </c>
      <c r="D200" s="61">
        <v>2026</v>
      </c>
      <c r="E200" s="53">
        <f>'Отбор 2025-2027'!E197+'Доп отбор1 2025-2027'!E197</f>
        <v>0</v>
      </c>
      <c r="F200" s="53">
        <f>'Отбор 2025-2027'!F197+'Доп отбор1 2025-2027'!F197</f>
        <v>0</v>
      </c>
      <c r="G200" s="53">
        <f>'Отбор 2025-2027'!G197+'Доп отбор1 2025-2027'!G197</f>
        <v>0</v>
      </c>
      <c r="H200" s="53">
        <f>'Отбор 2025-2027'!H197+'Доп отбор1 2025-2027'!H197</f>
        <v>45.52</v>
      </c>
      <c r="I200" s="53">
        <f>'Отбор 2025-2027'!I197+'Доп отбор1 2025-2027'!I197</f>
        <v>29.3</v>
      </c>
      <c r="J200" s="54">
        <f>'Отбор 2025-2027'!J197+'Доп отбор1 2025-2027'!J197</f>
        <v>10</v>
      </c>
      <c r="K200" s="55">
        <f t="shared" si="30"/>
        <v>74.820000000000007</v>
      </c>
      <c r="L200" s="53">
        <v>12368.39</v>
      </c>
      <c r="M200" s="53">
        <v>11131.55</v>
      </c>
      <c r="N200" s="53">
        <v>8657.8700000000008</v>
      </c>
      <c r="O200" s="53">
        <v>6184.2</v>
      </c>
      <c r="P200" s="53">
        <v>3710.52</v>
      </c>
      <c r="Q200" s="53">
        <v>488.77</v>
      </c>
      <c r="R200" s="53">
        <v>2100</v>
      </c>
      <c r="S200" s="53">
        <v>200</v>
      </c>
      <c r="T200" s="53">
        <v>89</v>
      </c>
      <c r="U200" s="57">
        <f t="shared" si="26"/>
        <v>88.999999814417336</v>
      </c>
      <c r="V200" s="55">
        <f t="shared" si="31"/>
        <v>431074.72</v>
      </c>
      <c r="W200" s="55">
        <f t="shared" si="28"/>
        <v>383656.5</v>
      </c>
      <c r="X200" s="55">
        <f t="shared" si="32"/>
        <v>47418.219999999972</v>
      </c>
      <c r="Y200" s="55">
        <f t="shared" si="33"/>
        <v>383656.5</v>
      </c>
      <c r="Z200" s="63">
        <f t="shared" si="29"/>
        <v>88.999999814417336</v>
      </c>
    </row>
    <row r="201" spans="1:26" x14ac:dyDescent="0.25">
      <c r="A201" s="61">
        <v>8</v>
      </c>
      <c r="B201" s="62" t="s">
        <v>190</v>
      </c>
      <c r="C201" s="62" t="s">
        <v>73</v>
      </c>
      <c r="D201" s="61">
        <v>2026</v>
      </c>
      <c r="E201" s="53">
        <f>'Отбор 2025-2027'!E198+'Доп отбор1 2025-2027'!E198</f>
        <v>78</v>
      </c>
      <c r="F201" s="53">
        <f>'Отбор 2025-2027'!F198+'Доп отбор1 2025-2027'!F198</f>
        <v>10</v>
      </c>
      <c r="G201" s="53">
        <f>'Отбор 2025-2027'!G198+'Доп отбор1 2025-2027'!G198</f>
        <v>5</v>
      </c>
      <c r="H201" s="53">
        <f>'Отбор 2025-2027'!H198+'Доп отбор1 2025-2027'!H198</f>
        <v>5</v>
      </c>
      <c r="I201" s="53">
        <f>'Отбор 2025-2027'!I198+'Доп отбор1 2025-2027'!I198</f>
        <v>32</v>
      </c>
      <c r="J201" s="54">
        <f>'Отбор 2025-2027'!J198+'Доп отбор1 2025-2027'!J198</f>
        <v>30</v>
      </c>
      <c r="K201" s="55">
        <f t="shared" si="30"/>
        <v>130</v>
      </c>
      <c r="L201" s="53">
        <v>12368.39</v>
      </c>
      <c r="M201" s="53">
        <v>11131.55</v>
      </c>
      <c r="N201" s="53">
        <v>8657.8700000000008</v>
      </c>
      <c r="O201" s="53">
        <v>6184.2</v>
      </c>
      <c r="P201" s="53">
        <v>3710.52</v>
      </c>
      <c r="Q201" s="53">
        <v>488.77</v>
      </c>
      <c r="R201" s="53">
        <v>2100</v>
      </c>
      <c r="S201" s="53">
        <v>200</v>
      </c>
      <c r="T201" s="53">
        <v>89</v>
      </c>
      <c r="U201" s="57">
        <f t="shared" si="26"/>
        <v>88.999999351623842</v>
      </c>
      <c r="V201" s="55">
        <f t="shared" si="31"/>
        <v>1372660.01</v>
      </c>
      <c r="W201" s="55">
        <f t="shared" si="28"/>
        <v>1221667.3999999999</v>
      </c>
      <c r="X201" s="55">
        <f t="shared" si="32"/>
        <v>150992.6100000001</v>
      </c>
      <c r="Y201" s="55">
        <f t="shared" si="33"/>
        <v>1221667.4099999999</v>
      </c>
      <c r="Z201" s="63">
        <f t="shared" si="29"/>
        <v>89.00000008013636</v>
      </c>
    </row>
    <row r="202" spans="1:26" x14ac:dyDescent="0.25">
      <c r="A202" s="61">
        <v>9</v>
      </c>
      <c r="B202" s="62" t="s">
        <v>190</v>
      </c>
      <c r="C202" s="62" t="s">
        <v>62</v>
      </c>
      <c r="D202" s="61">
        <v>2026</v>
      </c>
      <c r="E202" s="53">
        <f>'Отбор 2025-2027'!E199+'Доп отбор1 2025-2027'!E199</f>
        <v>70</v>
      </c>
      <c r="F202" s="53">
        <f>'Отбор 2025-2027'!F199+'Доп отбор1 2025-2027'!F199</f>
        <v>50</v>
      </c>
      <c r="G202" s="53">
        <f>'Отбор 2025-2027'!G199+'Доп отбор1 2025-2027'!G199</f>
        <v>20</v>
      </c>
      <c r="H202" s="53">
        <f>'Отбор 2025-2027'!H199+'Доп отбор1 2025-2027'!H199</f>
        <v>57.5</v>
      </c>
      <c r="I202" s="53">
        <f>'Отбор 2025-2027'!I199+'Доп отбор1 2025-2027'!I199</f>
        <v>21.5</v>
      </c>
      <c r="J202" s="54">
        <f>'Отбор 2025-2027'!J199+'Доп отбор1 2025-2027'!J199</f>
        <v>36</v>
      </c>
      <c r="K202" s="55">
        <f t="shared" si="30"/>
        <v>219</v>
      </c>
      <c r="L202" s="53">
        <v>12368.39</v>
      </c>
      <c r="M202" s="53">
        <v>11131.55</v>
      </c>
      <c r="N202" s="53">
        <v>8657.8700000000008</v>
      </c>
      <c r="O202" s="53">
        <v>6184.2</v>
      </c>
      <c r="P202" s="53">
        <v>3710.52</v>
      </c>
      <c r="Q202" s="53">
        <v>488.77</v>
      </c>
      <c r="R202" s="53">
        <v>2100</v>
      </c>
      <c r="S202" s="53">
        <v>200</v>
      </c>
      <c r="T202" s="53">
        <v>90</v>
      </c>
      <c r="U202" s="57">
        <f t="shared" si="26"/>
        <v>90</v>
      </c>
      <c r="V202" s="55">
        <f t="shared" si="31"/>
        <v>2167885.6</v>
      </c>
      <c r="W202" s="55">
        <f t="shared" si="28"/>
        <v>1951097.04</v>
      </c>
      <c r="X202" s="55">
        <f t="shared" si="32"/>
        <v>216788.56000000006</v>
      </c>
      <c r="Y202" s="55">
        <f t="shared" si="33"/>
        <v>1951097.04</v>
      </c>
      <c r="Z202" s="63">
        <f t="shared" si="29"/>
        <v>90</v>
      </c>
    </row>
    <row r="203" spans="1:26" x14ac:dyDescent="0.25">
      <c r="A203" s="61">
        <v>10</v>
      </c>
      <c r="B203" s="62" t="s">
        <v>190</v>
      </c>
      <c r="C203" s="62" t="s">
        <v>120</v>
      </c>
      <c r="D203" s="61">
        <v>2026</v>
      </c>
      <c r="E203" s="53">
        <f>'Отбор 2025-2027'!E200+'Доп отбор1 2025-2027'!E200</f>
        <v>0</v>
      </c>
      <c r="F203" s="53">
        <f>'Отбор 2025-2027'!F200+'Доп отбор1 2025-2027'!F200</f>
        <v>0</v>
      </c>
      <c r="G203" s="53">
        <f>'Отбор 2025-2027'!G200+'Доп отбор1 2025-2027'!G200</f>
        <v>0</v>
      </c>
      <c r="H203" s="53">
        <f>'Отбор 2025-2027'!H200+'Доп отбор1 2025-2027'!H200</f>
        <v>170</v>
      </c>
      <c r="I203" s="53">
        <f>'Отбор 2025-2027'!I200+'Доп отбор1 2025-2027'!I200</f>
        <v>64.69</v>
      </c>
      <c r="J203" s="54">
        <f>'Отбор 2025-2027'!J200+'Доп отбор1 2025-2027'!J200</f>
        <v>2</v>
      </c>
      <c r="K203" s="55">
        <f t="shared" si="30"/>
        <v>234.69</v>
      </c>
      <c r="L203" s="53">
        <v>12368.39</v>
      </c>
      <c r="M203" s="53">
        <v>11131.55</v>
      </c>
      <c r="N203" s="53">
        <v>8657.8700000000008</v>
      </c>
      <c r="O203" s="53">
        <v>6184.2</v>
      </c>
      <c r="P203" s="53">
        <v>3710.52</v>
      </c>
      <c r="Q203" s="53">
        <v>488.77</v>
      </c>
      <c r="R203" s="53">
        <v>2100</v>
      </c>
      <c r="S203" s="53">
        <v>200</v>
      </c>
      <c r="T203" s="53">
        <v>91</v>
      </c>
      <c r="U203" s="57">
        <f t="shared" ref="U203:U266" si="34">IF((V203=0),0,W203/V203*100)</f>
        <v>90.999999791583392</v>
      </c>
      <c r="V203" s="55">
        <f t="shared" si="31"/>
        <v>1343463.08</v>
      </c>
      <c r="W203" s="55">
        <f t="shared" si="28"/>
        <v>1222551.3999999999</v>
      </c>
      <c r="X203" s="55">
        <f t="shared" si="32"/>
        <v>120911.68000000017</v>
      </c>
      <c r="Y203" s="55">
        <f t="shared" si="33"/>
        <v>1222551.3999999999</v>
      </c>
      <c r="Z203" s="63">
        <f t="shared" si="29"/>
        <v>90.999999791583392</v>
      </c>
    </row>
    <row r="204" spans="1:26" x14ac:dyDescent="0.25">
      <c r="A204" s="61">
        <v>11</v>
      </c>
      <c r="B204" s="62" t="s">
        <v>190</v>
      </c>
      <c r="C204" s="62" t="s">
        <v>35</v>
      </c>
      <c r="D204" s="61">
        <v>2026</v>
      </c>
      <c r="E204" s="53">
        <f>'Отбор 2025-2027'!E201+'Доп отбор1 2025-2027'!E201</f>
        <v>0</v>
      </c>
      <c r="F204" s="53">
        <f>'Отбор 2025-2027'!F201+'Доп отбор1 2025-2027'!F201</f>
        <v>13</v>
      </c>
      <c r="G204" s="53">
        <f>'Отбор 2025-2027'!G201+'Доп отбор1 2025-2027'!G201</f>
        <v>25.2</v>
      </c>
      <c r="H204" s="53">
        <f>'Отбор 2025-2027'!H201+'Доп отбор1 2025-2027'!H201</f>
        <v>15</v>
      </c>
      <c r="I204" s="53">
        <f>'Отбор 2025-2027'!I201+'Доп отбор1 2025-2027'!I201</f>
        <v>30.9</v>
      </c>
      <c r="J204" s="54">
        <f>'Отбор 2025-2027'!J201+'Доп отбор1 2025-2027'!J201</f>
        <v>16</v>
      </c>
      <c r="K204" s="55">
        <f t="shared" si="30"/>
        <v>84.1</v>
      </c>
      <c r="L204" s="53">
        <v>12368.39</v>
      </c>
      <c r="M204" s="53">
        <v>11131.55</v>
      </c>
      <c r="N204" s="53">
        <v>8657.8700000000008</v>
      </c>
      <c r="O204" s="53">
        <v>6184.2</v>
      </c>
      <c r="P204" s="53">
        <v>3710.52</v>
      </c>
      <c r="Q204" s="53">
        <v>488.77</v>
      </c>
      <c r="R204" s="53">
        <v>2100</v>
      </c>
      <c r="S204" s="53">
        <v>200</v>
      </c>
      <c r="T204" s="53">
        <v>90</v>
      </c>
      <c r="U204" s="57">
        <f t="shared" si="34"/>
        <v>89.999999363611494</v>
      </c>
      <c r="V204" s="55">
        <f t="shared" si="31"/>
        <v>628546.86</v>
      </c>
      <c r="W204" s="55">
        <f t="shared" si="28"/>
        <v>565692.17000000004</v>
      </c>
      <c r="X204" s="55">
        <f t="shared" si="32"/>
        <v>62854.689999999944</v>
      </c>
      <c r="Y204" s="55">
        <f t="shared" si="33"/>
        <v>565692.17000000004</v>
      </c>
      <c r="Z204" s="63">
        <f t="shared" si="29"/>
        <v>89.999999363611494</v>
      </c>
    </row>
    <row r="205" spans="1:26" x14ac:dyDescent="0.25">
      <c r="A205" s="61">
        <v>12</v>
      </c>
      <c r="B205" s="62" t="s">
        <v>190</v>
      </c>
      <c r="C205" s="62" t="s">
        <v>69</v>
      </c>
      <c r="D205" s="61">
        <v>2026</v>
      </c>
      <c r="E205" s="53">
        <f>'Отбор 2025-2027'!E202+'Доп отбор1 2025-2027'!E202</f>
        <v>0</v>
      </c>
      <c r="F205" s="53">
        <f>'Отбор 2025-2027'!F202+'Доп отбор1 2025-2027'!F202</f>
        <v>59.8</v>
      </c>
      <c r="G205" s="53">
        <f>'Отбор 2025-2027'!G202+'Доп отбор1 2025-2027'!G202</f>
        <v>10.199999999999999</v>
      </c>
      <c r="H205" s="53">
        <f>'Отбор 2025-2027'!H202+'Доп отбор1 2025-2027'!H202</f>
        <v>0</v>
      </c>
      <c r="I205" s="53">
        <f>'Отбор 2025-2027'!I202+'Доп отбор1 2025-2027'!I202</f>
        <v>0</v>
      </c>
      <c r="J205" s="54">
        <f>'Отбор 2025-2027'!J202+'Доп отбор1 2025-2027'!J202</f>
        <v>20</v>
      </c>
      <c r="K205" s="55">
        <f t="shared" si="30"/>
        <v>70</v>
      </c>
      <c r="L205" s="53">
        <v>12368.39</v>
      </c>
      <c r="M205" s="53">
        <v>11131.55</v>
      </c>
      <c r="N205" s="53">
        <v>8657.8700000000008</v>
      </c>
      <c r="O205" s="53">
        <v>6184.2</v>
      </c>
      <c r="P205" s="53">
        <v>3710.52</v>
      </c>
      <c r="Q205" s="53">
        <v>488.77</v>
      </c>
      <c r="R205" s="53">
        <v>2100</v>
      </c>
      <c r="S205" s="53">
        <v>200</v>
      </c>
      <c r="T205" s="53">
        <v>91</v>
      </c>
      <c r="U205" s="57">
        <f t="shared" si="34"/>
        <v>90.999999072890745</v>
      </c>
      <c r="V205" s="55">
        <f t="shared" si="31"/>
        <v>819752.36</v>
      </c>
      <c r="W205" s="55">
        <f t="shared" si="28"/>
        <v>745974.64</v>
      </c>
      <c r="X205" s="55">
        <f t="shared" si="32"/>
        <v>73777.719999999972</v>
      </c>
      <c r="Y205" s="55">
        <f t="shared" si="33"/>
        <v>745974.65</v>
      </c>
      <c r="Z205" s="63">
        <f t="shared" si="29"/>
        <v>91.000000292771347</v>
      </c>
    </row>
    <row r="206" spans="1:26" x14ac:dyDescent="0.25">
      <c r="A206" s="61">
        <v>13</v>
      </c>
      <c r="B206" s="62" t="s">
        <v>190</v>
      </c>
      <c r="C206" s="62" t="s">
        <v>32</v>
      </c>
      <c r="D206" s="61">
        <v>2026</v>
      </c>
      <c r="E206" s="53">
        <f>'Отбор 2025-2027'!E203+'Доп отбор1 2025-2027'!E203</f>
        <v>10</v>
      </c>
      <c r="F206" s="53">
        <f>'Отбор 2025-2027'!F203+'Доп отбор1 2025-2027'!F203</f>
        <v>20</v>
      </c>
      <c r="G206" s="53">
        <f>'Отбор 2025-2027'!G203+'Доп отбор1 2025-2027'!G203</f>
        <v>10</v>
      </c>
      <c r="H206" s="53">
        <f>'Отбор 2025-2027'!H203+'Доп отбор1 2025-2027'!H203</f>
        <v>10</v>
      </c>
      <c r="I206" s="53">
        <f>'Отбор 2025-2027'!I203+'Доп отбор1 2025-2027'!I203</f>
        <v>15</v>
      </c>
      <c r="J206" s="54">
        <f>'Отбор 2025-2027'!J203+'Доп отбор1 2025-2027'!J203</f>
        <v>8</v>
      </c>
      <c r="K206" s="55">
        <f t="shared" si="30"/>
        <v>65</v>
      </c>
      <c r="L206" s="53">
        <v>12368.39</v>
      </c>
      <c r="M206" s="53">
        <v>11131.55</v>
      </c>
      <c r="N206" s="53">
        <v>8657.8700000000008</v>
      </c>
      <c r="O206" s="53">
        <v>6184.2</v>
      </c>
      <c r="P206" s="53">
        <v>3710.52</v>
      </c>
      <c r="Q206" s="53">
        <v>488.77</v>
      </c>
      <c r="R206" s="53">
        <v>2100</v>
      </c>
      <c r="S206" s="53">
        <v>200</v>
      </c>
      <c r="T206" s="53">
        <v>91</v>
      </c>
      <c r="U206" s="57">
        <f t="shared" si="34"/>
        <v>90.999998356455819</v>
      </c>
      <c r="V206" s="55">
        <f t="shared" si="31"/>
        <v>584103.56000000006</v>
      </c>
      <c r="W206" s="55">
        <f t="shared" si="28"/>
        <v>531534.23</v>
      </c>
      <c r="X206" s="55">
        <f t="shared" si="32"/>
        <v>52569.330000000075</v>
      </c>
      <c r="Y206" s="55">
        <f t="shared" si="33"/>
        <v>531534.24</v>
      </c>
      <c r="Z206" s="63">
        <f t="shared" si="29"/>
        <v>91.000000068481</v>
      </c>
    </row>
    <row r="207" spans="1:26" x14ac:dyDescent="0.25">
      <c r="A207" s="61">
        <v>14</v>
      </c>
      <c r="B207" s="62" t="s">
        <v>190</v>
      </c>
      <c r="C207" s="62" t="s">
        <v>92</v>
      </c>
      <c r="D207" s="61">
        <v>2026</v>
      </c>
      <c r="E207" s="53">
        <f>'Отбор 2025-2027'!E204+'Доп отбор1 2025-2027'!E204</f>
        <v>0</v>
      </c>
      <c r="F207" s="53">
        <f>'Отбор 2025-2027'!F204+'Доп отбор1 2025-2027'!F204</f>
        <v>0</v>
      </c>
      <c r="G207" s="53">
        <f>'Отбор 2025-2027'!G204+'Доп отбор1 2025-2027'!G204</f>
        <v>0</v>
      </c>
      <c r="H207" s="53">
        <f>'Отбор 2025-2027'!H204+'Доп отбор1 2025-2027'!H204</f>
        <v>0</v>
      </c>
      <c r="I207" s="53">
        <f>'Отбор 2025-2027'!I204+'Доп отбор1 2025-2027'!I204</f>
        <v>0</v>
      </c>
      <c r="J207" s="54">
        <f>'Отбор 2025-2027'!J204+'Доп отбор1 2025-2027'!J204</f>
        <v>0</v>
      </c>
      <c r="K207" s="55">
        <f t="shared" si="30"/>
        <v>0</v>
      </c>
      <c r="L207" s="53">
        <v>12368.39</v>
      </c>
      <c r="M207" s="53">
        <v>11131.55</v>
      </c>
      <c r="N207" s="53">
        <v>8657.8700000000008</v>
      </c>
      <c r="O207" s="53">
        <v>6184.2</v>
      </c>
      <c r="P207" s="53">
        <v>3710.52</v>
      </c>
      <c r="Q207" s="53">
        <v>488.77</v>
      </c>
      <c r="R207" s="53">
        <v>2100</v>
      </c>
      <c r="S207" s="53">
        <v>200</v>
      </c>
      <c r="T207" s="53">
        <v>89</v>
      </c>
      <c r="U207" s="57">
        <f t="shared" si="34"/>
        <v>0</v>
      </c>
      <c r="V207" s="55">
        <f t="shared" si="31"/>
        <v>0</v>
      </c>
      <c r="W207" s="55">
        <f t="shared" si="28"/>
        <v>0</v>
      </c>
      <c r="X207" s="55">
        <f t="shared" si="32"/>
        <v>0</v>
      </c>
      <c r="Y207" s="55">
        <f t="shared" si="33"/>
        <v>0</v>
      </c>
      <c r="Z207" s="63">
        <f t="shared" si="29"/>
        <v>0</v>
      </c>
    </row>
    <row r="208" spans="1:26" x14ac:dyDescent="0.25">
      <c r="A208" s="61">
        <v>15</v>
      </c>
      <c r="B208" s="62" t="s">
        <v>191</v>
      </c>
      <c r="C208" s="62" t="s">
        <v>79</v>
      </c>
      <c r="D208" s="61">
        <v>2026</v>
      </c>
      <c r="E208" s="53">
        <f>'Отбор 2025-2027'!E205+'Доп отбор1 2025-2027'!E205</f>
        <v>25.5</v>
      </c>
      <c r="F208" s="53">
        <f>'Отбор 2025-2027'!F205+'Доп отбор1 2025-2027'!F205</f>
        <v>0.5</v>
      </c>
      <c r="G208" s="53">
        <f>'Отбор 2025-2027'!G205+'Доп отбор1 2025-2027'!G205</f>
        <v>18.100000000000001</v>
      </c>
      <c r="H208" s="53">
        <f>'Отбор 2025-2027'!H205+'Доп отбор1 2025-2027'!H205</f>
        <v>6</v>
      </c>
      <c r="I208" s="53">
        <f>'Отбор 2025-2027'!I205+'Доп отбор1 2025-2027'!I205</f>
        <v>0</v>
      </c>
      <c r="J208" s="54">
        <f>'Отбор 2025-2027'!J205+'Доп отбор1 2025-2027'!J205</f>
        <v>7</v>
      </c>
      <c r="K208" s="55">
        <f t="shared" si="30"/>
        <v>50.1</v>
      </c>
      <c r="L208" s="53">
        <v>12368.39</v>
      </c>
      <c r="M208" s="53">
        <v>11131.55</v>
      </c>
      <c r="N208" s="53">
        <v>8657.8700000000008</v>
      </c>
      <c r="O208" s="53">
        <v>6184.2</v>
      </c>
      <c r="P208" s="53">
        <v>3710.52</v>
      </c>
      <c r="Q208" s="53">
        <v>488.77</v>
      </c>
      <c r="R208" s="53">
        <v>2100</v>
      </c>
      <c r="S208" s="53">
        <v>200</v>
      </c>
      <c r="T208" s="53">
        <v>83</v>
      </c>
      <c r="U208" s="57">
        <f t="shared" si="34"/>
        <v>82.999999852646937</v>
      </c>
      <c r="V208" s="55">
        <f t="shared" si="31"/>
        <v>542913.76</v>
      </c>
      <c r="W208" s="55">
        <f t="shared" si="28"/>
        <v>450618.42</v>
      </c>
      <c r="X208" s="55">
        <f t="shared" si="32"/>
        <v>92295.340000000026</v>
      </c>
      <c r="Y208" s="55">
        <f t="shared" si="33"/>
        <v>450618.42</v>
      </c>
      <c r="Z208" s="63">
        <f t="shared" si="29"/>
        <v>82.999999852646937</v>
      </c>
    </row>
    <row r="209" spans="1:26" x14ac:dyDescent="0.25">
      <c r="A209" s="61">
        <v>16</v>
      </c>
      <c r="B209" s="62" t="s">
        <v>191</v>
      </c>
      <c r="C209" s="62" t="s">
        <v>121</v>
      </c>
      <c r="D209" s="61">
        <v>2026</v>
      </c>
      <c r="E209" s="53">
        <f>'Отбор 2025-2027'!E206+'Доп отбор1 2025-2027'!E206</f>
        <v>0</v>
      </c>
      <c r="F209" s="53">
        <f>'Отбор 2025-2027'!F206+'Доп отбор1 2025-2027'!F206</f>
        <v>0</v>
      </c>
      <c r="G209" s="53">
        <f>'Отбор 2025-2027'!G206+'Доп отбор1 2025-2027'!G206</f>
        <v>10</v>
      </c>
      <c r="H209" s="53">
        <f>'Отбор 2025-2027'!H206+'Доп отбор1 2025-2027'!H206</f>
        <v>30</v>
      </c>
      <c r="I209" s="53">
        <f>'Отбор 2025-2027'!I206+'Доп отбор1 2025-2027'!I206</f>
        <v>0</v>
      </c>
      <c r="J209" s="54">
        <f>'Отбор 2025-2027'!J206+'Доп отбор1 2025-2027'!J206</f>
        <v>1</v>
      </c>
      <c r="K209" s="55">
        <f t="shared" si="30"/>
        <v>40</v>
      </c>
      <c r="L209" s="53">
        <v>12368.39</v>
      </c>
      <c r="M209" s="53">
        <v>11131.55</v>
      </c>
      <c r="N209" s="53">
        <v>8657.8700000000008</v>
      </c>
      <c r="O209" s="53">
        <v>6184.2</v>
      </c>
      <c r="P209" s="53">
        <v>3710.52</v>
      </c>
      <c r="Q209" s="53">
        <v>488.77</v>
      </c>
      <c r="R209" s="53">
        <v>2100</v>
      </c>
      <c r="S209" s="53">
        <v>200</v>
      </c>
      <c r="T209" s="53">
        <v>88</v>
      </c>
      <c r="U209" s="57">
        <f t="shared" si="34"/>
        <v>87.99999872653585</v>
      </c>
      <c r="V209" s="55">
        <f t="shared" si="31"/>
        <v>282693.46999999997</v>
      </c>
      <c r="W209" s="55">
        <f t="shared" si="28"/>
        <v>248770.25</v>
      </c>
      <c r="X209" s="55">
        <f t="shared" si="32"/>
        <v>33923.219999999972</v>
      </c>
      <c r="Y209" s="55">
        <f t="shared" si="33"/>
        <v>248770.25</v>
      </c>
      <c r="Z209" s="63">
        <f t="shared" si="29"/>
        <v>87.99999872653585</v>
      </c>
    </row>
    <row r="210" spans="1:26" x14ac:dyDescent="0.25">
      <c r="A210" s="61">
        <v>17</v>
      </c>
      <c r="B210" s="62" t="s">
        <v>191</v>
      </c>
      <c r="C210" s="62" t="s">
        <v>34</v>
      </c>
      <c r="D210" s="61">
        <v>2026</v>
      </c>
      <c r="E210" s="53">
        <f>'Отбор 2025-2027'!E207+'Доп отбор1 2025-2027'!E207</f>
        <v>20</v>
      </c>
      <c r="F210" s="53">
        <f>'Отбор 2025-2027'!F207+'Доп отбор1 2025-2027'!F207</f>
        <v>2</v>
      </c>
      <c r="G210" s="53">
        <f>'Отбор 2025-2027'!G207+'Доп отбор1 2025-2027'!G207</f>
        <v>6</v>
      </c>
      <c r="H210" s="53">
        <f>'Отбор 2025-2027'!H207+'Доп отбор1 2025-2027'!H207</f>
        <v>2</v>
      </c>
      <c r="I210" s="53">
        <f>'Отбор 2025-2027'!I207+'Доп отбор1 2025-2027'!I207</f>
        <v>2</v>
      </c>
      <c r="J210" s="54">
        <f>'Отбор 2025-2027'!J207+'Доп отбор1 2025-2027'!J207</f>
        <v>4</v>
      </c>
      <c r="K210" s="55">
        <f t="shared" si="30"/>
        <v>32</v>
      </c>
      <c r="L210" s="53">
        <v>12368.39</v>
      </c>
      <c r="M210" s="53">
        <v>11131.55</v>
      </c>
      <c r="N210" s="53">
        <v>8657.8700000000008</v>
      </c>
      <c r="O210" s="53">
        <v>6184.2</v>
      </c>
      <c r="P210" s="53">
        <v>3710.52</v>
      </c>
      <c r="Q210" s="53">
        <v>488.77</v>
      </c>
      <c r="R210" s="53">
        <v>2100</v>
      </c>
      <c r="S210" s="53">
        <v>200</v>
      </c>
      <c r="T210" s="53">
        <v>90</v>
      </c>
      <c r="U210" s="57">
        <f t="shared" si="34"/>
        <v>89.999998324596291</v>
      </c>
      <c r="V210" s="55">
        <f t="shared" si="31"/>
        <v>358122.64</v>
      </c>
      <c r="W210" s="55">
        <f t="shared" si="28"/>
        <v>322310.37</v>
      </c>
      <c r="X210" s="55">
        <f t="shared" si="32"/>
        <v>35812.270000000019</v>
      </c>
      <c r="Y210" s="55">
        <f t="shared" si="33"/>
        <v>322310.38</v>
      </c>
      <c r="Z210" s="63">
        <f t="shared" si="29"/>
        <v>90.000001116935806</v>
      </c>
    </row>
    <row r="211" spans="1:26" x14ac:dyDescent="0.25">
      <c r="A211" s="61">
        <v>18</v>
      </c>
      <c r="B211" s="62" t="s">
        <v>191</v>
      </c>
      <c r="C211" s="62" t="s">
        <v>123</v>
      </c>
      <c r="D211" s="61">
        <v>2026</v>
      </c>
      <c r="E211" s="53">
        <f>'Отбор 2025-2027'!E208+'Доп отбор1 2025-2027'!E208</f>
        <v>0</v>
      </c>
      <c r="F211" s="53">
        <f>'Отбор 2025-2027'!F208+'Доп отбор1 2025-2027'!F208</f>
        <v>0</v>
      </c>
      <c r="G211" s="53">
        <f>'Отбор 2025-2027'!G208+'Доп отбор1 2025-2027'!G208</f>
        <v>0</v>
      </c>
      <c r="H211" s="53">
        <f>'Отбор 2025-2027'!H208+'Доп отбор1 2025-2027'!H208</f>
        <v>0</v>
      </c>
      <c r="I211" s="53">
        <f>'Отбор 2025-2027'!I208+'Доп отбор1 2025-2027'!I208</f>
        <v>0</v>
      </c>
      <c r="J211" s="54">
        <f>'Отбор 2025-2027'!J208+'Доп отбор1 2025-2027'!J208</f>
        <v>0</v>
      </c>
      <c r="K211" s="55">
        <f t="shared" si="30"/>
        <v>0</v>
      </c>
      <c r="L211" s="53">
        <v>12368.39</v>
      </c>
      <c r="M211" s="53">
        <v>11131.55</v>
      </c>
      <c r="N211" s="53">
        <v>8657.8700000000008</v>
      </c>
      <c r="O211" s="53">
        <v>6184.2</v>
      </c>
      <c r="P211" s="53">
        <v>3710.52</v>
      </c>
      <c r="Q211" s="53">
        <v>488.77</v>
      </c>
      <c r="R211" s="53">
        <v>2100</v>
      </c>
      <c r="S211" s="53">
        <v>200</v>
      </c>
      <c r="T211" s="53">
        <v>85</v>
      </c>
      <c r="U211" s="57">
        <f t="shared" si="34"/>
        <v>0</v>
      </c>
      <c r="V211" s="55">
        <f t="shared" si="31"/>
        <v>0</v>
      </c>
      <c r="W211" s="55">
        <f t="shared" ref="W211:W242" si="35">IF((Z211&gt;T211),Y211-0.01,Y211)</f>
        <v>0</v>
      </c>
      <c r="X211" s="55">
        <f t="shared" si="32"/>
        <v>0</v>
      </c>
      <c r="Y211" s="55">
        <f t="shared" si="33"/>
        <v>0</v>
      </c>
      <c r="Z211" s="63">
        <f t="shared" si="29"/>
        <v>0</v>
      </c>
    </row>
    <row r="212" spans="1:26" x14ac:dyDescent="0.25">
      <c r="A212" s="61">
        <v>19</v>
      </c>
      <c r="B212" s="62" t="s">
        <v>191</v>
      </c>
      <c r="C212" s="62" t="s">
        <v>6</v>
      </c>
      <c r="D212" s="61">
        <v>2026</v>
      </c>
      <c r="E212" s="53">
        <f>'Отбор 2025-2027'!E209+'Доп отбор1 2025-2027'!E209</f>
        <v>5.0999999999999996</v>
      </c>
      <c r="F212" s="53">
        <f>'Отбор 2025-2027'!F209+'Доп отбор1 2025-2027'!F209</f>
        <v>5</v>
      </c>
      <c r="G212" s="53">
        <f>'Отбор 2025-2027'!G209+'Доп отбор1 2025-2027'!G209</f>
        <v>10.9</v>
      </c>
      <c r="H212" s="53">
        <f>'Отбор 2025-2027'!H209+'Доп отбор1 2025-2027'!H209</f>
        <v>21</v>
      </c>
      <c r="I212" s="53">
        <f>'Отбор 2025-2027'!I209+'Доп отбор1 2025-2027'!I209</f>
        <v>5</v>
      </c>
      <c r="J212" s="54">
        <f>'Отбор 2025-2027'!J209+'Доп отбор1 2025-2027'!J209</f>
        <v>2</v>
      </c>
      <c r="K212" s="55">
        <f t="shared" si="30"/>
        <v>47</v>
      </c>
      <c r="L212" s="53">
        <v>12368.39</v>
      </c>
      <c r="M212" s="53">
        <v>11131.55</v>
      </c>
      <c r="N212" s="53">
        <v>8657.8700000000008</v>
      </c>
      <c r="O212" s="53">
        <v>6184.2</v>
      </c>
      <c r="P212" s="53">
        <v>3710.52</v>
      </c>
      <c r="Q212" s="53">
        <v>488.77</v>
      </c>
      <c r="R212" s="53">
        <v>2100</v>
      </c>
      <c r="S212" s="53">
        <v>200</v>
      </c>
      <c r="T212" s="53">
        <v>83</v>
      </c>
      <c r="U212" s="57">
        <f t="shared" si="34"/>
        <v>82.999997926114716</v>
      </c>
      <c r="V212" s="55">
        <f t="shared" si="31"/>
        <v>376105.66</v>
      </c>
      <c r="W212" s="55">
        <f t="shared" si="35"/>
        <v>312167.69</v>
      </c>
      <c r="X212" s="55">
        <f t="shared" si="32"/>
        <v>63937.969999999972</v>
      </c>
      <c r="Y212" s="55">
        <f t="shared" si="33"/>
        <v>312167.7</v>
      </c>
      <c r="Z212" s="63">
        <f t="shared" si="29"/>
        <v>83.000000584942015</v>
      </c>
    </row>
    <row r="213" spans="1:26" x14ac:dyDescent="0.25">
      <c r="A213" s="61">
        <v>20</v>
      </c>
      <c r="B213" s="62" t="s">
        <v>191</v>
      </c>
      <c r="C213" s="62" t="s">
        <v>124</v>
      </c>
      <c r="D213" s="61">
        <v>2026</v>
      </c>
      <c r="E213" s="53">
        <f>'Отбор 2025-2027'!E210+'Доп отбор1 2025-2027'!E210</f>
        <v>0</v>
      </c>
      <c r="F213" s="53">
        <f>'Отбор 2025-2027'!F210+'Доп отбор1 2025-2027'!F210</f>
        <v>0</v>
      </c>
      <c r="G213" s="53">
        <f>'Отбор 2025-2027'!G210+'Доп отбор1 2025-2027'!G210</f>
        <v>0</v>
      </c>
      <c r="H213" s="53">
        <f>'Отбор 2025-2027'!H210+'Доп отбор1 2025-2027'!H210</f>
        <v>0</v>
      </c>
      <c r="I213" s="53">
        <f>'Отбор 2025-2027'!I210+'Доп отбор1 2025-2027'!I210</f>
        <v>0</v>
      </c>
      <c r="J213" s="54">
        <f>'Отбор 2025-2027'!J210+'Доп отбор1 2025-2027'!J210</f>
        <v>0</v>
      </c>
      <c r="K213" s="55">
        <f t="shared" si="30"/>
        <v>0</v>
      </c>
      <c r="L213" s="53">
        <v>12368.39</v>
      </c>
      <c r="M213" s="53">
        <v>11131.55</v>
      </c>
      <c r="N213" s="53">
        <v>8657.8700000000008</v>
      </c>
      <c r="O213" s="53">
        <v>6184.2</v>
      </c>
      <c r="P213" s="53">
        <v>3710.52</v>
      </c>
      <c r="Q213" s="53">
        <v>488.77</v>
      </c>
      <c r="R213" s="53">
        <v>2100</v>
      </c>
      <c r="S213" s="53">
        <v>200</v>
      </c>
      <c r="T213" s="53">
        <v>90</v>
      </c>
      <c r="U213" s="57">
        <f t="shared" si="34"/>
        <v>0</v>
      </c>
      <c r="V213" s="55">
        <f t="shared" si="31"/>
        <v>0</v>
      </c>
      <c r="W213" s="55">
        <f t="shared" si="35"/>
        <v>0</v>
      </c>
      <c r="X213" s="55">
        <f t="shared" si="32"/>
        <v>0</v>
      </c>
      <c r="Y213" s="55">
        <f t="shared" si="33"/>
        <v>0</v>
      </c>
      <c r="Z213" s="63">
        <f t="shared" si="29"/>
        <v>0</v>
      </c>
    </row>
    <row r="214" spans="1:26" x14ac:dyDescent="0.25">
      <c r="A214" s="61">
        <v>21</v>
      </c>
      <c r="B214" s="62" t="s">
        <v>191</v>
      </c>
      <c r="C214" s="62" t="s">
        <v>122</v>
      </c>
      <c r="D214" s="61">
        <v>2026</v>
      </c>
      <c r="E214" s="53">
        <f>'Отбор 2025-2027'!E211+'Доп отбор1 2025-2027'!E211</f>
        <v>0</v>
      </c>
      <c r="F214" s="53">
        <f>'Отбор 2025-2027'!F211+'Доп отбор1 2025-2027'!F211</f>
        <v>0</v>
      </c>
      <c r="G214" s="53">
        <f>'Отбор 2025-2027'!G211+'Доп отбор1 2025-2027'!G211</f>
        <v>0</v>
      </c>
      <c r="H214" s="53">
        <f>'Отбор 2025-2027'!H211+'Доп отбор1 2025-2027'!H211</f>
        <v>0</v>
      </c>
      <c r="I214" s="53">
        <f>'Отбор 2025-2027'!I211+'Доп отбор1 2025-2027'!I211</f>
        <v>0</v>
      </c>
      <c r="J214" s="54">
        <f>'Отбор 2025-2027'!J211+'Доп отбор1 2025-2027'!J211</f>
        <v>0</v>
      </c>
      <c r="K214" s="55">
        <f t="shared" si="30"/>
        <v>0</v>
      </c>
      <c r="L214" s="53">
        <v>12368.39</v>
      </c>
      <c r="M214" s="53">
        <v>11131.55</v>
      </c>
      <c r="N214" s="53">
        <v>8657.8700000000008</v>
      </c>
      <c r="O214" s="53">
        <v>6184.2</v>
      </c>
      <c r="P214" s="53">
        <v>3710.52</v>
      </c>
      <c r="Q214" s="53">
        <v>488.77</v>
      </c>
      <c r="R214" s="53">
        <v>2100</v>
      </c>
      <c r="S214" s="53">
        <v>200</v>
      </c>
      <c r="T214" s="53">
        <v>88</v>
      </c>
      <c r="U214" s="57">
        <f t="shared" si="34"/>
        <v>0</v>
      </c>
      <c r="V214" s="55">
        <f t="shared" si="31"/>
        <v>0</v>
      </c>
      <c r="W214" s="55">
        <f t="shared" si="35"/>
        <v>0</v>
      </c>
      <c r="X214" s="55">
        <f t="shared" si="32"/>
        <v>0</v>
      </c>
      <c r="Y214" s="55">
        <f t="shared" si="33"/>
        <v>0</v>
      </c>
      <c r="Z214" s="63">
        <f t="shared" si="29"/>
        <v>0</v>
      </c>
    </row>
    <row r="215" spans="1:26" x14ac:dyDescent="0.25">
      <c r="A215" s="61">
        <v>22</v>
      </c>
      <c r="B215" s="62" t="s">
        <v>191</v>
      </c>
      <c r="C215" s="62" t="s">
        <v>30</v>
      </c>
      <c r="D215" s="61">
        <v>2026</v>
      </c>
      <c r="E215" s="53">
        <f>'Отбор 2025-2027'!E212+'Доп отбор1 2025-2027'!E212</f>
        <v>0</v>
      </c>
      <c r="F215" s="53">
        <f>'Отбор 2025-2027'!F212+'Доп отбор1 2025-2027'!F212</f>
        <v>0</v>
      </c>
      <c r="G215" s="53">
        <f>'Отбор 2025-2027'!G212+'Доп отбор1 2025-2027'!G212</f>
        <v>0</v>
      </c>
      <c r="H215" s="53">
        <f>'Отбор 2025-2027'!H212+'Доп отбор1 2025-2027'!H212</f>
        <v>20</v>
      </c>
      <c r="I215" s="53">
        <f>'Отбор 2025-2027'!I212+'Доп отбор1 2025-2027'!I212</f>
        <v>0</v>
      </c>
      <c r="J215" s="54">
        <f>'Отбор 2025-2027'!J212+'Доп отбор1 2025-2027'!J212</f>
        <v>8</v>
      </c>
      <c r="K215" s="55">
        <f t="shared" si="30"/>
        <v>20</v>
      </c>
      <c r="L215" s="53">
        <v>12368.39</v>
      </c>
      <c r="M215" s="53">
        <v>11131.55</v>
      </c>
      <c r="N215" s="53">
        <v>8657.8700000000008</v>
      </c>
      <c r="O215" s="53">
        <v>6184.2</v>
      </c>
      <c r="P215" s="53">
        <v>3710.52</v>
      </c>
      <c r="Q215" s="53">
        <v>488.77</v>
      </c>
      <c r="R215" s="53">
        <v>2100</v>
      </c>
      <c r="S215" s="53">
        <v>200</v>
      </c>
      <c r="T215" s="53">
        <v>89</v>
      </c>
      <c r="U215" s="57">
        <f t="shared" si="34"/>
        <v>88.999998382685675</v>
      </c>
      <c r="V215" s="55">
        <f t="shared" si="31"/>
        <v>148394.16</v>
      </c>
      <c r="W215" s="55">
        <f t="shared" si="35"/>
        <v>132070.79999999999</v>
      </c>
      <c r="X215" s="55">
        <f t="shared" si="32"/>
        <v>16323.360000000015</v>
      </c>
      <c r="Y215" s="55">
        <f t="shared" si="33"/>
        <v>132070.79999999999</v>
      </c>
      <c r="Z215" s="63">
        <f t="shared" si="29"/>
        <v>88.999998382685675</v>
      </c>
    </row>
    <row r="216" spans="1:26" x14ac:dyDescent="0.25">
      <c r="A216" s="61">
        <v>23</v>
      </c>
      <c r="B216" s="62" t="s">
        <v>191</v>
      </c>
      <c r="C216" s="62" t="s">
        <v>60</v>
      </c>
      <c r="D216" s="61">
        <v>2026</v>
      </c>
      <c r="E216" s="53">
        <f>'Отбор 2025-2027'!E213+'Доп отбор1 2025-2027'!E213</f>
        <v>5</v>
      </c>
      <c r="F216" s="53">
        <f>'Отбор 2025-2027'!F213+'Доп отбор1 2025-2027'!F213</f>
        <v>0</v>
      </c>
      <c r="G216" s="53">
        <f>'Отбор 2025-2027'!G213+'Доп отбор1 2025-2027'!G213</f>
        <v>0</v>
      </c>
      <c r="H216" s="53">
        <f>'Отбор 2025-2027'!H213+'Доп отбор1 2025-2027'!H213</f>
        <v>0</v>
      </c>
      <c r="I216" s="53">
        <f>'Отбор 2025-2027'!I213+'Доп отбор1 2025-2027'!I213</f>
        <v>0</v>
      </c>
      <c r="J216" s="54">
        <f>'Отбор 2025-2027'!J213+'Доп отбор1 2025-2027'!J213</f>
        <v>3</v>
      </c>
      <c r="K216" s="55">
        <f t="shared" si="30"/>
        <v>5</v>
      </c>
      <c r="L216" s="53">
        <v>12368.39</v>
      </c>
      <c r="M216" s="53">
        <v>11131.55</v>
      </c>
      <c r="N216" s="53">
        <v>8657.8700000000008</v>
      </c>
      <c r="O216" s="53">
        <v>6184.2</v>
      </c>
      <c r="P216" s="53">
        <v>3710.52</v>
      </c>
      <c r="Q216" s="53">
        <v>488.77</v>
      </c>
      <c r="R216" s="53">
        <v>2100</v>
      </c>
      <c r="S216" s="53">
        <v>200</v>
      </c>
      <c r="T216" s="53">
        <v>88</v>
      </c>
      <c r="U216" s="57">
        <f t="shared" si="34"/>
        <v>87.999987536868915</v>
      </c>
      <c r="V216" s="55">
        <f t="shared" si="31"/>
        <v>70608.259999999995</v>
      </c>
      <c r="W216" s="55">
        <f t="shared" si="35"/>
        <v>62135.259999999995</v>
      </c>
      <c r="X216" s="55">
        <f t="shared" si="32"/>
        <v>8473</v>
      </c>
      <c r="Y216" s="55">
        <f t="shared" si="33"/>
        <v>62135.27</v>
      </c>
      <c r="Z216" s="63">
        <f t="shared" si="29"/>
        <v>88.000001699517881</v>
      </c>
    </row>
    <row r="217" spans="1:26" x14ac:dyDescent="0.25">
      <c r="A217" s="61">
        <v>24</v>
      </c>
      <c r="B217" s="62" t="s">
        <v>191</v>
      </c>
      <c r="C217" s="62" t="s">
        <v>125</v>
      </c>
      <c r="D217" s="61">
        <v>2026</v>
      </c>
      <c r="E217" s="53">
        <f>'Отбор 2025-2027'!E214+'Доп отбор1 2025-2027'!E214</f>
        <v>0</v>
      </c>
      <c r="F217" s="53">
        <f>'Отбор 2025-2027'!F214+'Доп отбор1 2025-2027'!F214</f>
        <v>0</v>
      </c>
      <c r="G217" s="53">
        <f>'Отбор 2025-2027'!G214+'Доп отбор1 2025-2027'!G214</f>
        <v>0</v>
      </c>
      <c r="H217" s="53">
        <f>'Отбор 2025-2027'!H214+'Доп отбор1 2025-2027'!H214</f>
        <v>0</v>
      </c>
      <c r="I217" s="53">
        <f>'Отбор 2025-2027'!I214+'Доп отбор1 2025-2027'!I214</f>
        <v>0</v>
      </c>
      <c r="J217" s="54">
        <f>'Отбор 2025-2027'!J214+'Доп отбор1 2025-2027'!J214</f>
        <v>0</v>
      </c>
      <c r="K217" s="55">
        <f t="shared" si="30"/>
        <v>0</v>
      </c>
      <c r="L217" s="53">
        <v>12368.39</v>
      </c>
      <c r="M217" s="53">
        <v>11131.55</v>
      </c>
      <c r="N217" s="53">
        <v>8657.8700000000008</v>
      </c>
      <c r="O217" s="53">
        <v>6184.2</v>
      </c>
      <c r="P217" s="53">
        <v>3710.52</v>
      </c>
      <c r="Q217" s="53">
        <v>488.77</v>
      </c>
      <c r="R217" s="53">
        <v>2100</v>
      </c>
      <c r="S217" s="53">
        <v>200</v>
      </c>
      <c r="T217" s="53">
        <v>88</v>
      </c>
      <c r="U217" s="57">
        <f t="shared" si="34"/>
        <v>0</v>
      </c>
      <c r="V217" s="55">
        <f t="shared" si="31"/>
        <v>0</v>
      </c>
      <c r="W217" s="55">
        <f t="shared" si="35"/>
        <v>0</v>
      </c>
      <c r="X217" s="55">
        <f t="shared" si="32"/>
        <v>0</v>
      </c>
      <c r="Y217" s="55">
        <f t="shared" si="33"/>
        <v>0</v>
      </c>
      <c r="Z217" s="63">
        <f t="shared" si="29"/>
        <v>0</v>
      </c>
    </row>
    <row r="218" spans="1:26" x14ac:dyDescent="0.25">
      <c r="A218" s="61">
        <v>25</v>
      </c>
      <c r="B218" s="62" t="s">
        <v>191</v>
      </c>
      <c r="C218" s="62" t="s">
        <v>126</v>
      </c>
      <c r="D218" s="61">
        <v>2026</v>
      </c>
      <c r="E218" s="53">
        <f>'Отбор 2025-2027'!E215+'Доп отбор1 2025-2027'!E215</f>
        <v>0</v>
      </c>
      <c r="F218" s="53">
        <f>'Отбор 2025-2027'!F215+'Доп отбор1 2025-2027'!F215</f>
        <v>0</v>
      </c>
      <c r="G218" s="53">
        <f>'Отбор 2025-2027'!G215+'Доп отбор1 2025-2027'!G215</f>
        <v>0</v>
      </c>
      <c r="H218" s="53">
        <f>'Отбор 2025-2027'!H215+'Доп отбор1 2025-2027'!H215</f>
        <v>0</v>
      </c>
      <c r="I218" s="53">
        <f>'Отбор 2025-2027'!I215+'Доп отбор1 2025-2027'!I215</f>
        <v>0</v>
      </c>
      <c r="J218" s="54">
        <f>'Отбор 2025-2027'!J215+'Доп отбор1 2025-2027'!J215</f>
        <v>0</v>
      </c>
      <c r="K218" s="55">
        <f t="shared" si="30"/>
        <v>0</v>
      </c>
      <c r="L218" s="53">
        <v>12368.39</v>
      </c>
      <c r="M218" s="53">
        <v>11131.55</v>
      </c>
      <c r="N218" s="53">
        <v>8657.8700000000008</v>
      </c>
      <c r="O218" s="53">
        <v>6184.2</v>
      </c>
      <c r="P218" s="53">
        <v>3710.52</v>
      </c>
      <c r="Q218" s="53">
        <v>488.77</v>
      </c>
      <c r="R218" s="53">
        <v>2100</v>
      </c>
      <c r="S218" s="53">
        <v>200</v>
      </c>
      <c r="T218" s="53">
        <v>90</v>
      </c>
      <c r="U218" s="57">
        <f t="shared" si="34"/>
        <v>0</v>
      </c>
      <c r="V218" s="55">
        <f t="shared" si="31"/>
        <v>0</v>
      </c>
      <c r="W218" s="55">
        <f t="shared" si="35"/>
        <v>0</v>
      </c>
      <c r="X218" s="55">
        <f t="shared" si="32"/>
        <v>0</v>
      </c>
      <c r="Y218" s="55">
        <f t="shared" si="33"/>
        <v>0</v>
      </c>
      <c r="Z218" s="63">
        <f t="shared" si="29"/>
        <v>0</v>
      </c>
    </row>
    <row r="219" spans="1:26" x14ac:dyDescent="0.25">
      <c r="A219" s="61">
        <v>26</v>
      </c>
      <c r="B219" s="62" t="s">
        <v>191</v>
      </c>
      <c r="C219" s="62" t="s">
        <v>44</v>
      </c>
      <c r="D219" s="61">
        <v>2026</v>
      </c>
      <c r="E219" s="53">
        <f>'Отбор 2025-2027'!E216+'Доп отбор1 2025-2027'!E216</f>
        <v>0</v>
      </c>
      <c r="F219" s="53">
        <f>'Отбор 2025-2027'!F216+'Доп отбор1 2025-2027'!F216</f>
        <v>0</v>
      </c>
      <c r="G219" s="53">
        <f>'Отбор 2025-2027'!G216+'Доп отбор1 2025-2027'!G216</f>
        <v>2</v>
      </c>
      <c r="H219" s="53">
        <f>'Отбор 2025-2027'!H216+'Доп отбор1 2025-2027'!H216</f>
        <v>0</v>
      </c>
      <c r="I219" s="53">
        <f>'Отбор 2025-2027'!I216+'Доп отбор1 2025-2027'!I216</f>
        <v>0</v>
      </c>
      <c r="J219" s="54">
        <f>'Отбор 2025-2027'!J216+'Доп отбор1 2025-2027'!J216</f>
        <v>1</v>
      </c>
      <c r="K219" s="55">
        <f t="shared" si="30"/>
        <v>2</v>
      </c>
      <c r="L219" s="53">
        <v>12368.39</v>
      </c>
      <c r="M219" s="53">
        <v>11131.55</v>
      </c>
      <c r="N219" s="53">
        <v>8657.8700000000008</v>
      </c>
      <c r="O219" s="53">
        <v>6184.2</v>
      </c>
      <c r="P219" s="53">
        <v>3710.52</v>
      </c>
      <c r="Q219" s="53">
        <v>488.77</v>
      </c>
      <c r="R219" s="53">
        <v>2100</v>
      </c>
      <c r="S219" s="53">
        <v>200</v>
      </c>
      <c r="T219" s="53">
        <v>90</v>
      </c>
      <c r="U219" s="57">
        <f t="shared" si="34"/>
        <v>89.999955674872254</v>
      </c>
      <c r="V219" s="55">
        <f t="shared" si="31"/>
        <v>20304.509999999998</v>
      </c>
      <c r="W219" s="55">
        <f t="shared" si="35"/>
        <v>18274.050000000003</v>
      </c>
      <c r="X219" s="55">
        <f t="shared" si="32"/>
        <v>2030.4599999999955</v>
      </c>
      <c r="Y219" s="55">
        <f t="shared" si="33"/>
        <v>18274.060000000001</v>
      </c>
      <c r="Z219" s="63">
        <f t="shared" si="29"/>
        <v>90.00000492501421</v>
      </c>
    </row>
    <row r="220" spans="1:26" x14ac:dyDescent="0.25">
      <c r="A220" s="61">
        <v>27</v>
      </c>
      <c r="B220" s="62" t="s">
        <v>191</v>
      </c>
      <c r="C220" s="62" t="s">
        <v>99</v>
      </c>
      <c r="D220" s="61">
        <v>2026</v>
      </c>
      <c r="E220" s="53">
        <f>'Отбор 2025-2027'!E217+'Доп отбор1 2025-2027'!E217</f>
        <v>0</v>
      </c>
      <c r="F220" s="53">
        <f>'Отбор 2025-2027'!F217+'Доп отбор1 2025-2027'!F217</f>
        <v>0</v>
      </c>
      <c r="G220" s="53">
        <f>'Отбор 2025-2027'!G217+'Доп отбор1 2025-2027'!G217</f>
        <v>0</v>
      </c>
      <c r="H220" s="53">
        <f>'Отбор 2025-2027'!H217+'Доп отбор1 2025-2027'!H217</f>
        <v>0</v>
      </c>
      <c r="I220" s="53">
        <f>'Отбор 2025-2027'!I217+'Доп отбор1 2025-2027'!I217</f>
        <v>1.87</v>
      </c>
      <c r="J220" s="54">
        <f>'Отбор 2025-2027'!J217+'Доп отбор1 2025-2027'!J217</f>
        <v>1</v>
      </c>
      <c r="K220" s="55">
        <f t="shared" si="30"/>
        <v>1.87</v>
      </c>
      <c r="L220" s="53">
        <v>12368.39</v>
      </c>
      <c r="M220" s="53">
        <v>11131.55</v>
      </c>
      <c r="N220" s="53">
        <v>8657.8700000000008</v>
      </c>
      <c r="O220" s="53">
        <v>6184.2</v>
      </c>
      <c r="P220" s="53">
        <v>3710.52</v>
      </c>
      <c r="Q220" s="53">
        <v>488.77</v>
      </c>
      <c r="R220" s="53">
        <v>2100</v>
      </c>
      <c r="S220" s="53">
        <v>200</v>
      </c>
      <c r="T220" s="53">
        <v>91</v>
      </c>
      <c r="U220" s="57">
        <f t="shared" si="34"/>
        <v>90.999995960183554</v>
      </c>
      <c r="V220" s="55">
        <f t="shared" si="31"/>
        <v>9901.44</v>
      </c>
      <c r="W220" s="55">
        <f t="shared" si="35"/>
        <v>9010.31</v>
      </c>
      <c r="X220" s="55">
        <f t="shared" si="32"/>
        <v>891.13000000000102</v>
      </c>
      <c r="Y220" s="55">
        <f t="shared" si="33"/>
        <v>9010.31</v>
      </c>
      <c r="Z220" s="63">
        <f t="shared" si="29"/>
        <v>90.999995960183554</v>
      </c>
    </row>
    <row r="221" spans="1:26" x14ac:dyDescent="0.25">
      <c r="A221" s="61">
        <v>28</v>
      </c>
      <c r="B221" s="62" t="s">
        <v>191</v>
      </c>
      <c r="C221" s="62" t="s">
        <v>127</v>
      </c>
      <c r="D221" s="61">
        <v>2026</v>
      </c>
      <c r="E221" s="53">
        <f>'Отбор 2025-2027'!E218+'Доп отбор1 2025-2027'!E218</f>
        <v>0</v>
      </c>
      <c r="F221" s="53">
        <f>'Отбор 2025-2027'!F218+'Доп отбор1 2025-2027'!F218</f>
        <v>0</v>
      </c>
      <c r="G221" s="53">
        <f>'Отбор 2025-2027'!G218+'Доп отбор1 2025-2027'!G218</f>
        <v>0</v>
      </c>
      <c r="H221" s="53">
        <f>'Отбор 2025-2027'!H218+'Доп отбор1 2025-2027'!H218</f>
        <v>0</v>
      </c>
      <c r="I221" s="53">
        <f>'Отбор 2025-2027'!I218+'Доп отбор1 2025-2027'!I218</f>
        <v>0</v>
      </c>
      <c r="J221" s="54">
        <f>'Отбор 2025-2027'!J218+'Доп отбор1 2025-2027'!J218</f>
        <v>0</v>
      </c>
      <c r="K221" s="55">
        <f t="shared" si="30"/>
        <v>0</v>
      </c>
      <c r="L221" s="53">
        <v>12368.39</v>
      </c>
      <c r="M221" s="53">
        <v>11131.55</v>
      </c>
      <c r="N221" s="53">
        <v>8657.8700000000008</v>
      </c>
      <c r="O221" s="53">
        <v>6184.2</v>
      </c>
      <c r="P221" s="53">
        <v>3710.52</v>
      </c>
      <c r="Q221" s="53">
        <v>488.77</v>
      </c>
      <c r="R221" s="53">
        <v>2100</v>
      </c>
      <c r="S221" s="53">
        <v>200</v>
      </c>
      <c r="T221" s="53">
        <v>90</v>
      </c>
      <c r="U221" s="57">
        <f t="shared" si="34"/>
        <v>0</v>
      </c>
      <c r="V221" s="55">
        <f t="shared" si="31"/>
        <v>0</v>
      </c>
      <c r="W221" s="55">
        <f t="shared" si="35"/>
        <v>0</v>
      </c>
      <c r="X221" s="55">
        <f t="shared" si="32"/>
        <v>0</v>
      </c>
      <c r="Y221" s="55">
        <f t="shared" si="33"/>
        <v>0</v>
      </c>
      <c r="Z221" s="63">
        <f t="shared" si="29"/>
        <v>0</v>
      </c>
    </row>
    <row r="222" spans="1:26" x14ac:dyDescent="0.25">
      <c r="A222" s="61">
        <v>29</v>
      </c>
      <c r="B222" s="62" t="s">
        <v>191</v>
      </c>
      <c r="C222" s="62" t="s">
        <v>90</v>
      </c>
      <c r="D222" s="61">
        <v>2026</v>
      </c>
      <c r="E222" s="53">
        <f>'Отбор 2025-2027'!E219+'Доп отбор1 2025-2027'!E219</f>
        <v>3</v>
      </c>
      <c r="F222" s="53">
        <f>'Отбор 2025-2027'!F219+'Доп отбор1 2025-2027'!F219</f>
        <v>4</v>
      </c>
      <c r="G222" s="53">
        <f>'Отбор 2025-2027'!G219+'Доп отбор1 2025-2027'!G219</f>
        <v>6</v>
      </c>
      <c r="H222" s="53">
        <f>'Отбор 2025-2027'!H219+'Доп отбор1 2025-2027'!H219</f>
        <v>4</v>
      </c>
      <c r="I222" s="53">
        <f>'Отбор 2025-2027'!I219+'Доп отбор1 2025-2027'!I219</f>
        <v>4</v>
      </c>
      <c r="J222" s="54">
        <f>'Отбор 2025-2027'!J219+'Доп отбор1 2025-2027'!J219</f>
        <v>14</v>
      </c>
      <c r="K222" s="55">
        <f t="shared" si="30"/>
        <v>21</v>
      </c>
      <c r="L222" s="53">
        <v>12368.39</v>
      </c>
      <c r="M222" s="53">
        <v>11131.55</v>
      </c>
      <c r="N222" s="53">
        <v>8657.8700000000008</v>
      </c>
      <c r="O222" s="53">
        <v>6184.2</v>
      </c>
      <c r="P222" s="53">
        <v>3710.52</v>
      </c>
      <c r="Q222" s="53">
        <v>488.77</v>
      </c>
      <c r="R222" s="53">
        <v>2100</v>
      </c>
      <c r="S222" s="53">
        <v>200</v>
      </c>
      <c r="T222" s="53">
        <v>87</v>
      </c>
      <c r="U222" s="57">
        <f t="shared" si="34"/>
        <v>86.999996488768147</v>
      </c>
      <c r="V222" s="55">
        <f t="shared" si="31"/>
        <v>213600.25</v>
      </c>
      <c r="W222" s="55">
        <f t="shared" si="35"/>
        <v>185832.21</v>
      </c>
      <c r="X222" s="55">
        <f t="shared" si="32"/>
        <v>27768.040000000008</v>
      </c>
      <c r="Y222" s="55">
        <f t="shared" si="33"/>
        <v>185832.22</v>
      </c>
      <c r="Z222" s="63">
        <f t="shared" si="29"/>
        <v>87.000001170410613</v>
      </c>
    </row>
    <row r="223" spans="1:26" x14ac:dyDescent="0.25">
      <c r="A223" s="61">
        <v>30</v>
      </c>
      <c r="B223" s="62" t="s">
        <v>192</v>
      </c>
      <c r="C223" s="62" t="s">
        <v>132</v>
      </c>
      <c r="D223" s="61">
        <v>2026</v>
      </c>
      <c r="E223" s="53">
        <f>'Отбор 2025-2027'!E220+'Доп отбор1 2025-2027'!E220</f>
        <v>0</v>
      </c>
      <c r="F223" s="53">
        <f>'Отбор 2025-2027'!F220+'Доп отбор1 2025-2027'!F220</f>
        <v>0</v>
      </c>
      <c r="G223" s="53">
        <f>'Отбор 2025-2027'!G220+'Доп отбор1 2025-2027'!G220</f>
        <v>0</v>
      </c>
      <c r="H223" s="53">
        <f>'Отбор 2025-2027'!H220+'Доп отбор1 2025-2027'!H220</f>
        <v>0</v>
      </c>
      <c r="I223" s="53">
        <f>'Отбор 2025-2027'!I220+'Доп отбор1 2025-2027'!I220</f>
        <v>0</v>
      </c>
      <c r="J223" s="54">
        <f>'Отбор 2025-2027'!J220+'Доп отбор1 2025-2027'!J220</f>
        <v>0</v>
      </c>
      <c r="K223" s="55">
        <f t="shared" si="30"/>
        <v>0</v>
      </c>
      <c r="L223" s="53">
        <v>12368.39</v>
      </c>
      <c r="M223" s="53">
        <v>11131.55</v>
      </c>
      <c r="N223" s="53">
        <v>8657.8700000000008</v>
      </c>
      <c r="O223" s="53">
        <v>6184.2</v>
      </c>
      <c r="P223" s="53">
        <v>3710.52</v>
      </c>
      <c r="Q223" s="53">
        <v>488.77</v>
      </c>
      <c r="R223" s="53">
        <v>2100</v>
      </c>
      <c r="S223" s="53">
        <v>200</v>
      </c>
      <c r="T223" s="53">
        <v>89</v>
      </c>
      <c r="U223" s="57">
        <f t="shared" si="34"/>
        <v>0</v>
      </c>
      <c r="V223" s="55">
        <f t="shared" si="31"/>
        <v>0</v>
      </c>
      <c r="W223" s="55">
        <f t="shared" si="35"/>
        <v>0</v>
      </c>
      <c r="X223" s="55">
        <f t="shared" si="32"/>
        <v>0</v>
      </c>
      <c r="Y223" s="55">
        <f t="shared" si="33"/>
        <v>0</v>
      </c>
      <c r="Z223" s="63">
        <f t="shared" si="29"/>
        <v>0</v>
      </c>
    </row>
    <row r="224" spans="1:26" x14ac:dyDescent="0.25">
      <c r="A224" s="61">
        <v>31</v>
      </c>
      <c r="B224" s="62" t="s">
        <v>192</v>
      </c>
      <c r="C224" s="62" t="s">
        <v>41</v>
      </c>
      <c r="D224" s="61">
        <v>2026</v>
      </c>
      <c r="E224" s="53">
        <f>'Отбор 2025-2027'!E221+'Доп отбор1 2025-2027'!E221</f>
        <v>0</v>
      </c>
      <c r="F224" s="53">
        <f>'Отбор 2025-2027'!F221+'Доп отбор1 2025-2027'!F221</f>
        <v>0</v>
      </c>
      <c r="G224" s="53">
        <f>'Отбор 2025-2027'!G221+'Доп отбор1 2025-2027'!G221</f>
        <v>21</v>
      </c>
      <c r="H224" s="53">
        <f>'Отбор 2025-2027'!H221+'Доп отбор1 2025-2027'!H221</f>
        <v>0</v>
      </c>
      <c r="I224" s="53">
        <f>'Отбор 2025-2027'!I221+'Доп отбор1 2025-2027'!I221</f>
        <v>0</v>
      </c>
      <c r="J224" s="54">
        <f>'Отбор 2025-2027'!J221+'Доп отбор1 2025-2027'!J221</f>
        <v>7</v>
      </c>
      <c r="K224" s="55">
        <f t="shared" si="30"/>
        <v>21</v>
      </c>
      <c r="L224" s="53">
        <v>12368.39</v>
      </c>
      <c r="M224" s="53">
        <v>11131.55</v>
      </c>
      <c r="N224" s="53">
        <v>8657.8700000000008</v>
      </c>
      <c r="O224" s="53">
        <v>6184.2</v>
      </c>
      <c r="P224" s="53">
        <v>3710.52</v>
      </c>
      <c r="Q224" s="53">
        <v>488.77</v>
      </c>
      <c r="R224" s="53">
        <v>2100</v>
      </c>
      <c r="S224" s="53">
        <v>200</v>
      </c>
      <c r="T224" s="53">
        <v>87</v>
      </c>
      <c r="U224" s="57">
        <f t="shared" si="34"/>
        <v>86.999997942554756</v>
      </c>
      <c r="V224" s="55">
        <f t="shared" si="31"/>
        <v>204136.66</v>
      </c>
      <c r="W224" s="55">
        <f t="shared" si="35"/>
        <v>177598.89</v>
      </c>
      <c r="X224" s="55">
        <f t="shared" si="32"/>
        <v>26537.76999999999</v>
      </c>
      <c r="Y224" s="55">
        <f t="shared" si="33"/>
        <v>177598.89</v>
      </c>
      <c r="Z224" s="63">
        <f t="shared" si="29"/>
        <v>86.999997942554756</v>
      </c>
    </row>
    <row r="225" spans="1:26" x14ac:dyDescent="0.25">
      <c r="A225" s="61">
        <v>32</v>
      </c>
      <c r="B225" s="62" t="s">
        <v>192</v>
      </c>
      <c r="C225" s="62" t="s">
        <v>108</v>
      </c>
      <c r="D225" s="61">
        <v>2026</v>
      </c>
      <c r="E225" s="53">
        <f>'Отбор 2025-2027'!E222+'Доп отбор1 2025-2027'!E222</f>
        <v>0</v>
      </c>
      <c r="F225" s="53">
        <f>'Отбор 2025-2027'!F222+'Доп отбор1 2025-2027'!F222</f>
        <v>0</v>
      </c>
      <c r="G225" s="53">
        <f>'Отбор 2025-2027'!G222+'Доп отбор1 2025-2027'!G222</f>
        <v>0</v>
      </c>
      <c r="H225" s="53">
        <f>'Отбор 2025-2027'!H222+'Доп отбор1 2025-2027'!H222</f>
        <v>0</v>
      </c>
      <c r="I225" s="53">
        <f>'Отбор 2025-2027'!I222+'Доп отбор1 2025-2027'!I222</f>
        <v>0</v>
      </c>
      <c r="J225" s="54">
        <f>'Отбор 2025-2027'!J222+'Доп отбор1 2025-2027'!J222</f>
        <v>0</v>
      </c>
      <c r="K225" s="55">
        <f t="shared" si="30"/>
        <v>0</v>
      </c>
      <c r="L225" s="53">
        <v>12368.39</v>
      </c>
      <c r="M225" s="53">
        <v>11131.55</v>
      </c>
      <c r="N225" s="53">
        <v>8657.8700000000008</v>
      </c>
      <c r="O225" s="53">
        <v>6184.2</v>
      </c>
      <c r="P225" s="53">
        <v>3710.52</v>
      </c>
      <c r="Q225" s="53">
        <v>488.77</v>
      </c>
      <c r="R225" s="53">
        <v>2100</v>
      </c>
      <c r="S225" s="53">
        <v>200</v>
      </c>
      <c r="T225" s="53">
        <v>85</v>
      </c>
      <c r="U225" s="57">
        <f t="shared" si="34"/>
        <v>0</v>
      </c>
      <c r="V225" s="55">
        <f t="shared" si="31"/>
        <v>0</v>
      </c>
      <c r="W225" s="55">
        <f t="shared" si="35"/>
        <v>0</v>
      </c>
      <c r="X225" s="55">
        <f t="shared" si="32"/>
        <v>0</v>
      </c>
      <c r="Y225" s="55">
        <f t="shared" si="33"/>
        <v>0</v>
      </c>
      <c r="Z225" s="63">
        <f t="shared" si="29"/>
        <v>0</v>
      </c>
    </row>
    <row r="226" spans="1:26" x14ac:dyDescent="0.25">
      <c r="A226" s="61">
        <v>33</v>
      </c>
      <c r="B226" s="62" t="s">
        <v>192</v>
      </c>
      <c r="C226" s="62" t="s">
        <v>93</v>
      </c>
      <c r="D226" s="61">
        <v>2026</v>
      </c>
      <c r="E226" s="53">
        <f>'Отбор 2025-2027'!E223+'Доп отбор1 2025-2027'!E223</f>
        <v>0</v>
      </c>
      <c r="F226" s="53">
        <f>'Отбор 2025-2027'!F223+'Доп отбор1 2025-2027'!F223</f>
        <v>0</v>
      </c>
      <c r="G226" s="53">
        <f>'Отбор 2025-2027'!G223+'Доп отбор1 2025-2027'!G223</f>
        <v>0</v>
      </c>
      <c r="H226" s="53">
        <f>'Отбор 2025-2027'!H223+'Доп отбор1 2025-2027'!H223</f>
        <v>0</v>
      </c>
      <c r="I226" s="53">
        <f>'Отбор 2025-2027'!I223+'Доп отбор1 2025-2027'!I223</f>
        <v>0</v>
      </c>
      <c r="J226" s="54">
        <f>'Отбор 2025-2027'!J223+'Доп отбор1 2025-2027'!J223</f>
        <v>0</v>
      </c>
      <c r="K226" s="55">
        <f t="shared" si="30"/>
        <v>0</v>
      </c>
      <c r="L226" s="53">
        <v>12368.39</v>
      </c>
      <c r="M226" s="53">
        <v>11131.55</v>
      </c>
      <c r="N226" s="53">
        <v>8657.8700000000008</v>
      </c>
      <c r="O226" s="53">
        <v>6184.2</v>
      </c>
      <c r="P226" s="53">
        <v>3710.52</v>
      </c>
      <c r="Q226" s="53">
        <v>488.77</v>
      </c>
      <c r="R226" s="53">
        <v>2100</v>
      </c>
      <c r="S226" s="53">
        <v>200</v>
      </c>
      <c r="T226" s="53">
        <v>90</v>
      </c>
      <c r="U226" s="57">
        <f t="shared" si="34"/>
        <v>0</v>
      </c>
      <c r="V226" s="55">
        <f t="shared" si="31"/>
        <v>0</v>
      </c>
      <c r="W226" s="55">
        <f t="shared" si="35"/>
        <v>0</v>
      </c>
      <c r="X226" s="55">
        <f t="shared" si="32"/>
        <v>0</v>
      </c>
      <c r="Y226" s="55">
        <f t="shared" si="33"/>
        <v>0</v>
      </c>
      <c r="Z226" s="63">
        <f t="shared" si="29"/>
        <v>0</v>
      </c>
    </row>
    <row r="227" spans="1:26" x14ac:dyDescent="0.25">
      <c r="A227" s="61">
        <v>34</v>
      </c>
      <c r="B227" s="62" t="s">
        <v>192</v>
      </c>
      <c r="C227" s="62" t="s">
        <v>128</v>
      </c>
      <c r="D227" s="61">
        <v>2026</v>
      </c>
      <c r="E227" s="53">
        <f>'Отбор 2025-2027'!E224+'Доп отбор1 2025-2027'!E224</f>
        <v>0</v>
      </c>
      <c r="F227" s="53">
        <f>'Отбор 2025-2027'!F224+'Доп отбор1 2025-2027'!F224</f>
        <v>0</v>
      </c>
      <c r="G227" s="53">
        <f>'Отбор 2025-2027'!G224+'Доп отбор1 2025-2027'!G224</f>
        <v>0</v>
      </c>
      <c r="H227" s="53">
        <f>'Отбор 2025-2027'!H224+'Доп отбор1 2025-2027'!H224</f>
        <v>0</v>
      </c>
      <c r="I227" s="53">
        <f>'Отбор 2025-2027'!I224+'Доп отбор1 2025-2027'!I224</f>
        <v>0</v>
      </c>
      <c r="J227" s="54">
        <f>'Отбор 2025-2027'!J224+'Доп отбор1 2025-2027'!J224</f>
        <v>0</v>
      </c>
      <c r="K227" s="55">
        <f t="shared" si="30"/>
        <v>0</v>
      </c>
      <c r="L227" s="53">
        <v>12368.39</v>
      </c>
      <c r="M227" s="53">
        <v>11131.55</v>
      </c>
      <c r="N227" s="53">
        <v>8657.8700000000008</v>
      </c>
      <c r="O227" s="53">
        <v>6184.2</v>
      </c>
      <c r="P227" s="53">
        <v>3710.52</v>
      </c>
      <c r="Q227" s="53">
        <v>488.77</v>
      </c>
      <c r="R227" s="53">
        <v>2100</v>
      </c>
      <c r="S227" s="53">
        <v>200</v>
      </c>
      <c r="T227" s="53">
        <v>92</v>
      </c>
      <c r="U227" s="57">
        <f t="shared" si="34"/>
        <v>0</v>
      </c>
      <c r="V227" s="55">
        <f t="shared" si="31"/>
        <v>0</v>
      </c>
      <c r="W227" s="55">
        <f t="shared" si="35"/>
        <v>0</v>
      </c>
      <c r="X227" s="55">
        <f t="shared" si="32"/>
        <v>0</v>
      </c>
      <c r="Y227" s="55">
        <f t="shared" si="33"/>
        <v>0</v>
      </c>
      <c r="Z227" s="63">
        <f t="shared" si="29"/>
        <v>0</v>
      </c>
    </row>
    <row r="228" spans="1:26" x14ac:dyDescent="0.25">
      <c r="A228" s="61">
        <v>35</v>
      </c>
      <c r="B228" s="62" t="s">
        <v>192</v>
      </c>
      <c r="C228" s="62" t="s">
        <v>67</v>
      </c>
      <c r="D228" s="61">
        <v>2026</v>
      </c>
      <c r="E228" s="53">
        <f>'Отбор 2025-2027'!E225+'Доп отбор1 2025-2027'!E225</f>
        <v>0</v>
      </c>
      <c r="F228" s="53">
        <f>'Отбор 2025-2027'!F225+'Доп отбор1 2025-2027'!F225</f>
        <v>0</v>
      </c>
      <c r="G228" s="53">
        <f>'Отбор 2025-2027'!G225+'Доп отбор1 2025-2027'!G225</f>
        <v>0</v>
      </c>
      <c r="H228" s="53">
        <f>'Отбор 2025-2027'!H225+'Доп отбор1 2025-2027'!H225</f>
        <v>0</v>
      </c>
      <c r="I228" s="53">
        <f>'Отбор 2025-2027'!I225+'Доп отбор1 2025-2027'!I225</f>
        <v>0</v>
      </c>
      <c r="J228" s="54">
        <f>'Отбор 2025-2027'!J225+'Доп отбор1 2025-2027'!J225</f>
        <v>0</v>
      </c>
      <c r="K228" s="55">
        <f t="shared" si="30"/>
        <v>0</v>
      </c>
      <c r="L228" s="53">
        <v>12368.39</v>
      </c>
      <c r="M228" s="53">
        <v>11131.55</v>
      </c>
      <c r="N228" s="53">
        <v>8657.8700000000008</v>
      </c>
      <c r="O228" s="53">
        <v>6184.2</v>
      </c>
      <c r="P228" s="53">
        <v>3710.52</v>
      </c>
      <c r="Q228" s="53">
        <v>488.77</v>
      </c>
      <c r="R228" s="53">
        <v>2100</v>
      </c>
      <c r="S228" s="53">
        <v>200</v>
      </c>
      <c r="T228" s="53">
        <v>88</v>
      </c>
      <c r="U228" s="57">
        <f t="shared" si="34"/>
        <v>0</v>
      </c>
      <c r="V228" s="55">
        <f t="shared" si="31"/>
        <v>0</v>
      </c>
      <c r="W228" s="55">
        <f t="shared" si="35"/>
        <v>0</v>
      </c>
      <c r="X228" s="55">
        <f t="shared" si="32"/>
        <v>0</v>
      </c>
      <c r="Y228" s="55">
        <f t="shared" si="33"/>
        <v>0</v>
      </c>
      <c r="Z228" s="63">
        <f t="shared" si="29"/>
        <v>0</v>
      </c>
    </row>
    <row r="229" spans="1:26" x14ac:dyDescent="0.25">
      <c r="A229" s="61">
        <v>36</v>
      </c>
      <c r="B229" s="62" t="s">
        <v>192</v>
      </c>
      <c r="C229" s="62" t="s">
        <v>129</v>
      </c>
      <c r="D229" s="61">
        <v>2026</v>
      </c>
      <c r="E229" s="53">
        <f>'Отбор 2025-2027'!E226+'Доп отбор1 2025-2027'!E226</f>
        <v>0</v>
      </c>
      <c r="F229" s="53">
        <f>'Отбор 2025-2027'!F226+'Доп отбор1 2025-2027'!F226</f>
        <v>0</v>
      </c>
      <c r="G229" s="53">
        <f>'Отбор 2025-2027'!G226+'Доп отбор1 2025-2027'!G226</f>
        <v>0</v>
      </c>
      <c r="H229" s="53">
        <f>'Отбор 2025-2027'!H226+'Доп отбор1 2025-2027'!H226</f>
        <v>0</v>
      </c>
      <c r="I229" s="53">
        <f>'Отбор 2025-2027'!I226+'Доп отбор1 2025-2027'!I226</f>
        <v>0</v>
      </c>
      <c r="J229" s="54">
        <f>'Отбор 2025-2027'!J226+'Доп отбор1 2025-2027'!J226</f>
        <v>0</v>
      </c>
      <c r="K229" s="55">
        <f t="shared" si="30"/>
        <v>0</v>
      </c>
      <c r="L229" s="53">
        <v>12368.39</v>
      </c>
      <c r="M229" s="53">
        <v>11131.55</v>
      </c>
      <c r="N229" s="53">
        <v>8657.8700000000008</v>
      </c>
      <c r="O229" s="53">
        <v>6184.2</v>
      </c>
      <c r="P229" s="53">
        <v>3710.52</v>
      </c>
      <c r="Q229" s="53">
        <v>488.77</v>
      </c>
      <c r="R229" s="53">
        <v>2100</v>
      </c>
      <c r="S229" s="53">
        <v>200</v>
      </c>
      <c r="T229" s="53">
        <v>86</v>
      </c>
      <c r="U229" s="57">
        <f t="shared" si="34"/>
        <v>0</v>
      </c>
      <c r="V229" s="55">
        <f t="shared" si="31"/>
        <v>0</v>
      </c>
      <c r="W229" s="55">
        <f t="shared" si="35"/>
        <v>0</v>
      </c>
      <c r="X229" s="55">
        <f t="shared" si="32"/>
        <v>0</v>
      </c>
      <c r="Y229" s="55">
        <f t="shared" si="33"/>
        <v>0</v>
      </c>
      <c r="Z229" s="63">
        <f t="shared" si="29"/>
        <v>0</v>
      </c>
    </row>
    <row r="230" spans="1:26" x14ac:dyDescent="0.25">
      <c r="A230" s="61">
        <v>37</v>
      </c>
      <c r="B230" s="62" t="s">
        <v>192</v>
      </c>
      <c r="C230" s="62" t="s">
        <v>31</v>
      </c>
      <c r="D230" s="61">
        <v>2026</v>
      </c>
      <c r="E230" s="53">
        <f>'Отбор 2025-2027'!E227+'Доп отбор1 2025-2027'!E227</f>
        <v>0</v>
      </c>
      <c r="F230" s="53">
        <f>'Отбор 2025-2027'!F227+'Доп отбор1 2025-2027'!F227</f>
        <v>0</v>
      </c>
      <c r="G230" s="53">
        <f>'Отбор 2025-2027'!G227+'Доп отбор1 2025-2027'!G227</f>
        <v>0</v>
      </c>
      <c r="H230" s="53">
        <f>'Отбор 2025-2027'!H227+'Доп отбор1 2025-2027'!H227</f>
        <v>0</v>
      </c>
      <c r="I230" s="53">
        <f>'Отбор 2025-2027'!I227+'Доп отбор1 2025-2027'!I227</f>
        <v>0</v>
      </c>
      <c r="J230" s="54">
        <f>'Отбор 2025-2027'!J227+'Доп отбор1 2025-2027'!J227</f>
        <v>0</v>
      </c>
      <c r="K230" s="55">
        <f t="shared" si="30"/>
        <v>0</v>
      </c>
      <c r="L230" s="53">
        <v>12368.39</v>
      </c>
      <c r="M230" s="53">
        <v>11131.55</v>
      </c>
      <c r="N230" s="53">
        <v>8657.8700000000008</v>
      </c>
      <c r="O230" s="53">
        <v>6184.2</v>
      </c>
      <c r="P230" s="53">
        <v>3710.52</v>
      </c>
      <c r="Q230" s="53">
        <v>488.77</v>
      </c>
      <c r="R230" s="53">
        <v>2100</v>
      </c>
      <c r="S230" s="53">
        <v>200</v>
      </c>
      <c r="T230" s="53">
        <v>89</v>
      </c>
      <c r="U230" s="57">
        <f t="shared" si="34"/>
        <v>0</v>
      </c>
      <c r="V230" s="55">
        <f t="shared" si="31"/>
        <v>0</v>
      </c>
      <c r="W230" s="55">
        <f t="shared" si="35"/>
        <v>0</v>
      </c>
      <c r="X230" s="55">
        <f t="shared" si="32"/>
        <v>0</v>
      </c>
      <c r="Y230" s="55">
        <f t="shared" si="33"/>
        <v>0</v>
      </c>
      <c r="Z230" s="63">
        <f t="shared" si="29"/>
        <v>0</v>
      </c>
    </row>
    <row r="231" spans="1:26" x14ac:dyDescent="0.25">
      <c r="A231" s="61">
        <v>38</v>
      </c>
      <c r="B231" s="62" t="s">
        <v>192</v>
      </c>
      <c r="C231" s="62" t="s">
        <v>1</v>
      </c>
      <c r="D231" s="61">
        <v>2026</v>
      </c>
      <c r="E231" s="53">
        <f>'Отбор 2025-2027'!E228+'Доп отбор1 2025-2027'!E228</f>
        <v>0</v>
      </c>
      <c r="F231" s="53">
        <f>'Отбор 2025-2027'!F228+'Доп отбор1 2025-2027'!F228</f>
        <v>0</v>
      </c>
      <c r="G231" s="53">
        <f>'Отбор 2025-2027'!G228+'Доп отбор1 2025-2027'!G228</f>
        <v>0</v>
      </c>
      <c r="H231" s="53">
        <f>'Отбор 2025-2027'!H228+'Доп отбор1 2025-2027'!H228</f>
        <v>0</v>
      </c>
      <c r="I231" s="53">
        <f>'Отбор 2025-2027'!I228+'Доп отбор1 2025-2027'!I228</f>
        <v>0</v>
      </c>
      <c r="J231" s="54">
        <f>'Отбор 2025-2027'!J228+'Доп отбор1 2025-2027'!J228</f>
        <v>0</v>
      </c>
      <c r="K231" s="55">
        <f t="shared" si="30"/>
        <v>0</v>
      </c>
      <c r="L231" s="53">
        <v>12368.39</v>
      </c>
      <c r="M231" s="53">
        <v>11131.55</v>
      </c>
      <c r="N231" s="53">
        <v>8657.8700000000008</v>
      </c>
      <c r="O231" s="53">
        <v>6184.2</v>
      </c>
      <c r="P231" s="53">
        <v>3710.52</v>
      </c>
      <c r="Q231" s="53">
        <v>488.77</v>
      </c>
      <c r="R231" s="53">
        <v>2100</v>
      </c>
      <c r="S231" s="53">
        <v>200</v>
      </c>
      <c r="T231" s="53">
        <v>87</v>
      </c>
      <c r="U231" s="57">
        <f t="shared" si="34"/>
        <v>0</v>
      </c>
      <c r="V231" s="55">
        <f t="shared" si="31"/>
        <v>0</v>
      </c>
      <c r="W231" s="55">
        <f t="shared" si="35"/>
        <v>0</v>
      </c>
      <c r="X231" s="55">
        <f t="shared" si="32"/>
        <v>0</v>
      </c>
      <c r="Y231" s="55">
        <f t="shared" si="33"/>
        <v>0</v>
      </c>
      <c r="Z231" s="63">
        <f t="shared" si="29"/>
        <v>0</v>
      </c>
    </row>
    <row r="232" spans="1:26" x14ac:dyDescent="0.25">
      <c r="A232" s="61">
        <v>39</v>
      </c>
      <c r="B232" s="62" t="s">
        <v>192</v>
      </c>
      <c r="C232" s="62" t="s">
        <v>111</v>
      </c>
      <c r="D232" s="61">
        <v>2026</v>
      </c>
      <c r="E232" s="53">
        <f>'Отбор 2025-2027'!E229+'Доп отбор1 2025-2027'!E229</f>
        <v>0</v>
      </c>
      <c r="F232" s="53">
        <f>'Отбор 2025-2027'!F229+'Доп отбор1 2025-2027'!F229</f>
        <v>0</v>
      </c>
      <c r="G232" s="53">
        <f>'Отбор 2025-2027'!G229+'Доп отбор1 2025-2027'!G229</f>
        <v>0</v>
      </c>
      <c r="H232" s="53">
        <f>'Отбор 2025-2027'!H229+'Доп отбор1 2025-2027'!H229</f>
        <v>0</v>
      </c>
      <c r="I232" s="53">
        <f>'Отбор 2025-2027'!I229+'Доп отбор1 2025-2027'!I229</f>
        <v>0</v>
      </c>
      <c r="J232" s="54">
        <f>'Отбор 2025-2027'!J229+'Доп отбор1 2025-2027'!J229</f>
        <v>0</v>
      </c>
      <c r="K232" s="55">
        <f t="shared" si="30"/>
        <v>0</v>
      </c>
      <c r="L232" s="53">
        <v>12368.39</v>
      </c>
      <c r="M232" s="53">
        <v>11131.55</v>
      </c>
      <c r="N232" s="53">
        <v>8657.8700000000008</v>
      </c>
      <c r="O232" s="53">
        <v>6184.2</v>
      </c>
      <c r="P232" s="53">
        <v>3710.52</v>
      </c>
      <c r="Q232" s="53">
        <v>488.77</v>
      </c>
      <c r="R232" s="53">
        <v>2100</v>
      </c>
      <c r="S232" s="53">
        <v>200</v>
      </c>
      <c r="T232" s="53">
        <v>88</v>
      </c>
      <c r="U232" s="57">
        <f t="shared" si="34"/>
        <v>0</v>
      </c>
      <c r="V232" s="55">
        <f t="shared" si="31"/>
        <v>0</v>
      </c>
      <c r="W232" s="55">
        <f t="shared" si="35"/>
        <v>0</v>
      </c>
      <c r="X232" s="55">
        <f t="shared" si="32"/>
        <v>0</v>
      </c>
      <c r="Y232" s="55">
        <f t="shared" si="33"/>
        <v>0</v>
      </c>
      <c r="Z232" s="63">
        <f t="shared" si="29"/>
        <v>0</v>
      </c>
    </row>
    <row r="233" spans="1:26" x14ac:dyDescent="0.25">
      <c r="A233" s="61">
        <v>40</v>
      </c>
      <c r="B233" s="62" t="s">
        <v>192</v>
      </c>
      <c r="C233" s="62" t="s">
        <v>14</v>
      </c>
      <c r="D233" s="61">
        <v>2026</v>
      </c>
      <c r="E233" s="53">
        <f>'Отбор 2025-2027'!E230+'Доп отбор1 2025-2027'!E230</f>
        <v>0</v>
      </c>
      <c r="F233" s="53">
        <f>'Отбор 2025-2027'!F230+'Доп отбор1 2025-2027'!F230</f>
        <v>24</v>
      </c>
      <c r="G233" s="53">
        <f>'Отбор 2025-2027'!G230+'Доп отбор1 2025-2027'!G230</f>
        <v>19</v>
      </c>
      <c r="H233" s="53">
        <f>'Отбор 2025-2027'!H230+'Доп отбор1 2025-2027'!H230</f>
        <v>0</v>
      </c>
      <c r="I233" s="53">
        <f>'Отбор 2025-2027'!I230+'Доп отбор1 2025-2027'!I230</f>
        <v>0</v>
      </c>
      <c r="J233" s="54">
        <f>'Отбор 2025-2027'!J230+'Доп отбор1 2025-2027'!J230</f>
        <v>2</v>
      </c>
      <c r="K233" s="55">
        <f t="shared" si="30"/>
        <v>43</v>
      </c>
      <c r="L233" s="53">
        <v>12368.39</v>
      </c>
      <c r="M233" s="53">
        <v>11131.55</v>
      </c>
      <c r="N233" s="53">
        <v>8657.8700000000008</v>
      </c>
      <c r="O233" s="53">
        <v>6184.2</v>
      </c>
      <c r="P233" s="53">
        <v>3710.52</v>
      </c>
      <c r="Q233" s="53">
        <v>488.77</v>
      </c>
      <c r="R233" s="53">
        <v>2100</v>
      </c>
      <c r="S233" s="53">
        <v>200</v>
      </c>
      <c r="T233" s="53">
        <v>93</v>
      </c>
      <c r="U233" s="57">
        <f t="shared" si="34"/>
        <v>92.999999753049977</v>
      </c>
      <c r="V233" s="55">
        <f t="shared" si="31"/>
        <v>445434.27</v>
      </c>
      <c r="W233" s="55">
        <f t="shared" si="35"/>
        <v>414253.87</v>
      </c>
      <c r="X233" s="55">
        <f t="shared" si="32"/>
        <v>31180.400000000023</v>
      </c>
      <c r="Y233" s="55">
        <f t="shared" si="33"/>
        <v>414253.87</v>
      </c>
      <c r="Z233" s="63">
        <f t="shared" si="29"/>
        <v>92.999999753049977</v>
      </c>
    </row>
    <row r="234" spans="1:26" x14ac:dyDescent="0.25">
      <c r="A234" s="61">
        <v>41</v>
      </c>
      <c r="B234" s="62" t="s">
        <v>192</v>
      </c>
      <c r="C234" s="62" t="s">
        <v>33</v>
      </c>
      <c r="D234" s="61">
        <v>2026</v>
      </c>
      <c r="E234" s="53">
        <f>'Отбор 2025-2027'!E231+'Доп отбор1 2025-2027'!E231</f>
        <v>0</v>
      </c>
      <c r="F234" s="53">
        <f>'Отбор 2025-2027'!F231+'Доп отбор1 2025-2027'!F231</f>
        <v>0</v>
      </c>
      <c r="G234" s="53">
        <f>'Отбор 2025-2027'!G231+'Доп отбор1 2025-2027'!G231</f>
        <v>0</v>
      </c>
      <c r="H234" s="53">
        <f>'Отбор 2025-2027'!H231+'Доп отбор1 2025-2027'!H231</f>
        <v>0</v>
      </c>
      <c r="I234" s="53">
        <f>'Отбор 2025-2027'!I231+'Доп отбор1 2025-2027'!I231</f>
        <v>7.1029999999999998</v>
      </c>
      <c r="J234" s="54">
        <f>'Отбор 2025-2027'!J231+'Доп отбор1 2025-2027'!J231</f>
        <v>5</v>
      </c>
      <c r="K234" s="55">
        <f t="shared" si="30"/>
        <v>7.1029999999999998</v>
      </c>
      <c r="L234" s="53">
        <v>12368.39</v>
      </c>
      <c r="M234" s="53">
        <v>11131.55</v>
      </c>
      <c r="N234" s="53">
        <v>8657.8700000000008</v>
      </c>
      <c r="O234" s="53">
        <v>6184.2</v>
      </c>
      <c r="P234" s="53">
        <v>3710.52</v>
      </c>
      <c r="Q234" s="53">
        <v>488.77</v>
      </c>
      <c r="R234" s="53">
        <v>2100</v>
      </c>
      <c r="S234" s="53">
        <v>200</v>
      </c>
      <c r="T234" s="53">
        <v>93</v>
      </c>
      <c r="U234" s="57">
        <f t="shared" si="34"/>
        <v>92.999997298642668</v>
      </c>
      <c r="V234" s="55">
        <f t="shared" si="31"/>
        <v>40720.269999999997</v>
      </c>
      <c r="W234" s="55">
        <f t="shared" si="35"/>
        <v>37869.85</v>
      </c>
      <c r="X234" s="55">
        <f t="shared" si="32"/>
        <v>2850.4199999999983</v>
      </c>
      <c r="Y234" s="55">
        <f t="shared" si="33"/>
        <v>37869.85</v>
      </c>
      <c r="Z234" s="63">
        <f t="shared" si="29"/>
        <v>92.999997298642668</v>
      </c>
    </row>
    <row r="235" spans="1:26" x14ac:dyDescent="0.25">
      <c r="A235" s="61">
        <v>42</v>
      </c>
      <c r="B235" s="62" t="s">
        <v>192</v>
      </c>
      <c r="C235" s="62" t="s">
        <v>130</v>
      </c>
      <c r="D235" s="61">
        <v>2026</v>
      </c>
      <c r="E235" s="53">
        <f>'Отбор 2025-2027'!E232+'Доп отбор1 2025-2027'!E232</f>
        <v>0</v>
      </c>
      <c r="F235" s="53">
        <f>'Отбор 2025-2027'!F232+'Доп отбор1 2025-2027'!F232</f>
        <v>0</v>
      </c>
      <c r="G235" s="53">
        <f>'Отбор 2025-2027'!G232+'Доп отбор1 2025-2027'!G232</f>
        <v>0</v>
      </c>
      <c r="H235" s="53">
        <f>'Отбор 2025-2027'!H232+'Доп отбор1 2025-2027'!H232</f>
        <v>0</v>
      </c>
      <c r="I235" s="53">
        <f>'Отбор 2025-2027'!I232+'Доп отбор1 2025-2027'!I232</f>
        <v>0</v>
      </c>
      <c r="J235" s="54">
        <f>'Отбор 2025-2027'!J232+'Доп отбор1 2025-2027'!J232</f>
        <v>0</v>
      </c>
      <c r="K235" s="55">
        <f t="shared" si="30"/>
        <v>0</v>
      </c>
      <c r="L235" s="53">
        <v>12368.39</v>
      </c>
      <c r="M235" s="53">
        <v>11131.55</v>
      </c>
      <c r="N235" s="53">
        <v>8657.8700000000008</v>
      </c>
      <c r="O235" s="53">
        <v>6184.2</v>
      </c>
      <c r="P235" s="53">
        <v>3710.52</v>
      </c>
      <c r="Q235" s="53">
        <v>488.77</v>
      </c>
      <c r="R235" s="53">
        <v>2100</v>
      </c>
      <c r="S235" s="53">
        <v>200</v>
      </c>
      <c r="T235" s="53">
        <v>89</v>
      </c>
      <c r="U235" s="57">
        <f t="shared" si="34"/>
        <v>0</v>
      </c>
      <c r="V235" s="55">
        <f t="shared" si="31"/>
        <v>0</v>
      </c>
      <c r="W235" s="55">
        <f t="shared" si="35"/>
        <v>0</v>
      </c>
      <c r="X235" s="55">
        <f t="shared" si="32"/>
        <v>0</v>
      </c>
      <c r="Y235" s="55">
        <f t="shared" si="33"/>
        <v>0</v>
      </c>
      <c r="Z235" s="63">
        <f t="shared" si="29"/>
        <v>0</v>
      </c>
    </row>
    <row r="236" spans="1:26" x14ac:dyDescent="0.25">
      <c r="A236" s="61">
        <v>43</v>
      </c>
      <c r="B236" s="62" t="s">
        <v>192</v>
      </c>
      <c r="C236" s="62" t="s">
        <v>133</v>
      </c>
      <c r="D236" s="61">
        <v>2026</v>
      </c>
      <c r="E236" s="53">
        <f>'Отбор 2025-2027'!E233+'Доп отбор1 2025-2027'!E233</f>
        <v>0</v>
      </c>
      <c r="F236" s="53">
        <f>'Отбор 2025-2027'!F233+'Доп отбор1 2025-2027'!F233</f>
        <v>0</v>
      </c>
      <c r="G236" s="53">
        <f>'Отбор 2025-2027'!G233+'Доп отбор1 2025-2027'!G233</f>
        <v>0</v>
      </c>
      <c r="H236" s="53">
        <f>'Отбор 2025-2027'!H233+'Доп отбор1 2025-2027'!H233</f>
        <v>0</v>
      </c>
      <c r="I236" s="53">
        <f>'Отбор 2025-2027'!I233+'Доп отбор1 2025-2027'!I233</f>
        <v>0</v>
      </c>
      <c r="J236" s="54">
        <f>'Отбор 2025-2027'!J233+'Доп отбор1 2025-2027'!J233</f>
        <v>0</v>
      </c>
      <c r="K236" s="55">
        <f t="shared" si="30"/>
        <v>0</v>
      </c>
      <c r="L236" s="53">
        <v>12368.39</v>
      </c>
      <c r="M236" s="53">
        <v>11131.55</v>
      </c>
      <c r="N236" s="53">
        <v>8657.8700000000008</v>
      </c>
      <c r="O236" s="53">
        <v>6184.2</v>
      </c>
      <c r="P236" s="53">
        <v>3710.52</v>
      </c>
      <c r="Q236" s="53">
        <v>488.77</v>
      </c>
      <c r="R236" s="53">
        <v>2100</v>
      </c>
      <c r="S236" s="53">
        <v>200</v>
      </c>
      <c r="T236" s="53">
        <v>91</v>
      </c>
      <c r="U236" s="57">
        <f t="shared" si="34"/>
        <v>0</v>
      </c>
      <c r="V236" s="55">
        <f t="shared" si="31"/>
        <v>0</v>
      </c>
      <c r="W236" s="55">
        <f t="shared" si="35"/>
        <v>0</v>
      </c>
      <c r="X236" s="55">
        <f t="shared" si="32"/>
        <v>0</v>
      </c>
      <c r="Y236" s="55">
        <f t="shared" si="33"/>
        <v>0</v>
      </c>
      <c r="Z236" s="63">
        <f t="shared" si="29"/>
        <v>0</v>
      </c>
    </row>
    <row r="237" spans="1:26" x14ac:dyDescent="0.25">
      <c r="A237" s="61">
        <v>44</v>
      </c>
      <c r="B237" s="62" t="s">
        <v>192</v>
      </c>
      <c r="C237" s="62" t="s">
        <v>107</v>
      </c>
      <c r="D237" s="61">
        <v>2026</v>
      </c>
      <c r="E237" s="53">
        <f>'Отбор 2025-2027'!E234+'Доп отбор1 2025-2027'!E234</f>
        <v>0</v>
      </c>
      <c r="F237" s="53">
        <f>'Отбор 2025-2027'!F234+'Доп отбор1 2025-2027'!F234</f>
        <v>0</v>
      </c>
      <c r="G237" s="53">
        <f>'Отбор 2025-2027'!G234+'Доп отбор1 2025-2027'!G234</f>
        <v>0</v>
      </c>
      <c r="H237" s="53">
        <f>'Отбор 2025-2027'!H234+'Доп отбор1 2025-2027'!H234</f>
        <v>0</v>
      </c>
      <c r="I237" s="53">
        <f>'Отбор 2025-2027'!I234+'Доп отбор1 2025-2027'!I234</f>
        <v>0</v>
      </c>
      <c r="J237" s="54">
        <f>'Отбор 2025-2027'!J234+'Доп отбор1 2025-2027'!J234</f>
        <v>0</v>
      </c>
      <c r="K237" s="55">
        <f t="shared" si="30"/>
        <v>0</v>
      </c>
      <c r="L237" s="53">
        <v>12368.39</v>
      </c>
      <c r="M237" s="53">
        <v>11131.55</v>
      </c>
      <c r="N237" s="53">
        <v>8657.8700000000008</v>
      </c>
      <c r="O237" s="53">
        <v>6184.2</v>
      </c>
      <c r="P237" s="53">
        <v>3710.52</v>
      </c>
      <c r="Q237" s="53">
        <v>488.77</v>
      </c>
      <c r="R237" s="53">
        <v>2100</v>
      </c>
      <c r="S237" s="53">
        <v>200</v>
      </c>
      <c r="T237" s="53">
        <v>71</v>
      </c>
      <c r="U237" s="57">
        <f t="shared" si="34"/>
        <v>0</v>
      </c>
      <c r="V237" s="55">
        <f t="shared" si="31"/>
        <v>0</v>
      </c>
      <c r="W237" s="55">
        <f t="shared" si="35"/>
        <v>0</v>
      </c>
      <c r="X237" s="55">
        <f t="shared" si="32"/>
        <v>0</v>
      </c>
      <c r="Y237" s="55">
        <f t="shared" si="33"/>
        <v>0</v>
      </c>
      <c r="Z237" s="63">
        <f t="shared" si="29"/>
        <v>0</v>
      </c>
    </row>
    <row r="238" spans="1:26" x14ac:dyDescent="0.25">
      <c r="A238" s="61">
        <v>45</v>
      </c>
      <c r="B238" s="62" t="s">
        <v>192</v>
      </c>
      <c r="C238" s="62" t="s">
        <v>131</v>
      </c>
      <c r="D238" s="61">
        <v>2026</v>
      </c>
      <c r="E238" s="53">
        <f>'Отбор 2025-2027'!E235+'Доп отбор1 2025-2027'!E235</f>
        <v>0</v>
      </c>
      <c r="F238" s="53">
        <f>'Отбор 2025-2027'!F235+'Доп отбор1 2025-2027'!F235</f>
        <v>0</v>
      </c>
      <c r="G238" s="53">
        <f>'Отбор 2025-2027'!G235+'Доп отбор1 2025-2027'!G235</f>
        <v>0</v>
      </c>
      <c r="H238" s="53">
        <f>'Отбор 2025-2027'!H235+'Доп отбор1 2025-2027'!H235</f>
        <v>0</v>
      </c>
      <c r="I238" s="53">
        <f>'Отбор 2025-2027'!I235+'Доп отбор1 2025-2027'!I235</f>
        <v>0</v>
      </c>
      <c r="J238" s="54">
        <f>'Отбор 2025-2027'!J235+'Доп отбор1 2025-2027'!J235</f>
        <v>0</v>
      </c>
      <c r="K238" s="55">
        <f t="shared" si="30"/>
        <v>0</v>
      </c>
      <c r="L238" s="53">
        <v>12368.39</v>
      </c>
      <c r="M238" s="53">
        <v>11131.55</v>
      </c>
      <c r="N238" s="53">
        <v>8657.8700000000008</v>
      </c>
      <c r="O238" s="53">
        <v>6184.2</v>
      </c>
      <c r="P238" s="53">
        <v>3710.52</v>
      </c>
      <c r="Q238" s="53">
        <v>488.77</v>
      </c>
      <c r="R238" s="53">
        <v>2100</v>
      </c>
      <c r="S238" s="53">
        <v>200</v>
      </c>
      <c r="T238" s="53">
        <v>94</v>
      </c>
      <c r="U238" s="57">
        <f t="shared" si="34"/>
        <v>0</v>
      </c>
      <c r="V238" s="55">
        <f t="shared" si="31"/>
        <v>0</v>
      </c>
      <c r="W238" s="55">
        <f t="shared" si="35"/>
        <v>0</v>
      </c>
      <c r="X238" s="55">
        <f t="shared" si="32"/>
        <v>0</v>
      </c>
      <c r="Y238" s="55">
        <f t="shared" si="33"/>
        <v>0</v>
      </c>
      <c r="Z238" s="63">
        <f t="shared" si="29"/>
        <v>0</v>
      </c>
    </row>
    <row r="239" spans="1:26" x14ac:dyDescent="0.25">
      <c r="A239" s="61">
        <v>46</v>
      </c>
      <c r="B239" s="62" t="s">
        <v>192</v>
      </c>
      <c r="C239" s="62" t="s">
        <v>68</v>
      </c>
      <c r="D239" s="61">
        <v>2026</v>
      </c>
      <c r="E239" s="53">
        <f>'Отбор 2025-2027'!E236+'Доп отбор1 2025-2027'!E236</f>
        <v>0</v>
      </c>
      <c r="F239" s="53">
        <f>'Отбор 2025-2027'!F236+'Доп отбор1 2025-2027'!F236</f>
        <v>0</v>
      </c>
      <c r="G239" s="53">
        <f>'Отбор 2025-2027'!G236+'Доп отбор1 2025-2027'!G236</f>
        <v>0</v>
      </c>
      <c r="H239" s="53">
        <f>'Отбор 2025-2027'!H236+'Доп отбор1 2025-2027'!H236</f>
        <v>0</v>
      </c>
      <c r="I239" s="53">
        <f>'Отбор 2025-2027'!I236+'Доп отбор1 2025-2027'!I236</f>
        <v>31</v>
      </c>
      <c r="J239" s="54">
        <f>'Отбор 2025-2027'!J236+'Доп отбор1 2025-2027'!J236</f>
        <v>4</v>
      </c>
      <c r="K239" s="55">
        <f t="shared" si="30"/>
        <v>31</v>
      </c>
      <c r="L239" s="53">
        <v>12368.39</v>
      </c>
      <c r="M239" s="53">
        <v>11131.55</v>
      </c>
      <c r="N239" s="53">
        <v>8657.8700000000008</v>
      </c>
      <c r="O239" s="53">
        <v>6184.2</v>
      </c>
      <c r="P239" s="53">
        <v>3710.52</v>
      </c>
      <c r="Q239" s="53">
        <v>488.77</v>
      </c>
      <c r="R239" s="53">
        <v>2100</v>
      </c>
      <c r="S239" s="53">
        <v>200</v>
      </c>
      <c r="T239" s="53">
        <v>81</v>
      </c>
      <c r="U239" s="57">
        <f t="shared" si="34"/>
        <v>80.999998480026008</v>
      </c>
      <c r="V239" s="55">
        <f t="shared" si="31"/>
        <v>131581.20000000001</v>
      </c>
      <c r="W239" s="55">
        <f t="shared" si="35"/>
        <v>106580.77</v>
      </c>
      <c r="X239" s="55">
        <f t="shared" si="32"/>
        <v>25000.430000000008</v>
      </c>
      <c r="Y239" s="55">
        <f t="shared" si="33"/>
        <v>106580.77</v>
      </c>
      <c r="Z239" s="63">
        <f t="shared" si="29"/>
        <v>80.999998480026008</v>
      </c>
    </row>
    <row r="240" spans="1:26" x14ac:dyDescent="0.25">
      <c r="A240" s="61">
        <v>47</v>
      </c>
      <c r="B240" s="62" t="s">
        <v>192</v>
      </c>
      <c r="C240" s="62" t="s">
        <v>25</v>
      </c>
      <c r="D240" s="61">
        <v>2026</v>
      </c>
      <c r="E240" s="53">
        <f>'Отбор 2025-2027'!E237+'Доп отбор1 2025-2027'!E237</f>
        <v>0</v>
      </c>
      <c r="F240" s="53">
        <f>'Отбор 2025-2027'!F237+'Доп отбор1 2025-2027'!F237</f>
        <v>0</v>
      </c>
      <c r="G240" s="53">
        <f>'Отбор 2025-2027'!G237+'Доп отбор1 2025-2027'!G237</f>
        <v>4.0999999999999996</v>
      </c>
      <c r="H240" s="53">
        <f>'Отбор 2025-2027'!H237+'Доп отбор1 2025-2027'!H237</f>
        <v>0</v>
      </c>
      <c r="I240" s="53">
        <f>'Отбор 2025-2027'!I237+'Доп отбор1 2025-2027'!I237</f>
        <v>0</v>
      </c>
      <c r="J240" s="54">
        <f>'Отбор 2025-2027'!J237+'Доп отбор1 2025-2027'!J237</f>
        <v>2</v>
      </c>
      <c r="K240" s="55">
        <f t="shared" si="30"/>
        <v>4.0999999999999996</v>
      </c>
      <c r="L240" s="53">
        <v>12368.39</v>
      </c>
      <c r="M240" s="53">
        <v>11131.55</v>
      </c>
      <c r="N240" s="53">
        <v>8657.8700000000008</v>
      </c>
      <c r="O240" s="53">
        <v>6184.2</v>
      </c>
      <c r="P240" s="53">
        <v>3710.52</v>
      </c>
      <c r="Q240" s="53">
        <v>488.77</v>
      </c>
      <c r="R240" s="53">
        <v>2100</v>
      </c>
      <c r="S240" s="53">
        <v>200</v>
      </c>
      <c r="T240" s="53">
        <v>91</v>
      </c>
      <c r="U240" s="57">
        <f t="shared" si="34"/>
        <v>90.999982889426406</v>
      </c>
      <c r="V240" s="55">
        <f t="shared" si="31"/>
        <v>41494.81</v>
      </c>
      <c r="W240" s="55">
        <f t="shared" si="35"/>
        <v>37760.269999999997</v>
      </c>
      <c r="X240" s="55">
        <f t="shared" si="32"/>
        <v>3734.5400000000009</v>
      </c>
      <c r="Y240" s="55">
        <f t="shared" si="33"/>
        <v>37760.28</v>
      </c>
      <c r="Z240" s="63">
        <f t="shared" si="29"/>
        <v>91.000006988825831</v>
      </c>
    </row>
    <row r="241" spans="1:26" x14ac:dyDescent="0.25">
      <c r="A241" s="61">
        <v>48</v>
      </c>
      <c r="B241" s="62" t="s">
        <v>192</v>
      </c>
      <c r="C241" s="62" t="s">
        <v>134</v>
      </c>
      <c r="D241" s="61">
        <v>2026</v>
      </c>
      <c r="E241" s="53">
        <f>'Отбор 2025-2027'!E238+'Доп отбор1 2025-2027'!E238</f>
        <v>0</v>
      </c>
      <c r="F241" s="53">
        <f>'Отбор 2025-2027'!F238+'Доп отбор1 2025-2027'!F238</f>
        <v>0</v>
      </c>
      <c r="G241" s="53">
        <f>'Отбор 2025-2027'!G238+'Доп отбор1 2025-2027'!G238</f>
        <v>0</v>
      </c>
      <c r="H241" s="53">
        <f>'Отбор 2025-2027'!H238+'Доп отбор1 2025-2027'!H238</f>
        <v>17.11</v>
      </c>
      <c r="I241" s="53">
        <f>'Отбор 2025-2027'!I238+'Доп отбор1 2025-2027'!I238</f>
        <v>5</v>
      </c>
      <c r="J241" s="54">
        <f>'Отбор 2025-2027'!J238+'Доп отбор1 2025-2027'!J238</f>
        <v>4</v>
      </c>
      <c r="K241" s="55">
        <f t="shared" si="30"/>
        <v>22.11</v>
      </c>
      <c r="L241" s="53">
        <v>12368.39</v>
      </c>
      <c r="M241" s="53">
        <v>11131.55</v>
      </c>
      <c r="N241" s="53">
        <v>8657.8700000000008</v>
      </c>
      <c r="O241" s="53">
        <v>6184.2</v>
      </c>
      <c r="P241" s="53">
        <v>3710.52</v>
      </c>
      <c r="Q241" s="53">
        <v>488.77</v>
      </c>
      <c r="R241" s="53">
        <v>2100</v>
      </c>
      <c r="S241" s="53">
        <v>200</v>
      </c>
      <c r="T241" s="53">
        <v>87</v>
      </c>
      <c r="U241" s="57">
        <f t="shared" si="34"/>
        <v>86.99999583157674</v>
      </c>
      <c r="V241" s="55">
        <f t="shared" si="31"/>
        <v>139141.34</v>
      </c>
      <c r="W241" s="55">
        <f t="shared" si="35"/>
        <v>121052.96</v>
      </c>
      <c r="X241" s="55">
        <f t="shared" si="32"/>
        <v>18088.37999999999</v>
      </c>
      <c r="Y241" s="55">
        <f t="shared" si="33"/>
        <v>121052.97</v>
      </c>
      <c r="Z241" s="63">
        <f t="shared" si="29"/>
        <v>87.000003018513411</v>
      </c>
    </row>
    <row r="242" spans="1:26" x14ac:dyDescent="0.25">
      <c r="A242" s="61">
        <v>49</v>
      </c>
      <c r="B242" s="62" t="s">
        <v>194</v>
      </c>
      <c r="C242" s="62" t="s">
        <v>135</v>
      </c>
      <c r="D242" s="61">
        <v>2026</v>
      </c>
      <c r="E242" s="53">
        <f>'Отбор 2025-2027'!E239+'Доп отбор1 2025-2027'!E239</f>
        <v>0</v>
      </c>
      <c r="F242" s="53">
        <f>'Отбор 2025-2027'!F239+'Доп отбор1 2025-2027'!F239</f>
        <v>0</v>
      </c>
      <c r="G242" s="53">
        <f>'Отбор 2025-2027'!G239+'Доп отбор1 2025-2027'!G239</f>
        <v>0</v>
      </c>
      <c r="H242" s="53">
        <f>'Отбор 2025-2027'!H239+'Доп отбор1 2025-2027'!H239</f>
        <v>0</v>
      </c>
      <c r="I242" s="53">
        <f>'Отбор 2025-2027'!I239+'Доп отбор1 2025-2027'!I239</f>
        <v>0</v>
      </c>
      <c r="J242" s="54">
        <f>'Отбор 2025-2027'!J239+'Доп отбор1 2025-2027'!J239</f>
        <v>0</v>
      </c>
      <c r="K242" s="55">
        <f t="shared" si="30"/>
        <v>0</v>
      </c>
      <c r="L242" s="53">
        <v>12368.39</v>
      </c>
      <c r="M242" s="53">
        <v>11131.55</v>
      </c>
      <c r="N242" s="53">
        <v>8657.8700000000008</v>
      </c>
      <c r="O242" s="53">
        <v>6184.2</v>
      </c>
      <c r="P242" s="53">
        <v>3710.52</v>
      </c>
      <c r="Q242" s="53">
        <v>488.77</v>
      </c>
      <c r="R242" s="53">
        <v>2100</v>
      </c>
      <c r="S242" s="53">
        <v>200</v>
      </c>
      <c r="T242" s="53">
        <v>88</v>
      </c>
      <c r="U242" s="57">
        <f t="shared" si="34"/>
        <v>0</v>
      </c>
      <c r="V242" s="55">
        <f t="shared" si="31"/>
        <v>0</v>
      </c>
      <c r="W242" s="55">
        <f t="shared" si="35"/>
        <v>0</v>
      </c>
      <c r="X242" s="55">
        <f t="shared" si="32"/>
        <v>0</v>
      </c>
      <c r="Y242" s="55">
        <f t="shared" si="33"/>
        <v>0</v>
      </c>
      <c r="Z242" s="63">
        <f t="shared" si="29"/>
        <v>0</v>
      </c>
    </row>
    <row r="243" spans="1:26" x14ac:dyDescent="0.25">
      <c r="A243" s="61">
        <v>50</v>
      </c>
      <c r="B243" s="62" t="s">
        <v>194</v>
      </c>
      <c r="C243" s="62" t="s">
        <v>136</v>
      </c>
      <c r="D243" s="61">
        <v>2026</v>
      </c>
      <c r="E243" s="53">
        <f>'Отбор 2025-2027'!E240+'Доп отбор1 2025-2027'!E240</f>
        <v>0</v>
      </c>
      <c r="F243" s="53">
        <f>'Отбор 2025-2027'!F240+'Доп отбор1 2025-2027'!F240</f>
        <v>0</v>
      </c>
      <c r="G243" s="53">
        <f>'Отбор 2025-2027'!G240+'Доп отбор1 2025-2027'!G240</f>
        <v>0</v>
      </c>
      <c r="H243" s="53">
        <f>'Отбор 2025-2027'!H240+'Доп отбор1 2025-2027'!H240</f>
        <v>0</v>
      </c>
      <c r="I243" s="53">
        <f>'Отбор 2025-2027'!I240+'Доп отбор1 2025-2027'!I240</f>
        <v>0</v>
      </c>
      <c r="J243" s="54">
        <f>'Отбор 2025-2027'!J240+'Доп отбор1 2025-2027'!J240</f>
        <v>0</v>
      </c>
      <c r="K243" s="55">
        <f t="shared" si="30"/>
        <v>0</v>
      </c>
      <c r="L243" s="53">
        <v>12368.39</v>
      </c>
      <c r="M243" s="53">
        <v>11131.55</v>
      </c>
      <c r="N243" s="53">
        <v>8657.8700000000008</v>
      </c>
      <c r="O243" s="53">
        <v>6184.2</v>
      </c>
      <c r="P243" s="53">
        <v>3710.52</v>
      </c>
      <c r="Q243" s="53">
        <v>488.77</v>
      </c>
      <c r="R243" s="53">
        <v>2100</v>
      </c>
      <c r="S243" s="53">
        <v>200</v>
      </c>
      <c r="T243" s="53">
        <v>71</v>
      </c>
      <c r="U243" s="57">
        <f t="shared" si="34"/>
        <v>0</v>
      </c>
      <c r="V243" s="55">
        <f t="shared" si="31"/>
        <v>0</v>
      </c>
      <c r="W243" s="55">
        <f t="shared" ref="W243:W270" si="36">IF((Z243&gt;T243),Y243-0.01,Y243)</f>
        <v>0</v>
      </c>
      <c r="X243" s="55">
        <f t="shared" si="32"/>
        <v>0</v>
      </c>
      <c r="Y243" s="55">
        <f t="shared" si="33"/>
        <v>0</v>
      </c>
      <c r="Z243" s="63">
        <f t="shared" si="29"/>
        <v>0</v>
      </c>
    </row>
    <row r="244" spans="1:26" x14ac:dyDescent="0.25">
      <c r="A244" s="61">
        <v>51</v>
      </c>
      <c r="B244" s="62" t="s">
        <v>194</v>
      </c>
      <c r="C244" s="62" t="s">
        <v>24</v>
      </c>
      <c r="D244" s="61">
        <v>2026</v>
      </c>
      <c r="E244" s="53">
        <f>'Отбор 2025-2027'!E241+'Доп отбор1 2025-2027'!E241</f>
        <v>0</v>
      </c>
      <c r="F244" s="53">
        <f>'Отбор 2025-2027'!F241+'Доп отбор1 2025-2027'!F241</f>
        <v>0</v>
      </c>
      <c r="G244" s="53">
        <f>'Отбор 2025-2027'!G241+'Доп отбор1 2025-2027'!G241</f>
        <v>0</v>
      </c>
      <c r="H244" s="53">
        <f>'Отбор 2025-2027'!H241+'Доп отбор1 2025-2027'!H241</f>
        <v>0</v>
      </c>
      <c r="I244" s="53">
        <f>'Отбор 2025-2027'!I241+'Доп отбор1 2025-2027'!I241</f>
        <v>0</v>
      </c>
      <c r="J244" s="54">
        <f>'Отбор 2025-2027'!J241+'Доп отбор1 2025-2027'!J241</f>
        <v>0</v>
      </c>
      <c r="K244" s="55">
        <f t="shared" si="30"/>
        <v>0</v>
      </c>
      <c r="L244" s="53">
        <v>12368.39</v>
      </c>
      <c r="M244" s="53">
        <v>11131.55</v>
      </c>
      <c r="N244" s="53">
        <v>8657.8700000000008</v>
      </c>
      <c r="O244" s="53">
        <v>6184.2</v>
      </c>
      <c r="P244" s="53">
        <v>3710.52</v>
      </c>
      <c r="Q244" s="53">
        <v>488.77</v>
      </c>
      <c r="R244" s="53">
        <v>2100</v>
      </c>
      <c r="S244" s="53">
        <v>200</v>
      </c>
      <c r="T244" s="53">
        <v>91</v>
      </c>
      <c r="U244" s="57">
        <f t="shared" si="34"/>
        <v>0</v>
      </c>
      <c r="V244" s="55">
        <f t="shared" si="31"/>
        <v>0</v>
      </c>
      <c r="W244" s="55">
        <f t="shared" si="36"/>
        <v>0</v>
      </c>
      <c r="X244" s="55">
        <f t="shared" si="32"/>
        <v>0</v>
      </c>
      <c r="Y244" s="55">
        <f t="shared" si="33"/>
        <v>0</v>
      </c>
      <c r="Z244" s="63">
        <f t="shared" si="29"/>
        <v>0</v>
      </c>
    </row>
    <row r="245" spans="1:26" x14ac:dyDescent="0.25">
      <c r="A245" s="61">
        <v>52</v>
      </c>
      <c r="B245" s="62" t="s">
        <v>194</v>
      </c>
      <c r="C245" s="62" t="s">
        <v>72</v>
      </c>
      <c r="D245" s="61">
        <v>2026</v>
      </c>
      <c r="E245" s="53">
        <f>'Отбор 2025-2027'!E242+'Доп отбор1 2025-2027'!E242</f>
        <v>20</v>
      </c>
      <c r="F245" s="53">
        <f>'Отбор 2025-2027'!F242+'Доп отбор1 2025-2027'!F242</f>
        <v>40</v>
      </c>
      <c r="G245" s="53">
        <f>'Отбор 2025-2027'!G242+'Доп отбор1 2025-2027'!G242</f>
        <v>0</v>
      </c>
      <c r="H245" s="53">
        <f>'Отбор 2025-2027'!H242+'Доп отбор1 2025-2027'!H242</f>
        <v>0</v>
      </c>
      <c r="I245" s="53">
        <f>'Отбор 2025-2027'!I242+'Доп отбор1 2025-2027'!I242</f>
        <v>0</v>
      </c>
      <c r="J245" s="54">
        <f>'Отбор 2025-2027'!J242+'Доп отбор1 2025-2027'!J242</f>
        <v>11</v>
      </c>
      <c r="K245" s="55">
        <f t="shared" si="30"/>
        <v>60</v>
      </c>
      <c r="L245" s="53">
        <v>12368.39</v>
      </c>
      <c r="M245" s="53">
        <v>11131.55</v>
      </c>
      <c r="N245" s="53">
        <v>8657.8700000000008</v>
      </c>
      <c r="O245" s="53">
        <v>6184.2</v>
      </c>
      <c r="P245" s="53">
        <v>3710.52</v>
      </c>
      <c r="Q245" s="53">
        <v>488.77</v>
      </c>
      <c r="R245" s="53">
        <v>2100</v>
      </c>
      <c r="S245" s="53">
        <v>200</v>
      </c>
      <c r="T245" s="53">
        <v>91</v>
      </c>
      <c r="U245" s="57">
        <f t="shared" si="34"/>
        <v>90.999999222486522</v>
      </c>
      <c r="V245" s="55">
        <f t="shared" si="31"/>
        <v>733106.27</v>
      </c>
      <c r="W245" s="55">
        <f t="shared" si="36"/>
        <v>667126.69999999995</v>
      </c>
      <c r="X245" s="55">
        <f t="shared" si="32"/>
        <v>65979.570000000065</v>
      </c>
      <c r="Y245" s="55">
        <f t="shared" si="33"/>
        <v>667126.71</v>
      </c>
      <c r="Z245" s="63">
        <f t="shared" si="29"/>
        <v>91.000000586545241</v>
      </c>
    </row>
    <row r="246" spans="1:26" x14ac:dyDescent="0.25">
      <c r="A246" s="61">
        <v>53</v>
      </c>
      <c r="B246" s="62" t="s">
        <v>194</v>
      </c>
      <c r="C246" s="62" t="s">
        <v>42</v>
      </c>
      <c r="D246" s="61">
        <v>2026</v>
      </c>
      <c r="E246" s="53">
        <f>'Отбор 2025-2027'!E243+'Доп отбор1 2025-2027'!E243</f>
        <v>0</v>
      </c>
      <c r="F246" s="53">
        <f>'Отбор 2025-2027'!F243+'Доп отбор1 2025-2027'!F243</f>
        <v>0</v>
      </c>
      <c r="G246" s="53">
        <f>'Отбор 2025-2027'!G243+'Доп отбор1 2025-2027'!G243</f>
        <v>0</v>
      </c>
      <c r="H246" s="53">
        <f>'Отбор 2025-2027'!H243+'Доп отбор1 2025-2027'!H243</f>
        <v>0</v>
      </c>
      <c r="I246" s="53">
        <f>'Отбор 2025-2027'!I243+'Доп отбор1 2025-2027'!I243</f>
        <v>10</v>
      </c>
      <c r="J246" s="54">
        <f>'Отбор 2025-2027'!J243+'Доп отбор1 2025-2027'!J243</f>
        <v>2</v>
      </c>
      <c r="K246" s="55">
        <f t="shared" si="30"/>
        <v>10</v>
      </c>
      <c r="L246" s="53">
        <v>12368.39</v>
      </c>
      <c r="M246" s="53">
        <v>11131.55</v>
      </c>
      <c r="N246" s="53">
        <v>8657.8700000000008</v>
      </c>
      <c r="O246" s="53">
        <v>6184.2</v>
      </c>
      <c r="P246" s="53">
        <v>3710.52</v>
      </c>
      <c r="Q246" s="53">
        <v>488.77</v>
      </c>
      <c r="R246" s="53">
        <v>2100</v>
      </c>
      <c r="S246" s="53">
        <v>200</v>
      </c>
      <c r="T246" s="53">
        <v>93</v>
      </c>
      <c r="U246" s="57">
        <f t="shared" si="34"/>
        <v>92.999981482627319</v>
      </c>
      <c r="V246" s="55">
        <f t="shared" si="31"/>
        <v>44282.74</v>
      </c>
      <c r="W246" s="55">
        <f t="shared" si="36"/>
        <v>41182.939999999995</v>
      </c>
      <c r="X246" s="55">
        <f t="shared" si="32"/>
        <v>3099.8000000000029</v>
      </c>
      <c r="Y246" s="55">
        <f t="shared" si="33"/>
        <v>41182.949999999997</v>
      </c>
      <c r="Z246" s="63">
        <f t="shared" si="29"/>
        <v>93.000004064789124</v>
      </c>
    </row>
    <row r="247" spans="1:26" x14ac:dyDescent="0.25">
      <c r="A247" s="61">
        <v>54</v>
      </c>
      <c r="B247" s="62" t="s">
        <v>194</v>
      </c>
      <c r="C247" s="62" t="s">
        <v>36</v>
      </c>
      <c r="D247" s="61">
        <v>2026</v>
      </c>
      <c r="E247" s="53">
        <f>'Отбор 2025-2027'!E244+'Доп отбор1 2025-2027'!E244</f>
        <v>36.1</v>
      </c>
      <c r="F247" s="53">
        <f>'Отбор 2025-2027'!F244+'Доп отбор1 2025-2027'!F244</f>
        <v>2</v>
      </c>
      <c r="G247" s="53">
        <f>'Отбор 2025-2027'!G244+'Доп отбор1 2025-2027'!G244</f>
        <v>0</v>
      </c>
      <c r="H247" s="53">
        <f>'Отбор 2025-2027'!H244+'Доп отбор1 2025-2027'!H244</f>
        <v>4</v>
      </c>
      <c r="I247" s="53">
        <f>'Отбор 2025-2027'!I244+'Доп отбор1 2025-2027'!I244</f>
        <v>3.9</v>
      </c>
      <c r="J247" s="54">
        <f>'Отбор 2025-2027'!J244+'Доп отбор1 2025-2027'!J244</f>
        <v>8</v>
      </c>
      <c r="K247" s="55">
        <f t="shared" si="30"/>
        <v>46</v>
      </c>
      <c r="L247" s="53">
        <v>12368.39</v>
      </c>
      <c r="M247" s="53">
        <v>11131.55</v>
      </c>
      <c r="N247" s="53">
        <v>8657.8700000000008</v>
      </c>
      <c r="O247" s="53">
        <v>6184.2</v>
      </c>
      <c r="P247" s="53">
        <v>3710.52</v>
      </c>
      <c r="Q247" s="53">
        <v>488.77</v>
      </c>
      <c r="R247" s="53">
        <v>2100</v>
      </c>
      <c r="S247" s="53">
        <v>200</v>
      </c>
      <c r="T247" s="53">
        <v>84</v>
      </c>
      <c r="U247" s="57">
        <f t="shared" si="34"/>
        <v>83.999999107607593</v>
      </c>
      <c r="V247" s="55">
        <f t="shared" si="31"/>
        <v>537879.97</v>
      </c>
      <c r="W247" s="55">
        <f t="shared" si="36"/>
        <v>451819.17</v>
      </c>
      <c r="X247" s="55">
        <f t="shared" si="32"/>
        <v>86060.799999999988</v>
      </c>
      <c r="Y247" s="55">
        <f t="shared" si="33"/>
        <v>451819.17</v>
      </c>
      <c r="Z247" s="63">
        <f t="shared" si="29"/>
        <v>83.999999107607593</v>
      </c>
    </row>
    <row r="248" spans="1:26" x14ac:dyDescent="0.25">
      <c r="A248" s="61">
        <v>55</v>
      </c>
      <c r="B248" s="62" t="s">
        <v>194</v>
      </c>
      <c r="C248" s="62" t="s">
        <v>39</v>
      </c>
      <c r="D248" s="61">
        <v>2026</v>
      </c>
      <c r="E248" s="53">
        <f>'Отбор 2025-2027'!E245+'Доп отбор1 2025-2027'!E245</f>
        <v>0</v>
      </c>
      <c r="F248" s="53">
        <f>'Отбор 2025-2027'!F245+'Доп отбор1 2025-2027'!F245</f>
        <v>0</v>
      </c>
      <c r="G248" s="53">
        <f>'Отбор 2025-2027'!G245+'Доп отбор1 2025-2027'!G245</f>
        <v>0</v>
      </c>
      <c r="H248" s="53">
        <f>'Отбор 2025-2027'!H245+'Доп отбор1 2025-2027'!H245</f>
        <v>6.0782999999999996</v>
      </c>
      <c r="I248" s="53">
        <f>'Отбор 2025-2027'!I245+'Доп отбор1 2025-2027'!I245</f>
        <v>0</v>
      </c>
      <c r="J248" s="54">
        <f>'Отбор 2025-2027'!J245+'Доп отбор1 2025-2027'!J245</f>
        <v>3</v>
      </c>
      <c r="K248" s="55">
        <f t="shared" si="30"/>
        <v>6.0782999999999996</v>
      </c>
      <c r="L248" s="53">
        <v>12368.39</v>
      </c>
      <c r="M248" s="53">
        <v>11131.55</v>
      </c>
      <c r="N248" s="53">
        <v>8657.8700000000008</v>
      </c>
      <c r="O248" s="53">
        <v>6184.2</v>
      </c>
      <c r="P248" s="53">
        <v>3710.52</v>
      </c>
      <c r="Q248" s="53">
        <v>488.77</v>
      </c>
      <c r="R248" s="53">
        <v>2100</v>
      </c>
      <c r="S248" s="53">
        <v>200</v>
      </c>
      <c r="T248" s="53">
        <v>88</v>
      </c>
      <c r="U248" s="57">
        <f t="shared" si="34"/>
        <v>87.999993128828663</v>
      </c>
      <c r="V248" s="55">
        <f t="shared" si="31"/>
        <v>46571.39</v>
      </c>
      <c r="W248" s="55">
        <f t="shared" si="36"/>
        <v>40982.82</v>
      </c>
      <c r="X248" s="55">
        <f t="shared" si="32"/>
        <v>5588.57</v>
      </c>
      <c r="Y248" s="55">
        <f t="shared" si="33"/>
        <v>40982.82</v>
      </c>
      <c r="Z248" s="63">
        <f t="shared" si="29"/>
        <v>87.999993128828663</v>
      </c>
    </row>
    <row r="249" spans="1:26" x14ac:dyDescent="0.25">
      <c r="A249" s="61">
        <v>56</v>
      </c>
      <c r="B249" s="62" t="s">
        <v>194</v>
      </c>
      <c r="C249" s="62" t="s">
        <v>52</v>
      </c>
      <c r="D249" s="61">
        <v>2026</v>
      </c>
      <c r="E249" s="53">
        <f>'Отбор 2025-2027'!E246+'Доп отбор1 2025-2027'!E246</f>
        <v>0</v>
      </c>
      <c r="F249" s="53">
        <f>'Отбор 2025-2027'!F246+'Доп отбор1 2025-2027'!F246</f>
        <v>0</v>
      </c>
      <c r="G249" s="53">
        <f>'Отбор 2025-2027'!G246+'Доп отбор1 2025-2027'!G246</f>
        <v>13.7</v>
      </c>
      <c r="H249" s="53">
        <f>'Отбор 2025-2027'!H246+'Доп отбор1 2025-2027'!H246</f>
        <v>7.6</v>
      </c>
      <c r="I249" s="53">
        <f>'Отбор 2025-2027'!I246+'Доп отбор1 2025-2027'!I246</f>
        <v>0</v>
      </c>
      <c r="J249" s="54">
        <f>'Отбор 2025-2027'!J246+'Доп отбор1 2025-2027'!J246</f>
        <v>10</v>
      </c>
      <c r="K249" s="55">
        <f t="shared" si="30"/>
        <v>21.299999999999997</v>
      </c>
      <c r="L249" s="53">
        <v>12368.39</v>
      </c>
      <c r="M249" s="53">
        <v>11131.55</v>
      </c>
      <c r="N249" s="53">
        <v>8657.8700000000008</v>
      </c>
      <c r="O249" s="53">
        <v>6184.2</v>
      </c>
      <c r="P249" s="53">
        <v>3710.52</v>
      </c>
      <c r="Q249" s="53">
        <v>488.77</v>
      </c>
      <c r="R249" s="53">
        <v>2100</v>
      </c>
      <c r="S249" s="53">
        <v>200</v>
      </c>
      <c r="T249" s="53">
        <v>87</v>
      </c>
      <c r="U249" s="57">
        <f t="shared" si="34"/>
        <v>86.999998569680358</v>
      </c>
      <c r="V249" s="55">
        <f t="shared" si="31"/>
        <v>195760.44</v>
      </c>
      <c r="W249" s="55">
        <f t="shared" si="36"/>
        <v>170311.58</v>
      </c>
      <c r="X249" s="55">
        <f t="shared" si="32"/>
        <v>25448.860000000015</v>
      </c>
      <c r="Y249" s="55">
        <f t="shared" si="33"/>
        <v>170311.58</v>
      </c>
      <c r="Z249" s="63">
        <f t="shared" si="29"/>
        <v>86.999998569680358</v>
      </c>
    </row>
    <row r="250" spans="1:26" x14ac:dyDescent="0.25">
      <c r="A250" s="61">
        <v>57</v>
      </c>
      <c r="B250" s="62" t="s">
        <v>194</v>
      </c>
      <c r="C250" s="62" t="s">
        <v>70</v>
      </c>
      <c r="D250" s="61">
        <v>2026</v>
      </c>
      <c r="E250" s="53">
        <f>'Отбор 2025-2027'!E247+'Доп отбор1 2025-2027'!E247</f>
        <v>0</v>
      </c>
      <c r="F250" s="53">
        <f>'Отбор 2025-2027'!F247+'Доп отбор1 2025-2027'!F247</f>
        <v>5.62</v>
      </c>
      <c r="G250" s="53">
        <f>'Отбор 2025-2027'!G247+'Доп отбор1 2025-2027'!G247</f>
        <v>0</v>
      </c>
      <c r="H250" s="53">
        <f>'Отбор 2025-2027'!H247+'Доп отбор1 2025-2027'!H247</f>
        <v>10.199999999999999</v>
      </c>
      <c r="I250" s="53">
        <f>'Отбор 2025-2027'!I247+'Доп отбор1 2025-2027'!I247</f>
        <v>7.9</v>
      </c>
      <c r="J250" s="54">
        <f>'Отбор 2025-2027'!J247+'Доп отбор1 2025-2027'!J247</f>
        <v>5</v>
      </c>
      <c r="K250" s="55">
        <f t="shared" si="30"/>
        <v>23.72</v>
      </c>
      <c r="L250" s="53">
        <v>12368.39</v>
      </c>
      <c r="M250" s="53">
        <v>11131.55</v>
      </c>
      <c r="N250" s="53">
        <v>8657.8700000000008</v>
      </c>
      <c r="O250" s="53">
        <v>6184.2</v>
      </c>
      <c r="P250" s="53">
        <v>3710.52</v>
      </c>
      <c r="Q250" s="53">
        <v>488.77</v>
      </c>
      <c r="R250" s="53">
        <v>2100</v>
      </c>
      <c r="S250" s="53">
        <v>200</v>
      </c>
      <c r="T250" s="53">
        <v>91</v>
      </c>
      <c r="U250" s="57">
        <f t="shared" si="34"/>
        <v>90.999999942075704</v>
      </c>
      <c r="V250" s="55">
        <f t="shared" si="31"/>
        <v>172639.11</v>
      </c>
      <c r="W250" s="55">
        <f t="shared" si="36"/>
        <v>157101.59</v>
      </c>
      <c r="X250" s="55">
        <f t="shared" si="32"/>
        <v>15537.51999999999</v>
      </c>
      <c r="Y250" s="55">
        <f t="shared" si="33"/>
        <v>157101.59</v>
      </c>
      <c r="Z250" s="63">
        <f t="shared" si="29"/>
        <v>90.999999942075704</v>
      </c>
    </row>
    <row r="251" spans="1:26" x14ac:dyDescent="0.25">
      <c r="A251" s="61">
        <v>58</v>
      </c>
      <c r="B251" s="62" t="s">
        <v>194</v>
      </c>
      <c r="C251" s="62" t="s">
        <v>117</v>
      </c>
      <c r="D251" s="61">
        <v>2026</v>
      </c>
      <c r="E251" s="53">
        <f>'Отбор 2025-2027'!E248+'Доп отбор1 2025-2027'!E248</f>
        <v>0</v>
      </c>
      <c r="F251" s="53">
        <f>'Отбор 2025-2027'!F248+'Доп отбор1 2025-2027'!F248</f>
        <v>0</v>
      </c>
      <c r="G251" s="53">
        <f>'Отбор 2025-2027'!G248+'Доп отбор1 2025-2027'!G248</f>
        <v>0</v>
      </c>
      <c r="H251" s="53">
        <f>'Отбор 2025-2027'!H248+'Доп отбор1 2025-2027'!H248</f>
        <v>0</v>
      </c>
      <c r="I251" s="53">
        <f>'Отбор 2025-2027'!I248+'Доп отбор1 2025-2027'!I248</f>
        <v>0</v>
      </c>
      <c r="J251" s="54">
        <f>'Отбор 2025-2027'!J248+'Доп отбор1 2025-2027'!J248</f>
        <v>0</v>
      </c>
      <c r="K251" s="55">
        <f t="shared" si="30"/>
        <v>0</v>
      </c>
      <c r="L251" s="53">
        <v>12368.39</v>
      </c>
      <c r="M251" s="53">
        <v>11131.55</v>
      </c>
      <c r="N251" s="53">
        <v>8657.8700000000008</v>
      </c>
      <c r="O251" s="53">
        <v>6184.2</v>
      </c>
      <c r="P251" s="53">
        <v>3710.52</v>
      </c>
      <c r="Q251" s="53">
        <v>488.77</v>
      </c>
      <c r="R251" s="53">
        <v>2100</v>
      </c>
      <c r="S251" s="53">
        <v>200</v>
      </c>
      <c r="T251" s="53">
        <v>89</v>
      </c>
      <c r="U251" s="57">
        <f t="shared" si="34"/>
        <v>0</v>
      </c>
      <c r="V251" s="55">
        <f t="shared" si="31"/>
        <v>0</v>
      </c>
      <c r="W251" s="55">
        <f t="shared" si="36"/>
        <v>0</v>
      </c>
      <c r="X251" s="55">
        <f t="shared" si="32"/>
        <v>0</v>
      </c>
      <c r="Y251" s="55">
        <f t="shared" si="33"/>
        <v>0</v>
      </c>
      <c r="Z251" s="63">
        <f t="shared" si="29"/>
        <v>0</v>
      </c>
    </row>
    <row r="252" spans="1:26" x14ac:dyDescent="0.25">
      <c r="A252" s="61">
        <v>59</v>
      </c>
      <c r="B252" s="62" t="s">
        <v>194</v>
      </c>
      <c r="C252" s="62" t="s">
        <v>137</v>
      </c>
      <c r="D252" s="61">
        <v>2026</v>
      </c>
      <c r="E252" s="53">
        <f>'Отбор 2025-2027'!E249+'Доп отбор1 2025-2027'!E249</f>
        <v>0</v>
      </c>
      <c r="F252" s="53">
        <f>'Отбор 2025-2027'!F249+'Доп отбор1 2025-2027'!F249</f>
        <v>0</v>
      </c>
      <c r="G252" s="53">
        <f>'Отбор 2025-2027'!G249+'Доп отбор1 2025-2027'!G249</f>
        <v>0</v>
      </c>
      <c r="H252" s="53">
        <f>'Отбор 2025-2027'!H249+'Доп отбор1 2025-2027'!H249</f>
        <v>5</v>
      </c>
      <c r="I252" s="53">
        <f>'Отбор 2025-2027'!I249+'Доп отбор1 2025-2027'!I249</f>
        <v>0</v>
      </c>
      <c r="J252" s="54">
        <f>'Отбор 2025-2027'!J249+'Доп отбор1 2025-2027'!J249</f>
        <v>3</v>
      </c>
      <c r="K252" s="55">
        <f t="shared" si="30"/>
        <v>5</v>
      </c>
      <c r="L252" s="53">
        <v>12368.39</v>
      </c>
      <c r="M252" s="53">
        <v>11131.55</v>
      </c>
      <c r="N252" s="53">
        <v>8657.8700000000008</v>
      </c>
      <c r="O252" s="53">
        <v>6184.2</v>
      </c>
      <c r="P252" s="53">
        <v>3710.52</v>
      </c>
      <c r="Q252" s="53">
        <v>488.77</v>
      </c>
      <c r="R252" s="53">
        <v>2100</v>
      </c>
      <c r="S252" s="53">
        <v>200</v>
      </c>
      <c r="T252" s="53">
        <v>91</v>
      </c>
      <c r="U252" s="57">
        <f t="shared" si="34"/>
        <v>90.999994708636081</v>
      </c>
      <c r="V252" s="55">
        <f t="shared" si="31"/>
        <v>39687.31</v>
      </c>
      <c r="W252" s="55">
        <f t="shared" si="36"/>
        <v>36115.449999999997</v>
      </c>
      <c r="X252" s="55">
        <f t="shared" si="32"/>
        <v>3571.8600000000006</v>
      </c>
      <c r="Y252" s="55">
        <f t="shared" si="33"/>
        <v>36115.449999999997</v>
      </c>
      <c r="Z252" s="63">
        <f t="shared" si="29"/>
        <v>90.999994708636081</v>
      </c>
    </row>
    <row r="253" spans="1:26" x14ac:dyDescent="0.25">
      <c r="A253" s="61">
        <v>60</v>
      </c>
      <c r="B253" s="62" t="s">
        <v>194</v>
      </c>
      <c r="C253" s="62" t="s">
        <v>57</v>
      </c>
      <c r="D253" s="61">
        <v>2026</v>
      </c>
      <c r="E253" s="53">
        <f>'Отбор 2025-2027'!E250+'Доп отбор1 2025-2027'!E250</f>
        <v>30</v>
      </c>
      <c r="F253" s="53">
        <f>'Отбор 2025-2027'!F250+'Доп отбор1 2025-2027'!F250</f>
        <v>0</v>
      </c>
      <c r="G253" s="53">
        <f>'Отбор 2025-2027'!G250+'Доп отбор1 2025-2027'!G250</f>
        <v>0</v>
      </c>
      <c r="H253" s="53">
        <f>'Отбор 2025-2027'!H250+'Доп отбор1 2025-2027'!H250</f>
        <v>11</v>
      </c>
      <c r="I253" s="53">
        <f>'Отбор 2025-2027'!I250+'Доп отбор1 2025-2027'!I250</f>
        <v>0</v>
      </c>
      <c r="J253" s="54">
        <f>'Отбор 2025-2027'!J250+'Доп отбор1 2025-2027'!J250</f>
        <v>2</v>
      </c>
      <c r="K253" s="55">
        <f t="shared" si="30"/>
        <v>41</v>
      </c>
      <c r="L253" s="53">
        <v>12368.39</v>
      </c>
      <c r="M253" s="53">
        <v>11131.55</v>
      </c>
      <c r="N253" s="53">
        <v>8657.8700000000008</v>
      </c>
      <c r="O253" s="53">
        <v>6184.2</v>
      </c>
      <c r="P253" s="53">
        <v>3710.52</v>
      </c>
      <c r="Q253" s="53">
        <v>488.77</v>
      </c>
      <c r="R253" s="53">
        <v>2100</v>
      </c>
      <c r="S253" s="53">
        <v>200</v>
      </c>
      <c r="T253" s="53">
        <v>90</v>
      </c>
      <c r="U253" s="57">
        <f t="shared" si="34"/>
        <v>89.999998673902553</v>
      </c>
      <c r="V253" s="55">
        <f t="shared" si="31"/>
        <v>452455.44</v>
      </c>
      <c r="W253" s="55">
        <f t="shared" si="36"/>
        <v>407209.89</v>
      </c>
      <c r="X253" s="55">
        <f t="shared" si="32"/>
        <v>45245.549999999988</v>
      </c>
      <c r="Y253" s="55">
        <f t="shared" si="33"/>
        <v>407209.9</v>
      </c>
      <c r="Z253" s="63">
        <f t="shared" si="29"/>
        <v>90.000000884064974</v>
      </c>
    </row>
    <row r="254" spans="1:26" x14ac:dyDescent="0.25">
      <c r="A254" s="65" t="s">
        <v>236</v>
      </c>
      <c r="B254" s="62" t="s">
        <v>195</v>
      </c>
      <c r="C254" s="62" t="s">
        <v>22</v>
      </c>
      <c r="D254" s="61">
        <v>2026</v>
      </c>
      <c r="E254" s="53">
        <f>'Отбор 2025-2027'!E251+'Доп отбор1 2025-2027'!E251</f>
        <v>10.4</v>
      </c>
      <c r="F254" s="53">
        <f>'Отбор 2025-2027'!F251+'Доп отбор1 2025-2027'!F251</f>
        <v>9.44</v>
      </c>
      <c r="G254" s="53">
        <f>'Отбор 2025-2027'!G251+'Доп отбор1 2025-2027'!G251</f>
        <v>7.45</v>
      </c>
      <c r="H254" s="53">
        <f>'Отбор 2025-2027'!H251+'Доп отбор1 2025-2027'!H251</f>
        <v>44.4</v>
      </c>
      <c r="I254" s="53">
        <f>'Отбор 2025-2027'!I251+'Доп отбор1 2025-2027'!I251</f>
        <v>18.809999999999999</v>
      </c>
      <c r="J254" s="54">
        <f>'Отбор 2025-2027'!J251+'Доп отбор1 2025-2027'!J251</f>
        <v>13</v>
      </c>
      <c r="K254" s="55">
        <f t="shared" si="30"/>
        <v>90.5</v>
      </c>
      <c r="L254" s="53">
        <v>12368.39</v>
      </c>
      <c r="M254" s="53">
        <v>11131.55</v>
      </c>
      <c r="N254" s="53">
        <v>8657.8700000000008</v>
      </c>
      <c r="O254" s="53">
        <v>6184.2</v>
      </c>
      <c r="P254" s="53">
        <v>3710.52</v>
      </c>
      <c r="Q254" s="53">
        <v>488.77</v>
      </c>
      <c r="R254" s="53">
        <v>2100</v>
      </c>
      <c r="S254" s="53">
        <v>200</v>
      </c>
      <c r="T254" s="53">
        <v>95</v>
      </c>
      <c r="U254" s="57">
        <f t="shared" si="34"/>
        <v>94.999999927989336</v>
      </c>
      <c r="V254" s="55">
        <f t="shared" si="31"/>
        <v>694341.59</v>
      </c>
      <c r="W254" s="55">
        <f t="shared" si="36"/>
        <v>659624.51</v>
      </c>
      <c r="X254" s="55">
        <f t="shared" si="32"/>
        <v>34717.079999999958</v>
      </c>
      <c r="Y254" s="55">
        <f t="shared" si="33"/>
        <v>659624.51</v>
      </c>
      <c r="Z254" s="63">
        <f t="shared" si="29"/>
        <v>94.999999927989336</v>
      </c>
    </row>
    <row r="255" spans="1:26" x14ac:dyDescent="0.25">
      <c r="A255" s="65" t="s">
        <v>237</v>
      </c>
      <c r="B255" s="62" t="s">
        <v>195</v>
      </c>
      <c r="C255" s="62" t="s">
        <v>114</v>
      </c>
      <c r="D255" s="61">
        <v>2026</v>
      </c>
      <c r="E255" s="53">
        <f>'Отбор 2025-2027'!E252+'Доп отбор1 2025-2027'!E252</f>
        <v>0</v>
      </c>
      <c r="F255" s="53">
        <f>'Отбор 2025-2027'!F252+'Доп отбор1 2025-2027'!F252</f>
        <v>0</v>
      </c>
      <c r="G255" s="53">
        <f>'Отбор 2025-2027'!G252+'Доп отбор1 2025-2027'!G252</f>
        <v>0</v>
      </c>
      <c r="H255" s="53">
        <f>'Отбор 2025-2027'!H252+'Доп отбор1 2025-2027'!H252</f>
        <v>0</v>
      </c>
      <c r="I255" s="53">
        <f>'Отбор 2025-2027'!I252+'Доп отбор1 2025-2027'!I252</f>
        <v>0</v>
      </c>
      <c r="J255" s="54">
        <f>'Отбор 2025-2027'!J252+'Доп отбор1 2025-2027'!J252</f>
        <v>0</v>
      </c>
      <c r="K255" s="55">
        <f t="shared" si="30"/>
        <v>0</v>
      </c>
      <c r="L255" s="53">
        <v>12368.39</v>
      </c>
      <c r="M255" s="53">
        <v>11131.55</v>
      </c>
      <c r="N255" s="53">
        <v>8657.8700000000008</v>
      </c>
      <c r="O255" s="53">
        <v>6184.2</v>
      </c>
      <c r="P255" s="53">
        <v>3710.52</v>
      </c>
      <c r="Q255" s="53">
        <v>488.77</v>
      </c>
      <c r="R255" s="53">
        <v>2100</v>
      </c>
      <c r="S255" s="53">
        <v>200</v>
      </c>
      <c r="T255" s="53">
        <v>95</v>
      </c>
      <c r="U255" s="57">
        <f t="shared" si="34"/>
        <v>0</v>
      </c>
      <c r="V255" s="55">
        <f t="shared" si="31"/>
        <v>0</v>
      </c>
      <c r="W255" s="55">
        <f t="shared" si="36"/>
        <v>0</v>
      </c>
      <c r="X255" s="55">
        <f t="shared" si="32"/>
        <v>0</v>
      </c>
      <c r="Y255" s="55">
        <f t="shared" si="33"/>
        <v>0</v>
      </c>
      <c r="Z255" s="63">
        <f t="shared" si="29"/>
        <v>0</v>
      </c>
    </row>
    <row r="256" spans="1:26" x14ac:dyDescent="0.25">
      <c r="A256" s="65" t="s">
        <v>238</v>
      </c>
      <c r="B256" s="62" t="s">
        <v>195</v>
      </c>
      <c r="C256" s="62" t="s">
        <v>71</v>
      </c>
      <c r="D256" s="61">
        <v>2026</v>
      </c>
      <c r="E256" s="53">
        <f>'Отбор 2025-2027'!E253+'Доп отбор1 2025-2027'!E253</f>
        <v>9</v>
      </c>
      <c r="F256" s="53">
        <f>'Отбор 2025-2027'!F253+'Доп отбор1 2025-2027'!F253</f>
        <v>18</v>
      </c>
      <c r="G256" s="53">
        <f>'Отбор 2025-2027'!G253+'Доп отбор1 2025-2027'!G253</f>
        <v>10</v>
      </c>
      <c r="H256" s="53">
        <f>'Отбор 2025-2027'!H253+'Доп отбор1 2025-2027'!H253</f>
        <v>37</v>
      </c>
      <c r="I256" s="53">
        <f>'Отбор 2025-2027'!I253+'Доп отбор1 2025-2027'!I253</f>
        <v>66.099999999999994</v>
      </c>
      <c r="J256" s="54">
        <f>'Отбор 2025-2027'!J253+'Доп отбор1 2025-2027'!J253</f>
        <v>5</v>
      </c>
      <c r="K256" s="55">
        <f t="shared" si="30"/>
        <v>140.1</v>
      </c>
      <c r="L256" s="53">
        <v>12368.39</v>
      </c>
      <c r="M256" s="53">
        <v>11131.55</v>
      </c>
      <c r="N256" s="53">
        <v>8657.8700000000008</v>
      </c>
      <c r="O256" s="53">
        <v>6184.2</v>
      </c>
      <c r="P256" s="53">
        <v>3710.52</v>
      </c>
      <c r="Q256" s="53">
        <v>488.77</v>
      </c>
      <c r="R256" s="53">
        <v>2100</v>
      </c>
      <c r="S256" s="53">
        <v>200</v>
      </c>
      <c r="T256" s="53">
        <v>95</v>
      </c>
      <c r="U256" s="57">
        <f t="shared" si="34"/>
        <v>94.99999961677716</v>
      </c>
      <c r="V256" s="55">
        <f t="shared" si="31"/>
        <v>913306.73</v>
      </c>
      <c r="W256" s="55">
        <f t="shared" si="36"/>
        <v>867641.39</v>
      </c>
      <c r="X256" s="55">
        <f t="shared" si="32"/>
        <v>45665.339999999967</v>
      </c>
      <c r="Y256" s="55">
        <f t="shared" si="33"/>
        <v>867641.39</v>
      </c>
      <c r="Z256" s="63">
        <f t="shared" si="29"/>
        <v>94.99999961677716</v>
      </c>
    </row>
    <row r="257" spans="1:26" x14ac:dyDescent="0.25">
      <c r="A257" s="65" t="s">
        <v>239</v>
      </c>
      <c r="B257" s="62" t="s">
        <v>195</v>
      </c>
      <c r="C257" s="62" t="s">
        <v>56</v>
      </c>
      <c r="D257" s="61">
        <v>2026</v>
      </c>
      <c r="E257" s="53">
        <f>'Отбор 2025-2027'!E254+'Доп отбор1 2025-2027'!E254</f>
        <v>0</v>
      </c>
      <c r="F257" s="53">
        <f>'Отбор 2025-2027'!F254+'Доп отбор1 2025-2027'!F254</f>
        <v>0</v>
      </c>
      <c r="G257" s="53">
        <f>'Отбор 2025-2027'!G254+'Доп отбор1 2025-2027'!G254</f>
        <v>1.34</v>
      </c>
      <c r="H257" s="53">
        <f>'Отбор 2025-2027'!H254+'Доп отбор1 2025-2027'!H254</f>
        <v>0</v>
      </c>
      <c r="I257" s="53">
        <f>'Отбор 2025-2027'!I254+'Доп отбор1 2025-2027'!I254</f>
        <v>0</v>
      </c>
      <c r="J257" s="54">
        <f>'Отбор 2025-2027'!J254+'Доп отбор1 2025-2027'!J254</f>
        <v>4</v>
      </c>
      <c r="K257" s="55">
        <f t="shared" si="30"/>
        <v>1.34</v>
      </c>
      <c r="L257" s="53">
        <v>12368.39</v>
      </c>
      <c r="M257" s="53">
        <v>11131.55</v>
      </c>
      <c r="N257" s="53">
        <v>8657.8700000000008</v>
      </c>
      <c r="O257" s="53">
        <v>6184.2</v>
      </c>
      <c r="P257" s="53">
        <v>3710.52</v>
      </c>
      <c r="Q257" s="53">
        <v>488.77</v>
      </c>
      <c r="R257" s="53">
        <v>2100</v>
      </c>
      <c r="S257" s="53">
        <v>200</v>
      </c>
      <c r="T257" s="53">
        <v>95</v>
      </c>
      <c r="U257" s="57">
        <f t="shared" si="34"/>
        <v>94.999961754143953</v>
      </c>
      <c r="V257" s="55">
        <f t="shared" si="31"/>
        <v>22224.63</v>
      </c>
      <c r="W257" s="55">
        <f t="shared" si="36"/>
        <v>21113.390000000003</v>
      </c>
      <c r="X257" s="55">
        <f t="shared" si="32"/>
        <v>1111.239999999998</v>
      </c>
      <c r="Y257" s="55">
        <f t="shared" si="33"/>
        <v>21113.4</v>
      </c>
      <c r="Z257" s="63">
        <f t="shared" si="29"/>
        <v>95.000006749268721</v>
      </c>
    </row>
    <row r="258" spans="1:26" x14ac:dyDescent="0.25">
      <c r="A258" s="65" t="s">
        <v>240</v>
      </c>
      <c r="B258" s="62" t="s">
        <v>195</v>
      </c>
      <c r="C258" s="62" t="s">
        <v>138</v>
      </c>
      <c r="D258" s="61">
        <v>2026</v>
      </c>
      <c r="E258" s="53">
        <f>'Отбор 2025-2027'!E255+'Доп отбор1 2025-2027'!E255</f>
        <v>0</v>
      </c>
      <c r="F258" s="53">
        <f>'Отбор 2025-2027'!F255+'Доп отбор1 2025-2027'!F255</f>
        <v>0</v>
      </c>
      <c r="G258" s="53">
        <f>'Отбор 2025-2027'!G255+'Доп отбор1 2025-2027'!G255</f>
        <v>0</v>
      </c>
      <c r="H258" s="53">
        <f>'Отбор 2025-2027'!H255+'Доп отбор1 2025-2027'!H255</f>
        <v>0</v>
      </c>
      <c r="I258" s="53">
        <f>'Отбор 2025-2027'!I255+'Доп отбор1 2025-2027'!I255</f>
        <v>0</v>
      </c>
      <c r="J258" s="54">
        <f>'Отбор 2025-2027'!J255+'Доп отбор1 2025-2027'!J255</f>
        <v>0</v>
      </c>
      <c r="K258" s="55">
        <f t="shared" si="30"/>
        <v>0</v>
      </c>
      <c r="L258" s="53">
        <v>12368.39</v>
      </c>
      <c r="M258" s="53">
        <v>11131.55</v>
      </c>
      <c r="N258" s="53">
        <v>8657.8700000000008</v>
      </c>
      <c r="O258" s="53">
        <v>6184.2</v>
      </c>
      <c r="P258" s="53">
        <v>3710.52</v>
      </c>
      <c r="Q258" s="53">
        <v>488.77</v>
      </c>
      <c r="R258" s="53">
        <v>2100</v>
      </c>
      <c r="S258" s="53">
        <v>200</v>
      </c>
      <c r="T258" s="53">
        <v>95</v>
      </c>
      <c r="U258" s="57">
        <f t="shared" si="34"/>
        <v>0</v>
      </c>
      <c r="V258" s="55">
        <f t="shared" si="31"/>
        <v>0</v>
      </c>
      <c r="W258" s="55">
        <f t="shared" si="36"/>
        <v>0</v>
      </c>
      <c r="X258" s="55">
        <f t="shared" si="32"/>
        <v>0</v>
      </c>
      <c r="Y258" s="55">
        <f t="shared" si="33"/>
        <v>0</v>
      </c>
      <c r="Z258" s="63">
        <f t="shared" si="29"/>
        <v>0</v>
      </c>
    </row>
    <row r="259" spans="1:26" x14ac:dyDescent="0.25">
      <c r="A259" s="65" t="s">
        <v>241</v>
      </c>
      <c r="B259" s="62" t="s">
        <v>195</v>
      </c>
      <c r="C259" s="62" t="s">
        <v>139</v>
      </c>
      <c r="D259" s="61">
        <v>2026</v>
      </c>
      <c r="E259" s="53">
        <f>'Отбор 2025-2027'!E256+'Доп отбор1 2025-2027'!E256</f>
        <v>0</v>
      </c>
      <c r="F259" s="53">
        <f>'Отбор 2025-2027'!F256+'Доп отбор1 2025-2027'!F256</f>
        <v>0</v>
      </c>
      <c r="G259" s="53">
        <f>'Отбор 2025-2027'!G256+'Доп отбор1 2025-2027'!G256</f>
        <v>0</v>
      </c>
      <c r="H259" s="53">
        <f>'Отбор 2025-2027'!H256+'Доп отбор1 2025-2027'!H256</f>
        <v>0</v>
      </c>
      <c r="I259" s="53">
        <f>'Отбор 2025-2027'!I256+'Доп отбор1 2025-2027'!I256</f>
        <v>0</v>
      </c>
      <c r="J259" s="54">
        <f>'Отбор 2025-2027'!J256+'Доп отбор1 2025-2027'!J256</f>
        <v>0</v>
      </c>
      <c r="K259" s="55">
        <f t="shared" si="30"/>
        <v>0</v>
      </c>
      <c r="L259" s="53">
        <v>12368.39</v>
      </c>
      <c r="M259" s="53">
        <v>11131.55</v>
      </c>
      <c r="N259" s="53">
        <v>8657.8700000000008</v>
      </c>
      <c r="O259" s="53">
        <v>6184.2</v>
      </c>
      <c r="P259" s="53">
        <v>3710.52</v>
      </c>
      <c r="Q259" s="53">
        <v>488.77</v>
      </c>
      <c r="R259" s="53">
        <v>2100</v>
      </c>
      <c r="S259" s="53">
        <v>200</v>
      </c>
      <c r="T259" s="53">
        <v>95</v>
      </c>
      <c r="U259" s="57">
        <f t="shared" si="34"/>
        <v>0</v>
      </c>
      <c r="V259" s="55">
        <f t="shared" si="31"/>
        <v>0</v>
      </c>
      <c r="W259" s="55">
        <f t="shared" si="36"/>
        <v>0</v>
      </c>
      <c r="X259" s="55">
        <f t="shared" si="32"/>
        <v>0</v>
      </c>
      <c r="Y259" s="55">
        <f t="shared" si="33"/>
        <v>0</v>
      </c>
      <c r="Z259" s="63">
        <f t="shared" si="29"/>
        <v>0</v>
      </c>
    </row>
    <row r="260" spans="1:26" x14ac:dyDescent="0.25">
      <c r="A260" s="65" t="s">
        <v>242</v>
      </c>
      <c r="B260" s="62" t="s">
        <v>195</v>
      </c>
      <c r="C260" s="62" t="s">
        <v>38</v>
      </c>
      <c r="D260" s="61">
        <v>2026</v>
      </c>
      <c r="E260" s="53">
        <f>'Отбор 2025-2027'!E257+'Доп отбор1 2025-2027'!E257</f>
        <v>0</v>
      </c>
      <c r="F260" s="53">
        <f>'Отбор 2025-2027'!F257+'Доп отбор1 2025-2027'!F257</f>
        <v>0</v>
      </c>
      <c r="G260" s="53">
        <f>'Отбор 2025-2027'!G257+'Доп отбор1 2025-2027'!G257</f>
        <v>0</v>
      </c>
      <c r="H260" s="53">
        <f>'Отбор 2025-2027'!H257+'Доп отбор1 2025-2027'!H257</f>
        <v>32.4</v>
      </c>
      <c r="I260" s="53">
        <f>'Отбор 2025-2027'!I257+'Доп отбор1 2025-2027'!I257</f>
        <v>144.1</v>
      </c>
      <c r="J260" s="54">
        <f>'Отбор 2025-2027'!J257+'Доп отбор1 2025-2027'!J257</f>
        <v>16</v>
      </c>
      <c r="K260" s="55">
        <f t="shared" si="30"/>
        <v>176.5</v>
      </c>
      <c r="L260" s="53">
        <v>12368.39</v>
      </c>
      <c r="M260" s="53">
        <v>11131.55</v>
      </c>
      <c r="N260" s="53">
        <v>8657.8700000000008</v>
      </c>
      <c r="O260" s="53">
        <v>6184.2</v>
      </c>
      <c r="P260" s="53">
        <v>3710.52</v>
      </c>
      <c r="Q260" s="53">
        <v>488.77</v>
      </c>
      <c r="R260" s="53">
        <v>2100</v>
      </c>
      <c r="S260" s="53">
        <v>200</v>
      </c>
      <c r="T260" s="53">
        <v>95</v>
      </c>
      <c r="U260" s="57">
        <f t="shared" si="34"/>
        <v>94.999999568845695</v>
      </c>
      <c r="V260" s="55">
        <f t="shared" si="31"/>
        <v>811774.33</v>
      </c>
      <c r="W260" s="55">
        <f t="shared" si="36"/>
        <v>771185.61</v>
      </c>
      <c r="X260" s="55">
        <f t="shared" si="32"/>
        <v>40588.719999999972</v>
      </c>
      <c r="Y260" s="55">
        <f t="shared" si="33"/>
        <v>771185.61</v>
      </c>
      <c r="Z260" s="63">
        <f t="shared" si="29"/>
        <v>94.999999568845695</v>
      </c>
    </row>
    <row r="261" spans="1:26" x14ac:dyDescent="0.25">
      <c r="A261" s="65" t="s">
        <v>243</v>
      </c>
      <c r="B261" s="62" t="s">
        <v>195</v>
      </c>
      <c r="C261" s="62" t="s">
        <v>46</v>
      </c>
      <c r="D261" s="61">
        <v>2026</v>
      </c>
      <c r="E261" s="53">
        <f>'Отбор 2025-2027'!E258+'Доп отбор1 2025-2027'!E258</f>
        <v>2</v>
      </c>
      <c r="F261" s="53">
        <f>'Отбор 2025-2027'!F258+'Доп отбор1 2025-2027'!F258</f>
        <v>11.54</v>
      </c>
      <c r="G261" s="53">
        <f>'Отбор 2025-2027'!G258+'Доп отбор1 2025-2027'!G258</f>
        <v>4.8099999999999996</v>
      </c>
      <c r="H261" s="53">
        <f>'Отбор 2025-2027'!H258+'Доп отбор1 2025-2027'!H258</f>
        <v>2</v>
      </c>
      <c r="I261" s="53">
        <f>'Отбор 2025-2027'!I258+'Доп отбор1 2025-2027'!I258</f>
        <v>11.33</v>
      </c>
      <c r="J261" s="54">
        <f>'Отбор 2025-2027'!J258+'Доп отбор1 2025-2027'!J258</f>
        <v>5</v>
      </c>
      <c r="K261" s="55">
        <f t="shared" si="30"/>
        <v>31.68</v>
      </c>
      <c r="L261" s="53">
        <v>12368.39</v>
      </c>
      <c r="M261" s="53">
        <v>11131.55</v>
      </c>
      <c r="N261" s="53">
        <v>8657.8700000000008</v>
      </c>
      <c r="O261" s="53">
        <v>6184.2</v>
      </c>
      <c r="P261" s="53">
        <v>3710.52</v>
      </c>
      <c r="Q261" s="53">
        <v>488.77</v>
      </c>
      <c r="R261" s="53">
        <v>2100</v>
      </c>
      <c r="S261" s="53">
        <v>200</v>
      </c>
      <c r="T261" s="53">
        <v>95</v>
      </c>
      <c r="U261" s="57">
        <f t="shared" si="34"/>
        <v>94.999997393192203</v>
      </c>
      <c r="V261" s="55">
        <f t="shared" si="31"/>
        <v>268527.65999999997</v>
      </c>
      <c r="W261" s="55">
        <f t="shared" si="36"/>
        <v>255101.27</v>
      </c>
      <c r="X261" s="55">
        <f t="shared" si="32"/>
        <v>13426.389999999985</v>
      </c>
      <c r="Y261" s="55">
        <f t="shared" si="33"/>
        <v>255101.28</v>
      </c>
      <c r="Z261" s="63">
        <f t="shared" si="29"/>
        <v>95.000001117203354</v>
      </c>
    </row>
    <row r="262" spans="1:26" x14ac:dyDescent="0.25">
      <c r="A262" s="65" t="s">
        <v>244</v>
      </c>
      <c r="B262" s="62" t="s">
        <v>195</v>
      </c>
      <c r="C262" s="62" t="s">
        <v>106</v>
      </c>
      <c r="D262" s="61">
        <v>2026</v>
      </c>
      <c r="E262" s="53">
        <f>'Отбор 2025-2027'!E259+'Доп отбор1 2025-2027'!E259</f>
        <v>25</v>
      </c>
      <c r="F262" s="53">
        <f>'Отбор 2025-2027'!F259+'Доп отбор1 2025-2027'!F259</f>
        <v>0</v>
      </c>
      <c r="G262" s="53">
        <f>'Отбор 2025-2027'!G259+'Доп отбор1 2025-2027'!G259</f>
        <v>30</v>
      </c>
      <c r="H262" s="53">
        <f>'Отбор 2025-2027'!H259+'Доп отбор1 2025-2027'!H259</f>
        <v>50</v>
      </c>
      <c r="I262" s="53">
        <f>'Отбор 2025-2027'!I259+'Доп отбор1 2025-2027'!I259</f>
        <v>15</v>
      </c>
      <c r="J262" s="54">
        <f>'Отбор 2025-2027'!J259+'Доп отбор1 2025-2027'!J259</f>
        <v>1</v>
      </c>
      <c r="K262" s="55">
        <f t="shared" si="30"/>
        <v>120</v>
      </c>
      <c r="L262" s="53">
        <v>12368.39</v>
      </c>
      <c r="M262" s="53">
        <v>11131.55</v>
      </c>
      <c r="N262" s="53">
        <v>8657.8700000000008</v>
      </c>
      <c r="O262" s="53">
        <v>6184.2</v>
      </c>
      <c r="P262" s="53">
        <v>3710.52</v>
      </c>
      <c r="Q262" s="53">
        <v>488.77</v>
      </c>
      <c r="R262" s="53">
        <v>2100</v>
      </c>
      <c r="S262" s="53">
        <v>200</v>
      </c>
      <c r="T262" s="53">
        <v>95</v>
      </c>
      <c r="U262" s="57">
        <f t="shared" si="34"/>
        <v>94.999999062892826</v>
      </c>
      <c r="V262" s="55">
        <f t="shared" si="31"/>
        <v>960402.42</v>
      </c>
      <c r="W262" s="55">
        <f t="shared" si="36"/>
        <v>912382.29</v>
      </c>
      <c r="X262" s="55">
        <f t="shared" si="32"/>
        <v>48020.130000000005</v>
      </c>
      <c r="Y262" s="55">
        <f t="shared" si="33"/>
        <v>912382.3</v>
      </c>
      <c r="Z262" s="63">
        <f t="shared" ref="Z262:Z326" si="37">IF((V262=0),0,Y262/V262*100)</f>
        <v>95.000000104123018</v>
      </c>
    </row>
    <row r="263" spans="1:26" x14ac:dyDescent="0.25">
      <c r="A263" s="65" t="s">
        <v>245</v>
      </c>
      <c r="B263" s="62" t="s">
        <v>195</v>
      </c>
      <c r="C263" s="62" t="s">
        <v>43</v>
      </c>
      <c r="D263" s="61">
        <v>2026</v>
      </c>
      <c r="E263" s="53">
        <f>'Отбор 2025-2027'!E260+'Доп отбор1 2025-2027'!E260</f>
        <v>25</v>
      </c>
      <c r="F263" s="53">
        <f>'Отбор 2025-2027'!F260+'Доп отбор1 2025-2027'!F260</f>
        <v>15</v>
      </c>
      <c r="G263" s="53">
        <f>'Отбор 2025-2027'!G260+'Доп отбор1 2025-2027'!G260</f>
        <v>15</v>
      </c>
      <c r="H263" s="53">
        <f>'Отбор 2025-2027'!H260+'Доп отбор1 2025-2027'!H260</f>
        <v>25</v>
      </c>
      <c r="I263" s="53">
        <f>'Отбор 2025-2027'!I260+'Доп отбор1 2025-2027'!I260</f>
        <v>17</v>
      </c>
      <c r="J263" s="54">
        <f>'Отбор 2025-2027'!J260+'Доп отбор1 2025-2027'!J260</f>
        <v>7</v>
      </c>
      <c r="K263" s="55">
        <f t="shared" ref="K263:K327" si="38">E263+F263+G263+H263+I263</f>
        <v>97</v>
      </c>
      <c r="L263" s="53">
        <v>12368.39</v>
      </c>
      <c r="M263" s="53">
        <v>11131.55</v>
      </c>
      <c r="N263" s="53">
        <v>8657.8700000000008</v>
      </c>
      <c r="O263" s="53">
        <v>6184.2</v>
      </c>
      <c r="P263" s="53">
        <v>3710.52</v>
      </c>
      <c r="Q263" s="53">
        <v>488.77</v>
      </c>
      <c r="R263" s="53">
        <v>2100</v>
      </c>
      <c r="S263" s="53">
        <v>200</v>
      </c>
      <c r="T263" s="53">
        <v>95</v>
      </c>
      <c r="U263" s="57">
        <f t="shared" si="34"/>
        <v>94.999999303343245</v>
      </c>
      <c r="V263" s="55">
        <f t="shared" ref="V263:V327" si="39">ROUND(((E263*L263+F263*M263+G263*N263+H263*O263+I263*P263)+Q263*J263+R263*J263+S263*(E263+F263+G263+H263+I263)),2)</f>
        <v>861256.28</v>
      </c>
      <c r="W263" s="55">
        <f t="shared" si="36"/>
        <v>818193.46</v>
      </c>
      <c r="X263" s="55">
        <f t="shared" ref="X263:X327" si="40">V263-W263</f>
        <v>43062.820000000065</v>
      </c>
      <c r="Y263" s="55">
        <f t="shared" ref="Y263:Y327" si="41">ROUND((V263*T263/100),2)</f>
        <v>818193.47</v>
      </c>
      <c r="Z263" s="63">
        <f t="shared" si="37"/>
        <v>95.000000464437832</v>
      </c>
    </row>
    <row r="264" spans="1:26" x14ac:dyDescent="0.25">
      <c r="A264" s="65" t="s">
        <v>246</v>
      </c>
      <c r="B264" s="62" t="s">
        <v>195</v>
      </c>
      <c r="C264" s="62" t="s">
        <v>4</v>
      </c>
      <c r="D264" s="61">
        <v>2026</v>
      </c>
      <c r="E264" s="53">
        <f>'Отбор 2025-2027'!E261+'Доп отбор1 2025-2027'!E261</f>
        <v>0</v>
      </c>
      <c r="F264" s="53">
        <f>'Отбор 2025-2027'!F261+'Доп отбор1 2025-2027'!F261</f>
        <v>0</v>
      </c>
      <c r="G264" s="53">
        <f>'Отбор 2025-2027'!G261+'Доп отбор1 2025-2027'!G261</f>
        <v>14</v>
      </c>
      <c r="H264" s="53">
        <f>'Отбор 2025-2027'!H261+'Доп отбор1 2025-2027'!H261</f>
        <v>0</v>
      </c>
      <c r="I264" s="53">
        <f>'Отбор 2025-2027'!I261+'Доп отбор1 2025-2027'!I261</f>
        <v>0</v>
      </c>
      <c r="J264" s="54">
        <f>'Отбор 2025-2027'!J261+'Доп отбор1 2025-2027'!J261</f>
        <v>14</v>
      </c>
      <c r="K264" s="55">
        <f t="shared" si="38"/>
        <v>14</v>
      </c>
      <c r="L264" s="53">
        <v>12368.39</v>
      </c>
      <c r="M264" s="53">
        <v>11131.55</v>
      </c>
      <c r="N264" s="53">
        <v>8657.8700000000008</v>
      </c>
      <c r="O264" s="53">
        <v>6184.2</v>
      </c>
      <c r="P264" s="53">
        <v>3710.52</v>
      </c>
      <c r="Q264" s="53">
        <v>488.77</v>
      </c>
      <c r="R264" s="53">
        <v>2100</v>
      </c>
      <c r="S264" s="53">
        <v>200</v>
      </c>
      <c r="T264" s="53">
        <v>95</v>
      </c>
      <c r="U264" s="57">
        <f t="shared" si="34"/>
        <v>94.999998751973138</v>
      </c>
      <c r="V264" s="55">
        <f t="shared" si="39"/>
        <v>160252.96</v>
      </c>
      <c r="W264" s="55">
        <f t="shared" si="36"/>
        <v>152240.31</v>
      </c>
      <c r="X264" s="55">
        <f t="shared" si="40"/>
        <v>8012.6499999999942</v>
      </c>
      <c r="Y264" s="55">
        <f t="shared" si="41"/>
        <v>152240.31</v>
      </c>
      <c r="Z264" s="63">
        <f t="shared" si="37"/>
        <v>94.999998751973138</v>
      </c>
    </row>
    <row r="265" spans="1:26" x14ac:dyDescent="0.25">
      <c r="A265" s="65" t="s">
        <v>247</v>
      </c>
      <c r="B265" s="62" t="s">
        <v>195</v>
      </c>
      <c r="C265" s="62" t="s">
        <v>29</v>
      </c>
      <c r="D265" s="61">
        <v>2026</v>
      </c>
      <c r="E265" s="53">
        <f>'Отбор 2025-2027'!E262+'Доп отбор1 2025-2027'!E262</f>
        <v>0</v>
      </c>
      <c r="F265" s="53">
        <f>'Отбор 2025-2027'!F262+'Доп отбор1 2025-2027'!F262</f>
        <v>0</v>
      </c>
      <c r="G265" s="53">
        <f>'Отбор 2025-2027'!G262+'Доп отбор1 2025-2027'!G262</f>
        <v>4</v>
      </c>
      <c r="H265" s="53">
        <f>'Отбор 2025-2027'!H262+'Доп отбор1 2025-2027'!H262</f>
        <v>15</v>
      </c>
      <c r="I265" s="53">
        <f>'Отбор 2025-2027'!I262+'Доп отбор1 2025-2027'!I262</f>
        <v>0</v>
      </c>
      <c r="J265" s="54">
        <f>'Отбор 2025-2027'!J262+'Доп отбор1 2025-2027'!J262</f>
        <v>8</v>
      </c>
      <c r="K265" s="55">
        <f t="shared" si="38"/>
        <v>19</v>
      </c>
      <c r="L265" s="53">
        <v>12368.39</v>
      </c>
      <c r="M265" s="53">
        <v>11131.55</v>
      </c>
      <c r="N265" s="53">
        <v>8657.8700000000008</v>
      </c>
      <c r="O265" s="53">
        <v>6184.2</v>
      </c>
      <c r="P265" s="53">
        <v>3710.52</v>
      </c>
      <c r="Q265" s="53">
        <v>488.77</v>
      </c>
      <c r="R265" s="53">
        <v>2100</v>
      </c>
      <c r="S265" s="53">
        <v>200</v>
      </c>
      <c r="T265" s="53">
        <v>95</v>
      </c>
      <c r="U265" s="57">
        <f t="shared" si="34"/>
        <v>94.999994733538088</v>
      </c>
      <c r="V265" s="55">
        <f t="shared" si="39"/>
        <v>151904.64000000001</v>
      </c>
      <c r="W265" s="55">
        <f t="shared" si="36"/>
        <v>144309.4</v>
      </c>
      <c r="X265" s="55">
        <f t="shared" si="40"/>
        <v>7595.2400000000198</v>
      </c>
      <c r="Y265" s="55">
        <f t="shared" si="41"/>
        <v>144309.41</v>
      </c>
      <c r="Z265" s="63">
        <f t="shared" si="37"/>
        <v>95.000001316615467</v>
      </c>
    </row>
    <row r="266" spans="1:26" x14ac:dyDescent="0.25">
      <c r="A266" s="65" t="s">
        <v>248</v>
      </c>
      <c r="B266" s="62" t="s">
        <v>195</v>
      </c>
      <c r="C266" s="62" t="s">
        <v>27</v>
      </c>
      <c r="D266" s="61">
        <v>2026</v>
      </c>
      <c r="E266" s="53">
        <f>'Отбор 2025-2027'!E263+'Доп отбор1 2025-2027'!E263</f>
        <v>0</v>
      </c>
      <c r="F266" s="53">
        <f>'Отбор 2025-2027'!F263+'Доп отбор1 2025-2027'!F263</f>
        <v>0</v>
      </c>
      <c r="G266" s="53">
        <f>'Отбор 2025-2027'!G263+'Доп отбор1 2025-2027'!G263</f>
        <v>0.6</v>
      </c>
      <c r="H266" s="53">
        <f>'Отбор 2025-2027'!H263+'Доп отбор1 2025-2027'!H263</f>
        <v>0</v>
      </c>
      <c r="I266" s="53">
        <f>'Отбор 2025-2027'!I263+'Доп отбор1 2025-2027'!I263</f>
        <v>0</v>
      </c>
      <c r="J266" s="54">
        <f>'Отбор 2025-2027'!J263+'Доп отбор1 2025-2027'!J263</f>
        <v>5</v>
      </c>
      <c r="K266" s="55">
        <f t="shared" si="38"/>
        <v>0.6</v>
      </c>
      <c r="L266" s="53">
        <v>12368.39</v>
      </c>
      <c r="M266" s="53">
        <v>11131.55</v>
      </c>
      <c r="N266" s="53">
        <v>8657.8700000000008</v>
      </c>
      <c r="O266" s="53">
        <v>6184.2</v>
      </c>
      <c r="P266" s="53">
        <v>3710.52</v>
      </c>
      <c r="Q266" s="53">
        <v>488.77</v>
      </c>
      <c r="R266" s="53">
        <v>2100</v>
      </c>
      <c r="S266" s="53">
        <v>200</v>
      </c>
      <c r="T266" s="53">
        <v>95</v>
      </c>
      <c r="U266" s="57">
        <f t="shared" si="34"/>
        <v>94.999991784679736</v>
      </c>
      <c r="V266" s="55">
        <f t="shared" si="39"/>
        <v>18258.57</v>
      </c>
      <c r="W266" s="55">
        <f t="shared" si="36"/>
        <v>17345.64</v>
      </c>
      <c r="X266" s="55">
        <f t="shared" si="40"/>
        <v>912.93000000000029</v>
      </c>
      <c r="Y266" s="55">
        <f t="shared" si="41"/>
        <v>17345.64</v>
      </c>
      <c r="Z266" s="63">
        <f t="shared" si="37"/>
        <v>94.999991784679736</v>
      </c>
    </row>
    <row r="267" spans="1:26" x14ac:dyDescent="0.25">
      <c r="A267" s="65" t="s">
        <v>249</v>
      </c>
      <c r="B267" s="62" t="s">
        <v>195</v>
      </c>
      <c r="C267" s="62" t="s">
        <v>45</v>
      </c>
      <c r="D267" s="61">
        <v>2026</v>
      </c>
      <c r="E267" s="53">
        <f>'Отбор 2025-2027'!E264+'Доп отбор1 2025-2027'!E264</f>
        <v>0</v>
      </c>
      <c r="F267" s="53">
        <f>'Отбор 2025-2027'!F264+'Доп отбор1 2025-2027'!F264</f>
        <v>0</v>
      </c>
      <c r="G267" s="53">
        <f>'Отбор 2025-2027'!G264+'Доп отбор1 2025-2027'!G264</f>
        <v>0</v>
      </c>
      <c r="H267" s="53">
        <f>'Отбор 2025-2027'!H264+'Доп отбор1 2025-2027'!H264</f>
        <v>0</v>
      </c>
      <c r="I267" s="53">
        <f>'Отбор 2025-2027'!I264+'Доп отбор1 2025-2027'!I264</f>
        <v>23.65</v>
      </c>
      <c r="J267" s="54">
        <f>'Отбор 2025-2027'!J264+'Доп отбор1 2025-2027'!J264</f>
        <v>5</v>
      </c>
      <c r="K267" s="55">
        <f t="shared" si="38"/>
        <v>23.65</v>
      </c>
      <c r="L267" s="53">
        <v>12368.39</v>
      </c>
      <c r="M267" s="53">
        <v>11131.55</v>
      </c>
      <c r="N267" s="53">
        <v>8657.8700000000008</v>
      </c>
      <c r="O267" s="53">
        <v>6184.2</v>
      </c>
      <c r="P267" s="53">
        <v>3710.52</v>
      </c>
      <c r="Q267" s="53">
        <v>488.77</v>
      </c>
      <c r="R267" s="53">
        <v>2100</v>
      </c>
      <c r="S267" s="53">
        <v>200</v>
      </c>
      <c r="T267" s="53">
        <v>95</v>
      </c>
      <c r="U267" s="57">
        <f t="shared" ref="U267:U331" si="42">IF((V267=0),0,W267/V267*100)</f>
        <v>94.999992886116701</v>
      </c>
      <c r="V267" s="55">
        <f t="shared" si="39"/>
        <v>105427.65</v>
      </c>
      <c r="W267" s="55">
        <f t="shared" si="36"/>
        <v>100156.26000000001</v>
      </c>
      <c r="X267" s="55">
        <f t="shared" si="40"/>
        <v>5271.3899999999849</v>
      </c>
      <c r="Y267" s="55">
        <f t="shared" si="41"/>
        <v>100156.27</v>
      </c>
      <c r="Z267" s="63">
        <f t="shared" si="37"/>
        <v>95.000002371294443</v>
      </c>
    </row>
    <row r="268" spans="1:26" x14ac:dyDescent="0.25">
      <c r="A268" s="65" t="s">
        <v>250</v>
      </c>
      <c r="B268" s="62" t="s">
        <v>195</v>
      </c>
      <c r="C268" s="62" t="s">
        <v>28</v>
      </c>
      <c r="D268" s="61">
        <v>2026</v>
      </c>
      <c r="E268" s="53">
        <f>'Отбор 2025-2027'!E265+'Доп отбор1 2025-2027'!E265</f>
        <v>0</v>
      </c>
      <c r="F268" s="53">
        <f>'Отбор 2025-2027'!F265+'Доп отбор1 2025-2027'!F265</f>
        <v>0</v>
      </c>
      <c r="G268" s="53">
        <f>'Отбор 2025-2027'!G265+'Доп отбор1 2025-2027'!G265</f>
        <v>1</v>
      </c>
      <c r="H268" s="53">
        <f>'Отбор 2025-2027'!H265+'Доп отбор1 2025-2027'!H265</f>
        <v>2</v>
      </c>
      <c r="I268" s="53">
        <f>'Отбор 2025-2027'!I265+'Доп отбор1 2025-2027'!I265</f>
        <v>13</v>
      </c>
      <c r="J268" s="54">
        <f>'Отбор 2025-2027'!J265+'Доп отбор1 2025-2027'!J265</f>
        <v>5</v>
      </c>
      <c r="K268" s="55">
        <f t="shared" si="38"/>
        <v>16</v>
      </c>
      <c r="L268" s="53">
        <v>12368.39</v>
      </c>
      <c r="M268" s="53">
        <v>11131.55</v>
      </c>
      <c r="N268" s="53">
        <v>8657.8700000000008</v>
      </c>
      <c r="O268" s="53">
        <v>6184.2</v>
      </c>
      <c r="P268" s="53">
        <v>3710.52</v>
      </c>
      <c r="Q268" s="53">
        <v>488.77</v>
      </c>
      <c r="R268" s="53">
        <v>2100</v>
      </c>
      <c r="S268" s="53">
        <v>200</v>
      </c>
      <c r="T268" s="53">
        <v>95</v>
      </c>
      <c r="U268" s="57">
        <f t="shared" si="42"/>
        <v>94.99999297480484</v>
      </c>
      <c r="V268" s="55">
        <f t="shared" si="39"/>
        <v>85406.88</v>
      </c>
      <c r="W268" s="55">
        <f t="shared" si="36"/>
        <v>81136.53</v>
      </c>
      <c r="X268" s="55">
        <f t="shared" si="40"/>
        <v>4270.3500000000058</v>
      </c>
      <c r="Y268" s="55">
        <f t="shared" si="41"/>
        <v>81136.539999999994</v>
      </c>
      <c r="Z268" s="63">
        <f t="shared" si="37"/>
        <v>95.00000468346343</v>
      </c>
    </row>
    <row r="269" spans="1:26" x14ac:dyDescent="0.25">
      <c r="A269" s="65" t="s">
        <v>251</v>
      </c>
      <c r="B269" s="62" t="s">
        <v>195</v>
      </c>
      <c r="C269" s="62" t="s">
        <v>21</v>
      </c>
      <c r="D269" s="61">
        <v>2026</v>
      </c>
      <c r="E269" s="53">
        <f>'Отбор 2025-2027'!E266+'Доп отбор1 2025-2027'!E266</f>
        <v>14.1</v>
      </c>
      <c r="F269" s="53">
        <f>'Отбор 2025-2027'!F266+'Доп отбор1 2025-2027'!F266</f>
        <v>2.7</v>
      </c>
      <c r="G269" s="53">
        <f>'Отбор 2025-2027'!G266+'Доп отбор1 2025-2027'!G266</f>
        <v>2.5</v>
      </c>
      <c r="H269" s="53">
        <f>'Отбор 2025-2027'!H266+'Доп отбор1 2025-2027'!H266</f>
        <v>4</v>
      </c>
      <c r="I269" s="53">
        <f>'Отбор 2025-2027'!I266+'Доп отбор1 2025-2027'!I266</f>
        <v>8.4</v>
      </c>
      <c r="J269" s="54">
        <f>'Отбор 2025-2027'!J266+'Доп отбор1 2025-2027'!J266</f>
        <v>7</v>
      </c>
      <c r="K269" s="55">
        <f t="shared" si="38"/>
        <v>31.700000000000003</v>
      </c>
      <c r="L269" s="53">
        <v>12368.39</v>
      </c>
      <c r="M269" s="53">
        <v>11131.55</v>
      </c>
      <c r="N269" s="53">
        <v>8657.8700000000008</v>
      </c>
      <c r="O269" s="53">
        <v>6184.2</v>
      </c>
      <c r="P269" s="53">
        <v>3710.52</v>
      </c>
      <c r="Q269" s="53">
        <v>488.77</v>
      </c>
      <c r="R269" s="53">
        <v>2100</v>
      </c>
      <c r="S269" s="53">
        <v>200</v>
      </c>
      <c r="T269" s="53">
        <v>95</v>
      </c>
      <c r="U269" s="57">
        <f t="shared" si="42"/>
        <v>94.999998694775627</v>
      </c>
      <c r="V269" s="55">
        <f t="shared" si="39"/>
        <v>306460.71999999997</v>
      </c>
      <c r="W269" s="55">
        <f t="shared" si="36"/>
        <v>291137.68</v>
      </c>
      <c r="X269" s="55">
        <f t="shared" si="40"/>
        <v>15323.039999999979</v>
      </c>
      <c r="Y269" s="55">
        <f t="shared" si="41"/>
        <v>291137.68</v>
      </c>
      <c r="Z269" s="63">
        <f t="shared" si="37"/>
        <v>94.999998694775627</v>
      </c>
    </row>
    <row r="270" spans="1:26" x14ac:dyDescent="0.25">
      <c r="A270" s="65" t="s">
        <v>252</v>
      </c>
      <c r="B270" s="62" t="s">
        <v>195</v>
      </c>
      <c r="C270" s="62" t="s">
        <v>140</v>
      </c>
      <c r="D270" s="61">
        <v>2026</v>
      </c>
      <c r="E270" s="53">
        <f>'Отбор 2025-2027'!E267+'Доп отбор1 2025-2027'!E267</f>
        <v>0</v>
      </c>
      <c r="F270" s="53">
        <f>'Отбор 2025-2027'!F267+'Доп отбор1 2025-2027'!F267</f>
        <v>0</v>
      </c>
      <c r="G270" s="53">
        <f>'Отбор 2025-2027'!G267+'Доп отбор1 2025-2027'!G267</f>
        <v>0</v>
      </c>
      <c r="H270" s="53">
        <f>'Отбор 2025-2027'!H267+'Доп отбор1 2025-2027'!H267</f>
        <v>0</v>
      </c>
      <c r="I270" s="53">
        <f>'Отбор 2025-2027'!I267+'Доп отбор1 2025-2027'!I267</f>
        <v>0</v>
      </c>
      <c r="J270" s="54">
        <f>'Отбор 2025-2027'!J267+'Доп отбор1 2025-2027'!J267</f>
        <v>0</v>
      </c>
      <c r="K270" s="55">
        <f t="shared" si="38"/>
        <v>0</v>
      </c>
      <c r="L270" s="53">
        <v>12368.39</v>
      </c>
      <c r="M270" s="53">
        <v>11131.55</v>
      </c>
      <c r="N270" s="53">
        <v>8657.8700000000008</v>
      </c>
      <c r="O270" s="53">
        <v>6184.2</v>
      </c>
      <c r="P270" s="53">
        <v>3710.52</v>
      </c>
      <c r="Q270" s="53">
        <v>488.77</v>
      </c>
      <c r="R270" s="53">
        <v>2100</v>
      </c>
      <c r="S270" s="53">
        <v>200</v>
      </c>
      <c r="T270" s="53">
        <v>95</v>
      </c>
      <c r="U270" s="57">
        <f t="shared" si="42"/>
        <v>0</v>
      </c>
      <c r="V270" s="55">
        <f t="shared" si="39"/>
        <v>0</v>
      </c>
      <c r="W270" s="55">
        <f t="shared" si="36"/>
        <v>0</v>
      </c>
      <c r="X270" s="55">
        <f t="shared" si="40"/>
        <v>0</v>
      </c>
      <c r="Y270" s="55">
        <f t="shared" si="41"/>
        <v>0</v>
      </c>
      <c r="Z270" s="63">
        <f t="shared" si="37"/>
        <v>0</v>
      </c>
    </row>
    <row r="271" spans="1:26" s="59" customFormat="1" ht="32.25" customHeight="1" x14ac:dyDescent="0.25">
      <c r="A271" s="52">
        <v>61</v>
      </c>
      <c r="B271" s="66" t="s">
        <v>253</v>
      </c>
      <c r="C271" s="66" t="s">
        <v>253</v>
      </c>
      <c r="D271" s="52">
        <v>2026</v>
      </c>
      <c r="E271" s="55">
        <f>SUM(E254:E270)</f>
        <v>85.5</v>
      </c>
      <c r="F271" s="55">
        <f t="shared" ref="F271" si="43">SUM(F254:F270)</f>
        <v>56.68</v>
      </c>
      <c r="G271" s="55">
        <f t="shared" ref="G271" si="44">SUM(G254:G270)</f>
        <v>90.699999999999989</v>
      </c>
      <c r="H271" s="55">
        <f t="shared" ref="H271" si="45">SUM(H254:H270)</f>
        <v>211.8</v>
      </c>
      <c r="I271" s="55">
        <f t="shared" ref="I271" si="46">SUM(I254:I270)</f>
        <v>317.39</v>
      </c>
      <c r="J271" s="56">
        <f t="shared" ref="J271" si="47">SUM(J254:J270)</f>
        <v>95</v>
      </c>
      <c r="K271" s="55">
        <f t="shared" si="38"/>
        <v>762.06999999999994</v>
      </c>
      <c r="L271" s="55">
        <v>12368.39</v>
      </c>
      <c r="M271" s="55">
        <v>11131.55</v>
      </c>
      <c r="N271" s="55">
        <v>8657.8700000000008</v>
      </c>
      <c r="O271" s="55">
        <v>6184.2</v>
      </c>
      <c r="P271" s="55">
        <v>3710.52</v>
      </c>
      <c r="Q271" s="55">
        <v>488.77</v>
      </c>
      <c r="R271" s="55">
        <v>2100</v>
      </c>
      <c r="S271" s="55">
        <v>200</v>
      </c>
      <c r="T271" s="55">
        <v>95</v>
      </c>
      <c r="U271" s="67">
        <f t="shared" si="42"/>
        <v>94.9999998693919</v>
      </c>
      <c r="V271" s="55">
        <f t="shared" si="39"/>
        <v>5359545.0599999996</v>
      </c>
      <c r="W271" s="55">
        <f t="shared" ref="W271" si="48">IF((Z271&gt;T271),Y271-0.01,Y271)</f>
        <v>5091567.8</v>
      </c>
      <c r="X271" s="55">
        <f t="shared" si="40"/>
        <v>267977.25999999978</v>
      </c>
      <c r="Y271" s="55">
        <f t="shared" ref="Y271" si="49">ROUND((V271*T271/100),2)</f>
        <v>5091567.8099999996</v>
      </c>
      <c r="Z271" s="63">
        <f t="shared" ref="Z271" si="50">IF((V271=0),0,Y271/V271*100)</f>
        <v>95.000000055974894</v>
      </c>
    </row>
    <row r="272" spans="1:26" x14ac:dyDescent="0.25">
      <c r="A272" s="61">
        <v>62</v>
      </c>
      <c r="B272" s="62" t="s">
        <v>196</v>
      </c>
      <c r="C272" s="62" t="s">
        <v>59</v>
      </c>
      <c r="D272" s="61">
        <v>2026</v>
      </c>
      <c r="E272" s="53">
        <f>'Отбор 2025-2027'!E269+'Доп отбор1 2025-2027'!E269</f>
        <v>7.9</v>
      </c>
      <c r="F272" s="53">
        <f>'Отбор 2025-2027'!F269+'Доп отбор1 2025-2027'!F269</f>
        <v>15.8</v>
      </c>
      <c r="G272" s="53">
        <f>'Отбор 2025-2027'!G269+'Доп отбор1 2025-2027'!G269</f>
        <v>4.0999999999999996</v>
      </c>
      <c r="H272" s="53">
        <f>'Отбор 2025-2027'!H269+'Доп отбор1 2025-2027'!H269</f>
        <v>13.600000000000001</v>
      </c>
      <c r="I272" s="53">
        <f>'Отбор 2025-2027'!I269+'Доп отбор1 2025-2027'!I269</f>
        <v>2</v>
      </c>
      <c r="J272" s="54">
        <f>'Отбор 2025-2027'!J269+'Доп отбор1 2025-2027'!J269</f>
        <v>13</v>
      </c>
      <c r="K272" s="55">
        <f t="shared" si="38"/>
        <v>43.400000000000006</v>
      </c>
      <c r="L272" s="53">
        <v>12368.39</v>
      </c>
      <c r="M272" s="53">
        <v>11131.55</v>
      </c>
      <c r="N272" s="53">
        <v>8657.8700000000008</v>
      </c>
      <c r="O272" s="53">
        <v>6184.2</v>
      </c>
      <c r="P272" s="53">
        <v>3710.52</v>
      </c>
      <c r="Q272" s="53">
        <v>488.77</v>
      </c>
      <c r="R272" s="53">
        <v>2100</v>
      </c>
      <c r="S272" s="53">
        <v>200</v>
      </c>
      <c r="T272" s="53">
        <v>84</v>
      </c>
      <c r="U272" s="57">
        <f t="shared" si="42"/>
        <v>83.999998555129295</v>
      </c>
      <c r="V272" s="55">
        <f t="shared" si="39"/>
        <v>442946.21</v>
      </c>
      <c r="W272" s="55">
        <f t="shared" ref="W272:W303" si="51">IF((Z272&gt;T272),Y272-0.01,Y272)</f>
        <v>372074.81</v>
      </c>
      <c r="X272" s="55">
        <f t="shared" si="40"/>
        <v>70871.400000000023</v>
      </c>
      <c r="Y272" s="55">
        <f t="shared" si="41"/>
        <v>372074.82</v>
      </c>
      <c r="Z272" s="63">
        <f t="shared" si="37"/>
        <v>84.000000812739756</v>
      </c>
    </row>
    <row r="273" spans="1:26" x14ac:dyDescent="0.25">
      <c r="A273" s="61">
        <v>63</v>
      </c>
      <c r="B273" s="62" t="s">
        <v>196</v>
      </c>
      <c r="C273" s="62" t="s">
        <v>142</v>
      </c>
      <c r="D273" s="61">
        <v>2026</v>
      </c>
      <c r="E273" s="53">
        <f>'Отбор 2025-2027'!E270+'Доп отбор1 2025-2027'!E270</f>
        <v>0</v>
      </c>
      <c r="F273" s="53">
        <f>'Отбор 2025-2027'!F270+'Доп отбор1 2025-2027'!F270</f>
        <v>0</v>
      </c>
      <c r="G273" s="53">
        <f>'Отбор 2025-2027'!G270+'Доп отбор1 2025-2027'!G270</f>
        <v>0</v>
      </c>
      <c r="H273" s="53">
        <f>'Отбор 2025-2027'!H270+'Доп отбор1 2025-2027'!H270</f>
        <v>0</v>
      </c>
      <c r="I273" s="53">
        <f>'Отбор 2025-2027'!I270+'Доп отбор1 2025-2027'!I270</f>
        <v>0</v>
      </c>
      <c r="J273" s="54">
        <f>'Отбор 2025-2027'!J270+'Доп отбор1 2025-2027'!J270</f>
        <v>0</v>
      </c>
      <c r="K273" s="55">
        <f t="shared" si="38"/>
        <v>0</v>
      </c>
      <c r="L273" s="53">
        <v>12368.39</v>
      </c>
      <c r="M273" s="53">
        <v>11131.55</v>
      </c>
      <c r="N273" s="53">
        <v>8657.8700000000008</v>
      </c>
      <c r="O273" s="53">
        <v>6184.2</v>
      </c>
      <c r="P273" s="53">
        <v>3710.52</v>
      </c>
      <c r="Q273" s="53">
        <v>488.77</v>
      </c>
      <c r="R273" s="53">
        <v>2100</v>
      </c>
      <c r="S273" s="53">
        <v>200</v>
      </c>
      <c r="T273" s="53">
        <v>71</v>
      </c>
      <c r="U273" s="57">
        <f t="shared" si="42"/>
        <v>0</v>
      </c>
      <c r="V273" s="55">
        <f t="shared" si="39"/>
        <v>0</v>
      </c>
      <c r="W273" s="55">
        <f t="shared" si="51"/>
        <v>0</v>
      </c>
      <c r="X273" s="55">
        <f t="shared" si="40"/>
        <v>0</v>
      </c>
      <c r="Y273" s="55">
        <f t="shared" si="41"/>
        <v>0</v>
      </c>
      <c r="Z273" s="63">
        <f t="shared" si="37"/>
        <v>0</v>
      </c>
    </row>
    <row r="274" spans="1:26" x14ac:dyDescent="0.25">
      <c r="A274" s="61">
        <v>64</v>
      </c>
      <c r="B274" s="62" t="s">
        <v>196</v>
      </c>
      <c r="C274" s="62" t="s">
        <v>47</v>
      </c>
      <c r="D274" s="61">
        <v>2026</v>
      </c>
      <c r="E274" s="53">
        <f>'Отбор 2025-2027'!E271+'Доп отбор1 2025-2027'!E271</f>
        <v>0</v>
      </c>
      <c r="F274" s="53">
        <f>'Отбор 2025-2027'!F271+'Доп отбор1 2025-2027'!F271</f>
        <v>0</v>
      </c>
      <c r="G274" s="53">
        <f>'Отбор 2025-2027'!G271+'Доп отбор1 2025-2027'!G271</f>
        <v>0</v>
      </c>
      <c r="H274" s="53">
        <f>'Отбор 2025-2027'!H271+'Доп отбор1 2025-2027'!H271</f>
        <v>0</v>
      </c>
      <c r="I274" s="53">
        <f>'Отбор 2025-2027'!I271+'Доп отбор1 2025-2027'!I271</f>
        <v>14.5</v>
      </c>
      <c r="J274" s="54">
        <f>'Отбор 2025-2027'!J271+'Доп отбор1 2025-2027'!J271</f>
        <v>1</v>
      </c>
      <c r="K274" s="55">
        <f t="shared" si="38"/>
        <v>14.5</v>
      </c>
      <c r="L274" s="53">
        <v>12368.39</v>
      </c>
      <c r="M274" s="53">
        <v>11131.55</v>
      </c>
      <c r="N274" s="53">
        <v>8657.8700000000008</v>
      </c>
      <c r="O274" s="53">
        <v>6184.2</v>
      </c>
      <c r="P274" s="53">
        <v>3710.52</v>
      </c>
      <c r="Q274" s="53">
        <v>488.77</v>
      </c>
      <c r="R274" s="53">
        <v>2100</v>
      </c>
      <c r="S274" s="53">
        <v>200</v>
      </c>
      <c r="T274" s="53">
        <v>90</v>
      </c>
      <c r="U274" s="57">
        <f t="shared" si="42"/>
        <v>89.999984820709813</v>
      </c>
      <c r="V274" s="55">
        <f t="shared" si="39"/>
        <v>59291.31</v>
      </c>
      <c r="W274" s="55">
        <f t="shared" si="51"/>
        <v>53362.17</v>
      </c>
      <c r="X274" s="55">
        <f t="shared" si="40"/>
        <v>5929.1399999999994</v>
      </c>
      <c r="Y274" s="55">
        <f t="shared" si="41"/>
        <v>53362.18</v>
      </c>
      <c r="Z274" s="63">
        <f t="shared" si="37"/>
        <v>90.000001686587808</v>
      </c>
    </row>
    <row r="275" spans="1:26" x14ac:dyDescent="0.25">
      <c r="A275" s="61">
        <v>65</v>
      </c>
      <c r="B275" s="62" t="s">
        <v>196</v>
      </c>
      <c r="C275" s="62" t="s">
        <v>141</v>
      </c>
      <c r="D275" s="61">
        <v>2026</v>
      </c>
      <c r="E275" s="53">
        <f>'Отбор 2025-2027'!E272+'Доп отбор1 2025-2027'!E272</f>
        <v>0</v>
      </c>
      <c r="F275" s="53">
        <f>'Отбор 2025-2027'!F272+'Доп отбор1 2025-2027'!F272</f>
        <v>0</v>
      </c>
      <c r="G275" s="53">
        <f>'Отбор 2025-2027'!G272+'Доп отбор1 2025-2027'!G272</f>
        <v>0</v>
      </c>
      <c r="H275" s="53">
        <f>'Отбор 2025-2027'!H272+'Доп отбор1 2025-2027'!H272</f>
        <v>0</v>
      </c>
      <c r="I275" s="53">
        <f>'Отбор 2025-2027'!I272+'Доп отбор1 2025-2027'!I272</f>
        <v>0</v>
      </c>
      <c r="J275" s="54">
        <f>'Отбор 2025-2027'!J272+'Доп отбор1 2025-2027'!J272</f>
        <v>0</v>
      </c>
      <c r="K275" s="55">
        <f t="shared" si="38"/>
        <v>0</v>
      </c>
      <c r="L275" s="53">
        <v>12368.39</v>
      </c>
      <c r="M275" s="53">
        <v>11131.55</v>
      </c>
      <c r="N275" s="53">
        <v>8657.8700000000008</v>
      </c>
      <c r="O275" s="53">
        <v>6184.2</v>
      </c>
      <c r="P275" s="53">
        <v>3710.52</v>
      </c>
      <c r="Q275" s="53">
        <v>488.77</v>
      </c>
      <c r="R275" s="53">
        <v>2100</v>
      </c>
      <c r="S275" s="53">
        <v>200</v>
      </c>
      <c r="T275" s="53">
        <v>91</v>
      </c>
      <c r="U275" s="57">
        <f t="shared" si="42"/>
        <v>0</v>
      </c>
      <c r="V275" s="55">
        <f t="shared" si="39"/>
        <v>0</v>
      </c>
      <c r="W275" s="55">
        <f t="shared" si="51"/>
        <v>0</v>
      </c>
      <c r="X275" s="55">
        <f t="shared" si="40"/>
        <v>0</v>
      </c>
      <c r="Y275" s="55">
        <f t="shared" si="41"/>
        <v>0</v>
      </c>
      <c r="Z275" s="63">
        <f t="shared" si="37"/>
        <v>0</v>
      </c>
    </row>
    <row r="276" spans="1:26" x14ac:dyDescent="0.25">
      <c r="A276" s="61">
        <v>66</v>
      </c>
      <c r="B276" s="62" t="s">
        <v>196</v>
      </c>
      <c r="C276" s="62" t="s">
        <v>143</v>
      </c>
      <c r="D276" s="61">
        <v>2026</v>
      </c>
      <c r="E276" s="53">
        <f>'Отбор 2025-2027'!E273+'Доп отбор1 2025-2027'!E273</f>
        <v>0</v>
      </c>
      <c r="F276" s="53">
        <f>'Отбор 2025-2027'!F273+'Доп отбор1 2025-2027'!F273</f>
        <v>0</v>
      </c>
      <c r="G276" s="53">
        <f>'Отбор 2025-2027'!G273+'Доп отбор1 2025-2027'!G273</f>
        <v>0</v>
      </c>
      <c r="H276" s="53">
        <f>'Отбор 2025-2027'!H273+'Доп отбор1 2025-2027'!H273</f>
        <v>0</v>
      </c>
      <c r="I276" s="53">
        <f>'Отбор 2025-2027'!I273+'Доп отбор1 2025-2027'!I273</f>
        <v>0</v>
      </c>
      <c r="J276" s="54">
        <f>'Отбор 2025-2027'!J273+'Доп отбор1 2025-2027'!J273</f>
        <v>0</v>
      </c>
      <c r="K276" s="55">
        <f t="shared" si="38"/>
        <v>0</v>
      </c>
      <c r="L276" s="53">
        <v>12368.39</v>
      </c>
      <c r="M276" s="53">
        <v>11131.55</v>
      </c>
      <c r="N276" s="53">
        <v>8657.8700000000008</v>
      </c>
      <c r="O276" s="53">
        <v>6184.2</v>
      </c>
      <c r="P276" s="53">
        <v>3710.52</v>
      </c>
      <c r="Q276" s="53">
        <v>488.77</v>
      </c>
      <c r="R276" s="53">
        <v>2100</v>
      </c>
      <c r="S276" s="53">
        <v>200</v>
      </c>
      <c r="T276" s="53">
        <v>87</v>
      </c>
      <c r="U276" s="57">
        <f t="shared" si="42"/>
        <v>0</v>
      </c>
      <c r="V276" s="55">
        <f t="shared" si="39"/>
        <v>0</v>
      </c>
      <c r="W276" s="55">
        <f t="shared" si="51"/>
        <v>0</v>
      </c>
      <c r="X276" s="55">
        <f t="shared" si="40"/>
        <v>0</v>
      </c>
      <c r="Y276" s="55">
        <f t="shared" si="41"/>
        <v>0</v>
      </c>
      <c r="Z276" s="63">
        <f t="shared" si="37"/>
        <v>0</v>
      </c>
    </row>
    <row r="277" spans="1:26" x14ac:dyDescent="0.25">
      <c r="A277" s="61">
        <v>67</v>
      </c>
      <c r="B277" s="62" t="s">
        <v>196</v>
      </c>
      <c r="C277" s="62" t="s">
        <v>105</v>
      </c>
      <c r="D277" s="61">
        <v>2026</v>
      </c>
      <c r="E277" s="53">
        <f>'Отбор 2025-2027'!E274+'Доп отбор1 2025-2027'!E274</f>
        <v>0</v>
      </c>
      <c r="F277" s="53">
        <f>'Отбор 2025-2027'!F274+'Доп отбор1 2025-2027'!F274</f>
        <v>0</v>
      </c>
      <c r="G277" s="53">
        <f>'Отбор 2025-2027'!G274+'Доп отбор1 2025-2027'!G274</f>
        <v>0</v>
      </c>
      <c r="H277" s="53">
        <f>'Отбор 2025-2027'!H274+'Доп отбор1 2025-2027'!H274</f>
        <v>0</v>
      </c>
      <c r="I277" s="53">
        <f>'Отбор 2025-2027'!I274+'Доп отбор1 2025-2027'!I274</f>
        <v>0</v>
      </c>
      <c r="J277" s="54">
        <f>'Отбор 2025-2027'!J274+'Доп отбор1 2025-2027'!J274</f>
        <v>0</v>
      </c>
      <c r="K277" s="55">
        <f t="shared" si="38"/>
        <v>0</v>
      </c>
      <c r="L277" s="53">
        <v>12368.39</v>
      </c>
      <c r="M277" s="53">
        <v>11131.55</v>
      </c>
      <c r="N277" s="53">
        <v>8657.8700000000008</v>
      </c>
      <c r="O277" s="53">
        <v>6184.2</v>
      </c>
      <c r="P277" s="53">
        <v>3710.52</v>
      </c>
      <c r="Q277" s="53">
        <v>488.77</v>
      </c>
      <c r="R277" s="53">
        <v>2100</v>
      </c>
      <c r="S277" s="53">
        <v>200</v>
      </c>
      <c r="T277" s="53">
        <v>84</v>
      </c>
      <c r="U277" s="57">
        <f t="shared" si="42"/>
        <v>0</v>
      </c>
      <c r="V277" s="55">
        <f t="shared" si="39"/>
        <v>0</v>
      </c>
      <c r="W277" s="55">
        <f t="shared" si="51"/>
        <v>0</v>
      </c>
      <c r="X277" s="55">
        <f t="shared" si="40"/>
        <v>0</v>
      </c>
      <c r="Y277" s="55">
        <f t="shared" si="41"/>
        <v>0</v>
      </c>
      <c r="Z277" s="63">
        <f t="shared" si="37"/>
        <v>0</v>
      </c>
    </row>
    <row r="278" spans="1:26" x14ac:dyDescent="0.25">
      <c r="A278" s="61">
        <v>68</v>
      </c>
      <c r="B278" s="62" t="s">
        <v>196</v>
      </c>
      <c r="C278" s="62" t="s">
        <v>58</v>
      </c>
      <c r="D278" s="61">
        <v>2026</v>
      </c>
      <c r="E278" s="53">
        <f>'Отбор 2025-2027'!E275+'Доп отбор1 2025-2027'!E275</f>
        <v>0</v>
      </c>
      <c r="F278" s="53">
        <f>'Отбор 2025-2027'!F275+'Доп отбор1 2025-2027'!F275</f>
        <v>0</v>
      </c>
      <c r="G278" s="53">
        <f>'Отбор 2025-2027'!G275+'Доп отбор1 2025-2027'!G275</f>
        <v>0</v>
      </c>
      <c r="H278" s="53">
        <f>'Отбор 2025-2027'!H275+'Доп отбор1 2025-2027'!H275</f>
        <v>0</v>
      </c>
      <c r="I278" s="53">
        <f>'Отбор 2025-2027'!I275+'Доп отбор1 2025-2027'!I275</f>
        <v>47.136000000000003</v>
      </c>
      <c r="J278" s="54">
        <f>'Отбор 2025-2027'!J275+'Доп отбор1 2025-2027'!J275</f>
        <v>16</v>
      </c>
      <c r="K278" s="55">
        <f t="shared" si="38"/>
        <v>47.136000000000003</v>
      </c>
      <c r="L278" s="53">
        <v>12368.39</v>
      </c>
      <c r="M278" s="53">
        <v>11131.55</v>
      </c>
      <c r="N278" s="53">
        <v>8657.8700000000008</v>
      </c>
      <c r="O278" s="53">
        <v>6184.2</v>
      </c>
      <c r="P278" s="53">
        <v>3710.52</v>
      </c>
      <c r="Q278" s="53">
        <v>488.77</v>
      </c>
      <c r="R278" s="53">
        <v>2100</v>
      </c>
      <c r="S278" s="53">
        <v>200</v>
      </c>
      <c r="T278" s="53">
        <v>90</v>
      </c>
      <c r="U278" s="57">
        <f t="shared" si="42"/>
        <v>89.999999557025419</v>
      </c>
      <c r="V278" s="55">
        <f t="shared" si="39"/>
        <v>225746.59</v>
      </c>
      <c r="W278" s="55">
        <f t="shared" si="51"/>
        <v>203171.93</v>
      </c>
      <c r="X278" s="55">
        <f t="shared" si="40"/>
        <v>22574.660000000003</v>
      </c>
      <c r="Y278" s="55">
        <f t="shared" si="41"/>
        <v>203171.93</v>
      </c>
      <c r="Z278" s="63">
        <f t="shared" si="37"/>
        <v>89.999999557025419</v>
      </c>
    </row>
    <row r="279" spans="1:26" x14ac:dyDescent="0.25">
      <c r="A279" s="61">
        <v>69</v>
      </c>
      <c r="B279" s="62" t="s">
        <v>196</v>
      </c>
      <c r="C279" s="62" t="s">
        <v>94</v>
      </c>
      <c r="D279" s="61">
        <v>2026</v>
      </c>
      <c r="E279" s="53">
        <f>'Отбор 2025-2027'!E276+'Доп отбор1 2025-2027'!E276</f>
        <v>0</v>
      </c>
      <c r="F279" s="53">
        <f>'Отбор 2025-2027'!F276+'Доп отбор1 2025-2027'!F276</f>
        <v>0</v>
      </c>
      <c r="G279" s="53">
        <f>'Отбор 2025-2027'!G276+'Доп отбор1 2025-2027'!G276</f>
        <v>0</v>
      </c>
      <c r="H279" s="53">
        <f>'Отбор 2025-2027'!H276+'Доп отбор1 2025-2027'!H276</f>
        <v>0</v>
      </c>
      <c r="I279" s="53">
        <f>'Отбор 2025-2027'!I276+'Доп отбор1 2025-2027'!I276</f>
        <v>0</v>
      </c>
      <c r="J279" s="54">
        <f>'Отбор 2025-2027'!J276+'Доп отбор1 2025-2027'!J276</f>
        <v>0</v>
      </c>
      <c r="K279" s="55">
        <f t="shared" si="38"/>
        <v>0</v>
      </c>
      <c r="L279" s="53">
        <v>12368.39</v>
      </c>
      <c r="M279" s="53">
        <v>11131.55</v>
      </c>
      <c r="N279" s="53">
        <v>8657.8700000000008</v>
      </c>
      <c r="O279" s="53">
        <v>6184.2</v>
      </c>
      <c r="P279" s="53">
        <v>3710.52</v>
      </c>
      <c r="Q279" s="53">
        <v>488.77</v>
      </c>
      <c r="R279" s="53">
        <v>2100</v>
      </c>
      <c r="S279" s="53">
        <v>200</v>
      </c>
      <c r="T279" s="53">
        <v>89</v>
      </c>
      <c r="U279" s="57">
        <f t="shared" si="42"/>
        <v>0</v>
      </c>
      <c r="V279" s="55">
        <f t="shared" si="39"/>
        <v>0</v>
      </c>
      <c r="W279" s="55">
        <f t="shared" si="51"/>
        <v>0</v>
      </c>
      <c r="X279" s="55">
        <f t="shared" si="40"/>
        <v>0</v>
      </c>
      <c r="Y279" s="55">
        <f t="shared" si="41"/>
        <v>0</v>
      </c>
      <c r="Z279" s="63">
        <f t="shared" si="37"/>
        <v>0</v>
      </c>
    </row>
    <row r="280" spans="1:26" x14ac:dyDescent="0.25">
      <c r="A280" s="61">
        <v>70</v>
      </c>
      <c r="B280" s="62" t="s">
        <v>196</v>
      </c>
      <c r="C280" s="62" t="s">
        <v>2</v>
      </c>
      <c r="D280" s="61">
        <v>2026</v>
      </c>
      <c r="E280" s="53">
        <f>'Отбор 2025-2027'!E277+'Доп отбор1 2025-2027'!E277</f>
        <v>0</v>
      </c>
      <c r="F280" s="53">
        <f>'Отбор 2025-2027'!F277+'Доп отбор1 2025-2027'!F277</f>
        <v>0</v>
      </c>
      <c r="G280" s="53">
        <f>'Отбор 2025-2027'!G277+'Доп отбор1 2025-2027'!G277</f>
        <v>0</v>
      </c>
      <c r="H280" s="53">
        <f>'Отбор 2025-2027'!H277+'Доп отбор1 2025-2027'!H277</f>
        <v>0</v>
      </c>
      <c r="I280" s="53">
        <f>'Отбор 2025-2027'!I277+'Доп отбор1 2025-2027'!I277</f>
        <v>0</v>
      </c>
      <c r="J280" s="54">
        <f>'Отбор 2025-2027'!J277+'Доп отбор1 2025-2027'!J277</f>
        <v>0</v>
      </c>
      <c r="K280" s="55">
        <f t="shared" si="38"/>
        <v>0</v>
      </c>
      <c r="L280" s="53">
        <v>12368.39</v>
      </c>
      <c r="M280" s="53">
        <v>11131.55</v>
      </c>
      <c r="N280" s="53">
        <v>8657.8700000000008</v>
      </c>
      <c r="O280" s="53">
        <v>6184.2</v>
      </c>
      <c r="P280" s="53">
        <v>3710.52</v>
      </c>
      <c r="Q280" s="53">
        <v>488.77</v>
      </c>
      <c r="R280" s="53">
        <v>2100</v>
      </c>
      <c r="S280" s="53">
        <v>200</v>
      </c>
      <c r="T280" s="53">
        <v>94</v>
      </c>
      <c r="U280" s="57">
        <f t="shared" si="42"/>
        <v>0</v>
      </c>
      <c r="V280" s="55">
        <f t="shared" si="39"/>
        <v>0</v>
      </c>
      <c r="W280" s="55">
        <f t="shared" si="51"/>
        <v>0</v>
      </c>
      <c r="X280" s="55">
        <f t="shared" si="40"/>
        <v>0</v>
      </c>
      <c r="Y280" s="55">
        <f t="shared" si="41"/>
        <v>0</v>
      </c>
      <c r="Z280" s="63">
        <f t="shared" si="37"/>
        <v>0</v>
      </c>
    </row>
    <row r="281" spans="1:26" x14ac:dyDescent="0.25">
      <c r="A281" s="61">
        <v>71</v>
      </c>
      <c r="B281" s="62" t="s">
        <v>196</v>
      </c>
      <c r="C281" s="62" t="s">
        <v>144</v>
      </c>
      <c r="D281" s="61">
        <v>2026</v>
      </c>
      <c r="E281" s="53">
        <f>'Отбор 2025-2027'!E278+'Доп отбор1 2025-2027'!E278</f>
        <v>0</v>
      </c>
      <c r="F281" s="53">
        <f>'Отбор 2025-2027'!F278+'Доп отбор1 2025-2027'!F278</f>
        <v>0</v>
      </c>
      <c r="G281" s="53">
        <f>'Отбор 2025-2027'!G278+'Доп отбор1 2025-2027'!G278</f>
        <v>0</v>
      </c>
      <c r="H281" s="53">
        <f>'Отбор 2025-2027'!H278+'Доп отбор1 2025-2027'!H278</f>
        <v>0</v>
      </c>
      <c r="I281" s="53">
        <f>'Отбор 2025-2027'!I278+'Доп отбор1 2025-2027'!I278</f>
        <v>0</v>
      </c>
      <c r="J281" s="54">
        <f>'Отбор 2025-2027'!J278+'Доп отбор1 2025-2027'!J278</f>
        <v>0</v>
      </c>
      <c r="K281" s="55">
        <f t="shared" si="38"/>
        <v>0</v>
      </c>
      <c r="L281" s="53">
        <v>12368.39</v>
      </c>
      <c r="M281" s="53">
        <v>11131.55</v>
      </c>
      <c r="N281" s="53">
        <v>8657.8700000000008</v>
      </c>
      <c r="O281" s="53">
        <v>6184.2</v>
      </c>
      <c r="P281" s="53">
        <v>3710.52</v>
      </c>
      <c r="Q281" s="53">
        <v>488.77</v>
      </c>
      <c r="R281" s="53">
        <v>2100</v>
      </c>
      <c r="S281" s="53">
        <v>200</v>
      </c>
      <c r="T281" s="53">
        <v>71</v>
      </c>
      <c r="U281" s="57">
        <f t="shared" si="42"/>
        <v>0</v>
      </c>
      <c r="V281" s="55">
        <f t="shared" si="39"/>
        <v>0</v>
      </c>
      <c r="W281" s="55">
        <f t="shared" si="51"/>
        <v>0</v>
      </c>
      <c r="X281" s="55">
        <f t="shared" si="40"/>
        <v>0</v>
      </c>
      <c r="Y281" s="55">
        <f t="shared" si="41"/>
        <v>0</v>
      </c>
      <c r="Z281" s="63">
        <f t="shared" si="37"/>
        <v>0</v>
      </c>
    </row>
    <row r="282" spans="1:26" x14ac:dyDescent="0.25">
      <c r="A282" s="61">
        <v>72</v>
      </c>
      <c r="B282" s="62" t="s">
        <v>196</v>
      </c>
      <c r="C282" s="62" t="s">
        <v>5</v>
      </c>
      <c r="D282" s="61">
        <v>2026</v>
      </c>
      <c r="E282" s="53">
        <f>'Отбор 2025-2027'!E279+'Доп отбор1 2025-2027'!E279</f>
        <v>0</v>
      </c>
      <c r="F282" s="53">
        <f>'Отбор 2025-2027'!F279+'Доп отбор1 2025-2027'!F279</f>
        <v>0</v>
      </c>
      <c r="G282" s="53">
        <f>'Отбор 2025-2027'!G279+'Доп отбор1 2025-2027'!G279</f>
        <v>0</v>
      </c>
      <c r="H282" s="53">
        <f>'Отбор 2025-2027'!H279+'Доп отбор1 2025-2027'!H279</f>
        <v>0</v>
      </c>
      <c r="I282" s="53">
        <f>'Отбор 2025-2027'!I279+'Доп отбор1 2025-2027'!I279</f>
        <v>69.72</v>
      </c>
      <c r="J282" s="54">
        <f>'Отбор 2025-2027'!J279+'Доп отбор1 2025-2027'!J279</f>
        <v>27</v>
      </c>
      <c r="K282" s="55">
        <f t="shared" si="38"/>
        <v>69.72</v>
      </c>
      <c r="L282" s="53">
        <v>12368.39</v>
      </c>
      <c r="M282" s="53">
        <v>11131.55</v>
      </c>
      <c r="N282" s="53">
        <v>8657.8700000000008</v>
      </c>
      <c r="O282" s="53">
        <v>6184.2</v>
      </c>
      <c r="P282" s="53">
        <v>3710.52</v>
      </c>
      <c r="Q282" s="53">
        <v>488.77</v>
      </c>
      <c r="R282" s="53">
        <v>2100</v>
      </c>
      <c r="S282" s="53">
        <v>200</v>
      </c>
      <c r="T282" s="53">
        <v>91</v>
      </c>
      <c r="U282" s="57">
        <f t="shared" si="42"/>
        <v>90.999997547719047</v>
      </c>
      <c r="V282" s="55">
        <f t="shared" si="39"/>
        <v>342538.23999999999</v>
      </c>
      <c r="W282" s="55">
        <f t="shared" si="51"/>
        <v>311709.78999999998</v>
      </c>
      <c r="X282" s="55">
        <f t="shared" si="40"/>
        <v>30828.450000000012</v>
      </c>
      <c r="Y282" s="55">
        <f t="shared" si="41"/>
        <v>311709.8</v>
      </c>
      <c r="Z282" s="63">
        <f t="shared" si="37"/>
        <v>91.000000467101131</v>
      </c>
    </row>
    <row r="283" spans="1:26" x14ac:dyDescent="0.25">
      <c r="A283" s="61">
        <v>73</v>
      </c>
      <c r="B283" s="62" t="s">
        <v>197</v>
      </c>
      <c r="C283" s="62" t="s">
        <v>75</v>
      </c>
      <c r="D283" s="61">
        <v>2026</v>
      </c>
      <c r="E283" s="53">
        <f>'Отбор 2025-2027'!E280+'Доп отбор1 2025-2027'!E280</f>
        <v>0</v>
      </c>
      <c r="F283" s="53">
        <f>'Отбор 2025-2027'!F280+'Доп отбор1 2025-2027'!F280</f>
        <v>27.07</v>
      </c>
      <c r="G283" s="53">
        <f>'Отбор 2025-2027'!G280+'Доп отбор1 2025-2027'!G280</f>
        <v>0</v>
      </c>
      <c r="H283" s="53">
        <f>'Отбор 2025-2027'!H280+'Доп отбор1 2025-2027'!H280</f>
        <v>10.3</v>
      </c>
      <c r="I283" s="53">
        <f>'Отбор 2025-2027'!I280+'Доп отбор1 2025-2027'!I280</f>
        <v>0</v>
      </c>
      <c r="J283" s="54">
        <f>'Отбор 2025-2027'!J280+'Доп отбор1 2025-2027'!J280</f>
        <v>14</v>
      </c>
      <c r="K283" s="55">
        <f t="shared" si="38"/>
        <v>37.370000000000005</v>
      </c>
      <c r="L283" s="53">
        <v>12368.39</v>
      </c>
      <c r="M283" s="53">
        <v>11131.55</v>
      </c>
      <c r="N283" s="53">
        <v>8657.8700000000008</v>
      </c>
      <c r="O283" s="53">
        <v>6184.2</v>
      </c>
      <c r="P283" s="53">
        <v>3710.52</v>
      </c>
      <c r="Q283" s="53">
        <v>488.77</v>
      </c>
      <c r="R283" s="53">
        <v>2100</v>
      </c>
      <c r="S283" s="53">
        <v>200</v>
      </c>
      <c r="T283" s="53">
        <v>82</v>
      </c>
      <c r="U283" s="57">
        <f t="shared" si="42"/>
        <v>81.999999510697492</v>
      </c>
      <c r="V283" s="55">
        <f t="shared" si="39"/>
        <v>408745.1</v>
      </c>
      <c r="W283" s="55">
        <f t="shared" si="51"/>
        <v>335170.98</v>
      </c>
      <c r="X283" s="55">
        <f t="shared" si="40"/>
        <v>73574.12</v>
      </c>
      <c r="Y283" s="55">
        <f t="shared" si="41"/>
        <v>335170.98</v>
      </c>
      <c r="Z283" s="63">
        <f t="shared" si="37"/>
        <v>81.999999510697492</v>
      </c>
    </row>
    <row r="284" spans="1:26" x14ac:dyDescent="0.25">
      <c r="A284" s="61">
        <v>74</v>
      </c>
      <c r="B284" s="62" t="s">
        <v>197</v>
      </c>
      <c r="C284" s="62" t="s">
        <v>55</v>
      </c>
      <c r="D284" s="61">
        <v>2026</v>
      </c>
      <c r="E284" s="53">
        <f>'Отбор 2025-2027'!E281+'Доп отбор1 2025-2027'!E281</f>
        <v>0</v>
      </c>
      <c r="F284" s="53">
        <f>'Отбор 2025-2027'!F281+'Доп отбор1 2025-2027'!F281</f>
        <v>36.74</v>
      </c>
      <c r="G284" s="53">
        <f>'Отбор 2025-2027'!G281+'Доп отбор1 2025-2027'!G281</f>
        <v>0</v>
      </c>
      <c r="H284" s="53">
        <f>'Отбор 2025-2027'!H281+'Доп отбор1 2025-2027'!H281</f>
        <v>0</v>
      </c>
      <c r="I284" s="53">
        <f>'Отбор 2025-2027'!I281+'Доп отбор1 2025-2027'!I281</f>
        <v>14.56</v>
      </c>
      <c r="J284" s="54">
        <f>'Отбор 2025-2027'!J281+'Доп отбор1 2025-2027'!J281</f>
        <v>8</v>
      </c>
      <c r="K284" s="55">
        <f t="shared" si="38"/>
        <v>51.300000000000004</v>
      </c>
      <c r="L284" s="53">
        <v>12368.39</v>
      </c>
      <c r="M284" s="53">
        <v>11131.55</v>
      </c>
      <c r="N284" s="53">
        <v>8657.8700000000008</v>
      </c>
      <c r="O284" s="53">
        <v>6184.2</v>
      </c>
      <c r="P284" s="53">
        <v>3710.52</v>
      </c>
      <c r="Q284" s="53">
        <v>488.77</v>
      </c>
      <c r="R284" s="53">
        <v>2100</v>
      </c>
      <c r="S284" s="53">
        <v>200</v>
      </c>
      <c r="T284" s="53">
        <v>91</v>
      </c>
      <c r="U284" s="57">
        <f t="shared" si="42"/>
        <v>90.99999862339395</v>
      </c>
      <c r="V284" s="55">
        <f t="shared" si="39"/>
        <v>493968.48</v>
      </c>
      <c r="W284" s="55">
        <f t="shared" si="51"/>
        <v>449511.31</v>
      </c>
      <c r="X284" s="55">
        <f t="shared" si="40"/>
        <v>44457.169999999984</v>
      </c>
      <c r="Y284" s="55">
        <f t="shared" si="41"/>
        <v>449511.32</v>
      </c>
      <c r="Z284" s="63">
        <f t="shared" si="37"/>
        <v>91.000000647814616</v>
      </c>
    </row>
    <row r="285" spans="1:26" x14ac:dyDescent="0.25">
      <c r="A285" s="61">
        <v>75</v>
      </c>
      <c r="B285" s="62" t="s">
        <v>197</v>
      </c>
      <c r="C285" s="62" t="s">
        <v>145</v>
      </c>
      <c r="D285" s="61">
        <v>2026</v>
      </c>
      <c r="E285" s="53">
        <f>'Отбор 2025-2027'!E282+'Доп отбор1 2025-2027'!E282</f>
        <v>0</v>
      </c>
      <c r="F285" s="53">
        <f>'Отбор 2025-2027'!F282+'Доп отбор1 2025-2027'!F282</f>
        <v>0</v>
      </c>
      <c r="G285" s="53">
        <f>'Отбор 2025-2027'!G282+'Доп отбор1 2025-2027'!G282</f>
        <v>0</v>
      </c>
      <c r="H285" s="53">
        <f>'Отбор 2025-2027'!H282+'Доп отбор1 2025-2027'!H282</f>
        <v>0</v>
      </c>
      <c r="I285" s="53">
        <f>'Отбор 2025-2027'!I282+'Доп отбор1 2025-2027'!I282</f>
        <v>0</v>
      </c>
      <c r="J285" s="54">
        <f>'Отбор 2025-2027'!J282+'Доп отбор1 2025-2027'!J282</f>
        <v>0</v>
      </c>
      <c r="K285" s="55">
        <f t="shared" si="38"/>
        <v>0</v>
      </c>
      <c r="L285" s="53">
        <v>12368.39</v>
      </c>
      <c r="M285" s="53">
        <v>11131.55</v>
      </c>
      <c r="N285" s="53">
        <v>8657.8700000000008</v>
      </c>
      <c r="O285" s="53">
        <v>6184.2</v>
      </c>
      <c r="P285" s="53">
        <v>3710.52</v>
      </c>
      <c r="Q285" s="53">
        <v>488.77</v>
      </c>
      <c r="R285" s="53">
        <v>2100</v>
      </c>
      <c r="S285" s="53">
        <v>200</v>
      </c>
      <c r="T285" s="53">
        <v>85</v>
      </c>
      <c r="U285" s="57">
        <f t="shared" si="42"/>
        <v>0</v>
      </c>
      <c r="V285" s="55">
        <f t="shared" si="39"/>
        <v>0</v>
      </c>
      <c r="W285" s="55">
        <f t="shared" si="51"/>
        <v>0</v>
      </c>
      <c r="X285" s="55">
        <f t="shared" si="40"/>
        <v>0</v>
      </c>
      <c r="Y285" s="55">
        <f t="shared" si="41"/>
        <v>0</v>
      </c>
      <c r="Z285" s="63">
        <f t="shared" si="37"/>
        <v>0</v>
      </c>
    </row>
    <row r="286" spans="1:26" x14ac:dyDescent="0.25">
      <c r="A286" s="61">
        <v>76</v>
      </c>
      <c r="B286" s="62" t="s">
        <v>197</v>
      </c>
      <c r="C286" s="62" t="s">
        <v>37</v>
      </c>
      <c r="D286" s="61">
        <v>2026</v>
      </c>
      <c r="E286" s="53">
        <f>'Отбор 2025-2027'!E283+'Доп отбор1 2025-2027'!E283</f>
        <v>0</v>
      </c>
      <c r="F286" s="53">
        <f>'Отбор 2025-2027'!F283+'Доп отбор1 2025-2027'!F283</f>
        <v>0</v>
      </c>
      <c r="G286" s="53">
        <f>'Отбор 2025-2027'!G283+'Доп отбор1 2025-2027'!G283</f>
        <v>19.2</v>
      </c>
      <c r="H286" s="53">
        <f>'Отбор 2025-2027'!H283+'Доп отбор1 2025-2027'!H283</f>
        <v>4</v>
      </c>
      <c r="I286" s="53">
        <f>'Отбор 2025-2027'!I283+'Доп отбор1 2025-2027'!I283</f>
        <v>2.5</v>
      </c>
      <c r="J286" s="54">
        <f>'Отбор 2025-2027'!J283+'Доп отбор1 2025-2027'!J283</f>
        <v>2</v>
      </c>
      <c r="K286" s="55">
        <f t="shared" si="38"/>
        <v>25.7</v>
      </c>
      <c r="L286" s="53">
        <v>12368.39</v>
      </c>
      <c r="M286" s="53">
        <v>11131.55</v>
      </c>
      <c r="N286" s="53">
        <v>8657.8700000000008</v>
      </c>
      <c r="O286" s="53">
        <v>6184.2</v>
      </c>
      <c r="P286" s="53">
        <v>3710.52</v>
      </c>
      <c r="Q286" s="53">
        <v>488.77</v>
      </c>
      <c r="R286" s="53">
        <v>2100</v>
      </c>
      <c r="S286" s="53">
        <v>200</v>
      </c>
      <c r="T286" s="53">
        <v>84</v>
      </c>
      <c r="U286" s="57">
        <f t="shared" si="42"/>
        <v>83.999999240127849</v>
      </c>
      <c r="V286" s="55">
        <f t="shared" si="39"/>
        <v>210561.74</v>
      </c>
      <c r="W286" s="55">
        <f t="shared" si="51"/>
        <v>176871.86</v>
      </c>
      <c r="X286" s="55">
        <f t="shared" si="40"/>
        <v>33689.880000000005</v>
      </c>
      <c r="Y286" s="55">
        <f t="shared" si="41"/>
        <v>176871.86</v>
      </c>
      <c r="Z286" s="63">
        <f t="shared" si="37"/>
        <v>83.999999240127849</v>
      </c>
    </row>
    <row r="287" spans="1:26" x14ac:dyDescent="0.25">
      <c r="A287" s="61">
        <v>77</v>
      </c>
      <c r="B287" s="62" t="s">
        <v>197</v>
      </c>
      <c r="C287" s="62" t="s">
        <v>146</v>
      </c>
      <c r="D287" s="61">
        <v>2026</v>
      </c>
      <c r="E287" s="53">
        <f>'Отбор 2025-2027'!E284+'Доп отбор1 2025-2027'!E284</f>
        <v>0</v>
      </c>
      <c r="F287" s="53">
        <f>'Отбор 2025-2027'!F284+'Доп отбор1 2025-2027'!F284</f>
        <v>0</v>
      </c>
      <c r="G287" s="53">
        <f>'Отбор 2025-2027'!G284+'Доп отбор1 2025-2027'!G284</f>
        <v>3.7</v>
      </c>
      <c r="H287" s="53">
        <f>'Отбор 2025-2027'!H284+'Доп отбор1 2025-2027'!H284</f>
        <v>7</v>
      </c>
      <c r="I287" s="53">
        <f>'Отбор 2025-2027'!I284+'Доп отбор1 2025-2027'!I284</f>
        <v>0</v>
      </c>
      <c r="J287" s="54">
        <f>'Отбор 2025-2027'!J284+'Доп отбор1 2025-2027'!J284</f>
        <v>5</v>
      </c>
      <c r="K287" s="55">
        <f t="shared" si="38"/>
        <v>10.7</v>
      </c>
      <c r="L287" s="53">
        <v>12368.39</v>
      </c>
      <c r="M287" s="53">
        <v>11131.55</v>
      </c>
      <c r="N287" s="53">
        <v>8657.8700000000008</v>
      </c>
      <c r="O287" s="53">
        <v>6184.2</v>
      </c>
      <c r="P287" s="53">
        <v>3710.52</v>
      </c>
      <c r="Q287" s="53">
        <v>488.77</v>
      </c>
      <c r="R287" s="53">
        <v>2100</v>
      </c>
      <c r="S287" s="53">
        <v>200</v>
      </c>
      <c r="T287" s="53">
        <v>91</v>
      </c>
      <c r="U287" s="57">
        <f t="shared" si="42"/>
        <v>90.999992589099776</v>
      </c>
      <c r="V287" s="55">
        <f t="shared" si="39"/>
        <v>90407.37</v>
      </c>
      <c r="W287" s="55">
        <f t="shared" si="51"/>
        <v>82270.700000000012</v>
      </c>
      <c r="X287" s="55">
        <f t="shared" si="40"/>
        <v>8136.6699999999837</v>
      </c>
      <c r="Y287" s="55">
        <f t="shared" si="41"/>
        <v>82270.710000000006</v>
      </c>
      <c r="Z287" s="63">
        <f t="shared" si="37"/>
        <v>91.000003650144905</v>
      </c>
    </row>
    <row r="288" spans="1:26" x14ac:dyDescent="0.25">
      <c r="A288" s="61">
        <v>78</v>
      </c>
      <c r="B288" s="62" t="s">
        <v>197</v>
      </c>
      <c r="C288" s="62" t="s">
        <v>26</v>
      </c>
      <c r="D288" s="61">
        <v>2026</v>
      </c>
      <c r="E288" s="53">
        <f>'Отбор 2025-2027'!E285+'Доп отбор1 2025-2027'!E285</f>
        <v>0</v>
      </c>
      <c r="F288" s="53">
        <f>'Отбор 2025-2027'!F285+'Доп отбор1 2025-2027'!F285</f>
        <v>0</v>
      </c>
      <c r="G288" s="53">
        <f>'Отбор 2025-2027'!G285+'Доп отбор1 2025-2027'!G285</f>
        <v>14.45</v>
      </c>
      <c r="H288" s="53">
        <f>'Отбор 2025-2027'!H285+'Доп отбор1 2025-2027'!H285</f>
        <v>5</v>
      </c>
      <c r="I288" s="53">
        <f>'Отбор 2025-2027'!I285+'Доп отбор1 2025-2027'!I285</f>
        <v>5</v>
      </c>
      <c r="J288" s="54">
        <f>'Отбор 2025-2027'!J285+'Доп отбор1 2025-2027'!J285</f>
        <v>3</v>
      </c>
      <c r="K288" s="55">
        <f t="shared" si="38"/>
        <v>24.45</v>
      </c>
      <c r="L288" s="53">
        <v>12368.39</v>
      </c>
      <c r="M288" s="53">
        <v>11131.55</v>
      </c>
      <c r="N288" s="53">
        <v>8657.8700000000008</v>
      </c>
      <c r="O288" s="53">
        <v>6184.2</v>
      </c>
      <c r="P288" s="53">
        <v>3710.52</v>
      </c>
      <c r="Q288" s="53">
        <v>488.77</v>
      </c>
      <c r="R288" s="53">
        <v>2100</v>
      </c>
      <c r="S288" s="53">
        <v>200</v>
      </c>
      <c r="T288" s="53">
        <v>88</v>
      </c>
      <c r="U288" s="57">
        <f t="shared" si="42"/>
        <v>87.999997650026202</v>
      </c>
      <c r="V288" s="55">
        <f t="shared" si="39"/>
        <v>187236.13</v>
      </c>
      <c r="W288" s="55">
        <f t="shared" si="51"/>
        <v>164767.79</v>
      </c>
      <c r="X288" s="55">
        <f t="shared" si="40"/>
        <v>22468.339999999997</v>
      </c>
      <c r="Y288" s="55">
        <f t="shared" si="41"/>
        <v>164767.79</v>
      </c>
      <c r="Z288" s="63">
        <f t="shared" si="37"/>
        <v>87.999997650026202</v>
      </c>
    </row>
    <row r="289" spans="1:26" x14ac:dyDescent="0.25">
      <c r="A289" s="61">
        <v>79</v>
      </c>
      <c r="B289" s="62" t="s">
        <v>198</v>
      </c>
      <c r="C289" s="62" t="s">
        <v>78</v>
      </c>
      <c r="D289" s="61">
        <v>2026</v>
      </c>
      <c r="E289" s="53">
        <f>'Отбор 2025-2027'!E286+'Доп отбор1 2025-2027'!E286</f>
        <v>0</v>
      </c>
      <c r="F289" s="53">
        <f>'Отбор 2025-2027'!F286+'Доп отбор1 2025-2027'!F286</f>
        <v>0</v>
      </c>
      <c r="G289" s="53">
        <f>'Отбор 2025-2027'!G286+'Доп отбор1 2025-2027'!G286</f>
        <v>0</v>
      </c>
      <c r="H289" s="53">
        <f>'Отбор 2025-2027'!H286+'Доп отбор1 2025-2027'!H286</f>
        <v>0</v>
      </c>
      <c r="I289" s="53">
        <f>'Отбор 2025-2027'!I286+'Доп отбор1 2025-2027'!I286</f>
        <v>0</v>
      </c>
      <c r="J289" s="54">
        <f>'Отбор 2025-2027'!J286+'Доп отбор1 2025-2027'!J286</f>
        <v>0</v>
      </c>
      <c r="K289" s="55">
        <f t="shared" si="38"/>
        <v>0</v>
      </c>
      <c r="L289" s="53">
        <v>12368.39</v>
      </c>
      <c r="M289" s="53">
        <v>11131.55</v>
      </c>
      <c r="N289" s="53">
        <v>8657.8700000000008</v>
      </c>
      <c r="O289" s="53">
        <v>6184.2</v>
      </c>
      <c r="P289" s="53">
        <v>3710.52</v>
      </c>
      <c r="Q289" s="53">
        <v>488.77</v>
      </c>
      <c r="R289" s="53">
        <v>2100</v>
      </c>
      <c r="S289" s="53">
        <v>200</v>
      </c>
      <c r="T289" s="53">
        <v>90</v>
      </c>
      <c r="U289" s="57">
        <f t="shared" si="42"/>
        <v>0</v>
      </c>
      <c r="V289" s="55">
        <f t="shared" si="39"/>
        <v>0</v>
      </c>
      <c r="W289" s="55">
        <f t="shared" si="51"/>
        <v>0</v>
      </c>
      <c r="X289" s="55">
        <f t="shared" si="40"/>
        <v>0</v>
      </c>
      <c r="Y289" s="55">
        <f t="shared" si="41"/>
        <v>0</v>
      </c>
      <c r="Z289" s="63">
        <f t="shared" si="37"/>
        <v>0</v>
      </c>
    </row>
    <row r="290" spans="1:26" x14ac:dyDescent="0.25">
      <c r="A290" s="61">
        <v>80</v>
      </c>
      <c r="B290" s="62" t="s">
        <v>198</v>
      </c>
      <c r="C290" s="62" t="s">
        <v>91</v>
      </c>
      <c r="D290" s="61">
        <v>2026</v>
      </c>
      <c r="E290" s="53">
        <f>'Отбор 2025-2027'!E287+'Доп отбор1 2025-2027'!E287</f>
        <v>0</v>
      </c>
      <c r="F290" s="53">
        <f>'Отбор 2025-2027'!F287+'Доп отбор1 2025-2027'!F287</f>
        <v>0</v>
      </c>
      <c r="G290" s="53">
        <f>'Отбор 2025-2027'!G287+'Доп отбор1 2025-2027'!G287</f>
        <v>0</v>
      </c>
      <c r="H290" s="53">
        <f>'Отбор 2025-2027'!H287+'Доп отбор1 2025-2027'!H287</f>
        <v>0</v>
      </c>
      <c r="I290" s="53">
        <f>'Отбор 2025-2027'!I287+'Доп отбор1 2025-2027'!I287</f>
        <v>0</v>
      </c>
      <c r="J290" s="54">
        <f>'Отбор 2025-2027'!J287+'Доп отбор1 2025-2027'!J287</f>
        <v>0</v>
      </c>
      <c r="K290" s="55">
        <f t="shared" si="38"/>
        <v>0</v>
      </c>
      <c r="L290" s="53">
        <v>12368.39</v>
      </c>
      <c r="M290" s="53">
        <v>11131.55</v>
      </c>
      <c r="N290" s="53">
        <v>8657.8700000000008</v>
      </c>
      <c r="O290" s="53">
        <v>6184.2</v>
      </c>
      <c r="P290" s="53">
        <v>3710.52</v>
      </c>
      <c r="Q290" s="53">
        <v>488.77</v>
      </c>
      <c r="R290" s="53">
        <v>2100</v>
      </c>
      <c r="S290" s="53">
        <v>200</v>
      </c>
      <c r="T290" s="53">
        <v>91</v>
      </c>
      <c r="U290" s="57">
        <f t="shared" si="42"/>
        <v>0</v>
      </c>
      <c r="V290" s="55">
        <f t="shared" si="39"/>
        <v>0</v>
      </c>
      <c r="W290" s="55">
        <f t="shared" si="51"/>
        <v>0</v>
      </c>
      <c r="X290" s="55">
        <f t="shared" si="40"/>
        <v>0</v>
      </c>
      <c r="Y290" s="55">
        <f t="shared" si="41"/>
        <v>0</v>
      </c>
      <c r="Z290" s="63">
        <f t="shared" si="37"/>
        <v>0</v>
      </c>
    </row>
    <row r="291" spans="1:26" x14ac:dyDescent="0.25">
      <c r="A291" s="61">
        <v>81</v>
      </c>
      <c r="B291" s="62" t="s">
        <v>198</v>
      </c>
      <c r="C291" s="62" t="s">
        <v>147</v>
      </c>
      <c r="D291" s="61">
        <v>2026</v>
      </c>
      <c r="E291" s="53">
        <f>'Отбор 2025-2027'!E288+'Доп отбор1 2025-2027'!E288</f>
        <v>0</v>
      </c>
      <c r="F291" s="53">
        <f>'Отбор 2025-2027'!F288+'Доп отбор1 2025-2027'!F288</f>
        <v>0</v>
      </c>
      <c r="G291" s="53">
        <f>'Отбор 2025-2027'!G288+'Доп отбор1 2025-2027'!G288</f>
        <v>0</v>
      </c>
      <c r="H291" s="53">
        <f>'Отбор 2025-2027'!H288+'Доп отбор1 2025-2027'!H288</f>
        <v>0</v>
      </c>
      <c r="I291" s="53">
        <f>'Отбор 2025-2027'!I288+'Доп отбор1 2025-2027'!I288</f>
        <v>0</v>
      </c>
      <c r="J291" s="54">
        <f>'Отбор 2025-2027'!J288+'Доп отбор1 2025-2027'!J288</f>
        <v>0</v>
      </c>
      <c r="K291" s="55">
        <f t="shared" si="38"/>
        <v>0</v>
      </c>
      <c r="L291" s="53">
        <v>12368.39</v>
      </c>
      <c r="M291" s="53">
        <v>11131.55</v>
      </c>
      <c r="N291" s="53">
        <v>8657.8700000000008</v>
      </c>
      <c r="O291" s="53">
        <v>6184.2</v>
      </c>
      <c r="P291" s="53">
        <v>3710.52</v>
      </c>
      <c r="Q291" s="53">
        <v>488.77</v>
      </c>
      <c r="R291" s="53">
        <v>2100</v>
      </c>
      <c r="S291" s="53">
        <v>200</v>
      </c>
      <c r="T291" s="53">
        <v>92</v>
      </c>
      <c r="U291" s="57">
        <f t="shared" si="42"/>
        <v>0</v>
      </c>
      <c r="V291" s="55">
        <f t="shared" si="39"/>
        <v>0</v>
      </c>
      <c r="W291" s="55">
        <f t="shared" si="51"/>
        <v>0</v>
      </c>
      <c r="X291" s="55">
        <f t="shared" si="40"/>
        <v>0</v>
      </c>
      <c r="Y291" s="55">
        <f t="shared" si="41"/>
        <v>0</v>
      </c>
      <c r="Z291" s="63">
        <f t="shared" si="37"/>
        <v>0</v>
      </c>
    </row>
    <row r="292" spans="1:26" x14ac:dyDescent="0.25">
      <c r="A292" s="61">
        <v>82</v>
      </c>
      <c r="B292" s="62" t="s">
        <v>198</v>
      </c>
      <c r="C292" s="62" t="s">
        <v>148</v>
      </c>
      <c r="D292" s="61">
        <v>2026</v>
      </c>
      <c r="E292" s="53">
        <f>'Отбор 2025-2027'!E289+'Доп отбор1 2025-2027'!E289</f>
        <v>0</v>
      </c>
      <c r="F292" s="53">
        <f>'Отбор 2025-2027'!F289+'Доп отбор1 2025-2027'!F289</f>
        <v>0</v>
      </c>
      <c r="G292" s="53">
        <f>'Отбор 2025-2027'!G289+'Доп отбор1 2025-2027'!G289</f>
        <v>0</v>
      </c>
      <c r="H292" s="53">
        <f>'Отбор 2025-2027'!H289+'Доп отбор1 2025-2027'!H289</f>
        <v>0</v>
      </c>
      <c r="I292" s="53">
        <f>'Отбор 2025-2027'!I289+'Доп отбор1 2025-2027'!I289</f>
        <v>0</v>
      </c>
      <c r="J292" s="54">
        <f>'Отбор 2025-2027'!J289+'Доп отбор1 2025-2027'!J289</f>
        <v>0</v>
      </c>
      <c r="K292" s="55">
        <f t="shared" si="38"/>
        <v>0</v>
      </c>
      <c r="L292" s="53">
        <v>12368.39</v>
      </c>
      <c r="M292" s="53">
        <v>11131.55</v>
      </c>
      <c r="N292" s="53">
        <v>8657.8700000000008</v>
      </c>
      <c r="O292" s="53">
        <v>6184.2</v>
      </c>
      <c r="P292" s="53">
        <v>3710.52</v>
      </c>
      <c r="Q292" s="53">
        <v>488.77</v>
      </c>
      <c r="R292" s="53">
        <v>2100</v>
      </c>
      <c r="S292" s="53">
        <v>200</v>
      </c>
      <c r="T292" s="53">
        <v>91</v>
      </c>
      <c r="U292" s="57">
        <f t="shared" si="42"/>
        <v>0</v>
      </c>
      <c r="V292" s="55">
        <f t="shared" si="39"/>
        <v>0</v>
      </c>
      <c r="W292" s="55">
        <f t="shared" si="51"/>
        <v>0</v>
      </c>
      <c r="X292" s="55">
        <f t="shared" si="40"/>
        <v>0</v>
      </c>
      <c r="Y292" s="55">
        <f t="shared" si="41"/>
        <v>0</v>
      </c>
      <c r="Z292" s="63">
        <f t="shared" si="37"/>
        <v>0</v>
      </c>
    </row>
    <row r="293" spans="1:26" x14ac:dyDescent="0.25">
      <c r="A293" s="61">
        <v>83</v>
      </c>
      <c r="B293" s="62" t="s">
        <v>198</v>
      </c>
      <c r="C293" s="62" t="s">
        <v>149</v>
      </c>
      <c r="D293" s="61">
        <v>2026</v>
      </c>
      <c r="E293" s="53">
        <f>'Отбор 2025-2027'!E290+'Доп отбор1 2025-2027'!E290</f>
        <v>0</v>
      </c>
      <c r="F293" s="53">
        <f>'Отбор 2025-2027'!F290+'Доп отбор1 2025-2027'!F290</f>
        <v>0</v>
      </c>
      <c r="G293" s="53">
        <f>'Отбор 2025-2027'!G290+'Доп отбор1 2025-2027'!G290</f>
        <v>0</v>
      </c>
      <c r="H293" s="53">
        <f>'Отбор 2025-2027'!H290+'Доп отбор1 2025-2027'!H290</f>
        <v>0</v>
      </c>
      <c r="I293" s="53">
        <f>'Отбор 2025-2027'!I290+'Доп отбор1 2025-2027'!I290</f>
        <v>0</v>
      </c>
      <c r="J293" s="54">
        <f>'Отбор 2025-2027'!J290+'Доп отбор1 2025-2027'!J290</f>
        <v>0</v>
      </c>
      <c r="K293" s="55">
        <f t="shared" si="38"/>
        <v>0</v>
      </c>
      <c r="L293" s="53">
        <v>12368.39</v>
      </c>
      <c r="M293" s="53">
        <v>11131.55</v>
      </c>
      <c r="N293" s="53">
        <v>8657.8700000000008</v>
      </c>
      <c r="O293" s="53">
        <v>6184.2</v>
      </c>
      <c r="P293" s="53">
        <v>3710.52</v>
      </c>
      <c r="Q293" s="53">
        <v>488.77</v>
      </c>
      <c r="R293" s="53">
        <v>2100</v>
      </c>
      <c r="S293" s="53">
        <v>200</v>
      </c>
      <c r="T293" s="53">
        <v>91</v>
      </c>
      <c r="U293" s="57">
        <f t="shared" si="42"/>
        <v>0</v>
      </c>
      <c r="V293" s="55">
        <f t="shared" si="39"/>
        <v>0</v>
      </c>
      <c r="W293" s="55">
        <f t="shared" si="51"/>
        <v>0</v>
      </c>
      <c r="X293" s="55">
        <f t="shared" si="40"/>
        <v>0</v>
      </c>
      <c r="Y293" s="55">
        <f t="shared" si="41"/>
        <v>0</v>
      </c>
      <c r="Z293" s="63">
        <f t="shared" si="37"/>
        <v>0</v>
      </c>
    </row>
    <row r="294" spans="1:26" x14ac:dyDescent="0.25">
      <c r="A294" s="61">
        <v>84</v>
      </c>
      <c r="B294" s="62" t="s">
        <v>198</v>
      </c>
      <c r="C294" s="62" t="s">
        <v>150</v>
      </c>
      <c r="D294" s="61">
        <v>2026</v>
      </c>
      <c r="E294" s="53">
        <f>'Отбор 2025-2027'!E291+'Доп отбор1 2025-2027'!E291</f>
        <v>0</v>
      </c>
      <c r="F294" s="53">
        <f>'Отбор 2025-2027'!F291+'Доп отбор1 2025-2027'!F291</f>
        <v>0</v>
      </c>
      <c r="G294" s="53">
        <f>'Отбор 2025-2027'!G291+'Доп отбор1 2025-2027'!G291</f>
        <v>0</v>
      </c>
      <c r="H294" s="53">
        <f>'Отбор 2025-2027'!H291+'Доп отбор1 2025-2027'!H291</f>
        <v>0</v>
      </c>
      <c r="I294" s="53">
        <f>'Отбор 2025-2027'!I291+'Доп отбор1 2025-2027'!I291</f>
        <v>0</v>
      </c>
      <c r="J294" s="54">
        <f>'Отбор 2025-2027'!J291+'Доп отбор1 2025-2027'!J291</f>
        <v>0</v>
      </c>
      <c r="K294" s="55">
        <f t="shared" si="38"/>
        <v>0</v>
      </c>
      <c r="L294" s="53">
        <v>12368.39</v>
      </c>
      <c r="M294" s="53">
        <v>11131.55</v>
      </c>
      <c r="N294" s="53">
        <v>8657.8700000000008</v>
      </c>
      <c r="O294" s="53">
        <v>6184.2</v>
      </c>
      <c r="P294" s="53">
        <v>3710.52</v>
      </c>
      <c r="Q294" s="53">
        <v>488.77</v>
      </c>
      <c r="R294" s="53">
        <v>2100</v>
      </c>
      <c r="S294" s="53">
        <v>200</v>
      </c>
      <c r="T294" s="53">
        <v>93</v>
      </c>
      <c r="U294" s="57">
        <f t="shared" si="42"/>
        <v>0</v>
      </c>
      <c r="V294" s="55">
        <f t="shared" si="39"/>
        <v>0</v>
      </c>
      <c r="W294" s="55">
        <f t="shared" si="51"/>
        <v>0</v>
      </c>
      <c r="X294" s="55">
        <f t="shared" si="40"/>
        <v>0</v>
      </c>
      <c r="Y294" s="55">
        <f t="shared" si="41"/>
        <v>0</v>
      </c>
      <c r="Z294" s="63">
        <f t="shared" si="37"/>
        <v>0</v>
      </c>
    </row>
    <row r="295" spans="1:26" x14ac:dyDescent="0.25">
      <c r="A295" s="61">
        <v>85</v>
      </c>
      <c r="B295" s="62" t="s">
        <v>198</v>
      </c>
      <c r="C295" s="62" t="s">
        <v>153</v>
      </c>
      <c r="D295" s="61">
        <v>2026</v>
      </c>
      <c r="E295" s="53">
        <f>'Отбор 2025-2027'!E292+'Доп отбор1 2025-2027'!E292</f>
        <v>0</v>
      </c>
      <c r="F295" s="53">
        <f>'Отбор 2025-2027'!F292+'Доп отбор1 2025-2027'!F292</f>
        <v>0</v>
      </c>
      <c r="G295" s="53">
        <f>'Отбор 2025-2027'!G292+'Доп отбор1 2025-2027'!G292</f>
        <v>0</v>
      </c>
      <c r="H295" s="53">
        <f>'Отбор 2025-2027'!H292+'Доп отбор1 2025-2027'!H292</f>
        <v>0</v>
      </c>
      <c r="I295" s="53">
        <f>'Отбор 2025-2027'!I292+'Доп отбор1 2025-2027'!I292</f>
        <v>0</v>
      </c>
      <c r="J295" s="54">
        <f>'Отбор 2025-2027'!J292+'Доп отбор1 2025-2027'!J292</f>
        <v>0</v>
      </c>
      <c r="K295" s="55">
        <f t="shared" si="38"/>
        <v>0</v>
      </c>
      <c r="L295" s="53">
        <v>12368.39</v>
      </c>
      <c r="M295" s="53">
        <v>11131.55</v>
      </c>
      <c r="N295" s="53">
        <v>8657.8700000000008</v>
      </c>
      <c r="O295" s="53">
        <v>6184.2</v>
      </c>
      <c r="P295" s="53">
        <v>3710.52</v>
      </c>
      <c r="Q295" s="53">
        <v>488.77</v>
      </c>
      <c r="R295" s="53">
        <v>2100</v>
      </c>
      <c r="S295" s="53">
        <v>200</v>
      </c>
      <c r="T295" s="53">
        <v>91</v>
      </c>
      <c r="U295" s="57">
        <f t="shared" si="42"/>
        <v>0</v>
      </c>
      <c r="V295" s="55">
        <f t="shared" si="39"/>
        <v>0</v>
      </c>
      <c r="W295" s="55">
        <f t="shared" si="51"/>
        <v>0</v>
      </c>
      <c r="X295" s="55">
        <f t="shared" si="40"/>
        <v>0</v>
      </c>
      <c r="Y295" s="55">
        <f t="shared" si="41"/>
        <v>0</v>
      </c>
      <c r="Z295" s="63">
        <f t="shared" si="37"/>
        <v>0</v>
      </c>
    </row>
    <row r="296" spans="1:26" x14ac:dyDescent="0.25">
      <c r="A296" s="61">
        <v>86</v>
      </c>
      <c r="B296" s="62" t="s">
        <v>198</v>
      </c>
      <c r="C296" s="62" t="s">
        <v>151</v>
      </c>
      <c r="D296" s="61">
        <v>2026</v>
      </c>
      <c r="E296" s="53">
        <f>'Отбор 2025-2027'!E293+'Доп отбор1 2025-2027'!E293</f>
        <v>0</v>
      </c>
      <c r="F296" s="53">
        <f>'Отбор 2025-2027'!F293+'Доп отбор1 2025-2027'!F293</f>
        <v>0</v>
      </c>
      <c r="G296" s="53">
        <f>'Отбор 2025-2027'!G293+'Доп отбор1 2025-2027'!G293</f>
        <v>0</v>
      </c>
      <c r="H296" s="53">
        <f>'Отбор 2025-2027'!H293+'Доп отбор1 2025-2027'!H293</f>
        <v>0</v>
      </c>
      <c r="I296" s="53">
        <f>'Отбор 2025-2027'!I293+'Доп отбор1 2025-2027'!I293</f>
        <v>0</v>
      </c>
      <c r="J296" s="54">
        <f>'Отбор 2025-2027'!J293+'Доп отбор1 2025-2027'!J293</f>
        <v>0</v>
      </c>
      <c r="K296" s="55">
        <f t="shared" si="38"/>
        <v>0</v>
      </c>
      <c r="L296" s="53">
        <v>12368.39</v>
      </c>
      <c r="M296" s="53">
        <v>11131.55</v>
      </c>
      <c r="N296" s="53">
        <v>8657.8700000000008</v>
      </c>
      <c r="O296" s="53">
        <v>6184.2</v>
      </c>
      <c r="P296" s="53">
        <v>3710.52</v>
      </c>
      <c r="Q296" s="53">
        <v>488.77</v>
      </c>
      <c r="R296" s="53">
        <v>2100</v>
      </c>
      <c r="S296" s="53">
        <v>200</v>
      </c>
      <c r="T296" s="53">
        <v>80</v>
      </c>
      <c r="U296" s="57">
        <f t="shared" si="42"/>
        <v>0</v>
      </c>
      <c r="V296" s="55">
        <f t="shared" si="39"/>
        <v>0</v>
      </c>
      <c r="W296" s="55">
        <f t="shared" si="51"/>
        <v>0</v>
      </c>
      <c r="X296" s="55">
        <f t="shared" si="40"/>
        <v>0</v>
      </c>
      <c r="Y296" s="55">
        <f t="shared" si="41"/>
        <v>0</v>
      </c>
      <c r="Z296" s="63">
        <f t="shared" si="37"/>
        <v>0</v>
      </c>
    </row>
    <row r="297" spans="1:26" x14ac:dyDescent="0.25">
      <c r="A297" s="61">
        <v>87</v>
      </c>
      <c r="B297" s="62" t="s">
        <v>198</v>
      </c>
      <c r="C297" s="62" t="s">
        <v>84</v>
      </c>
      <c r="D297" s="61">
        <v>2026</v>
      </c>
      <c r="E297" s="53">
        <f>'Отбор 2025-2027'!E294+'Доп отбор1 2025-2027'!E294</f>
        <v>0</v>
      </c>
      <c r="F297" s="53">
        <f>'Отбор 2025-2027'!F294+'Доп отбор1 2025-2027'!F294</f>
        <v>0</v>
      </c>
      <c r="G297" s="53">
        <f>'Отбор 2025-2027'!G294+'Доп отбор1 2025-2027'!G294</f>
        <v>0</v>
      </c>
      <c r="H297" s="53">
        <f>'Отбор 2025-2027'!H294+'Доп отбор1 2025-2027'!H294</f>
        <v>0</v>
      </c>
      <c r="I297" s="53">
        <f>'Отбор 2025-2027'!I294+'Доп отбор1 2025-2027'!I294</f>
        <v>0</v>
      </c>
      <c r="J297" s="54">
        <f>'Отбор 2025-2027'!J294+'Доп отбор1 2025-2027'!J294</f>
        <v>0</v>
      </c>
      <c r="K297" s="55">
        <f t="shared" si="38"/>
        <v>0</v>
      </c>
      <c r="L297" s="53">
        <v>12368.39</v>
      </c>
      <c r="M297" s="53">
        <v>11131.55</v>
      </c>
      <c r="N297" s="53">
        <v>8657.8700000000008</v>
      </c>
      <c r="O297" s="53">
        <v>6184.2</v>
      </c>
      <c r="P297" s="53">
        <v>3710.52</v>
      </c>
      <c r="Q297" s="53">
        <v>488.77</v>
      </c>
      <c r="R297" s="53">
        <v>2100</v>
      </c>
      <c r="S297" s="53">
        <v>200</v>
      </c>
      <c r="T297" s="53">
        <v>91</v>
      </c>
      <c r="U297" s="57">
        <f t="shared" si="42"/>
        <v>0</v>
      </c>
      <c r="V297" s="55">
        <f t="shared" si="39"/>
        <v>0</v>
      </c>
      <c r="W297" s="55">
        <f t="shared" si="51"/>
        <v>0</v>
      </c>
      <c r="X297" s="55">
        <f t="shared" si="40"/>
        <v>0</v>
      </c>
      <c r="Y297" s="55">
        <f t="shared" si="41"/>
        <v>0</v>
      </c>
      <c r="Z297" s="63">
        <f t="shared" si="37"/>
        <v>0</v>
      </c>
    </row>
    <row r="298" spans="1:26" x14ac:dyDescent="0.25">
      <c r="A298" s="61">
        <v>88</v>
      </c>
      <c r="B298" s="62" t="s">
        <v>198</v>
      </c>
      <c r="C298" s="62" t="s">
        <v>152</v>
      </c>
      <c r="D298" s="61">
        <v>2026</v>
      </c>
      <c r="E298" s="53">
        <f>'Отбор 2025-2027'!E295+'Доп отбор1 2025-2027'!E295</f>
        <v>0</v>
      </c>
      <c r="F298" s="53">
        <f>'Отбор 2025-2027'!F295+'Доп отбор1 2025-2027'!F295</f>
        <v>0</v>
      </c>
      <c r="G298" s="53">
        <f>'Отбор 2025-2027'!G295+'Доп отбор1 2025-2027'!G295</f>
        <v>0</v>
      </c>
      <c r="H298" s="53">
        <f>'Отбор 2025-2027'!H295+'Доп отбор1 2025-2027'!H295</f>
        <v>0</v>
      </c>
      <c r="I298" s="53">
        <f>'Отбор 2025-2027'!I295+'Доп отбор1 2025-2027'!I295</f>
        <v>0</v>
      </c>
      <c r="J298" s="54">
        <f>'Отбор 2025-2027'!J295+'Доп отбор1 2025-2027'!J295</f>
        <v>0</v>
      </c>
      <c r="K298" s="55">
        <f t="shared" si="38"/>
        <v>0</v>
      </c>
      <c r="L298" s="53">
        <v>12368.39</v>
      </c>
      <c r="M298" s="53">
        <v>11131.55</v>
      </c>
      <c r="N298" s="53">
        <v>8657.8700000000008</v>
      </c>
      <c r="O298" s="53">
        <v>6184.2</v>
      </c>
      <c r="P298" s="53">
        <v>3710.52</v>
      </c>
      <c r="Q298" s="53">
        <v>488.77</v>
      </c>
      <c r="R298" s="53">
        <v>2100</v>
      </c>
      <c r="S298" s="53">
        <v>200</v>
      </c>
      <c r="T298" s="53">
        <v>90</v>
      </c>
      <c r="U298" s="57">
        <f t="shared" si="42"/>
        <v>0</v>
      </c>
      <c r="V298" s="55">
        <f t="shared" si="39"/>
        <v>0</v>
      </c>
      <c r="W298" s="55">
        <f t="shared" si="51"/>
        <v>0</v>
      </c>
      <c r="X298" s="55">
        <f t="shared" si="40"/>
        <v>0</v>
      </c>
      <c r="Y298" s="55">
        <f t="shared" si="41"/>
        <v>0</v>
      </c>
      <c r="Z298" s="63">
        <f t="shared" si="37"/>
        <v>0</v>
      </c>
    </row>
    <row r="299" spans="1:26" x14ac:dyDescent="0.25">
      <c r="A299" s="61">
        <v>89</v>
      </c>
      <c r="B299" s="62" t="s">
        <v>198</v>
      </c>
      <c r="C299" s="62" t="s">
        <v>95</v>
      </c>
      <c r="D299" s="61">
        <v>2026</v>
      </c>
      <c r="E299" s="53">
        <f>'Отбор 2025-2027'!E296+'Доп отбор1 2025-2027'!E296</f>
        <v>0</v>
      </c>
      <c r="F299" s="53">
        <f>'Отбор 2025-2027'!F296+'Доп отбор1 2025-2027'!F296</f>
        <v>0</v>
      </c>
      <c r="G299" s="53">
        <f>'Отбор 2025-2027'!G296+'Доп отбор1 2025-2027'!G296</f>
        <v>0</v>
      </c>
      <c r="H299" s="53">
        <f>'Отбор 2025-2027'!H296+'Доп отбор1 2025-2027'!H296</f>
        <v>0</v>
      </c>
      <c r="I299" s="53">
        <f>'Отбор 2025-2027'!I296+'Доп отбор1 2025-2027'!I296</f>
        <v>0</v>
      </c>
      <c r="J299" s="54">
        <f>'Отбор 2025-2027'!J296+'Доп отбор1 2025-2027'!J296</f>
        <v>0</v>
      </c>
      <c r="K299" s="55">
        <f t="shared" si="38"/>
        <v>0</v>
      </c>
      <c r="L299" s="53">
        <v>12368.39</v>
      </c>
      <c r="M299" s="53">
        <v>11131.55</v>
      </c>
      <c r="N299" s="53">
        <v>8657.8700000000008</v>
      </c>
      <c r="O299" s="53">
        <v>6184.2</v>
      </c>
      <c r="P299" s="53">
        <v>3710.52</v>
      </c>
      <c r="Q299" s="53">
        <v>488.77</v>
      </c>
      <c r="R299" s="53">
        <v>2100</v>
      </c>
      <c r="S299" s="53">
        <v>200</v>
      </c>
      <c r="T299" s="53">
        <v>90</v>
      </c>
      <c r="U299" s="57">
        <f t="shared" si="42"/>
        <v>0</v>
      </c>
      <c r="V299" s="55">
        <f t="shared" si="39"/>
        <v>0</v>
      </c>
      <c r="W299" s="55">
        <f t="shared" si="51"/>
        <v>0</v>
      </c>
      <c r="X299" s="55">
        <f t="shared" si="40"/>
        <v>0</v>
      </c>
      <c r="Y299" s="55">
        <f t="shared" si="41"/>
        <v>0</v>
      </c>
      <c r="Z299" s="63">
        <f t="shared" si="37"/>
        <v>0</v>
      </c>
    </row>
    <row r="300" spans="1:26" x14ac:dyDescent="0.25">
      <c r="A300" s="61">
        <v>90</v>
      </c>
      <c r="B300" s="62" t="s">
        <v>199</v>
      </c>
      <c r="C300" s="62" t="s">
        <v>156</v>
      </c>
      <c r="D300" s="61">
        <v>2026</v>
      </c>
      <c r="E300" s="53">
        <f>'Отбор 2025-2027'!E297+'Доп отбор1 2025-2027'!E297</f>
        <v>0</v>
      </c>
      <c r="F300" s="53">
        <f>'Отбор 2025-2027'!F297+'Доп отбор1 2025-2027'!F297</f>
        <v>0</v>
      </c>
      <c r="G300" s="53">
        <f>'Отбор 2025-2027'!G297+'Доп отбор1 2025-2027'!G297</f>
        <v>23.5</v>
      </c>
      <c r="H300" s="53">
        <f>'Отбор 2025-2027'!H297+'Доп отбор1 2025-2027'!H297</f>
        <v>18.87</v>
      </c>
      <c r="I300" s="53">
        <f>'Отбор 2025-2027'!I297+'Доп отбор1 2025-2027'!I297</f>
        <v>1.03</v>
      </c>
      <c r="J300" s="54">
        <f>'Отбор 2025-2027'!J297+'Доп отбор1 2025-2027'!J297</f>
        <v>21</v>
      </c>
      <c r="K300" s="55">
        <f t="shared" si="38"/>
        <v>43.400000000000006</v>
      </c>
      <c r="L300" s="53">
        <v>12368.39</v>
      </c>
      <c r="M300" s="53">
        <v>11131.55</v>
      </c>
      <c r="N300" s="53">
        <v>8657.8700000000008</v>
      </c>
      <c r="O300" s="53">
        <v>6184.2</v>
      </c>
      <c r="P300" s="53">
        <v>3710.52</v>
      </c>
      <c r="Q300" s="53">
        <v>488.77</v>
      </c>
      <c r="R300" s="53">
        <v>2100</v>
      </c>
      <c r="S300" s="53">
        <v>200</v>
      </c>
      <c r="T300" s="53">
        <v>85</v>
      </c>
      <c r="U300" s="57">
        <f t="shared" si="42"/>
        <v>85.000000000000014</v>
      </c>
      <c r="V300" s="55">
        <f t="shared" si="39"/>
        <v>387021.8</v>
      </c>
      <c r="W300" s="55">
        <f t="shared" si="51"/>
        <v>328968.53000000003</v>
      </c>
      <c r="X300" s="55">
        <f t="shared" si="40"/>
        <v>58053.26999999996</v>
      </c>
      <c r="Y300" s="55">
        <f t="shared" si="41"/>
        <v>328968.53000000003</v>
      </c>
      <c r="Z300" s="63">
        <f t="shared" si="37"/>
        <v>85.000000000000014</v>
      </c>
    </row>
    <row r="301" spans="1:26" x14ac:dyDescent="0.25">
      <c r="A301" s="61">
        <v>91</v>
      </c>
      <c r="B301" s="62" t="s">
        <v>199</v>
      </c>
      <c r="C301" s="62" t="s">
        <v>19</v>
      </c>
      <c r="D301" s="61">
        <v>2026</v>
      </c>
      <c r="E301" s="53">
        <f>'Отбор 2025-2027'!E298+'Доп отбор1 2025-2027'!E298</f>
        <v>6</v>
      </c>
      <c r="F301" s="53">
        <f>'Отбор 2025-2027'!F298+'Доп отбор1 2025-2027'!F298</f>
        <v>2</v>
      </c>
      <c r="G301" s="53">
        <f>'Отбор 2025-2027'!G298+'Доп отбор1 2025-2027'!G298</f>
        <v>2</v>
      </c>
      <c r="H301" s="53">
        <f>'Отбор 2025-2027'!H298+'Доп отбор1 2025-2027'!H298</f>
        <v>3</v>
      </c>
      <c r="I301" s="53">
        <f>'Отбор 2025-2027'!I298+'Доп отбор1 2025-2027'!I298</f>
        <v>4</v>
      </c>
      <c r="J301" s="54">
        <f>'Отбор 2025-2027'!J298+'Доп отбор1 2025-2027'!J298</f>
        <v>4</v>
      </c>
      <c r="K301" s="55">
        <f t="shared" si="38"/>
        <v>17</v>
      </c>
      <c r="L301" s="53">
        <v>12368.39</v>
      </c>
      <c r="M301" s="53">
        <v>11131.55</v>
      </c>
      <c r="N301" s="53">
        <v>8657.8700000000008</v>
      </c>
      <c r="O301" s="53">
        <v>6184.2</v>
      </c>
      <c r="P301" s="53">
        <v>3710.52</v>
      </c>
      <c r="Q301" s="53">
        <v>488.77</v>
      </c>
      <c r="R301" s="53">
        <v>2100</v>
      </c>
      <c r="S301" s="53">
        <v>200</v>
      </c>
      <c r="T301" s="53">
        <v>88</v>
      </c>
      <c r="U301" s="57">
        <f t="shared" si="42"/>
        <v>87.999995526253599</v>
      </c>
      <c r="V301" s="55">
        <f t="shared" si="39"/>
        <v>160938.94</v>
      </c>
      <c r="W301" s="55">
        <f t="shared" si="51"/>
        <v>141626.25999999998</v>
      </c>
      <c r="X301" s="55">
        <f t="shared" si="40"/>
        <v>19312.680000000022</v>
      </c>
      <c r="Y301" s="55">
        <f t="shared" si="41"/>
        <v>141626.26999999999</v>
      </c>
      <c r="Z301" s="63">
        <f t="shared" si="37"/>
        <v>88.00000173979025</v>
      </c>
    </row>
    <row r="302" spans="1:26" x14ac:dyDescent="0.25">
      <c r="A302" s="61">
        <v>92</v>
      </c>
      <c r="B302" s="62" t="s">
        <v>199</v>
      </c>
      <c r="C302" s="62" t="s">
        <v>154</v>
      </c>
      <c r="D302" s="61">
        <v>2026</v>
      </c>
      <c r="E302" s="53">
        <f>'Отбор 2025-2027'!E299+'Доп отбор1 2025-2027'!E299</f>
        <v>0</v>
      </c>
      <c r="F302" s="53">
        <f>'Отбор 2025-2027'!F299+'Доп отбор1 2025-2027'!F299</f>
        <v>0</v>
      </c>
      <c r="G302" s="53">
        <f>'Отбор 2025-2027'!G299+'Доп отбор1 2025-2027'!G299</f>
        <v>0</v>
      </c>
      <c r="H302" s="53">
        <f>'Отбор 2025-2027'!H299+'Доп отбор1 2025-2027'!H299</f>
        <v>0</v>
      </c>
      <c r="I302" s="53">
        <f>'Отбор 2025-2027'!I299+'Доп отбор1 2025-2027'!I299</f>
        <v>0</v>
      </c>
      <c r="J302" s="54">
        <f>'Отбор 2025-2027'!J299+'Доп отбор1 2025-2027'!J299</f>
        <v>0</v>
      </c>
      <c r="K302" s="55">
        <f t="shared" si="38"/>
        <v>0</v>
      </c>
      <c r="L302" s="53">
        <v>12368.39</v>
      </c>
      <c r="M302" s="53">
        <v>11131.55</v>
      </c>
      <c r="N302" s="53">
        <v>8657.8700000000008</v>
      </c>
      <c r="O302" s="53">
        <v>6184.2</v>
      </c>
      <c r="P302" s="53">
        <v>3710.52</v>
      </c>
      <c r="Q302" s="53">
        <v>488.77</v>
      </c>
      <c r="R302" s="53">
        <v>2100</v>
      </c>
      <c r="S302" s="53">
        <v>200</v>
      </c>
      <c r="T302" s="53">
        <v>90</v>
      </c>
      <c r="U302" s="57">
        <f t="shared" si="42"/>
        <v>0</v>
      </c>
      <c r="V302" s="55">
        <f t="shared" si="39"/>
        <v>0</v>
      </c>
      <c r="W302" s="55">
        <f t="shared" si="51"/>
        <v>0</v>
      </c>
      <c r="X302" s="55">
        <f t="shared" si="40"/>
        <v>0</v>
      </c>
      <c r="Y302" s="55">
        <f t="shared" si="41"/>
        <v>0</v>
      </c>
      <c r="Z302" s="63">
        <f t="shared" si="37"/>
        <v>0</v>
      </c>
    </row>
    <row r="303" spans="1:26" x14ac:dyDescent="0.25">
      <c r="A303" s="61">
        <v>93</v>
      </c>
      <c r="B303" s="62" t="s">
        <v>199</v>
      </c>
      <c r="C303" s="62" t="s">
        <v>155</v>
      </c>
      <c r="D303" s="61">
        <v>2026</v>
      </c>
      <c r="E303" s="53">
        <f>'Отбор 2025-2027'!E300+'Доп отбор1 2025-2027'!E300</f>
        <v>0</v>
      </c>
      <c r="F303" s="53">
        <f>'Отбор 2025-2027'!F300+'Доп отбор1 2025-2027'!F300</f>
        <v>0</v>
      </c>
      <c r="G303" s="53">
        <f>'Отбор 2025-2027'!G300+'Доп отбор1 2025-2027'!G300</f>
        <v>0</v>
      </c>
      <c r="H303" s="53">
        <f>'Отбор 2025-2027'!H300+'Доп отбор1 2025-2027'!H300</f>
        <v>0</v>
      </c>
      <c r="I303" s="53">
        <f>'Отбор 2025-2027'!I300+'Доп отбор1 2025-2027'!I300</f>
        <v>0</v>
      </c>
      <c r="J303" s="54">
        <f>'Отбор 2025-2027'!J300+'Доп отбор1 2025-2027'!J300</f>
        <v>0</v>
      </c>
      <c r="K303" s="55">
        <f t="shared" si="38"/>
        <v>0</v>
      </c>
      <c r="L303" s="53">
        <v>12368.39</v>
      </c>
      <c r="M303" s="53">
        <v>11131.55</v>
      </c>
      <c r="N303" s="53">
        <v>8657.8700000000008</v>
      </c>
      <c r="O303" s="53">
        <v>6184.2</v>
      </c>
      <c r="P303" s="53">
        <v>3710.52</v>
      </c>
      <c r="Q303" s="53">
        <v>488.77</v>
      </c>
      <c r="R303" s="53">
        <v>2100</v>
      </c>
      <c r="S303" s="53">
        <v>200</v>
      </c>
      <c r="T303" s="53">
        <v>90</v>
      </c>
      <c r="U303" s="57">
        <f t="shared" si="42"/>
        <v>0</v>
      </c>
      <c r="V303" s="55">
        <f t="shared" si="39"/>
        <v>0</v>
      </c>
      <c r="W303" s="55">
        <f t="shared" si="51"/>
        <v>0</v>
      </c>
      <c r="X303" s="55">
        <f t="shared" si="40"/>
        <v>0</v>
      </c>
      <c r="Y303" s="55">
        <f t="shared" si="41"/>
        <v>0</v>
      </c>
      <c r="Z303" s="63">
        <f t="shared" si="37"/>
        <v>0</v>
      </c>
    </row>
    <row r="304" spans="1:26" x14ac:dyDescent="0.25">
      <c r="A304" s="61">
        <v>94</v>
      </c>
      <c r="B304" s="62" t="s">
        <v>199</v>
      </c>
      <c r="C304" s="62" t="s">
        <v>88</v>
      </c>
      <c r="D304" s="61">
        <v>2026</v>
      </c>
      <c r="E304" s="53">
        <f>'Отбор 2025-2027'!E301+'Доп отбор1 2025-2027'!E301</f>
        <v>21.5</v>
      </c>
      <c r="F304" s="53">
        <f>'Отбор 2025-2027'!F301+'Доп отбор1 2025-2027'!F301</f>
        <v>11.8</v>
      </c>
      <c r="G304" s="53">
        <f>'Отбор 2025-2027'!G301+'Доп отбор1 2025-2027'!G301</f>
        <v>10</v>
      </c>
      <c r="H304" s="53">
        <f>'Отбор 2025-2027'!H301+'Доп отбор1 2025-2027'!H301</f>
        <v>2</v>
      </c>
      <c r="I304" s="53">
        <f>'Отбор 2025-2027'!I301+'Доп отбор1 2025-2027'!I301</f>
        <v>10</v>
      </c>
      <c r="J304" s="54">
        <f>'Отбор 2025-2027'!J301+'Доп отбор1 2025-2027'!J301</f>
        <v>2</v>
      </c>
      <c r="K304" s="55">
        <f t="shared" si="38"/>
        <v>55.3</v>
      </c>
      <c r="L304" s="53">
        <v>12368.39</v>
      </c>
      <c r="M304" s="53">
        <v>11131.55</v>
      </c>
      <c r="N304" s="53">
        <v>8657.8700000000008</v>
      </c>
      <c r="O304" s="53">
        <v>6184.2</v>
      </c>
      <c r="P304" s="53">
        <v>3710.52</v>
      </c>
      <c r="Q304" s="53">
        <v>488.77</v>
      </c>
      <c r="R304" s="53">
        <v>2100</v>
      </c>
      <c r="S304" s="53">
        <v>200</v>
      </c>
      <c r="T304" s="53">
        <v>83</v>
      </c>
      <c r="U304" s="57">
        <f t="shared" si="42"/>
        <v>82.999999708859335</v>
      </c>
      <c r="V304" s="55">
        <f t="shared" si="39"/>
        <v>549562.52</v>
      </c>
      <c r="W304" s="55">
        <f t="shared" ref="W304:W335" si="52">IF((Z304&gt;T304),Y304-0.01,Y304)</f>
        <v>456136.89</v>
      </c>
      <c r="X304" s="55">
        <f t="shared" si="40"/>
        <v>93425.63</v>
      </c>
      <c r="Y304" s="55">
        <f t="shared" si="41"/>
        <v>456136.89</v>
      </c>
      <c r="Z304" s="63">
        <f t="shared" si="37"/>
        <v>82.999999708859335</v>
      </c>
    </row>
    <row r="305" spans="1:26" x14ac:dyDescent="0.25">
      <c r="A305" s="61">
        <v>95</v>
      </c>
      <c r="B305" s="62" t="s">
        <v>200</v>
      </c>
      <c r="C305" s="62" t="s">
        <v>157</v>
      </c>
      <c r="D305" s="61">
        <v>2026</v>
      </c>
      <c r="E305" s="53">
        <f>'Отбор 2025-2027'!E302+'Доп отбор1 2025-2027'!E302</f>
        <v>0</v>
      </c>
      <c r="F305" s="53">
        <f>'Отбор 2025-2027'!F302+'Доп отбор1 2025-2027'!F302</f>
        <v>0</v>
      </c>
      <c r="G305" s="53">
        <f>'Отбор 2025-2027'!G302+'Доп отбор1 2025-2027'!G302</f>
        <v>0</v>
      </c>
      <c r="H305" s="53">
        <f>'Отбор 2025-2027'!H302+'Доп отбор1 2025-2027'!H302</f>
        <v>0</v>
      </c>
      <c r="I305" s="53">
        <f>'Отбор 2025-2027'!I302+'Доп отбор1 2025-2027'!I302</f>
        <v>0</v>
      </c>
      <c r="J305" s="54">
        <f>'Отбор 2025-2027'!J302+'Доп отбор1 2025-2027'!J302</f>
        <v>0</v>
      </c>
      <c r="K305" s="55">
        <f t="shared" si="38"/>
        <v>0</v>
      </c>
      <c r="L305" s="53">
        <v>12368.39</v>
      </c>
      <c r="M305" s="53">
        <v>11131.55</v>
      </c>
      <c r="N305" s="53">
        <v>8657.8700000000008</v>
      </c>
      <c r="O305" s="53">
        <v>6184.2</v>
      </c>
      <c r="P305" s="53">
        <v>3710.52</v>
      </c>
      <c r="Q305" s="53">
        <v>488.77</v>
      </c>
      <c r="R305" s="53">
        <v>2100</v>
      </c>
      <c r="S305" s="53">
        <v>200</v>
      </c>
      <c r="T305" s="53">
        <v>85</v>
      </c>
      <c r="U305" s="57">
        <f t="shared" si="42"/>
        <v>0</v>
      </c>
      <c r="V305" s="55">
        <f t="shared" si="39"/>
        <v>0</v>
      </c>
      <c r="W305" s="55">
        <f t="shared" si="52"/>
        <v>0</v>
      </c>
      <c r="X305" s="55">
        <f t="shared" si="40"/>
        <v>0</v>
      </c>
      <c r="Y305" s="55">
        <f t="shared" si="41"/>
        <v>0</v>
      </c>
      <c r="Z305" s="63">
        <f t="shared" si="37"/>
        <v>0</v>
      </c>
    </row>
    <row r="306" spans="1:26" x14ac:dyDescent="0.25">
      <c r="A306" s="61">
        <v>96</v>
      </c>
      <c r="B306" s="62" t="s">
        <v>200</v>
      </c>
      <c r="C306" s="62" t="s">
        <v>158</v>
      </c>
      <c r="D306" s="61">
        <v>2026</v>
      </c>
      <c r="E306" s="53">
        <f>'Отбор 2025-2027'!E303+'Доп отбор1 2025-2027'!E303</f>
        <v>0</v>
      </c>
      <c r="F306" s="53">
        <f>'Отбор 2025-2027'!F303+'Доп отбор1 2025-2027'!F303</f>
        <v>0</v>
      </c>
      <c r="G306" s="53">
        <f>'Отбор 2025-2027'!G303+'Доп отбор1 2025-2027'!G303</f>
        <v>0</v>
      </c>
      <c r="H306" s="53">
        <f>'Отбор 2025-2027'!H303+'Доп отбор1 2025-2027'!H303</f>
        <v>0</v>
      </c>
      <c r="I306" s="53">
        <f>'Отбор 2025-2027'!I303+'Доп отбор1 2025-2027'!I303</f>
        <v>0</v>
      </c>
      <c r="J306" s="54">
        <f>'Отбор 2025-2027'!J303+'Доп отбор1 2025-2027'!J303</f>
        <v>0</v>
      </c>
      <c r="K306" s="55">
        <f t="shared" si="38"/>
        <v>0</v>
      </c>
      <c r="L306" s="53">
        <v>12368.39</v>
      </c>
      <c r="M306" s="53">
        <v>11131.55</v>
      </c>
      <c r="N306" s="53">
        <v>8657.8700000000008</v>
      </c>
      <c r="O306" s="53">
        <v>6184.2</v>
      </c>
      <c r="P306" s="53">
        <v>3710.52</v>
      </c>
      <c r="Q306" s="53">
        <v>488.77</v>
      </c>
      <c r="R306" s="53">
        <v>2100</v>
      </c>
      <c r="S306" s="53">
        <v>200</v>
      </c>
      <c r="T306" s="53">
        <v>86</v>
      </c>
      <c r="U306" s="57">
        <f t="shared" si="42"/>
        <v>0</v>
      </c>
      <c r="V306" s="55">
        <f t="shared" si="39"/>
        <v>0</v>
      </c>
      <c r="W306" s="55">
        <f t="shared" si="52"/>
        <v>0</v>
      </c>
      <c r="X306" s="55">
        <f t="shared" si="40"/>
        <v>0</v>
      </c>
      <c r="Y306" s="55">
        <f t="shared" si="41"/>
        <v>0</v>
      </c>
      <c r="Z306" s="63">
        <f t="shared" si="37"/>
        <v>0</v>
      </c>
    </row>
    <row r="307" spans="1:26" x14ac:dyDescent="0.25">
      <c r="A307" s="61">
        <v>97</v>
      </c>
      <c r="B307" s="62" t="s">
        <v>200</v>
      </c>
      <c r="C307" s="62" t="s">
        <v>7</v>
      </c>
      <c r="D307" s="61">
        <v>2026</v>
      </c>
      <c r="E307" s="53">
        <f>'Отбор 2025-2027'!E304+'Доп отбор1 2025-2027'!E304</f>
        <v>0</v>
      </c>
      <c r="F307" s="53">
        <f>'Отбор 2025-2027'!F304+'Доп отбор1 2025-2027'!F304</f>
        <v>0</v>
      </c>
      <c r="G307" s="53">
        <f>'Отбор 2025-2027'!G304+'Доп отбор1 2025-2027'!G304</f>
        <v>0</v>
      </c>
      <c r="H307" s="53">
        <f>'Отбор 2025-2027'!H304+'Доп отбор1 2025-2027'!H304</f>
        <v>18.96</v>
      </c>
      <c r="I307" s="53">
        <f>'Отбор 2025-2027'!I304+'Доп отбор1 2025-2027'!I304</f>
        <v>16.87</v>
      </c>
      <c r="J307" s="54">
        <f>'Отбор 2025-2027'!J304+'Доп отбор1 2025-2027'!J304</f>
        <v>3</v>
      </c>
      <c r="K307" s="55">
        <f t="shared" si="38"/>
        <v>35.83</v>
      </c>
      <c r="L307" s="53">
        <v>12368.39</v>
      </c>
      <c r="M307" s="53">
        <v>11131.55</v>
      </c>
      <c r="N307" s="53">
        <v>8657.8700000000008</v>
      </c>
      <c r="O307" s="53">
        <v>6184.2</v>
      </c>
      <c r="P307" s="53">
        <v>3710.52</v>
      </c>
      <c r="Q307" s="53">
        <v>488.77</v>
      </c>
      <c r="R307" s="53">
        <v>2100</v>
      </c>
      <c r="S307" s="53">
        <v>200</v>
      </c>
      <c r="T307" s="53">
        <v>71</v>
      </c>
      <c r="U307" s="57">
        <f t="shared" si="42"/>
        <v>70.999995328091444</v>
      </c>
      <c r="V307" s="55">
        <f t="shared" si="39"/>
        <v>194781.21</v>
      </c>
      <c r="W307" s="55">
        <f t="shared" si="52"/>
        <v>138294.65</v>
      </c>
      <c r="X307" s="55">
        <f t="shared" si="40"/>
        <v>56486.559999999998</v>
      </c>
      <c r="Y307" s="55">
        <f t="shared" si="41"/>
        <v>138294.66</v>
      </c>
      <c r="Z307" s="63">
        <f t="shared" si="37"/>
        <v>71.000000462056889</v>
      </c>
    </row>
    <row r="308" spans="1:26" x14ac:dyDescent="0.25">
      <c r="A308" s="61">
        <v>98</v>
      </c>
      <c r="B308" s="62" t="s">
        <v>200</v>
      </c>
      <c r="C308" s="62" t="s">
        <v>104</v>
      </c>
      <c r="D308" s="61">
        <v>2026</v>
      </c>
      <c r="E308" s="53">
        <f>'Отбор 2025-2027'!E305+'Доп отбор1 2025-2027'!E305</f>
        <v>0</v>
      </c>
      <c r="F308" s="53">
        <f>'Отбор 2025-2027'!F305+'Доп отбор1 2025-2027'!F305</f>
        <v>0</v>
      </c>
      <c r="G308" s="53">
        <f>'Отбор 2025-2027'!G305+'Доп отбор1 2025-2027'!G305</f>
        <v>1</v>
      </c>
      <c r="H308" s="53">
        <f>'Отбор 2025-2027'!H305+'Доп отбор1 2025-2027'!H305</f>
        <v>0</v>
      </c>
      <c r="I308" s="53">
        <f>'Отбор 2025-2027'!I305+'Доп отбор1 2025-2027'!I305</f>
        <v>0</v>
      </c>
      <c r="J308" s="54">
        <f>'Отбор 2025-2027'!J305+'Доп отбор1 2025-2027'!J305</f>
        <v>2</v>
      </c>
      <c r="K308" s="55">
        <f t="shared" si="38"/>
        <v>1</v>
      </c>
      <c r="L308" s="53">
        <v>12368.39</v>
      </c>
      <c r="M308" s="53">
        <v>11131.55</v>
      </c>
      <c r="N308" s="53">
        <v>8657.8700000000008</v>
      </c>
      <c r="O308" s="53">
        <v>6184.2</v>
      </c>
      <c r="P308" s="53">
        <v>3710.52</v>
      </c>
      <c r="Q308" s="53">
        <v>488.77</v>
      </c>
      <c r="R308" s="53">
        <v>2100</v>
      </c>
      <c r="S308" s="53">
        <v>200</v>
      </c>
      <c r="T308" s="53">
        <v>88</v>
      </c>
      <c r="U308" s="57">
        <f t="shared" si="42"/>
        <v>87.999994300130879</v>
      </c>
      <c r="V308" s="55">
        <f t="shared" si="39"/>
        <v>14035.41</v>
      </c>
      <c r="W308" s="55">
        <f t="shared" si="52"/>
        <v>12351.16</v>
      </c>
      <c r="X308" s="55">
        <f t="shared" si="40"/>
        <v>1684.25</v>
      </c>
      <c r="Y308" s="55">
        <f t="shared" si="41"/>
        <v>12351.16</v>
      </c>
      <c r="Z308" s="63">
        <f t="shared" si="37"/>
        <v>87.999994300130879</v>
      </c>
    </row>
    <row r="309" spans="1:26" x14ac:dyDescent="0.25">
      <c r="A309" s="61">
        <v>99</v>
      </c>
      <c r="B309" s="62" t="s">
        <v>200</v>
      </c>
      <c r="C309" s="62" t="s">
        <v>53</v>
      </c>
      <c r="D309" s="61">
        <v>2026</v>
      </c>
      <c r="E309" s="53">
        <f>'Отбор 2025-2027'!E306+'Доп отбор1 2025-2027'!E306</f>
        <v>11.7</v>
      </c>
      <c r="F309" s="53">
        <f>'Отбор 2025-2027'!F306+'Доп отбор1 2025-2027'!F306</f>
        <v>4.3</v>
      </c>
      <c r="G309" s="53">
        <f>'Отбор 2025-2027'!G306+'Доп отбор1 2025-2027'!G306</f>
        <v>0</v>
      </c>
      <c r="H309" s="53">
        <f>'Отбор 2025-2027'!H306+'Доп отбор1 2025-2027'!H306</f>
        <v>11.2</v>
      </c>
      <c r="I309" s="53">
        <f>'Отбор 2025-2027'!I306+'Доп отбор1 2025-2027'!I306</f>
        <v>19.100000000000001</v>
      </c>
      <c r="J309" s="54">
        <f>'Отбор 2025-2027'!J306+'Доп отбор1 2025-2027'!J306</f>
        <v>3</v>
      </c>
      <c r="K309" s="55">
        <f t="shared" si="38"/>
        <v>46.3</v>
      </c>
      <c r="L309" s="53">
        <v>12368.39</v>
      </c>
      <c r="M309" s="53">
        <v>11131.55</v>
      </c>
      <c r="N309" s="53">
        <v>8657.8700000000008</v>
      </c>
      <c r="O309" s="53">
        <v>6184.2</v>
      </c>
      <c r="P309" s="53">
        <v>3710.52</v>
      </c>
      <c r="Q309" s="53">
        <v>488.77</v>
      </c>
      <c r="R309" s="53">
        <v>2100</v>
      </c>
      <c r="S309" s="53">
        <v>200</v>
      </c>
      <c r="T309" s="53">
        <v>92</v>
      </c>
      <c r="U309" s="57">
        <f t="shared" si="42"/>
        <v>91.999999656884157</v>
      </c>
      <c r="V309" s="55">
        <f t="shared" si="39"/>
        <v>349736.11</v>
      </c>
      <c r="W309" s="55">
        <f t="shared" si="52"/>
        <v>321757.21999999997</v>
      </c>
      <c r="X309" s="55">
        <f t="shared" si="40"/>
        <v>27978.890000000014</v>
      </c>
      <c r="Y309" s="55">
        <f t="shared" si="41"/>
        <v>321757.21999999997</v>
      </c>
      <c r="Z309" s="63">
        <f t="shared" si="37"/>
        <v>91.999999656884157</v>
      </c>
    </row>
    <row r="310" spans="1:26" x14ac:dyDescent="0.25">
      <c r="A310" s="61">
        <v>100</v>
      </c>
      <c r="B310" s="62" t="s">
        <v>200</v>
      </c>
      <c r="C310" s="62" t="s">
        <v>23</v>
      </c>
      <c r="D310" s="61">
        <v>2026</v>
      </c>
      <c r="E310" s="53">
        <f>'Отбор 2025-2027'!E307+'Доп отбор1 2025-2027'!E307</f>
        <v>0</v>
      </c>
      <c r="F310" s="53">
        <f>'Отбор 2025-2027'!F307+'Доп отбор1 2025-2027'!F307</f>
        <v>0</v>
      </c>
      <c r="G310" s="53">
        <f>'Отбор 2025-2027'!G307+'Доп отбор1 2025-2027'!G307</f>
        <v>2.8</v>
      </c>
      <c r="H310" s="53">
        <f>'Отбор 2025-2027'!H307+'Доп отбор1 2025-2027'!H307</f>
        <v>14.71</v>
      </c>
      <c r="I310" s="53">
        <f>'Отбор 2025-2027'!I307+'Доп отбор1 2025-2027'!I307</f>
        <v>0</v>
      </c>
      <c r="J310" s="54">
        <f>'Отбор 2025-2027'!J307+'Доп отбор1 2025-2027'!J307</f>
        <v>5</v>
      </c>
      <c r="K310" s="55">
        <f t="shared" si="38"/>
        <v>17.510000000000002</v>
      </c>
      <c r="L310" s="53">
        <v>12368.39</v>
      </c>
      <c r="M310" s="53">
        <v>11131.55</v>
      </c>
      <c r="N310" s="53">
        <v>8657.8700000000008</v>
      </c>
      <c r="O310" s="53">
        <v>6184.2</v>
      </c>
      <c r="P310" s="53">
        <v>3710.52</v>
      </c>
      <c r="Q310" s="53">
        <v>488.77</v>
      </c>
      <c r="R310" s="53">
        <v>2100</v>
      </c>
      <c r="S310" s="53">
        <v>200</v>
      </c>
      <c r="T310" s="53">
        <v>92</v>
      </c>
      <c r="U310" s="57">
        <f t="shared" si="42"/>
        <v>91.999998177087861</v>
      </c>
      <c r="V310" s="55">
        <f t="shared" si="39"/>
        <v>131657.47</v>
      </c>
      <c r="W310" s="55">
        <f t="shared" si="52"/>
        <v>121124.87</v>
      </c>
      <c r="X310" s="55">
        <f t="shared" si="40"/>
        <v>10532.600000000006</v>
      </c>
      <c r="Y310" s="55">
        <f t="shared" si="41"/>
        <v>121124.87</v>
      </c>
      <c r="Z310" s="63">
        <f t="shared" si="37"/>
        <v>91.999998177087861</v>
      </c>
    </row>
    <row r="311" spans="1:26" x14ac:dyDescent="0.25">
      <c r="A311" s="61">
        <v>101</v>
      </c>
      <c r="B311" s="62" t="s">
        <v>200</v>
      </c>
      <c r="C311" s="62" t="s">
        <v>17</v>
      </c>
      <c r="D311" s="61">
        <v>2026</v>
      </c>
      <c r="E311" s="53">
        <f>'Отбор 2025-2027'!E308+'Доп отбор1 2025-2027'!E308</f>
        <v>0</v>
      </c>
      <c r="F311" s="53">
        <f>'Отбор 2025-2027'!F308+'Доп отбор1 2025-2027'!F308</f>
        <v>0</v>
      </c>
      <c r="G311" s="53">
        <f>'Отбор 2025-2027'!G308+'Доп отбор1 2025-2027'!G308</f>
        <v>0</v>
      </c>
      <c r="H311" s="53">
        <f>'Отбор 2025-2027'!H308+'Доп отбор1 2025-2027'!H308</f>
        <v>27.5</v>
      </c>
      <c r="I311" s="53">
        <f>'Отбор 2025-2027'!I308+'Доп отбор1 2025-2027'!I308</f>
        <v>0</v>
      </c>
      <c r="J311" s="54">
        <f>'Отбор 2025-2027'!J308+'Доп отбор1 2025-2027'!J308</f>
        <v>3</v>
      </c>
      <c r="K311" s="55">
        <f t="shared" si="38"/>
        <v>27.5</v>
      </c>
      <c r="L311" s="53">
        <v>12368.39</v>
      </c>
      <c r="M311" s="53">
        <v>11131.55</v>
      </c>
      <c r="N311" s="53">
        <v>8657.8700000000008</v>
      </c>
      <c r="O311" s="53">
        <v>6184.2</v>
      </c>
      <c r="P311" s="53">
        <v>3710.52</v>
      </c>
      <c r="Q311" s="53">
        <v>488.77</v>
      </c>
      <c r="R311" s="53">
        <v>2100</v>
      </c>
      <c r="S311" s="53">
        <v>200</v>
      </c>
      <c r="T311" s="53">
        <v>91</v>
      </c>
      <c r="U311" s="57">
        <f t="shared" si="42"/>
        <v>90.99999612724055</v>
      </c>
      <c r="V311" s="55">
        <f t="shared" si="39"/>
        <v>183331.81</v>
      </c>
      <c r="W311" s="55">
        <f t="shared" si="52"/>
        <v>166831.94</v>
      </c>
      <c r="X311" s="55">
        <f t="shared" si="40"/>
        <v>16499.869999999995</v>
      </c>
      <c r="Y311" s="55">
        <f t="shared" si="41"/>
        <v>166831.95000000001</v>
      </c>
      <c r="Z311" s="63">
        <f t="shared" si="37"/>
        <v>91.000001581831341</v>
      </c>
    </row>
    <row r="312" spans="1:26" x14ac:dyDescent="0.25">
      <c r="A312" s="61">
        <v>102</v>
      </c>
      <c r="B312" s="62" t="s">
        <v>200</v>
      </c>
      <c r="C312" s="62" t="s">
        <v>110</v>
      </c>
      <c r="D312" s="61">
        <v>2026</v>
      </c>
      <c r="E312" s="53">
        <f>'Отбор 2025-2027'!E309+'Доп отбор1 2025-2027'!E309</f>
        <v>0</v>
      </c>
      <c r="F312" s="53">
        <f>'Отбор 2025-2027'!F309+'Доп отбор1 2025-2027'!F309</f>
        <v>0</v>
      </c>
      <c r="G312" s="53">
        <f>'Отбор 2025-2027'!G309+'Доп отбор1 2025-2027'!G309</f>
        <v>0</v>
      </c>
      <c r="H312" s="53">
        <f>'Отбор 2025-2027'!H309+'Доп отбор1 2025-2027'!H309</f>
        <v>0</v>
      </c>
      <c r="I312" s="53">
        <f>'Отбор 2025-2027'!I309+'Доп отбор1 2025-2027'!I309</f>
        <v>0</v>
      </c>
      <c r="J312" s="54">
        <f>'Отбор 2025-2027'!J309+'Доп отбор1 2025-2027'!J309</f>
        <v>0</v>
      </c>
      <c r="K312" s="55">
        <f t="shared" si="38"/>
        <v>0</v>
      </c>
      <c r="L312" s="53">
        <v>12368.39</v>
      </c>
      <c r="M312" s="53">
        <v>11131.55</v>
      </c>
      <c r="N312" s="53">
        <v>8657.8700000000008</v>
      </c>
      <c r="O312" s="53">
        <v>6184.2</v>
      </c>
      <c r="P312" s="53">
        <v>3710.52</v>
      </c>
      <c r="Q312" s="53">
        <v>488.77</v>
      </c>
      <c r="R312" s="53">
        <v>2100</v>
      </c>
      <c r="S312" s="53">
        <v>200</v>
      </c>
      <c r="T312" s="53">
        <v>83</v>
      </c>
      <c r="U312" s="57">
        <f t="shared" si="42"/>
        <v>0</v>
      </c>
      <c r="V312" s="55">
        <f t="shared" si="39"/>
        <v>0</v>
      </c>
      <c r="W312" s="55">
        <f t="shared" si="52"/>
        <v>0</v>
      </c>
      <c r="X312" s="55">
        <f t="shared" si="40"/>
        <v>0</v>
      </c>
      <c r="Y312" s="55">
        <f t="shared" si="41"/>
        <v>0</v>
      </c>
      <c r="Z312" s="63">
        <f t="shared" si="37"/>
        <v>0</v>
      </c>
    </row>
    <row r="313" spans="1:26" x14ac:dyDescent="0.25">
      <c r="A313" s="61">
        <v>103</v>
      </c>
      <c r="B313" s="62" t="s">
        <v>200</v>
      </c>
      <c r="C313" s="62" t="s">
        <v>103</v>
      </c>
      <c r="D313" s="61">
        <v>2026</v>
      </c>
      <c r="E313" s="53">
        <f>'Отбор 2025-2027'!E310+'Доп отбор1 2025-2027'!E310</f>
        <v>0</v>
      </c>
      <c r="F313" s="53">
        <f>'Отбор 2025-2027'!F310+'Доп отбор1 2025-2027'!F310</f>
        <v>0</v>
      </c>
      <c r="G313" s="53">
        <f>'Отбор 2025-2027'!G310+'Доп отбор1 2025-2027'!G310</f>
        <v>0</v>
      </c>
      <c r="H313" s="53">
        <f>'Отбор 2025-2027'!H310+'Доп отбор1 2025-2027'!H310</f>
        <v>0</v>
      </c>
      <c r="I313" s="53">
        <f>'Отбор 2025-2027'!I310+'Доп отбор1 2025-2027'!I310</f>
        <v>0</v>
      </c>
      <c r="J313" s="54">
        <f>'Отбор 2025-2027'!J310+'Доп отбор1 2025-2027'!J310</f>
        <v>0</v>
      </c>
      <c r="K313" s="55">
        <f t="shared" si="38"/>
        <v>0</v>
      </c>
      <c r="L313" s="53">
        <v>12368.39</v>
      </c>
      <c r="M313" s="53">
        <v>11131.55</v>
      </c>
      <c r="N313" s="53">
        <v>8657.8700000000008</v>
      </c>
      <c r="O313" s="53">
        <v>6184.2</v>
      </c>
      <c r="P313" s="53">
        <v>3710.52</v>
      </c>
      <c r="Q313" s="53">
        <v>488.77</v>
      </c>
      <c r="R313" s="53">
        <v>2100</v>
      </c>
      <c r="S313" s="53">
        <v>200</v>
      </c>
      <c r="T313" s="53">
        <v>90</v>
      </c>
      <c r="U313" s="57">
        <f t="shared" si="42"/>
        <v>0</v>
      </c>
      <c r="V313" s="55">
        <f t="shared" si="39"/>
        <v>0</v>
      </c>
      <c r="W313" s="55">
        <f t="shared" si="52"/>
        <v>0</v>
      </c>
      <c r="X313" s="55">
        <f t="shared" si="40"/>
        <v>0</v>
      </c>
      <c r="Y313" s="55">
        <f t="shared" si="41"/>
        <v>0</v>
      </c>
      <c r="Z313" s="63">
        <f t="shared" si="37"/>
        <v>0</v>
      </c>
    </row>
    <row r="314" spans="1:26" x14ac:dyDescent="0.25">
      <c r="A314" s="61">
        <v>104</v>
      </c>
      <c r="B314" s="62" t="s">
        <v>200</v>
      </c>
      <c r="C314" s="62" t="s">
        <v>109</v>
      </c>
      <c r="D314" s="61">
        <v>2026</v>
      </c>
      <c r="E314" s="53">
        <f>'Отбор 2025-2027'!E311+'Доп отбор1 2025-2027'!E311</f>
        <v>0</v>
      </c>
      <c r="F314" s="53">
        <f>'Отбор 2025-2027'!F311+'Доп отбор1 2025-2027'!F311</f>
        <v>0</v>
      </c>
      <c r="G314" s="53">
        <f>'Отбор 2025-2027'!G311+'Доп отбор1 2025-2027'!G311</f>
        <v>0</v>
      </c>
      <c r="H314" s="53">
        <f>'Отбор 2025-2027'!H311+'Доп отбор1 2025-2027'!H311</f>
        <v>0</v>
      </c>
      <c r="I314" s="53">
        <f>'Отбор 2025-2027'!I311+'Доп отбор1 2025-2027'!I311</f>
        <v>0</v>
      </c>
      <c r="J314" s="54">
        <f>'Отбор 2025-2027'!J311+'Доп отбор1 2025-2027'!J311</f>
        <v>0</v>
      </c>
      <c r="K314" s="55">
        <f t="shared" si="38"/>
        <v>0</v>
      </c>
      <c r="L314" s="53">
        <v>12368.39</v>
      </c>
      <c r="M314" s="53">
        <v>11131.55</v>
      </c>
      <c r="N314" s="53">
        <v>8657.8700000000008</v>
      </c>
      <c r="O314" s="53">
        <v>6184.2</v>
      </c>
      <c r="P314" s="53">
        <v>3710.52</v>
      </c>
      <c r="Q314" s="53">
        <v>488.77</v>
      </c>
      <c r="R314" s="53">
        <v>2100</v>
      </c>
      <c r="S314" s="53">
        <v>200</v>
      </c>
      <c r="T314" s="53">
        <v>85</v>
      </c>
      <c r="U314" s="57">
        <f t="shared" si="42"/>
        <v>0</v>
      </c>
      <c r="V314" s="55">
        <f t="shared" si="39"/>
        <v>0</v>
      </c>
      <c r="W314" s="55">
        <f t="shared" si="52"/>
        <v>0</v>
      </c>
      <c r="X314" s="55">
        <f t="shared" si="40"/>
        <v>0</v>
      </c>
      <c r="Y314" s="55">
        <f t="shared" si="41"/>
        <v>0</v>
      </c>
      <c r="Z314" s="63">
        <f t="shared" si="37"/>
        <v>0</v>
      </c>
    </row>
    <row r="315" spans="1:26" x14ac:dyDescent="0.25">
      <c r="A315" s="61">
        <v>105</v>
      </c>
      <c r="B315" s="62" t="s">
        <v>200</v>
      </c>
      <c r="C315" s="62" t="s">
        <v>159</v>
      </c>
      <c r="D315" s="61">
        <v>2026</v>
      </c>
      <c r="E315" s="53">
        <f>'Отбор 2025-2027'!E312+'Доп отбор1 2025-2027'!E312</f>
        <v>0</v>
      </c>
      <c r="F315" s="53">
        <f>'Отбор 2025-2027'!F312+'Доп отбор1 2025-2027'!F312</f>
        <v>0</v>
      </c>
      <c r="G315" s="53">
        <f>'Отбор 2025-2027'!G312+'Доп отбор1 2025-2027'!G312</f>
        <v>0</v>
      </c>
      <c r="H315" s="53">
        <f>'Отбор 2025-2027'!H312+'Доп отбор1 2025-2027'!H312</f>
        <v>0</v>
      </c>
      <c r="I315" s="53">
        <f>'Отбор 2025-2027'!I312+'Доп отбор1 2025-2027'!I312</f>
        <v>0</v>
      </c>
      <c r="J315" s="54">
        <f>'Отбор 2025-2027'!J312+'Доп отбор1 2025-2027'!J312</f>
        <v>0</v>
      </c>
      <c r="K315" s="55">
        <f t="shared" si="38"/>
        <v>0</v>
      </c>
      <c r="L315" s="53">
        <v>12368.39</v>
      </c>
      <c r="M315" s="53">
        <v>11131.55</v>
      </c>
      <c r="N315" s="53">
        <v>8657.8700000000008</v>
      </c>
      <c r="O315" s="53">
        <v>6184.2</v>
      </c>
      <c r="P315" s="53">
        <v>3710.52</v>
      </c>
      <c r="Q315" s="53">
        <v>488.77</v>
      </c>
      <c r="R315" s="53">
        <v>2100</v>
      </c>
      <c r="S315" s="53">
        <v>200</v>
      </c>
      <c r="T315" s="53">
        <v>73</v>
      </c>
      <c r="U315" s="57">
        <f t="shared" si="42"/>
        <v>0</v>
      </c>
      <c r="V315" s="55">
        <f t="shared" si="39"/>
        <v>0</v>
      </c>
      <c r="W315" s="55">
        <f t="shared" si="52"/>
        <v>0</v>
      </c>
      <c r="X315" s="55">
        <f t="shared" si="40"/>
        <v>0</v>
      </c>
      <c r="Y315" s="55">
        <f t="shared" si="41"/>
        <v>0</v>
      </c>
      <c r="Z315" s="63">
        <f t="shared" si="37"/>
        <v>0</v>
      </c>
    </row>
    <row r="316" spans="1:26" x14ac:dyDescent="0.25">
      <c r="A316" s="61">
        <v>106</v>
      </c>
      <c r="B316" s="62" t="s">
        <v>200</v>
      </c>
      <c r="C316" s="62" t="s">
        <v>112</v>
      </c>
      <c r="D316" s="61">
        <v>2026</v>
      </c>
      <c r="E316" s="53">
        <f>'Отбор 2025-2027'!E313+'Доп отбор1 2025-2027'!E313</f>
        <v>0</v>
      </c>
      <c r="F316" s="53">
        <f>'Отбор 2025-2027'!F313+'Доп отбор1 2025-2027'!F313</f>
        <v>0</v>
      </c>
      <c r="G316" s="53">
        <f>'Отбор 2025-2027'!G313+'Доп отбор1 2025-2027'!G313</f>
        <v>0</v>
      </c>
      <c r="H316" s="53">
        <f>'Отбор 2025-2027'!H313+'Доп отбор1 2025-2027'!H313</f>
        <v>0</v>
      </c>
      <c r="I316" s="53">
        <f>'Отбор 2025-2027'!I313+'Доп отбор1 2025-2027'!I313</f>
        <v>0</v>
      </c>
      <c r="J316" s="54">
        <f>'Отбор 2025-2027'!J313+'Доп отбор1 2025-2027'!J313</f>
        <v>0</v>
      </c>
      <c r="K316" s="55">
        <f t="shared" si="38"/>
        <v>0</v>
      </c>
      <c r="L316" s="53">
        <v>12368.39</v>
      </c>
      <c r="M316" s="53">
        <v>11131.55</v>
      </c>
      <c r="N316" s="53">
        <v>8657.8700000000008</v>
      </c>
      <c r="O316" s="53">
        <v>6184.2</v>
      </c>
      <c r="P316" s="53">
        <v>3710.52</v>
      </c>
      <c r="Q316" s="53">
        <v>488.77</v>
      </c>
      <c r="R316" s="53">
        <v>2100</v>
      </c>
      <c r="S316" s="53">
        <v>200</v>
      </c>
      <c r="T316" s="53">
        <v>89</v>
      </c>
      <c r="U316" s="57">
        <f t="shared" si="42"/>
        <v>0</v>
      </c>
      <c r="V316" s="55">
        <f t="shared" si="39"/>
        <v>0</v>
      </c>
      <c r="W316" s="55">
        <f t="shared" si="52"/>
        <v>0</v>
      </c>
      <c r="X316" s="55">
        <f t="shared" si="40"/>
        <v>0</v>
      </c>
      <c r="Y316" s="55">
        <f t="shared" si="41"/>
        <v>0</v>
      </c>
      <c r="Z316" s="63">
        <f t="shared" si="37"/>
        <v>0</v>
      </c>
    </row>
    <row r="317" spans="1:26" x14ac:dyDescent="0.25">
      <c r="A317" s="61">
        <v>107</v>
      </c>
      <c r="B317" s="62" t="s">
        <v>200</v>
      </c>
      <c r="C317" s="62" t="s">
        <v>160</v>
      </c>
      <c r="D317" s="61">
        <v>2026</v>
      </c>
      <c r="E317" s="53">
        <f>'Отбор 2025-2027'!E314+'Доп отбор1 2025-2027'!E314</f>
        <v>0</v>
      </c>
      <c r="F317" s="53">
        <f>'Отбор 2025-2027'!F314+'Доп отбор1 2025-2027'!F314</f>
        <v>0</v>
      </c>
      <c r="G317" s="53">
        <f>'Отбор 2025-2027'!G314+'Доп отбор1 2025-2027'!G314</f>
        <v>0</v>
      </c>
      <c r="H317" s="53">
        <f>'Отбор 2025-2027'!H314+'Доп отбор1 2025-2027'!H314</f>
        <v>0</v>
      </c>
      <c r="I317" s="53">
        <f>'Отбор 2025-2027'!I314+'Доп отбор1 2025-2027'!I314</f>
        <v>0</v>
      </c>
      <c r="J317" s="54">
        <f>'Отбор 2025-2027'!J314+'Доп отбор1 2025-2027'!J314</f>
        <v>0</v>
      </c>
      <c r="K317" s="55">
        <f t="shared" si="38"/>
        <v>0</v>
      </c>
      <c r="L317" s="53">
        <v>12368.39</v>
      </c>
      <c r="M317" s="53">
        <v>11131.55</v>
      </c>
      <c r="N317" s="53">
        <v>8657.8700000000008</v>
      </c>
      <c r="O317" s="53">
        <v>6184.2</v>
      </c>
      <c r="P317" s="53">
        <v>3710.52</v>
      </c>
      <c r="Q317" s="53">
        <v>488.77</v>
      </c>
      <c r="R317" s="53">
        <v>2100</v>
      </c>
      <c r="S317" s="53">
        <v>200</v>
      </c>
      <c r="T317" s="53">
        <v>81</v>
      </c>
      <c r="U317" s="57">
        <f t="shared" si="42"/>
        <v>0</v>
      </c>
      <c r="V317" s="55">
        <f t="shared" si="39"/>
        <v>0</v>
      </c>
      <c r="W317" s="55">
        <f t="shared" si="52"/>
        <v>0</v>
      </c>
      <c r="X317" s="55">
        <f t="shared" si="40"/>
        <v>0</v>
      </c>
      <c r="Y317" s="55">
        <f t="shared" si="41"/>
        <v>0</v>
      </c>
      <c r="Z317" s="63">
        <f t="shared" si="37"/>
        <v>0</v>
      </c>
    </row>
    <row r="318" spans="1:26" x14ac:dyDescent="0.25">
      <c r="A318" s="61">
        <v>108</v>
      </c>
      <c r="B318" s="62" t="s">
        <v>200</v>
      </c>
      <c r="C318" s="62" t="s">
        <v>8</v>
      </c>
      <c r="D318" s="61">
        <v>2026</v>
      </c>
      <c r="E318" s="53">
        <f>'Отбор 2025-2027'!E315+'Доп отбор1 2025-2027'!E315</f>
        <v>0</v>
      </c>
      <c r="F318" s="53">
        <f>'Отбор 2025-2027'!F315+'Доп отбор1 2025-2027'!F315</f>
        <v>0</v>
      </c>
      <c r="G318" s="53">
        <f>'Отбор 2025-2027'!G315+'Доп отбор1 2025-2027'!G315</f>
        <v>42</v>
      </c>
      <c r="H318" s="53">
        <f>'Отбор 2025-2027'!H315+'Доп отбор1 2025-2027'!H315</f>
        <v>0</v>
      </c>
      <c r="I318" s="53">
        <f>'Отбор 2025-2027'!I315+'Доп отбор1 2025-2027'!I315</f>
        <v>0</v>
      </c>
      <c r="J318" s="54">
        <f>'Отбор 2025-2027'!J315+'Доп отбор1 2025-2027'!J315</f>
        <v>8</v>
      </c>
      <c r="K318" s="55">
        <f t="shared" si="38"/>
        <v>42</v>
      </c>
      <c r="L318" s="53">
        <v>12368.39</v>
      </c>
      <c r="M318" s="53">
        <v>11131.55</v>
      </c>
      <c r="N318" s="53">
        <v>8657.8700000000008</v>
      </c>
      <c r="O318" s="53">
        <v>6184.2</v>
      </c>
      <c r="P318" s="53">
        <v>3710.52</v>
      </c>
      <c r="Q318" s="53">
        <v>488.77</v>
      </c>
      <c r="R318" s="53">
        <v>2100</v>
      </c>
      <c r="S318" s="53">
        <v>200</v>
      </c>
      <c r="T318" s="53">
        <v>88</v>
      </c>
      <c r="U318" s="57">
        <f t="shared" si="42"/>
        <v>87.999998472274456</v>
      </c>
      <c r="V318" s="55">
        <f t="shared" si="39"/>
        <v>392740.7</v>
      </c>
      <c r="W318" s="55">
        <f t="shared" si="52"/>
        <v>345611.81</v>
      </c>
      <c r="X318" s="55">
        <f t="shared" si="40"/>
        <v>47128.890000000014</v>
      </c>
      <c r="Y318" s="55">
        <f t="shared" si="41"/>
        <v>345611.82</v>
      </c>
      <c r="Z318" s="63">
        <f t="shared" si="37"/>
        <v>88.000001018483701</v>
      </c>
    </row>
    <row r="319" spans="1:26" x14ac:dyDescent="0.25">
      <c r="A319" s="61">
        <v>109</v>
      </c>
      <c r="B319" s="62" t="s">
        <v>200</v>
      </c>
      <c r="C319" s="62" t="s">
        <v>96</v>
      </c>
      <c r="D319" s="61">
        <v>2026</v>
      </c>
      <c r="E319" s="53">
        <f>'Отбор 2025-2027'!E316+'Доп отбор1 2025-2027'!E316</f>
        <v>0</v>
      </c>
      <c r="F319" s="53">
        <f>'Отбор 2025-2027'!F316+'Доп отбор1 2025-2027'!F316</f>
        <v>0</v>
      </c>
      <c r="G319" s="53">
        <f>'Отбор 2025-2027'!G316+'Доп отбор1 2025-2027'!G316</f>
        <v>0</v>
      </c>
      <c r="H319" s="53">
        <f>'Отбор 2025-2027'!H316+'Доп отбор1 2025-2027'!H316</f>
        <v>0</v>
      </c>
      <c r="I319" s="53">
        <f>'Отбор 2025-2027'!I316+'Доп отбор1 2025-2027'!I316</f>
        <v>0</v>
      </c>
      <c r="J319" s="54">
        <f>'Отбор 2025-2027'!J316+'Доп отбор1 2025-2027'!J316</f>
        <v>0</v>
      </c>
      <c r="K319" s="55">
        <f t="shared" si="38"/>
        <v>0</v>
      </c>
      <c r="L319" s="53">
        <v>12368.39</v>
      </c>
      <c r="M319" s="53">
        <v>11131.55</v>
      </c>
      <c r="N319" s="53">
        <v>8657.8700000000008</v>
      </c>
      <c r="O319" s="53">
        <v>6184.2</v>
      </c>
      <c r="P319" s="53">
        <v>3710.52</v>
      </c>
      <c r="Q319" s="53">
        <v>488.77</v>
      </c>
      <c r="R319" s="53">
        <v>2100</v>
      </c>
      <c r="S319" s="53">
        <v>200</v>
      </c>
      <c r="T319" s="53">
        <v>92</v>
      </c>
      <c r="U319" s="57">
        <f t="shared" si="42"/>
        <v>0</v>
      </c>
      <c r="V319" s="55">
        <f t="shared" si="39"/>
        <v>0</v>
      </c>
      <c r="W319" s="55">
        <f t="shared" si="52"/>
        <v>0</v>
      </c>
      <c r="X319" s="55">
        <f t="shared" si="40"/>
        <v>0</v>
      </c>
      <c r="Y319" s="55">
        <f t="shared" si="41"/>
        <v>0</v>
      </c>
      <c r="Z319" s="63">
        <f t="shared" si="37"/>
        <v>0</v>
      </c>
    </row>
    <row r="320" spans="1:26" x14ac:dyDescent="0.25">
      <c r="A320" s="61">
        <v>110</v>
      </c>
      <c r="B320" s="62" t="s">
        <v>201</v>
      </c>
      <c r="C320" s="62" t="s">
        <v>76</v>
      </c>
      <c r="D320" s="61">
        <v>2026</v>
      </c>
      <c r="E320" s="53">
        <f>'Отбор 2025-2027'!E317+'Доп отбор1 2025-2027'!E317</f>
        <v>0</v>
      </c>
      <c r="F320" s="53">
        <f>'Отбор 2025-2027'!F317+'Доп отбор1 2025-2027'!F317</f>
        <v>5</v>
      </c>
      <c r="G320" s="53">
        <f>'Отбор 2025-2027'!G317+'Доп отбор1 2025-2027'!G317</f>
        <v>5</v>
      </c>
      <c r="H320" s="53">
        <f>'Отбор 2025-2027'!H317+'Доп отбор1 2025-2027'!H317</f>
        <v>0</v>
      </c>
      <c r="I320" s="53">
        <f>'Отбор 2025-2027'!I317+'Доп отбор1 2025-2027'!I317</f>
        <v>0</v>
      </c>
      <c r="J320" s="54">
        <f>'Отбор 2025-2027'!J317+'Доп отбор1 2025-2027'!J317</f>
        <v>6</v>
      </c>
      <c r="K320" s="55">
        <f t="shared" si="38"/>
        <v>10</v>
      </c>
      <c r="L320" s="53">
        <v>12368.39</v>
      </c>
      <c r="M320" s="53">
        <v>11131.55</v>
      </c>
      <c r="N320" s="53">
        <v>8657.8700000000008</v>
      </c>
      <c r="O320" s="53">
        <v>6184.2</v>
      </c>
      <c r="P320" s="53">
        <v>3710.52</v>
      </c>
      <c r="Q320" s="53">
        <v>488.77</v>
      </c>
      <c r="R320" s="53">
        <v>2100</v>
      </c>
      <c r="S320" s="53">
        <v>200</v>
      </c>
      <c r="T320" s="53">
        <v>90</v>
      </c>
      <c r="U320" s="57">
        <f t="shared" si="42"/>
        <v>89.999993131851625</v>
      </c>
      <c r="V320" s="55">
        <f t="shared" si="39"/>
        <v>116479.72</v>
      </c>
      <c r="W320" s="55">
        <f t="shared" si="52"/>
        <v>104831.74</v>
      </c>
      <c r="X320" s="55">
        <f t="shared" si="40"/>
        <v>11647.979999999996</v>
      </c>
      <c r="Y320" s="55">
        <f t="shared" si="41"/>
        <v>104831.75</v>
      </c>
      <c r="Z320" s="63">
        <f t="shared" si="37"/>
        <v>90.000001717037094</v>
      </c>
    </row>
    <row r="321" spans="1:26" x14ac:dyDescent="0.25">
      <c r="A321" s="61">
        <v>111</v>
      </c>
      <c r="B321" s="62" t="s">
        <v>201</v>
      </c>
      <c r="C321" s="62" t="s">
        <v>48</v>
      </c>
      <c r="D321" s="61">
        <v>2026</v>
      </c>
      <c r="E321" s="53">
        <f>'Отбор 2025-2027'!E318+'Доп отбор1 2025-2027'!E318</f>
        <v>0</v>
      </c>
      <c r="F321" s="53">
        <f>'Отбор 2025-2027'!F318+'Доп отбор1 2025-2027'!F318</f>
        <v>2</v>
      </c>
      <c r="G321" s="53">
        <f>'Отбор 2025-2027'!G318+'Доп отбор1 2025-2027'!G318</f>
        <v>7.4</v>
      </c>
      <c r="H321" s="53">
        <f>'Отбор 2025-2027'!H318+'Доп отбор1 2025-2027'!H318</f>
        <v>21</v>
      </c>
      <c r="I321" s="53">
        <f>'Отбор 2025-2027'!I318+'Доп отбор1 2025-2027'!I318</f>
        <v>31</v>
      </c>
      <c r="J321" s="54">
        <f>'Отбор 2025-2027'!J318+'Доп отбор1 2025-2027'!J318</f>
        <v>7</v>
      </c>
      <c r="K321" s="55">
        <f t="shared" si="38"/>
        <v>61.4</v>
      </c>
      <c r="L321" s="53">
        <v>12368.39</v>
      </c>
      <c r="M321" s="53">
        <v>11131.55</v>
      </c>
      <c r="N321" s="53">
        <v>8657.8700000000008</v>
      </c>
      <c r="O321" s="53">
        <v>6184.2</v>
      </c>
      <c r="P321" s="53">
        <v>3710.52</v>
      </c>
      <c r="Q321" s="53">
        <v>488.77</v>
      </c>
      <c r="R321" s="53">
        <v>2100</v>
      </c>
      <c r="S321" s="53">
        <v>200</v>
      </c>
      <c r="T321" s="53">
        <v>90</v>
      </c>
      <c r="U321" s="57">
        <f t="shared" si="42"/>
        <v>89.999998617360063</v>
      </c>
      <c r="V321" s="55">
        <f t="shared" si="39"/>
        <v>361627.05</v>
      </c>
      <c r="W321" s="55">
        <f t="shared" si="52"/>
        <v>325464.33999999997</v>
      </c>
      <c r="X321" s="55">
        <f t="shared" si="40"/>
        <v>36162.710000000021</v>
      </c>
      <c r="Y321" s="55">
        <f t="shared" si="41"/>
        <v>325464.34999999998</v>
      </c>
      <c r="Z321" s="63">
        <f t="shared" si="37"/>
        <v>90.000001382639923</v>
      </c>
    </row>
    <row r="322" spans="1:26" x14ac:dyDescent="0.25">
      <c r="A322" s="61">
        <v>112</v>
      </c>
      <c r="B322" s="62" t="s">
        <v>201</v>
      </c>
      <c r="C322" s="62" t="s">
        <v>51</v>
      </c>
      <c r="D322" s="61">
        <v>2026</v>
      </c>
      <c r="E322" s="53">
        <f>'Отбор 2025-2027'!E319+'Доп отбор1 2025-2027'!E319</f>
        <v>31.8</v>
      </c>
      <c r="F322" s="53">
        <f>'Отбор 2025-2027'!F319+'Доп отбор1 2025-2027'!F319</f>
        <v>9.6</v>
      </c>
      <c r="G322" s="53">
        <f>'Отбор 2025-2027'!G319+'Доп отбор1 2025-2027'!G319</f>
        <v>5.3</v>
      </c>
      <c r="H322" s="53">
        <f>'Отбор 2025-2027'!H319+'Доп отбор1 2025-2027'!H319</f>
        <v>4.2</v>
      </c>
      <c r="I322" s="53">
        <f>'Отбор 2025-2027'!I319+'Доп отбор1 2025-2027'!I319</f>
        <v>18.7</v>
      </c>
      <c r="J322" s="54">
        <f>'Отбор 2025-2027'!J319+'Доп отбор1 2025-2027'!J319</f>
        <v>14</v>
      </c>
      <c r="K322" s="55">
        <f t="shared" si="38"/>
        <v>69.599999999999994</v>
      </c>
      <c r="L322" s="53">
        <v>12368.39</v>
      </c>
      <c r="M322" s="53">
        <v>11131.55</v>
      </c>
      <c r="N322" s="53">
        <v>8657.8700000000008</v>
      </c>
      <c r="O322" s="53">
        <v>6184.2</v>
      </c>
      <c r="P322" s="53">
        <v>3710.52</v>
      </c>
      <c r="Q322" s="53">
        <v>488.77</v>
      </c>
      <c r="R322" s="53">
        <v>2100</v>
      </c>
      <c r="S322" s="53">
        <v>200</v>
      </c>
      <c r="T322" s="53">
        <v>89</v>
      </c>
      <c r="U322" s="57">
        <f t="shared" si="42"/>
        <v>88.999999913243087</v>
      </c>
      <c r="V322" s="55">
        <f t="shared" si="39"/>
        <v>691587.54</v>
      </c>
      <c r="W322" s="55">
        <f t="shared" si="52"/>
        <v>615512.91</v>
      </c>
      <c r="X322" s="55">
        <f t="shared" si="40"/>
        <v>76074.63</v>
      </c>
      <c r="Y322" s="55">
        <f t="shared" si="41"/>
        <v>615512.91</v>
      </c>
      <c r="Z322" s="63">
        <f t="shared" si="37"/>
        <v>88.999999913243087</v>
      </c>
    </row>
    <row r="323" spans="1:26" x14ac:dyDescent="0.25">
      <c r="A323" s="61">
        <v>113</v>
      </c>
      <c r="B323" s="62" t="s">
        <v>201</v>
      </c>
      <c r="C323" s="62" t="s">
        <v>64</v>
      </c>
      <c r="D323" s="61">
        <v>2026</v>
      </c>
      <c r="E323" s="53">
        <f>'Отбор 2025-2027'!E320+'Доп отбор1 2025-2027'!E320</f>
        <v>0</v>
      </c>
      <c r="F323" s="53">
        <f>'Отбор 2025-2027'!F320+'Доп отбор1 2025-2027'!F320</f>
        <v>3.8</v>
      </c>
      <c r="G323" s="53">
        <f>'Отбор 2025-2027'!G320+'Доп отбор1 2025-2027'!G320</f>
        <v>9.5</v>
      </c>
      <c r="H323" s="53">
        <f>'Отбор 2025-2027'!H320+'Доп отбор1 2025-2027'!H320</f>
        <v>14.6</v>
      </c>
      <c r="I323" s="53">
        <f>'Отбор 2025-2027'!I320+'Доп отбор1 2025-2027'!I320</f>
        <v>25.1</v>
      </c>
      <c r="J323" s="54">
        <f>'Отбор 2025-2027'!J320+'Доп отбор1 2025-2027'!J320</f>
        <v>21</v>
      </c>
      <c r="K323" s="55">
        <f t="shared" si="38"/>
        <v>53</v>
      </c>
      <c r="L323" s="53">
        <v>12368.39</v>
      </c>
      <c r="M323" s="53">
        <v>11131.55</v>
      </c>
      <c r="N323" s="53">
        <v>8657.8700000000008</v>
      </c>
      <c r="O323" s="53">
        <v>6184.2</v>
      </c>
      <c r="P323" s="53">
        <v>3710.52</v>
      </c>
      <c r="Q323" s="53">
        <v>488.77</v>
      </c>
      <c r="R323" s="53">
        <v>2100</v>
      </c>
      <c r="S323" s="53">
        <v>200</v>
      </c>
      <c r="T323" s="53">
        <v>90</v>
      </c>
      <c r="U323" s="57">
        <f t="shared" si="42"/>
        <v>89.999999999999986</v>
      </c>
      <c r="V323" s="55">
        <f t="shared" si="39"/>
        <v>372937.2</v>
      </c>
      <c r="W323" s="55">
        <f t="shared" si="52"/>
        <v>335643.48</v>
      </c>
      <c r="X323" s="55">
        <f t="shared" si="40"/>
        <v>37293.72000000003</v>
      </c>
      <c r="Y323" s="55">
        <f t="shared" si="41"/>
        <v>335643.48</v>
      </c>
      <c r="Z323" s="63">
        <f t="shared" si="37"/>
        <v>89.999999999999986</v>
      </c>
    </row>
    <row r="324" spans="1:26" x14ac:dyDescent="0.25">
      <c r="A324" s="61">
        <v>114</v>
      </c>
      <c r="B324" s="62" t="s">
        <v>201</v>
      </c>
      <c r="C324" s="62" t="s">
        <v>116</v>
      </c>
      <c r="D324" s="61">
        <v>2026</v>
      </c>
      <c r="E324" s="53">
        <f>'Отбор 2025-2027'!E321+'Доп отбор1 2025-2027'!E321</f>
        <v>0</v>
      </c>
      <c r="F324" s="53">
        <f>'Отбор 2025-2027'!F321+'Доп отбор1 2025-2027'!F321</f>
        <v>1</v>
      </c>
      <c r="G324" s="53">
        <f>'Отбор 2025-2027'!G321+'Доп отбор1 2025-2027'!G321</f>
        <v>2</v>
      </c>
      <c r="H324" s="53">
        <f>'Отбор 2025-2027'!H321+'Доп отбор1 2025-2027'!H321</f>
        <v>6.8</v>
      </c>
      <c r="I324" s="53">
        <f>'Отбор 2025-2027'!I321+'Доп отбор1 2025-2027'!I321</f>
        <v>0</v>
      </c>
      <c r="J324" s="54">
        <f>'Отбор 2025-2027'!J321+'Доп отбор1 2025-2027'!J321</f>
        <v>1</v>
      </c>
      <c r="K324" s="55">
        <f t="shared" si="38"/>
        <v>9.8000000000000007</v>
      </c>
      <c r="L324" s="53">
        <v>12368.39</v>
      </c>
      <c r="M324" s="53">
        <v>11131.55</v>
      </c>
      <c r="N324" s="53">
        <v>8657.8700000000008</v>
      </c>
      <c r="O324" s="53">
        <v>6184.2</v>
      </c>
      <c r="P324" s="53">
        <v>3710.52</v>
      </c>
      <c r="Q324" s="53">
        <v>488.77</v>
      </c>
      <c r="R324" s="53">
        <v>2100</v>
      </c>
      <c r="S324" s="53">
        <v>200</v>
      </c>
      <c r="T324" s="53">
        <v>90</v>
      </c>
      <c r="U324" s="57">
        <f t="shared" si="42"/>
        <v>89.999989340243701</v>
      </c>
      <c r="V324" s="55">
        <f t="shared" si="39"/>
        <v>75048.62</v>
      </c>
      <c r="W324" s="55">
        <f t="shared" si="52"/>
        <v>67543.75</v>
      </c>
      <c r="X324" s="55">
        <f t="shared" si="40"/>
        <v>7504.8699999999953</v>
      </c>
      <c r="Y324" s="55">
        <f t="shared" si="41"/>
        <v>67543.759999999995</v>
      </c>
      <c r="Z324" s="63">
        <f t="shared" si="37"/>
        <v>90.000002664939075</v>
      </c>
    </row>
    <row r="325" spans="1:26" x14ac:dyDescent="0.25">
      <c r="A325" s="61">
        <v>115</v>
      </c>
      <c r="B325" s="62" t="s">
        <v>201</v>
      </c>
      <c r="C325" s="62" t="s">
        <v>50</v>
      </c>
      <c r="D325" s="61">
        <v>2026</v>
      </c>
      <c r="E325" s="53">
        <f>'Отбор 2025-2027'!E322+'Доп отбор1 2025-2027'!E322</f>
        <v>5</v>
      </c>
      <c r="F325" s="53">
        <f>'Отбор 2025-2027'!F322+'Доп отбор1 2025-2027'!F322</f>
        <v>5</v>
      </c>
      <c r="G325" s="53">
        <f>'Отбор 2025-2027'!G322+'Доп отбор1 2025-2027'!G322</f>
        <v>10</v>
      </c>
      <c r="H325" s="53">
        <f>'Отбор 2025-2027'!H322+'Доп отбор1 2025-2027'!H322</f>
        <v>0</v>
      </c>
      <c r="I325" s="53">
        <f>'Отбор 2025-2027'!I322+'Доп отбор1 2025-2027'!I322</f>
        <v>20</v>
      </c>
      <c r="J325" s="54">
        <f>'Отбор 2025-2027'!J322+'Доп отбор1 2025-2027'!J322</f>
        <v>5</v>
      </c>
      <c r="K325" s="55">
        <f t="shared" si="38"/>
        <v>40</v>
      </c>
      <c r="L325" s="53">
        <v>12368.39</v>
      </c>
      <c r="M325" s="53">
        <v>11131.55</v>
      </c>
      <c r="N325" s="53">
        <v>8657.8700000000008</v>
      </c>
      <c r="O325" s="53">
        <v>6184.2</v>
      </c>
      <c r="P325" s="53">
        <v>3710.52</v>
      </c>
      <c r="Q325" s="53">
        <v>488.77</v>
      </c>
      <c r="R325" s="53">
        <v>2100</v>
      </c>
      <c r="S325" s="53">
        <v>200</v>
      </c>
      <c r="T325" s="53">
        <v>89</v>
      </c>
      <c r="U325" s="57">
        <f t="shared" si="42"/>
        <v>88.999997159400877</v>
      </c>
      <c r="V325" s="55">
        <f t="shared" si="39"/>
        <v>299232.65000000002</v>
      </c>
      <c r="W325" s="55">
        <f t="shared" si="52"/>
        <v>266317.05</v>
      </c>
      <c r="X325" s="55">
        <f t="shared" si="40"/>
        <v>32915.600000000035</v>
      </c>
      <c r="Y325" s="55">
        <f t="shared" si="41"/>
        <v>266317.06</v>
      </c>
      <c r="Z325" s="63">
        <f t="shared" si="37"/>
        <v>89.000000501282187</v>
      </c>
    </row>
    <row r="326" spans="1:26" x14ac:dyDescent="0.25">
      <c r="A326" s="61">
        <v>116</v>
      </c>
      <c r="B326" s="62" t="s">
        <v>201</v>
      </c>
      <c r="C326" s="62" t="s">
        <v>61</v>
      </c>
      <c r="D326" s="61">
        <v>2026</v>
      </c>
      <c r="E326" s="53">
        <f>'Отбор 2025-2027'!E323+'Доп отбор1 2025-2027'!E323</f>
        <v>108.9</v>
      </c>
      <c r="F326" s="53">
        <f>'Отбор 2025-2027'!F323+'Доп отбор1 2025-2027'!F323</f>
        <v>54.4</v>
      </c>
      <c r="G326" s="53">
        <f>'Отбор 2025-2027'!G323+'Доп отбор1 2025-2027'!G323</f>
        <v>8.9</v>
      </c>
      <c r="H326" s="53">
        <f>'Отбор 2025-2027'!H323+'Доп отбор1 2025-2027'!H323</f>
        <v>34</v>
      </c>
      <c r="I326" s="53">
        <f>'Отбор 2025-2027'!I323+'Доп отбор1 2025-2027'!I323</f>
        <v>93.2</v>
      </c>
      <c r="J326" s="54">
        <f>'Отбор 2025-2027'!J323+'Доп отбор1 2025-2027'!J323</f>
        <v>20</v>
      </c>
      <c r="K326" s="55">
        <f t="shared" si="38"/>
        <v>299.40000000000003</v>
      </c>
      <c r="L326" s="53">
        <v>12368.39</v>
      </c>
      <c r="M326" s="53">
        <v>11131.55</v>
      </c>
      <c r="N326" s="53">
        <v>8657.8700000000008</v>
      </c>
      <c r="O326" s="53">
        <v>6184.2</v>
      </c>
      <c r="P326" s="53">
        <v>3710.52</v>
      </c>
      <c r="Q326" s="53">
        <v>488.77</v>
      </c>
      <c r="R326" s="53">
        <v>2100</v>
      </c>
      <c r="S326" s="53">
        <v>200</v>
      </c>
      <c r="T326" s="53">
        <v>90</v>
      </c>
      <c r="U326" s="57">
        <f t="shared" si="42"/>
        <v>90</v>
      </c>
      <c r="V326" s="55">
        <f t="shared" si="39"/>
        <v>2697267.7</v>
      </c>
      <c r="W326" s="55">
        <f t="shared" si="52"/>
        <v>2427540.9300000002</v>
      </c>
      <c r="X326" s="55">
        <f t="shared" si="40"/>
        <v>269726.77</v>
      </c>
      <c r="Y326" s="55">
        <f t="shared" si="41"/>
        <v>2427540.9300000002</v>
      </c>
      <c r="Z326" s="63">
        <f t="shared" si="37"/>
        <v>90</v>
      </c>
    </row>
    <row r="327" spans="1:26" x14ac:dyDescent="0.25">
      <c r="A327" s="61">
        <v>117</v>
      </c>
      <c r="B327" s="62" t="s">
        <v>201</v>
      </c>
      <c r="C327" s="62" t="s">
        <v>40</v>
      </c>
      <c r="D327" s="61">
        <v>2026</v>
      </c>
      <c r="E327" s="53">
        <f>'Отбор 2025-2027'!E324+'Доп отбор1 2025-2027'!E324</f>
        <v>12</v>
      </c>
      <c r="F327" s="53">
        <f>'Отбор 2025-2027'!F324+'Доп отбор1 2025-2027'!F324</f>
        <v>10.620000000000001</v>
      </c>
      <c r="G327" s="53">
        <f>'Отбор 2025-2027'!G324+'Доп отбор1 2025-2027'!G324</f>
        <v>5</v>
      </c>
      <c r="H327" s="53">
        <f>'Отбор 2025-2027'!H324+'Доп отбор1 2025-2027'!H324</f>
        <v>10</v>
      </c>
      <c r="I327" s="53">
        <f>'Отбор 2025-2027'!I324+'Доп отбор1 2025-2027'!I324</f>
        <v>31.3</v>
      </c>
      <c r="J327" s="54">
        <f>'Отбор 2025-2027'!J324+'Доп отбор1 2025-2027'!J324</f>
        <v>6</v>
      </c>
      <c r="K327" s="55">
        <f t="shared" si="38"/>
        <v>68.92</v>
      </c>
      <c r="L327" s="53">
        <v>12368.39</v>
      </c>
      <c r="M327" s="53">
        <v>11131.55</v>
      </c>
      <c r="N327" s="53">
        <v>8657.8700000000008</v>
      </c>
      <c r="O327" s="53">
        <v>6184.2</v>
      </c>
      <c r="P327" s="53">
        <v>3710.52</v>
      </c>
      <c r="Q327" s="53">
        <v>488.77</v>
      </c>
      <c r="R327" s="53">
        <v>2100</v>
      </c>
      <c r="S327" s="53">
        <v>200</v>
      </c>
      <c r="T327" s="53">
        <v>87</v>
      </c>
      <c r="U327" s="57">
        <f t="shared" si="42"/>
        <v>86.999999748658709</v>
      </c>
      <c r="V327" s="55">
        <f t="shared" si="39"/>
        <v>517224.99</v>
      </c>
      <c r="W327" s="55">
        <f t="shared" si="52"/>
        <v>449985.74</v>
      </c>
      <c r="X327" s="55">
        <f t="shared" si="40"/>
        <v>67239.25</v>
      </c>
      <c r="Y327" s="55">
        <f t="shared" si="41"/>
        <v>449985.74</v>
      </c>
      <c r="Z327" s="63">
        <f t="shared" ref="Z327:Z390" si="53">IF((V327=0),0,Y327/V327*100)</f>
        <v>86.999999748658709</v>
      </c>
    </row>
    <row r="328" spans="1:26" x14ac:dyDescent="0.25">
      <c r="A328" s="61">
        <v>118</v>
      </c>
      <c r="B328" s="62" t="s">
        <v>201</v>
      </c>
      <c r="C328" s="62" t="s">
        <v>18</v>
      </c>
      <c r="D328" s="61">
        <v>2026</v>
      </c>
      <c r="E328" s="53">
        <f>'Отбор 2025-2027'!E325+'Доп отбор1 2025-2027'!E325</f>
        <v>2</v>
      </c>
      <c r="F328" s="53">
        <f>'Отбор 2025-2027'!F325+'Доп отбор1 2025-2027'!F325</f>
        <v>2</v>
      </c>
      <c r="G328" s="53">
        <f>'Отбор 2025-2027'!G325+'Доп отбор1 2025-2027'!G325</f>
        <v>9.9</v>
      </c>
      <c r="H328" s="53">
        <f>'Отбор 2025-2027'!H325+'Доп отбор1 2025-2027'!H325</f>
        <v>6</v>
      </c>
      <c r="I328" s="53">
        <f>'Отбор 2025-2027'!I325+'Доп отбор1 2025-2027'!I325</f>
        <v>8</v>
      </c>
      <c r="J328" s="54">
        <f>'Отбор 2025-2027'!J325+'Доп отбор1 2025-2027'!J325</f>
        <v>6</v>
      </c>
      <c r="K328" s="55">
        <f t="shared" ref="K328:K391" si="54">E328+F328+G328+H328+I328</f>
        <v>27.9</v>
      </c>
      <c r="L328" s="53">
        <v>12368.39</v>
      </c>
      <c r="M328" s="53">
        <v>11131.55</v>
      </c>
      <c r="N328" s="53">
        <v>8657.8700000000008</v>
      </c>
      <c r="O328" s="53">
        <v>6184.2</v>
      </c>
      <c r="P328" s="53">
        <v>3710.52</v>
      </c>
      <c r="Q328" s="53">
        <v>488.77</v>
      </c>
      <c r="R328" s="53">
        <v>2100</v>
      </c>
      <c r="S328" s="53">
        <v>200</v>
      </c>
      <c r="T328" s="53">
        <v>90</v>
      </c>
      <c r="U328" s="57">
        <f t="shared" si="42"/>
        <v>89.999998640163582</v>
      </c>
      <c r="V328" s="55">
        <f t="shared" ref="V328:V391" si="55">ROUND(((E328*L328+F328*M328+G328*N328+H328*O328+I328*P328)+Q328*J328+R328*J328+S328*(E328+F328+G328+H328+I328)),2)</f>
        <v>220614.77</v>
      </c>
      <c r="W328" s="55">
        <f t="shared" si="52"/>
        <v>198553.29</v>
      </c>
      <c r="X328" s="55">
        <f t="shared" ref="X328:X391" si="56">V328-W328</f>
        <v>22061.479999999981</v>
      </c>
      <c r="Y328" s="55">
        <f t="shared" ref="Y328:Y391" si="57">ROUND((V328*T328/100),2)</f>
        <v>198553.29</v>
      </c>
      <c r="Z328" s="63">
        <f t="shared" si="53"/>
        <v>89.999998640163582</v>
      </c>
    </row>
    <row r="329" spans="1:26" x14ac:dyDescent="0.25">
      <c r="A329" s="61">
        <v>119</v>
      </c>
      <c r="B329" s="62" t="s">
        <v>201</v>
      </c>
      <c r="C329" s="62" t="s">
        <v>49</v>
      </c>
      <c r="D329" s="61">
        <v>2026</v>
      </c>
      <c r="E329" s="53">
        <f>'Отбор 2025-2027'!E326+'Доп отбор1 2025-2027'!E326</f>
        <v>36</v>
      </c>
      <c r="F329" s="53">
        <f>'Отбор 2025-2027'!F326+'Доп отбор1 2025-2027'!F326</f>
        <v>12.5</v>
      </c>
      <c r="G329" s="53">
        <f>'Отбор 2025-2027'!G326+'Доп отбор1 2025-2027'!G326</f>
        <v>32.5</v>
      </c>
      <c r="H329" s="53">
        <f>'Отбор 2025-2027'!H326+'Доп отбор1 2025-2027'!H326</f>
        <v>25.02</v>
      </c>
      <c r="I329" s="53">
        <f>'Отбор 2025-2027'!I326+'Доп отбор1 2025-2027'!I326</f>
        <v>22.68</v>
      </c>
      <c r="J329" s="54">
        <f>'Отбор 2025-2027'!J326+'Доп отбор1 2025-2027'!J326</f>
        <v>12</v>
      </c>
      <c r="K329" s="55">
        <f t="shared" si="54"/>
        <v>128.69999999999999</v>
      </c>
      <c r="L329" s="53">
        <v>12368.39</v>
      </c>
      <c r="M329" s="53">
        <v>11131.55</v>
      </c>
      <c r="N329" s="53">
        <v>8657.8700000000008</v>
      </c>
      <c r="O329" s="53">
        <v>6184.2</v>
      </c>
      <c r="P329" s="53">
        <v>3710.52</v>
      </c>
      <c r="Q329" s="53">
        <v>488.77</v>
      </c>
      <c r="R329" s="53">
        <v>2100</v>
      </c>
      <c r="S329" s="53">
        <v>200</v>
      </c>
      <c r="T329" s="53">
        <v>90</v>
      </c>
      <c r="U329" s="57">
        <f t="shared" si="42"/>
        <v>89.999999225123702</v>
      </c>
      <c r="V329" s="55">
        <f t="shared" si="55"/>
        <v>1161475.71</v>
      </c>
      <c r="W329" s="55">
        <f t="shared" si="52"/>
        <v>1045328.13</v>
      </c>
      <c r="X329" s="55">
        <f t="shared" si="56"/>
        <v>116147.57999999996</v>
      </c>
      <c r="Y329" s="55">
        <f t="shared" si="57"/>
        <v>1045328.14</v>
      </c>
      <c r="Z329" s="63">
        <f t="shared" si="53"/>
        <v>90.000000086097373</v>
      </c>
    </row>
    <row r="330" spans="1:26" x14ac:dyDescent="0.25">
      <c r="A330" s="61">
        <v>120</v>
      </c>
      <c r="B330" s="62" t="s">
        <v>201</v>
      </c>
      <c r="C330" s="62" t="s">
        <v>81</v>
      </c>
      <c r="D330" s="61">
        <v>2026</v>
      </c>
      <c r="E330" s="53">
        <f>'Отбор 2025-2027'!E327+'Доп отбор1 2025-2027'!E327</f>
        <v>30</v>
      </c>
      <c r="F330" s="53">
        <f>'Отбор 2025-2027'!F327+'Доп отбор1 2025-2027'!F327</f>
        <v>3</v>
      </c>
      <c r="G330" s="53">
        <f>'Отбор 2025-2027'!G327+'Доп отбор1 2025-2027'!G327</f>
        <v>0</v>
      </c>
      <c r="H330" s="53">
        <f>'Отбор 2025-2027'!H327+'Доп отбор1 2025-2027'!H327</f>
        <v>10</v>
      </c>
      <c r="I330" s="53">
        <f>'Отбор 2025-2027'!I327+'Доп отбор1 2025-2027'!I327</f>
        <v>30</v>
      </c>
      <c r="J330" s="54">
        <f>'Отбор 2025-2027'!J327+'Доп отбор1 2025-2027'!J327</f>
        <v>25</v>
      </c>
      <c r="K330" s="55">
        <f t="shared" si="54"/>
        <v>73</v>
      </c>
      <c r="L330" s="53">
        <v>12368.39</v>
      </c>
      <c r="M330" s="53">
        <v>11131.55</v>
      </c>
      <c r="N330" s="53">
        <v>8657.8700000000008</v>
      </c>
      <c r="O330" s="53">
        <v>6184.2</v>
      </c>
      <c r="P330" s="53">
        <v>3710.52</v>
      </c>
      <c r="Q330" s="53">
        <v>488.77</v>
      </c>
      <c r="R330" s="53">
        <v>2100</v>
      </c>
      <c r="S330" s="53">
        <v>200</v>
      </c>
      <c r="T330" s="53">
        <v>89</v>
      </c>
      <c r="U330" s="57">
        <f t="shared" si="42"/>
        <v>88.999998782201644</v>
      </c>
      <c r="V330" s="55">
        <f t="shared" si="55"/>
        <v>656923.19999999995</v>
      </c>
      <c r="W330" s="55">
        <f t="shared" si="52"/>
        <v>584661.64</v>
      </c>
      <c r="X330" s="55">
        <f t="shared" si="56"/>
        <v>72261.559999999939</v>
      </c>
      <c r="Y330" s="55">
        <f t="shared" si="57"/>
        <v>584661.65</v>
      </c>
      <c r="Z330" s="63">
        <f t="shared" si="53"/>
        <v>89.0000003044496</v>
      </c>
    </row>
    <row r="331" spans="1:26" x14ac:dyDescent="0.25">
      <c r="A331" s="61">
        <v>121</v>
      </c>
      <c r="B331" s="62" t="s">
        <v>201</v>
      </c>
      <c r="C331" s="62" t="s">
        <v>85</v>
      </c>
      <c r="D331" s="61">
        <v>2026</v>
      </c>
      <c r="E331" s="53">
        <f>'Отбор 2025-2027'!E328+'Доп отбор1 2025-2027'!E328</f>
        <v>0</v>
      </c>
      <c r="F331" s="53">
        <f>'Отбор 2025-2027'!F328+'Доп отбор1 2025-2027'!F328</f>
        <v>0</v>
      </c>
      <c r="G331" s="53">
        <f>'Отбор 2025-2027'!G328+'Доп отбор1 2025-2027'!G328</f>
        <v>0</v>
      </c>
      <c r="H331" s="53">
        <f>'Отбор 2025-2027'!H328+'Доп отбор1 2025-2027'!H328</f>
        <v>9</v>
      </c>
      <c r="I331" s="53">
        <f>'Отбор 2025-2027'!I328+'Доп отбор1 2025-2027'!I328</f>
        <v>13.58</v>
      </c>
      <c r="J331" s="54">
        <f>'Отбор 2025-2027'!J328+'Доп отбор1 2025-2027'!J328</f>
        <v>3</v>
      </c>
      <c r="K331" s="55">
        <f t="shared" si="54"/>
        <v>22.58</v>
      </c>
      <c r="L331" s="53">
        <v>12368.39</v>
      </c>
      <c r="M331" s="53">
        <v>11131.55</v>
      </c>
      <c r="N331" s="53">
        <v>8657.8700000000008</v>
      </c>
      <c r="O331" s="53">
        <v>6184.2</v>
      </c>
      <c r="P331" s="53">
        <v>3710.52</v>
      </c>
      <c r="Q331" s="53">
        <v>488.77</v>
      </c>
      <c r="R331" s="53">
        <v>2100</v>
      </c>
      <c r="S331" s="53">
        <v>200</v>
      </c>
      <c r="T331" s="53">
        <v>91</v>
      </c>
      <c r="U331" s="57">
        <f t="shared" si="42"/>
        <v>90.999997718225728</v>
      </c>
      <c r="V331" s="55">
        <f t="shared" si="55"/>
        <v>118328.97</v>
      </c>
      <c r="W331" s="55">
        <f t="shared" si="52"/>
        <v>107679.36</v>
      </c>
      <c r="X331" s="55">
        <f t="shared" si="56"/>
        <v>10649.61</v>
      </c>
      <c r="Y331" s="55">
        <f t="shared" si="57"/>
        <v>107679.36</v>
      </c>
      <c r="Z331" s="63">
        <f t="shared" si="53"/>
        <v>90.999997718225728</v>
      </c>
    </row>
    <row r="332" spans="1:26" x14ac:dyDescent="0.25">
      <c r="A332" s="61">
        <v>122</v>
      </c>
      <c r="B332" s="62" t="s">
        <v>201</v>
      </c>
      <c r="C332" s="62" t="s">
        <v>161</v>
      </c>
      <c r="D332" s="61">
        <v>2026</v>
      </c>
      <c r="E332" s="53">
        <f>'Отбор 2025-2027'!E329+'Доп отбор1 2025-2027'!E329</f>
        <v>0</v>
      </c>
      <c r="F332" s="53">
        <f>'Отбор 2025-2027'!F329+'Доп отбор1 2025-2027'!F329</f>
        <v>0</v>
      </c>
      <c r="G332" s="53">
        <f>'Отбор 2025-2027'!G329+'Доп отбор1 2025-2027'!G329</f>
        <v>0</v>
      </c>
      <c r="H332" s="53">
        <f>'Отбор 2025-2027'!H329+'Доп отбор1 2025-2027'!H329</f>
        <v>0</v>
      </c>
      <c r="I332" s="53">
        <f>'Отбор 2025-2027'!I329+'Доп отбор1 2025-2027'!I329</f>
        <v>0</v>
      </c>
      <c r="J332" s="54">
        <f>'Отбор 2025-2027'!J329+'Доп отбор1 2025-2027'!J329</f>
        <v>0</v>
      </c>
      <c r="K332" s="55">
        <f t="shared" si="54"/>
        <v>0</v>
      </c>
      <c r="L332" s="53">
        <v>12368.39</v>
      </c>
      <c r="M332" s="53">
        <v>11131.55</v>
      </c>
      <c r="N332" s="53">
        <v>8657.8700000000008</v>
      </c>
      <c r="O332" s="53">
        <v>6184.2</v>
      </c>
      <c r="P332" s="53">
        <v>3710.52</v>
      </c>
      <c r="Q332" s="53">
        <v>488.77</v>
      </c>
      <c r="R332" s="53">
        <v>2100</v>
      </c>
      <c r="S332" s="53">
        <v>200</v>
      </c>
      <c r="T332" s="53">
        <v>91</v>
      </c>
      <c r="U332" s="57">
        <f t="shared" ref="U332:U395" si="58">IF((V332=0),0,W332/V332*100)</f>
        <v>0</v>
      </c>
      <c r="V332" s="55">
        <f t="shared" si="55"/>
        <v>0</v>
      </c>
      <c r="W332" s="55">
        <f t="shared" si="52"/>
        <v>0</v>
      </c>
      <c r="X332" s="55">
        <f t="shared" si="56"/>
        <v>0</v>
      </c>
      <c r="Y332" s="55">
        <f t="shared" si="57"/>
        <v>0</v>
      </c>
      <c r="Z332" s="63">
        <f t="shared" si="53"/>
        <v>0</v>
      </c>
    </row>
    <row r="333" spans="1:26" x14ac:dyDescent="0.25">
      <c r="A333" s="61">
        <v>123</v>
      </c>
      <c r="B333" s="62" t="s">
        <v>201</v>
      </c>
      <c r="C333" s="62" t="s">
        <v>162</v>
      </c>
      <c r="D333" s="61">
        <v>2026</v>
      </c>
      <c r="E333" s="53">
        <f>'Отбор 2025-2027'!E330+'Доп отбор1 2025-2027'!E330</f>
        <v>0</v>
      </c>
      <c r="F333" s="53">
        <f>'Отбор 2025-2027'!F330+'Доп отбор1 2025-2027'!F330</f>
        <v>4.8</v>
      </c>
      <c r="G333" s="53">
        <f>'Отбор 2025-2027'!G330+'Доп отбор1 2025-2027'!G330</f>
        <v>28</v>
      </c>
      <c r="H333" s="53">
        <f>'Отбор 2025-2027'!H330+'Доп отбор1 2025-2027'!H330</f>
        <v>19.399999999999999</v>
      </c>
      <c r="I333" s="53">
        <f>'Отбор 2025-2027'!I330+'Доп отбор1 2025-2027'!I330</f>
        <v>49.1</v>
      </c>
      <c r="J333" s="54">
        <f>'Отбор 2025-2027'!J330+'Доп отбор1 2025-2027'!J330</f>
        <v>18</v>
      </c>
      <c r="K333" s="55">
        <f t="shared" si="54"/>
        <v>101.3</v>
      </c>
      <c r="L333" s="53">
        <v>12368.39</v>
      </c>
      <c r="M333" s="53">
        <v>11131.55</v>
      </c>
      <c r="N333" s="53">
        <v>8657.8700000000008</v>
      </c>
      <c r="O333" s="53">
        <v>6184.2</v>
      </c>
      <c r="P333" s="53">
        <v>3710.52</v>
      </c>
      <c r="Q333" s="53">
        <v>488.77</v>
      </c>
      <c r="R333" s="53">
        <v>2100</v>
      </c>
      <c r="S333" s="53">
        <v>200</v>
      </c>
      <c r="T333" s="53">
        <v>89</v>
      </c>
      <c r="U333" s="57">
        <f t="shared" si="58"/>
        <v>88.999999052445872</v>
      </c>
      <c r="V333" s="55">
        <f t="shared" si="55"/>
        <v>664869.67000000004</v>
      </c>
      <c r="W333" s="55">
        <f t="shared" si="52"/>
        <v>591734</v>
      </c>
      <c r="X333" s="55">
        <f t="shared" si="56"/>
        <v>73135.670000000042</v>
      </c>
      <c r="Y333" s="55">
        <f t="shared" si="57"/>
        <v>591734.01</v>
      </c>
      <c r="Z333" s="63">
        <f t="shared" si="53"/>
        <v>89.000000556500041</v>
      </c>
    </row>
    <row r="334" spans="1:26" x14ac:dyDescent="0.25">
      <c r="A334" s="61">
        <v>124</v>
      </c>
      <c r="B334" s="62" t="s">
        <v>202</v>
      </c>
      <c r="C334" s="62" t="s">
        <v>170</v>
      </c>
      <c r="D334" s="61">
        <v>2026</v>
      </c>
      <c r="E334" s="53">
        <f>'Отбор 2025-2027'!E331+'Доп отбор1 2025-2027'!E331</f>
        <v>0</v>
      </c>
      <c r="F334" s="53">
        <f>'Отбор 2025-2027'!F331+'Доп отбор1 2025-2027'!F331</f>
        <v>0</v>
      </c>
      <c r="G334" s="53">
        <f>'Отбор 2025-2027'!G331+'Доп отбор1 2025-2027'!G331</f>
        <v>6.8</v>
      </c>
      <c r="H334" s="53">
        <f>'Отбор 2025-2027'!H331+'Доп отбор1 2025-2027'!H331</f>
        <v>0</v>
      </c>
      <c r="I334" s="53">
        <f>'Отбор 2025-2027'!I331+'Доп отбор1 2025-2027'!I331</f>
        <v>0</v>
      </c>
      <c r="J334" s="54">
        <f>'Отбор 2025-2027'!J331+'Доп отбор1 2025-2027'!J331</f>
        <v>5</v>
      </c>
      <c r="K334" s="55">
        <f t="shared" si="54"/>
        <v>6.8</v>
      </c>
      <c r="L334" s="53">
        <v>12368.39</v>
      </c>
      <c r="M334" s="53">
        <v>11131.55</v>
      </c>
      <c r="N334" s="53">
        <v>8657.8700000000008</v>
      </c>
      <c r="O334" s="53">
        <v>6184.2</v>
      </c>
      <c r="P334" s="53">
        <v>3710.52</v>
      </c>
      <c r="Q334" s="53">
        <v>488.77</v>
      </c>
      <c r="R334" s="53">
        <v>2100</v>
      </c>
      <c r="S334" s="53">
        <v>200</v>
      </c>
      <c r="T334" s="53">
        <v>88</v>
      </c>
      <c r="U334" s="57">
        <f t="shared" si="58"/>
        <v>87.99999234736093</v>
      </c>
      <c r="V334" s="55">
        <f t="shared" si="55"/>
        <v>73177.37</v>
      </c>
      <c r="W334" s="55">
        <f t="shared" si="52"/>
        <v>64396.079999999994</v>
      </c>
      <c r="X334" s="55">
        <f t="shared" si="56"/>
        <v>8781.2900000000009</v>
      </c>
      <c r="Y334" s="55">
        <f t="shared" si="57"/>
        <v>64396.09</v>
      </c>
      <c r="Z334" s="63">
        <f t="shared" si="53"/>
        <v>88.000006012787836</v>
      </c>
    </row>
    <row r="335" spans="1:26" x14ac:dyDescent="0.25">
      <c r="A335" s="61">
        <v>125</v>
      </c>
      <c r="B335" s="62" t="s">
        <v>202</v>
      </c>
      <c r="C335" s="62" t="s">
        <v>173</v>
      </c>
      <c r="D335" s="61">
        <v>2026</v>
      </c>
      <c r="E335" s="53">
        <f>'Отбор 2025-2027'!E332+'Доп отбор1 2025-2027'!E332</f>
        <v>0</v>
      </c>
      <c r="F335" s="53">
        <f>'Отбор 2025-2027'!F332+'Доп отбор1 2025-2027'!F332</f>
        <v>0</v>
      </c>
      <c r="G335" s="53">
        <f>'Отбор 2025-2027'!G332+'Доп отбор1 2025-2027'!G332</f>
        <v>8.3000000000000007</v>
      </c>
      <c r="H335" s="53">
        <f>'Отбор 2025-2027'!H332+'Доп отбор1 2025-2027'!H332</f>
        <v>0</v>
      </c>
      <c r="I335" s="53">
        <f>'Отбор 2025-2027'!I332+'Доп отбор1 2025-2027'!I332</f>
        <v>0</v>
      </c>
      <c r="J335" s="54">
        <f>'Отбор 2025-2027'!J332+'Доп отбор1 2025-2027'!J332</f>
        <v>3</v>
      </c>
      <c r="K335" s="55">
        <f t="shared" si="54"/>
        <v>8.3000000000000007</v>
      </c>
      <c r="L335" s="53">
        <v>12368.39</v>
      </c>
      <c r="M335" s="53">
        <v>11131.55</v>
      </c>
      <c r="N335" s="53">
        <v>8657.8700000000008</v>
      </c>
      <c r="O335" s="53">
        <v>6184.2</v>
      </c>
      <c r="P335" s="53">
        <v>3710.52</v>
      </c>
      <c r="Q335" s="53">
        <v>488.77</v>
      </c>
      <c r="R335" s="53">
        <v>2100</v>
      </c>
      <c r="S335" s="53">
        <v>200</v>
      </c>
      <c r="T335" s="53">
        <v>71</v>
      </c>
      <c r="U335" s="57">
        <f t="shared" si="58"/>
        <v>70.999991019433324</v>
      </c>
      <c r="V335" s="55">
        <f t="shared" si="55"/>
        <v>81286.63</v>
      </c>
      <c r="W335" s="55">
        <f t="shared" si="52"/>
        <v>57713.5</v>
      </c>
      <c r="X335" s="55">
        <f t="shared" si="56"/>
        <v>23573.130000000005</v>
      </c>
      <c r="Y335" s="55">
        <f t="shared" si="57"/>
        <v>57713.51</v>
      </c>
      <c r="Z335" s="63">
        <f t="shared" si="53"/>
        <v>71.000003321579456</v>
      </c>
    </row>
    <row r="336" spans="1:26" x14ac:dyDescent="0.25">
      <c r="A336" s="61">
        <v>126</v>
      </c>
      <c r="B336" s="62" t="s">
        <v>202</v>
      </c>
      <c r="C336" s="62" t="s">
        <v>171</v>
      </c>
      <c r="D336" s="61">
        <v>2026</v>
      </c>
      <c r="E336" s="53">
        <f>'Отбор 2025-2027'!E333+'Доп отбор1 2025-2027'!E333</f>
        <v>0</v>
      </c>
      <c r="F336" s="53">
        <f>'Отбор 2025-2027'!F333+'Доп отбор1 2025-2027'!F333</f>
        <v>0</v>
      </c>
      <c r="G336" s="53">
        <f>'Отбор 2025-2027'!G333+'Доп отбор1 2025-2027'!G333</f>
        <v>46</v>
      </c>
      <c r="H336" s="53">
        <f>'Отбор 2025-2027'!H333+'Доп отбор1 2025-2027'!H333</f>
        <v>0</v>
      </c>
      <c r="I336" s="53">
        <f>'Отбор 2025-2027'!I333+'Доп отбор1 2025-2027'!I333</f>
        <v>0</v>
      </c>
      <c r="J336" s="54">
        <f>'Отбор 2025-2027'!J333+'Доп отбор1 2025-2027'!J333</f>
        <v>1</v>
      </c>
      <c r="K336" s="55">
        <f t="shared" si="54"/>
        <v>46</v>
      </c>
      <c r="L336" s="53">
        <v>12368.39</v>
      </c>
      <c r="M336" s="53">
        <v>11131.55</v>
      </c>
      <c r="N336" s="53">
        <v>8657.8700000000008</v>
      </c>
      <c r="O336" s="53">
        <v>6184.2</v>
      </c>
      <c r="P336" s="53">
        <v>3710.52</v>
      </c>
      <c r="Q336" s="53">
        <v>488.77</v>
      </c>
      <c r="R336" s="53">
        <v>2100</v>
      </c>
      <c r="S336" s="53">
        <v>200</v>
      </c>
      <c r="T336" s="53">
        <v>84</v>
      </c>
      <c r="U336" s="57">
        <f t="shared" si="58"/>
        <v>83.999999122059975</v>
      </c>
      <c r="V336" s="55">
        <f t="shared" si="55"/>
        <v>410050.79</v>
      </c>
      <c r="W336" s="55">
        <f t="shared" ref="W336:W367" si="59">IF((Z336&gt;T336),Y336-0.01,Y336)</f>
        <v>344442.66</v>
      </c>
      <c r="X336" s="55">
        <f t="shared" si="56"/>
        <v>65608.13</v>
      </c>
      <c r="Y336" s="55">
        <f t="shared" si="57"/>
        <v>344442.66</v>
      </c>
      <c r="Z336" s="63">
        <f t="shared" si="53"/>
        <v>83.999999122059975</v>
      </c>
    </row>
    <row r="337" spans="1:26" x14ac:dyDescent="0.25">
      <c r="A337" s="61">
        <v>127</v>
      </c>
      <c r="B337" s="62" t="s">
        <v>202</v>
      </c>
      <c r="C337" s="62" t="s">
        <v>3</v>
      </c>
      <c r="D337" s="61">
        <v>2026</v>
      </c>
      <c r="E337" s="53">
        <f>'Отбор 2025-2027'!E334+'Доп отбор1 2025-2027'!E334</f>
        <v>0</v>
      </c>
      <c r="F337" s="53">
        <f>'Отбор 2025-2027'!F334+'Доп отбор1 2025-2027'!F334</f>
        <v>0</v>
      </c>
      <c r="G337" s="53">
        <f>'Отбор 2025-2027'!G334+'Доп отбор1 2025-2027'!G334</f>
        <v>0</v>
      </c>
      <c r="H337" s="53">
        <f>'Отбор 2025-2027'!H334+'Доп отбор1 2025-2027'!H334</f>
        <v>0</v>
      </c>
      <c r="I337" s="53">
        <f>'Отбор 2025-2027'!I334+'Доп отбор1 2025-2027'!I334</f>
        <v>0</v>
      </c>
      <c r="J337" s="54">
        <f>'Отбор 2025-2027'!J334+'Доп отбор1 2025-2027'!J334</f>
        <v>0</v>
      </c>
      <c r="K337" s="55">
        <f t="shared" si="54"/>
        <v>0</v>
      </c>
      <c r="L337" s="53">
        <v>12368.39</v>
      </c>
      <c r="M337" s="53">
        <v>11131.55</v>
      </c>
      <c r="N337" s="53">
        <v>8657.8700000000008</v>
      </c>
      <c r="O337" s="53">
        <v>6184.2</v>
      </c>
      <c r="P337" s="53">
        <v>3710.52</v>
      </c>
      <c r="Q337" s="53">
        <v>488.77</v>
      </c>
      <c r="R337" s="53">
        <v>2100</v>
      </c>
      <c r="S337" s="53">
        <v>200</v>
      </c>
      <c r="T337" s="53">
        <v>86</v>
      </c>
      <c r="U337" s="57">
        <f t="shared" si="58"/>
        <v>0</v>
      </c>
      <c r="V337" s="55">
        <f t="shared" si="55"/>
        <v>0</v>
      </c>
      <c r="W337" s="55">
        <f t="shared" si="59"/>
        <v>0</v>
      </c>
      <c r="X337" s="55">
        <f t="shared" si="56"/>
        <v>0</v>
      </c>
      <c r="Y337" s="55">
        <f t="shared" si="57"/>
        <v>0</v>
      </c>
      <c r="Z337" s="63">
        <f t="shared" si="53"/>
        <v>0</v>
      </c>
    </row>
    <row r="338" spans="1:26" x14ac:dyDescent="0.25">
      <c r="A338" s="61">
        <v>128</v>
      </c>
      <c r="B338" s="62" t="s">
        <v>202</v>
      </c>
      <c r="C338" s="62" t="s">
        <v>172</v>
      </c>
      <c r="D338" s="61">
        <v>2026</v>
      </c>
      <c r="E338" s="53">
        <f>'Отбор 2025-2027'!E335+'Доп отбор1 2025-2027'!E335</f>
        <v>0</v>
      </c>
      <c r="F338" s="53">
        <f>'Отбор 2025-2027'!F335+'Доп отбор1 2025-2027'!F335</f>
        <v>0</v>
      </c>
      <c r="G338" s="53">
        <f>'Отбор 2025-2027'!G335+'Доп отбор1 2025-2027'!G335</f>
        <v>0</v>
      </c>
      <c r="H338" s="53">
        <f>'Отбор 2025-2027'!H335+'Доп отбор1 2025-2027'!H335</f>
        <v>0</v>
      </c>
      <c r="I338" s="53">
        <f>'Отбор 2025-2027'!I335+'Доп отбор1 2025-2027'!I335</f>
        <v>0</v>
      </c>
      <c r="J338" s="54">
        <f>'Отбор 2025-2027'!J335+'Доп отбор1 2025-2027'!J335</f>
        <v>0</v>
      </c>
      <c r="K338" s="55">
        <f t="shared" si="54"/>
        <v>0</v>
      </c>
      <c r="L338" s="53">
        <v>12368.39</v>
      </c>
      <c r="M338" s="53">
        <v>11131.55</v>
      </c>
      <c r="N338" s="53">
        <v>8657.8700000000008</v>
      </c>
      <c r="O338" s="53">
        <v>6184.2</v>
      </c>
      <c r="P338" s="53">
        <v>3710.52</v>
      </c>
      <c r="Q338" s="53">
        <v>488.77</v>
      </c>
      <c r="R338" s="53">
        <v>2100</v>
      </c>
      <c r="S338" s="53">
        <v>200</v>
      </c>
      <c r="T338" s="53">
        <v>86</v>
      </c>
      <c r="U338" s="57">
        <f t="shared" si="58"/>
        <v>0</v>
      </c>
      <c r="V338" s="55">
        <f t="shared" si="55"/>
        <v>0</v>
      </c>
      <c r="W338" s="55">
        <f t="shared" si="59"/>
        <v>0</v>
      </c>
      <c r="X338" s="55">
        <f t="shared" si="56"/>
        <v>0</v>
      </c>
      <c r="Y338" s="55">
        <f t="shared" si="57"/>
        <v>0</v>
      </c>
      <c r="Z338" s="63">
        <f t="shared" si="53"/>
        <v>0</v>
      </c>
    </row>
    <row r="339" spans="1:26" x14ac:dyDescent="0.25">
      <c r="A339" s="61">
        <v>129</v>
      </c>
      <c r="B339" s="62" t="s">
        <v>203</v>
      </c>
      <c r="C339" s="62" t="s">
        <v>16</v>
      </c>
      <c r="D339" s="61">
        <v>2026</v>
      </c>
      <c r="E339" s="53">
        <f>'Отбор 2025-2027'!E336+'Доп отбор1 2025-2027'!E336</f>
        <v>0</v>
      </c>
      <c r="F339" s="53">
        <f>'Отбор 2025-2027'!F336+'Доп отбор1 2025-2027'!F336</f>
        <v>0</v>
      </c>
      <c r="G339" s="53">
        <f>'Отбор 2025-2027'!G336+'Доп отбор1 2025-2027'!G336</f>
        <v>0</v>
      </c>
      <c r="H339" s="53">
        <f>'Отбор 2025-2027'!H336+'Доп отбор1 2025-2027'!H336</f>
        <v>0</v>
      </c>
      <c r="I339" s="53">
        <f>'Отбор 2025-2027'!I336+'Доп отбор1 2025-2027'!I336</f>
        <v>0</v>
      </c>
      <c r="J339" s="54">
        <f>'Отбор 2025-2027'!J336+'Доп отбор1 2025-2027'!J336</f>
        <v>0</v>
      </c>
      <c r="K339" s="55">
        <f t="shared" si="54"/>
        <v>0</v>
      </c>
      <c r="L339" s="53">
        <v>12368.39</v>
      </c>
      <c r="M339" s="53">
        <v>11131.55</v>
      </c>
      <c r="N339" s="53">
        <v>8657.8700000000008</v>
      </c>
      <c r="O339" s="53">
        <v>6184.2</v>
      </c>
      <c r="P339" s="53">
        <v>3710.52</v>
      </c>
      <c r="Q339" s="53">
        <v>488.77</v>
      </c>
      <c r="R339" s="53">
        <v>2100</v>
      </c>
      <c r="S339" s="53">
        <v>200</v>
      </c>
      <c r="T339" s="53">
        <v>84</v>
      </c>
      <c r="U339" s="57">
        <f t="shared" si="58"/>
        <v>0</v>
      </c>
      <c r="V339" s="55">
        <f t="shared" si="55"/>
        <v>0</v>
      </c>
      <c r="W339" s="55">
        <f t="shared" si="59"/>
        <v>0</v>
      </c>
      <c r="X339" s="55">
        <f t="shared" si="56"/>
        <v>0</v>
      </c>
      <c r="Y339" s="55">
        <f t="shared" si="57"/>
        <v>0</v>
      </c>
      <c r="Z339" s="63">
        <f t="shared" si="53"/>
        <v>0</v>
      </c>
    </row>
    <row r="340" spans="1:26" x14ac:dyDescent="0.25">
      <c r="A340" s="61">
        <v>130</v>
      </c>
      <c r="B340" s="62" t="s">
        <v>203</v>
      </c>
      <c r="C340" s="62" t="s">
        <v>165</v>
      </c>
      <c r="D340" s="61">
        <v>2026</v>
      </c>
      <c r="E340" s="53">
        <f>'Отбор 2025-2027'!E337+'Доп отбор1 2025-2027'!E337</f>
        <v>0</v>
      </c>
      <c r="F340" s="53">
        <f>'Отбор 2025-2027'!F337+'Доп отбор1 2025-2027'!F337</f>
        <v>0</v>
      </c>
      <c r="G340" s="53">
        <f>'Отбор 2025-2027'!G337+'Доп отбор1 2025-2027'!G337</f>
        <v>0</v>
      </c>
      <c r="H340" s="53">
        <f>'Отбор 2025-2027'!H337+'Доп отбор1 2025-2027'!H337</f>
        <v>0</v>
      </c>
      <c r="I340" s="53">
        <f>'Отбор 2025-2027'!I337+'Доп отбор1 2025-2027'!I337</f>
        <v>0</v>
      </c>
      <c r="J340" s="54">
        <f>'Отбор 2025-2027'!J337+'Доп отбор1 2025-2027'!J337</f>
        <v>0</v>
      </c>
      <c r="K340" s="55">
        <f t="shared" si="54"/>
        <v>0</v>
      </c>
      <c r="L340" s="53">
        <v>12368.39</v>
      </c>
      <c r="M340" s="53">
        <v>11131.55</v>
      </c>
      <c r="N340" s="53">
        <v>8657.8700000000008</v>
      </c>
      <c r="O340" s="53">
        <v>6184.2</v>
      </c>
      <c r="P340" s="53">
        <v>3710.52</v>
      </c>
      <c r="Q340" s="53">
        <v>488.77</v>
      </c>
      <c r="R340" s="53">
        <v>2100</v>
      </c>
      <c r="S340" s="53">
        <v>200</v>
      </c>
      <c r="T340" s="53">
        <v>89</v>
      </c>
      <c r="U340" s="57">
        <f t="shared" si="58"/>
        <v>0</v>
      </c>
      <c r="V340" s="55">
        <f t="shared" si="55"/>
        <v>0</v>
      </c>
      <c r="W340" s="55">
        <f t="shared" si="59"/>
        <v>0</v>
      </c>
      <c r="X340" s="55">
        <f t="shared" si="56"/>
        <v>0</v>
      </c>
      <c r="Y340" s="55">
        <f t="shared" si="57"/>
        <v>0</v>
      </c>
      <c r="Z340" s="63">
        <f t="shared" si="53"/>
        <v>0</v>
      </c>
    </row>
    <row r="341" spans="1:26" x14ac:dyDescent="0.25">
      <c r="A341" s="61">
        <v>131</v>
      </c>
      <c r="B341" s="62" t="s">
        <v>203</v>
      </c>
      <c r="C341" s="62" t="s">
        <v>166</v>
      </c>
      <c r="D341" s="61">
        <v>2026</v>
      </c>
      <c r="E341" s="53">
        <f>'Отбор 2025-2027'!E338+'Доп отбор1 2025-2027'!E338</f>
        <v>0</v>
      </c>
      <c r="F341" s="53">
        <f>'Отбор 2025-2027'!F338+'Доп отбор1 2025-2027'!F338</f>
        <v>0</v>
      </c>
      <c r="G341" s="53">
        <f>'Отбор 2025-2027'!G338+'Доп отбор1 2025-2027'!G338</f>
        <v>0</v>
      </c>
      <c r="H341" s="53">
        <f>'Отбор 2025-2027'!H338+'Доп отбор1 2025-2027'!H338</f>
        <v>0</v>
      </c>
      <c r="I341" s="53">
        <f>'Отбор 2025-2027'!I338+'Доп отбор1 2025-2027'!I338</f>
        <v>0</v>
      </c>
      <c r="J341" s="54">
        <f>'Отбор 2025-2027'!J338+'Доп отбор1 2025-2027'!J338</f>
        <v>0</v>
      </c>
      <c r="K341" s="55">
        <f t="shared" si="54"/>
        <v>0</v>
      </c>
      <c r="L341" s="53">
        <v>12368.39</v>
      </c>
      <c r="M341" s="53">
        <v>11131.55</v>
      </c>
      <c r="N341" s="53">
        <v>8657.8700000000008</v>
      </c>
      <c r="O341" s="53">
        <v>6184.2</v>
      </c>
      <c r="P341" s="53">
        <v>3710.52</v>
      </c>
      <c r="Q341" s="53">
        <v>488.77</v>
      </c>
      <c r="R341" s="53">
        <v>2100</v>
      </c>
      <c r="S341" s="53">
        <v>200</v>
      </c>
      <c r="T341" s="53">
        <v>81</v>
      </c>
      <c r="U341" s="57">
        <f t="shared" si="58"/>
        <v>0</v>
      </c>
      <c r="V341" s="55">
        <f t="shared" si="55"/>
        <v>0</v>
      </c>
      <c r="W341" s="55">
        <f t="shared" si="59"/>
        <v>0</v>
      </c>
      <c r="X341" s="55">
        <f t="shared" si="56"/>
        <v>0</v>
      </c>
      <c r="Y341" s="55">
        <f t="shared" si="57"/>
        <v>0</v>
      </c>
      <c r="Z341" s="63">
        <f t="shared" si="53"/>
        <v>0</v>
      </c>
    </row>
    <row r="342" spans="1:26" x14ac:dyDescent="0.25">
      <c r="A342" s="61">
        <v>132</v>
      </c>
      <c r="B342" s="62" t="s">
        <v>203</v>
      </c>
      <c r="C342" s="62" t="s">
        <v>163</v>
      </c>
      <c r="D342" s="61">
        <v>2026</v>
      </c>
      <c r="E342" s="53">
        <f>'Отбор 2025-2027'!E339+'Доп отбор1 2025-2027'!E339</f>
        <v>0</v>
      </c>
      <c r="F342" s="53">
        <f>'Отбор 2025-2027'!F339+'Доп отбор1 2025-2027'!F339</f>
        <v>0</v>
      </c>
      <c r="G342" s="53">
        <f>'Отбор 2025-2027'!G339+'Доп отбор1 2025-2027'!G339</f>
        <v>0</v>
      </c>
      <c r="H342" s="53">
        <f>'Отбор 2025-2027'!H339+'Доп отбор1 2025-2027'!H339</f>
        <v>0</v>
      </c>
      <c r="I342" s="53">
        <f>'Отбор 2025-2027'!I339+'Доп отбор1 2025-2027'!I339</f>
        <v>0</v>
      </c>
      <c r="J342" s="54">
        <f>'Отбор 2025-2027'!J339+'Доп отбор1 2025-2027'!J339</f>
        <v>0</v>
      </c>
      <c r="K342" s="55">
        <f t="shared" si="54"/>
        <v>0</v>
      </c>
      <c r="L342" s="53">
        <v>12368.39</v>
      </c>
      <c r="M342" s="53">
        <v>11131.55</v>
      </c>
      <c r="N342" s="53">
        <v>8657.8700000000008</v>
      </c>
      <c r="O342" s="53">
        <v>6184.2</v>
      </c>
      <c r="P342" s="53">
        <v>3710.52</v>
      </c>
      <c r="Q342" s="53">
        <v>488.77</v>
      </c>
      <c r="R342" s="53">
        <v>2100</v>
      </c>
      <c r="S342" s="53">
        <v>200</v>
      </c>
      <c r="T342" s="53">
        <v>85</v>
      </c>
      <c r="U342" s="57">
        <f t="shared" si="58"/>
        <v>0</v>
      </c>
      <c r="V342" s="55">
        <f t="shared" si="55"/>
        <v>0</v>
      </c>
      <c r="W342" s="55">
        <f t="shared" si="59"/>
        <v>0</v>
      </c>
      <c r="X342" s="55">
        <f t="shared" si="56"/>
        <v>0</v>
      </c>
      <c r="Y342" s="55">
        <f t="shared" si="57"/>
        <v>0</v>
      </c>
      <c r="Z342" s="63">
        <f t="shared" si="53"/>
        <v>0</v>
      </c>
    </row>
    <row r="343" spans="1:26" x14ac:dyDescent="0.25">
      <c r="A343" s="61">
        <v>133</v>
      </c>
      <c r="B343" s="62" t="s">
        <v>203</v>
      </c>
      <c r="C343" s="62" t="s">
        <v>89</v>
      </c>
      <c r="D343" s="61">
        <v>2026</v>
      </c>
      <c r="E343" s="53">
        <f>'Отбор 2025-2027'!E340+'Доп отбор1 2025-2027'!E340</f>
        <v>0</v>
      </c>
      <c r="F343" s="53">
        <f>'Отбор 2025-2027'!F340+'Доп отбор1 2025-2027'!F340</f>
        <v>0</v>
      </c>
      <c r="G343" s="53">
        <f>'Отбор 2025-2027'!G340+'Доп отбор1 2025-2027'!G340</f>
        <v>55</v>
      </c>
      <c r="H343" s="53">
        <f>'Отбор 2025-2027'!H340+'Доп отбор1 2025-2027'!H340</f>
        <v>0</v>
      </c>
      <c r="I343" s="53">
        <f>'Отбор 2025-2027'!I340+'Доп отбор1 2025-2027'!I340</f>
        <v>0</v>
      </c>
      <c r="J343" s="54">
        <f>'Отбор 2025-2027'!J340+'Доп отбор1 2025-2027'!J340</f>
        <v>6</v>
      </c>
      <c r="K343" s="55">
        <f t="shared" si="54"/>
        <v>55</v>
      </c>
      <c r="L343" s="53">
        <v>12368.39</v>
      </c>
      <c r="M343" s="53">
        <v>11131.55</v>
      </c>
      <c r="N343" s="53">
        <v>8657.8700000000008</v>
      </c>
      <c r="O343" s="53">
        <v>6184.2</v>
      </c>
      <c r="P343" s="53">
        <v>3710.52</v>
      </c>
      <c r="Q343" s="53">
        <v>488.77</v>
      </c>
      <c r="R343" s="53">
        <v>2100</v>
      </c>
      <c r="S343" s="53">
        <v>200</v>
      </c>
      <c r="T343" s="53">
        <v>87</v>
      </c>
      <c r="U343" s="57">
        <f t="shared" si="58"/>
        <v>86.99999822961486</v>
      </c>
      <c r="V343" s="55">
        <f t="shared" si="55"/>
        <v>502715.47</v>
      </c>
      <c r="W343" s="55">
        <f t="shared" si="59"/>
        <v>437362.45</v>
      </c>
      <c r="X343" s="55">
        <f t="shared" si="56"/>
        <v>65353.01999999996</v>
      </c>
      <c r="Y343" s="55">
        <f t="shared" si="57"/>
        <v>437362.46</v>
      </c>
      <c r="Z343" s="63">
        <f t="shared" si="53"/>
        <v>87.000000218811664</v>
      </c>
    </row>
    <row r="344" spans="1:26" x14ac:dyDescent="0.25">
      <c r="A344" s="61">
        <v>134</v>
      </c>
      <c r="B344" s="62" t="s">
        <v>203</v>
      </c>
      <c r="C344" s="62" t="s">
        <v>102</v>
      </c>
      <c r="D344" s="61">
        <v>2026</v>
      </c>
      <c r="E344" s="53">
        <f>'Отбор 2025-2027'!E341+'Доп отбор1 2025-2027'!E341</f>
        <v>0</v>
      </c>
      <c r="F344" s="53">
        <f>'Отбор 2025-2027'!F341+'Доп отбор1 2025-2027'!F341</f>
        <v>0</v>
      </c>
      <c r="G344" s="53">
        <f>'Отбор 2025-2027'!G341+'Доп отбор1 2025-2027'!G341</f>
        <v>0</v>
      </c>
      <c r="H344" s="53">
        <f>'Отбор 2025-2027'!H341+'Доп отбор1 2025-2027'!H341</f>
        <v>15</v>
      </c>
      <c r="I344" s="53">
        <f>'Отбор 2025-2027'!I341+'Доп отбор1 2025-2027'!I341</f>
        <v>0</v>
      </c>
      <c r="J344" s="54">
        <f>'Отбор 2025-2027'!J341+'Доп отбор1 2025-2027'!J341</f>
        <v>2</v>
      </c>
      <c r="K344" s="55">
        <f t="shared" si="54"/>
        <v>15</v>
      </c>
      <c r="L344" s="53">
        <v>12368.39</v>
      </c>
      <c r="M344" s="53">
        <v>11131.55</v>
      </c>
      <c r="N344" s="53">
        <v>8657.8700000000008</v>
      </c>
      <c r="O344" s="53">
        <v>6184.2</v>
      </c>
      <c r="P344" s="53">
        <v>3710.52</v>
      </c>
      <c r="Q344" s="53">
        <v>488.77</v>
      </c>
      <c r="R344" s="53">
        <v>2100</v>
      </c>
      <c r="S344" s="53">
        <v>200</v>
      </c>
      <c r="T344" s="53">
        <v>89</v>
      </c>
      <c r="U344" s="57">
        <f t="shared" si="58"/>
        <v>88.999999405590671</v>
      </c>
      <c r="V344" s="55">
        <f t="shared" si="55"/>
        <v>100940.54</v>
      </c>
      <c r="W344" s="55">
        <f t="shared" si="59"/>
        <v>89837.08</v>
      </c>
      <c r="X344" s="55">
        <f t="shared" si="56"/>
        <v>11103.459999999992</v>
      </c>
      <c r="Y344" s="55">
        <f t="shared" si="57"/>
        <v>89837.08</v>
      </c>
      <c r="Z344" s="63">
        <f t="shared" si="53"/>
        <v>88.999999405590671</v>
      </c>
    </row>
    <row r="345" spans="1:26" x14ac:dyDescent="0.25">
      <c r="A345" s="61">
        <v>135</v>
      </c>
      <c r="B345" s="62" t="s">
        <v>203</v>
      </c>
      <c r="C345" s="62" t="s">
        <v>167</v>
      </c>
      <c r="D345" s="61">
        <v>2026</v>
      </c>
      <c r="E345" s="53">
        <f>'Отбор 2025-2027'!E342+'Доп отбор1 2025-2027'!E342</f>
        <v>0</v>
      </c>
      <c r="F345" s="53">
        <f>'Отбор 2025-2027'!F342+'Доп отбор1 2025-2027'!F342</f>
        <v>0</v>
      </c>
      <c r="G345" s="53">
        <f>'Отбор 2025-2027'!G342+'Доп отбор1 2025-2027'!G342</f>
        <v>0</v>
      </c>
      <c r="H345" s="53">
        <f>'Отбор 2025-2027'!H342+'Доп отбор1 2025-2027'!H342</f>
        <v>0</v>
      </c>
      <c r="I345" s="53">
        <f>'Отбор 2025-2027'!I342+'Доп отбор1 2025-2027'!I342</f>
        <v>0</v>
      </c>
      <c r="J345" s="54">
        <f>'Отбор 2025-2027'!J342+'Доп отбор1 2025-2027'!J342</f>
        <v>0</v>
      </c>
      <c r="K345" s="55">
        <f t="shared" si="54"/>
        <v>0</v>
      </c>
      <c r="L345" s="53">
        <v>12368.39</v>
      </c>
      <c r="M345" s="53">
        <v>11131.55</v>
      </c>
      <c r="N345" s="53">
        <v>8657.8700000000008</v>
      </c>
      <c r="O345" s="53">
        <v>6184.2</v>
      </c>
      <c r="P345" s="53">
        <v>3710.52</v>
      </c>
      <c r="Q345" s="53">
        <v>488.77</v>
      </c>
      <c r="R345" s="53">
        <v>2100</v>
      </c>
      <c r="S345" s="53">
        <v>200</v>
      </c>
      <c r="T345" s="53">
        <v>91</v>
      </c>
      <c r="U345" s="57">
        <f t="shared" si="58"/>
        <v>0</v>
      </c>
      <c r="V345" s="55">
        <f t="shared" si="55"/>
        <v>0</v>
      </c>
      <c r="W345" s="55">
        <f t="shared" si="59"/>
        <v>0</v>
      </c>
      <c r="X345" s="55">
        <f t="shared" si="56"/>
        <v>0</v>
      </c>
      <c r="Y345" s="55">
        <f t="shared" si="57"/>
        <v>0</v>
      </c>
      <c r="Z345" s="63">
        <f t="shared" si="53"/>
        <v>0</v>
      </c>
    </row>
    <row r="346" spans="1:26" x14ac:dyDescent="0.25">
      <c r="A346" s="61">
        <v>136</v>
      </c>
      <c r="B346" s="62" t="s">
        <v>203</v>
      </c>
      <c r="C346" s="62" t="s">
        <v>113</v>
      </c>
      <c r="D346" s="61">
        <v>2026</v>
      </c>
      <c r="E346" s="53">
        <f>'Отбор 2025-2027'!E343+'Доп отбор1 2025-2027'!E343</f>
        <v>0</v>
      </c>
      <c r="F346" s="53">
        <f>'Отбор 2025-2027'!F343+'Доп отбор1 2025-2027'!F343</f>
        <v>0</v>
      </c>
      <c r="G346" s="53">
        <f>'Отбор 2025-2027'!G343+'Доп отбор1 2025-2027'!G343</f>
        <v>5.5</v>
      </c>
      <c r="H346" s="53">
        <f>'Отбор 2025-2027'!H343+'Доп отбор1 2025-2027'!H343</f>
        <v>0</v>
      </c>
      <c r="I346" s="53">
        <f>'Отбор 2025-2027'!I343+'Доп отбор1 2025-2027'!I343</f>
        <v>0</v>
      </c>
      <c r="J346" s="54">
        <f>'Отбор 2025-2027'!J343+'Доп отбор1 2025-2027'!J343</f>
        <v>2</v>
      </c>
      <c r="K346" s="55">
        <f t="shared" si="54"/>
        <v>5.5</v>
      </c>
      <c r="L346" s="53">
        <v>12368.39</v>
      </c>
      <c r="M346" s="53">
        <v>11131.55</v>
      </c>
      <c r="N346" s="53">
        <v>8657.8700000000008</v>
      </c>
      <c r="O346" s="53">
        <v>6184.2</v>
      </c>
      <c r="P346" s="53">
        <v>3710.52</v>
      </c>
      <c r="Q346" s="53">
        <v>488.77</v>
      </c>
      <c r="R346" s="53">
        <v>2100</v>
      </c>
      <c r="S346" s="53">
        <v>200</v>
      </c>
      <c r="T346" s="53">
        <v>81</v>
      </c>
      <c r="U346" s="57">
        <f t="shared" si="58"/>
        <v>80.999995732508438</v>
      </c>
      <c r="V346" s="55">
        <f t="shared" si="55"/>
        <v>53895.83</v>
      </c>
      <c r="W346" s="55">
        <f t="shared" si="59"/>
        <v>43655.62</v>
      </c>
      <c r="X346" s="55">
        <f t="shared" si="56"/>
        <v>10240.209999999999</v>
      </c>
      <c r="Y346" s="55">
        <f t="shared" si="57"/>
        <v>43655.62</v>
      </c>
      <c r="Z346" s="63">
        <f t="shared" si="53"/>
        <v>80.999995732508438</v>
      </c>
    </row>
    <row r="347" spans="1:26" x14ac:dyDescent="0.25">
      <c r="A347" s="61">
        <v>137</v>
      </c>
      <c r="B347" s="62" t="s">
        <v>203</v>
      </c>
      <c r="C347" s="62" t="s">
        <v>11</v>
      </c>
      <c r="D347" s="61">
        <v>2026</v>
      </c>
      <c r="E347" s="53">
        <f>'Отбор 2025-2027'!E344+'Доп отбор1 2025-2027'!E344</f>
        <v>0</v>
      </c>
      <c r="F347" s="53">
        <f>'Отбор 2025-2027'!F344+'Доп отбор1 2025-2027'!F344</f>
        <v>0</v>
      </c>
      <c r="G347" s="53">
        <f>'Отбор 2025-2027'!G344+'Доп отбор1 2025-2027'!G344</f>
        <v>0</v>
      </c>
      <c r="H347" s="53">
        <f>'Отбор 2025-2027'!H344+'Доп отбор1 2025-2027'!H344</f>
        <v>42</v>
      </c>
      <c r="I347" s="53">
        <f>'Отбор 2025-2027'!I344+'Доп отбор1 2025-2027'!I344</f>
        <v>0</v>
      </c>
      <c r="J347" s="54">
        <f>'Отбор 2025-2027'!J344+'Доп отбор1 2025-2027'!J344</f>
        <v>7</v>
      </c>
      <c r="K347" s="55">
        <f t="shared" si="54"/>
        <v>42</v>
      </c>
      <c r="L347" s="53">
        <v>12368.39</v>
      </c>
      <c r="M347" s="53">
        <v>11131.55</v>
      </c>
      <c r="N347" s="53">
        <v>8657.8700000000008</v>
      </c>
      <c r="O347" s="53">
        <v>6184.2</v>
      </c>
      <c r="P347" s="53">
        <v>3710.52</v>
      </c>
      <c r="Q347" s="53">
        <v>488.77</v>
      </c>
      <c r="R347" s="53">
        <v>2100</v>
      </c>
      <c r="S347" s="53">
        <v>200</v>
      </c>
      <c r="T347" s="53">
        <v>90</v>
      </c>
      <c r="U347" s="57">
        <f t="shared" si="58"/>
        <v>89.999999650664535</v>
      </c>
      <c r="V347" s="55">
        <f t="shared" si="55"/>
        <v>286257.78999999998</v>
      </c>
      <c r="W347" s="55">
        <f t="shared" si="59"/>
        <v>257632.01</v>
      </c>
      <c r="X347" s="55">
        <f t="shared" si="56"/>
        <v>28625.77999999997</v>
      </c>
      <c r="Y347" s="55">
        <f t="shared" si="57"/>
        <v>257632.01</v>
      </c>
      <c r="Z347" s="63">
        <f t="shared" si="53"/>
        <v>89.999999650664535</v>
      </c>
    </row>
    <row r="348" spans="1:26" x14ac:dyDescent="0.25">
      <c r="A348" s="61">
        <v>138</v>
      </c>
      <c r="B348" s="62" t="s">
        <v>203</v>
      </c>
      <c r="C348" s="62" t="s">
        <v>164</v>
      </c>
      <c r="D348" s="61">
        <v>2026</v>
      </c>
      <c r="E348" s="53">
        <f>'Отбор 2025-2027'!E345+'Доп отбор1 2025-2027'!E345</f>
        <v>0</v>
      </c>
      <c r="F348" s="53">
        <f>'Отбор 2025-2027'!F345+'Доп отбор1 2025-2027'!F345</f>
        <v>0</v>
      </c>
      <c r="G348" s="53">
        <f>'Отбор 2025-2027'!G345+'Доп отбор1 2025-2027'!G345</f>
        <v>0</v>
      </c>
      <c r="H348" s="53">
        <f>'Отбор 2025-2027'!H345+'Доп отбор1 2025-2027'!H345</f>
        <v>0</v>
      </c>
      <c r="I348" s="53">
        <f>'Отбор 2025-2027'!I345+'Доп отбор1 2025-2027'!I345</f>
        <v>0</v>
      </c>
      <c r="J348" s="54">
        <f>'Отбор 2025-2027'!J345+'Доп отбор1 2025-2027'!J345</f>
        <v>0</v>
      </c>
      <c r="K348" s="55">
        <f t="shared" si="54"/>
        <v>0</v>
      </c>
      <c r="L348" s="53">
        <v>12368.39</v>
      </c>
      <c r="M348" s="53">
        <v>11131.55</v>
      </c>
      <c r="N348" s="53">
        <v>8657.8700000000008</v>
      </c>
      <c r="O348" s="53">
        <v>6184.2</v>
      </c>
      <c r="P348" s="53">
        <v>3710.52</v>
      </c>
      <c r="Q348" s="53">
        <v>488.77</v>
      </c>
      <c r="R348" s="53">
        <v>2100</v>
      </c>
      <c r="S348" s="53">
        <v>200</v>
      </c>
      <c r="T348" s="53">
        <v>92</v>
      </c>
      <c r="U348" s="57">
        <f t="shared" si="58"/>
        <v>0</v>
      </c>
      <c r="V348" s="55">
        <f t="shared" si="55"/>
        <v>0</v>
      </c>
      <c r="W348" s="55">
        <f t="shared" si="59"/>
        <v>0</v>
      </c>
      <c r="X348" s="55">
        <f t="shared" si="56"/>
        <v>0</v>
      </c>
      <c r="Y348" s="55">
        <f t="shared" si="57"/>
        <v>0</v>
      </c>
      <c r="Z348" s="63">
        <f t="shared" si="53"/>
        <v>0</v>
      </c>
    </row>
    <row r="349" spans="1:26" x14ac:dyDescent="0.25">
      <c r="A349" s="61">
        <v>139</v>
      </c>
      <c r="B349" s="62" t="s">
        <v>203</v>
      </c>
      <c r="C349" s="62" t="s">
        <v>66</v>
      </c>
      <c r="D349" s="61">
        <v>2026</v>
      </c>
      <c r="E349" s="53">
        <f>'Отбор 2025-2027'!E346+'Доп отбор1 2025-2027'!E346</f>
        <v>0.2</v>
      </c>
      <c r="F349" s="53">
        <f>'Отбор 2025-2027'!F346+'Доп отбор1 2025-2027'!F346</f>
        <v>0.2</v>
      </c>
      <c r="G349" s="53">
        <f>'Отбор 2025-2027'!G346+'Доп отбор1 2025-2027'!G346</f>
        <v>3.8</v>
      </c>
      <c r="H349" s="53">
        <f>'Отбор 2025-2027'!H346+'Доп отбор1 2025-2027'!H346</f>
        <v>0.2</v>
      </c>
      <c r="I349" s="53">
        <f>'Отбор 2025-2027'!I346+'Доп отбор1 2025-2027'!I346</f>
        <v>0</v>
      </c>
      <c r="J349" s="54">
        <f>'Отбор 2025-2027'!J346+'Доп отбор1 2025-2027'!J346</f>
        <v>2</v>
      </c>
      <c r="K349" s="55">
        <f t="shared" si="54"/>
        <v>4.4000000000000004</v>
      </c>
      <c r="L349" s="53">
        <v>12368.39</v>
      </c>
      <c r="M349" s="53">
        <v>11131.55</v>
      </c>
      <c r="N349" s="53">
        <v>8657.8700000000008</v>
      </c>
      <c r="O349" s="53">
        <v>6184.2</v>
      </c>
      <c r="P349" s="53">
        <v>3710.52</v>
      </c>
      <c r="Q349" s="53">
        <v>488.77</v>
      </c>
      <c r="R349" s="53">
        <v>2100</v>
      </c>
      <c r="S349" s="53">
        <v>200</v>
      </c>
      <c r="T349" s="53">
        <v>88</v>
      </c>
      <c r="U349" s="57">
        <f t="shared" si="58"/>
        <v>87.999983071336274</v>
      </c>
      <c r="V349" s="55">
        <f t="shared" si="55"/>
        <v>44894.27</v>
      </c>
      <c r="W349" s="55">
        <f t="shared" si="59"/>
        <v>39506.949999999997</v>
      </c>
      <c r="X349" s="55">
        <f t="shared" si="56"/>
        <v>5387.32</v>
      </c>
      <c r="Y349" s="55">
        <f t="shared" si="57"/>
        <v>39506.959999999999</v>
      </c>
      <c r="Z349" s="63">
        <f t="shared" si="53"/>
        <v>88.000005345893811</v>
      </c>
    </row>
    <row r="350" spans="1:26" x14ac:dyDescent="0.25">
      <c r="A350" s="61">
        <v>140</v>
      </c>
      <c r="B350" s="62" t="s">
        <v>203</v>
      </c>
      <c r="C350" s="62" t="s">
        <v>168</v>
      </c>
      <c r="D350" s="61">
        <v>2026</v>
      </c>
      <c r="E350" s="53">
        <f>'Отбор 2025-2027'!E347+'Доп отбор1 2025-2027'!E347</f>
        <v>0</v>
      </c>
      <c r="F350" s="53">
        <f>'Отбор 2025-2027'!F347+'Доп отбор1 2025-2027'!F347</f>
        <v>0</v>
      </c>
      <c r="G350" s="53">
        <f>'Отбор 2025-2027'!G347+'Доп отбор1 2025-2027'!G347</f>
        <v>0</v>
      </c>
      <c r="H350" s="53">
        <f>'Отбор 2025-2027'!H347+'Доп отбор1 2025-2027'!H347</f>
        <v>0</v>
      </c>
      <c r="I350" s="53">
        <f>'Отбор 2025-2027'!I347+'Доп отбор1 2025-2027'!I347</f>
        <v>0</v>
      </c>
      <c r="J350" s="54">
        <f>'Отбор 2025-2027'!J347+'Доп отбор1 2025-2027'!J347</f>
        <v>0</v>
      </c>
      <c r="K350" s="55">
        <f t="shared" si="54"/>
        <v>0</v>
      </c>
      <c r="L350" s="53">
        <v>12368.39</v>
      </c>
      <c r="M350" s="53">
        <v>11131.55</v>
      </c>
      <c r="N350" s="53">
        <v>8657.8700000000008</v>
      </c>
      <c r="O350" s="53">
        <v>6184.2</v>
      </c>
      <c r="P350" s="53">
        <v>3710.52</v>
      </c>
      <c r="Q350" s="53">
        <v>488.77</v>
      </c>
      <c r="R350" s="53">
        <v>2100</v>
      </c>
      <c r="S350" s="53">
        <v>200</v>
      </c>
      <c r="T350" s="53">
        <v>91</v>
      </c>
      <c r="U350" s="57">
        <f t="shared" si="58"/>
        <v>0</v>
      </c>
      <c r="V350" s="55">
        <f t="shared" si="55"/>
        <v>0</v>
      </c>
      <c r="W350" s="55">
        <f t="shared" si="59"/>
        <v>0</v>
      </c>
      <c r="X350" s="55">
        <f t="shared" si="56"/>
        <v>0</v>
      </c>
      <c r="Y350" s="55">
        <f t="shared" si="57"/>
        <v>0</v>
      </c>
      <c r="Z350" s="63">
        <f t="shared" si="53"/>
        <v>0</v>
      </c>
    </row>
    <row r="351" spans="1:26" x14ac:dyDescent="0.25">
      <c r="A351" s="61">
        <v>141</v>
      </c>
      <c r="B351" s="62" t="s">
        <v>203</v>
      </c>
      <c r="C351" s="62" t="s">
        <v>169</v>
      </c>
      <c r="D351" s="61">
        <v>2026</v>
      </c>
      <c r="E351" s="53">
        <f>'Отбор 2025-2027'!E348+'Доп отбор1 2025-2027'!E348</f>
        <v>0</v>
      </c>
      <c r="F351" s="53">
        <f>'Отбор 2025-2027'!F348+'Доп отбор1 2025-2027'!F348</f>
        <v>0</v>
      </c>
      <c r="G351" s="53">
        <f>'Отбор 2025-2027'!G348+'Доп отбор1 2025-2027'!G348</f>
        <v>0</v>
      </c>
      <c r="H351" s="53">
        <f>'Отбор 2025-2027'!H348+'Доп отбор1 2025-2027'!H348</f>
        <v>0</v>
      </c>
      <c r="I351" s="53">
        <f>'Отбор 2025-2027'!I348+'Доп отбор1 2025-2027'!I348</f>
        <v>0</v>
      </c>
      <c r="J351" s="54">
        <f>'Отбор 2025-2027'!J348+'Доп отбор1 2025-2027'!J348</f>
        <v>0</v>
      </c>
      <c r="K351" s="55">
        <f t="shared" si="54"/>
        <v>0</v>
      </c>
      <c r="L351" s="53">
        <v>12368.39</v>
      </c>
      <c r="M351" s="53">
        <v>11131.55</v>
      </c>
      <c r="N351" s="53">
        <v>8657.8700000000008</v>
      </c>
      <c r="O351" s="53">
        <v>6184.2</v>
      </c>
      <c r="P351" s="53">
        <v>3710.52</v>
      </c>
      <c r="Q351" s="53">
        <v>488.77</v>
      </c>
      <c r="R351" s="53">
        <v>2100</v>
      </c>
      <c r="S351" s="53">
        <v>200</v>
      </c>
      <c r="T351" s="53">
        <v>89</v>
      </c>
      <c r="U351" s="57">
        <f t="shared" si="58"/>
        <v>0</v>
      </c>
      <c r="V351" s="55">
        <f t="shared" si="55"/>
        <v>0</v>
      </c>
      <c r="W351" s="55">
        <f t="shared" si="59"/>
        <v>0</v>
      </c>
      <c r="X351" s="55">
        <f t="shared" si="56"/>
        <v>0</v>
      </c>
      <c r="Y351" s="55">
        <f t="shared" si="57"/>
        <v>0</v>
      </c>
      <c r="Z351" s="63">
        <f t="shared" si="53"/>
        <v>0</v>
      </c>
    </row>
    <row r="352" spans="1:26" x14ac:dyDescent="0.25">
      <c r="A352" s="61">
        <v>142</v>
      </c>
      <c r="B352" s="62" t="s">
        <v>203</v>
      </c>
      <c r="C352" s="62" t="s">
        <v>82</v>
      </c>
      <c r="D352" s="61">
        <v>2026</v>
      </c>
      <c r="E352" s="53">
        <f>'Отбор 2025-2027'!E349+'Доп отбор1 2025-2027'!E349</f>
        <v>0</v>
      </c>
      <c r="F352" s="53">
        <f>'Отбор 2025-2027'!F349+'Доп отбор1 2025-2027'!F349</f>
        <v>0</v>
      </c>
      <c r="G352" s="53">
        <f>'Отбор 2025-2027'!G349+'Доп отбор1 2025-2027'!G349</f>
        <v>0</v>
      </c>
      <c r="H352" s="53">
        <f>'Отбор 2025-2027'!H349+'Доп отбор1 2025-2027'!H349</f>
        <v>0</v>
      </c>
      <c r="I352" s="53">
        <f>'Отбор 2025-2027'!I349+'Доп отбор1 2025-2027'!I349</f>
        <v>0</v>
      </c>
      <c r="J352" s="54">
        <f>'Отбор 2025-2027'!J349+'Доп отбор1 2025-2027'!J349</f>
        <v>0</v>
      </c>
      <c r="K352" s="55">
        <f t="shared" si="54"/>
        <v>0</v>
      </c>
      <c r="L352" s="53">
        <v>12368.39</v>
      </c>
      <c r="M352" s="53">
        <v>11131.55</v>
      </c>
      <c r="N352" s="53">
        <v>8657.8700000000008</v>
      </c>
      <c r="O352" s="53">
        <v>6184.2</v>
      </c>
      <c r="P352" s="53">
        <v>3710.52</v>
      </c>
      <c r="Q352" s="53">
        <v>488.77</v>
      </c>
      <c r="R352" s="53">
        <v>2100</v>
      </c>
      <c r="S352" s="53">
        <v>200</v>
      </c>
      <c r="T352" s="53">
        <v>84</v>
      </c>
      <c r="U352" s="57">
        <f t="shared" si="58"/>
        <v>0</v>
      </c>
      <c r="V352" s="55">
        <f t="shared" si="55"/>
        <v>0</v>
      </c>
      <c r="W352" s="55">
        <f t="shared" si="59"/>
        <v>0</v>
      </c>
      <c r="X352" s="55">
        <f t="shared" si="56"/>
        <v>0</v>
      </c>
      <c r="Y352" s="55">
        <f t="shared" si="57"/>
        <v>0</v>
      </c>
      <c r="Z352" s="63">
        <f t="shared" si="53"/>
        <v>0</v>
      </c>
    </row>
    <row r="353" spans="1:26" x14ac:dyDescent="0.25">
      <c r="A353" s="61">
        <v>143</v>
      </c>
      <c r="B353" s="62" t="s">
        <v>204</v>
      </c>
      <c r="C353" s="62" t="s">
        <v>175</v>
      </c>
      <c r="D353" s="61">
        <v>2026</v>
      </c>
      <c r="E353" s="53">
        <f>'Отбор 2025-2027'!E350+'Доп отбор1 2025-2027'!E350</f>
        <v>0</v>
      </c>
      <c r="F353" s="53">
        <f>'Отбор 2025-2027'!F350+'Доп отбор1 2025-2027'!F350</f>
        <v>0</v>
      </c>
      <c r="G353" s="53">
        <f>'Отбор 2025-2027'!G350+'Доп отбор1 2025-2027'!G350</f>
        <v>18.5</v>
      </c>
      <c r="H353" s="53">
        <f>'Отбор 2025-2027'!H350+'Доп отбор1 2025-2027'!H350</f>
        <v>0</v>
      </c>
      <c r="I353" s="53">
        <f>'Отбор 2025-2027'!I350+'Доп отбор1 2025-2027'!I350</f>
        <v>0</v>
      </c>
      <c r="J353" s="54">
        <f>'Отбор 2025-2027'!J350+'Доп отбор1 2025-2027'!J350</f>
        <v>11</v>
      </c>
      <c r="K353" s="55">
        <f t="shared" si="54"/>
        <v>18.5</v>
      </c>
      <c r="L353" s="53">
        <v>12368.39</v>
      </c>
      <c r="M353" s="53">
        <v>11131.55</v>
      </c>
      <c r="N353" s="53">
        <v>8657.8700000000008</v>
      </c>
      <c r="O353" s="53">
        <v>6184.2</v>
      </c>
      <c r="P353" s="53">
        <v>3710.52</v>
      </c>
      <c r="Q353" s="53">
        <v>488.77</v>
      </c>
      <c r="R353" s="53">
        <v>2100</v>
      </c>
      <c r="S353" s="53">
        <v>200</v>
      </c>
      <c r="T353" s="53">
        <v>90</v>
      </c>
      <c r="U353" s="57">
        <f t="shared" si="58"/>
        <v>89.999998440319345</v>
      </c>
      <c r="V353" s="55">
        <f t="shared" si="55"/>
        <v>192347.07</v>
      </c>
      <c r="W353" s="55">
        <f t="shared" si="59"/>
        <v>173112.36</v>
      </c>
      <c r="X353" s="55">
        <f t="shared" si="56"/>
        <v>19234.710000000021</v>
      </c>
      <c r="Y353" s="55">
        <f t="shared" si="57"/>
        <v>173112.36</v>
      </c>
      <c r="Z353" s="63">
        <f t="shared" si="53"/>
        <v>89.999998440319345</v>
      </c>
    </row>
    <row r="354" spans="1:26" x14ac:dyDescent="0.25">
      <c r="A354" s="61">
        <v>144</v>
      </c>
      <c r="B354" s="62" t="s">
        <v>204</v>
      </c>
      <c r="C354" s="62" t="s">
        <v>176</v>
      </c>
      <c r="D354" s="61">
        <v>2026</v>
      </c>
      <c r="E354" s="53">
        <f>'Отбор 2025-2027'!E351+'Доп отбор1 2025-2027'!E351</f>
        <v>0</v>
      </c>
      <c r="F354" s="53">
        <f>'Отбор 2025-2027'!F351+'Доп отбор1 2025-2027'!F351</f>
        <v>0</v>
      </c>
      <c r="G354" s="53">
        <f>'Отбор 2025-2027'!G351+'Доп отбор1 2025-2027'!G351</f>
        <v>0</v>
      </c>
      <c r="H354" s="53">
        <f>'Отбор 2025-2027'!H351+'Доп отбор1 2025-2027'!H351</f>
        <v>0</v>
      </c>
      <c r="I354" s="53">
        <f>'Отбор 2025-2027'!I351+'Доп отбор1 2025-2027'!I351</f>
        <v>0</v>
      </c>
      <c r="J354" s="54">
        <f>'Отбор 2025-2027'!J351+'Доп отбор1 2025-2027'!J351</f>
        <v>0</v>
      </c>
      <c r="K354" s="55">
        <f t="shared" si="54"/>
        <v>0</v>
      </c>
      <c r="L354" s="53">
        <v>12368.39</v>
      </c>
      <c r="M354" s="53">
        <v>11131.55</v>
      </c>
      <c r="N354" s="53">
        <v>8657.8700000000008</v>
      </c>
      <c r="O354" s="53">
        <v>6184.2</v>
      </c>
      <c r="P354" s="53">
        <v>3710.52</v>
      </c>
      <c r="Q354" s="53">
        <v>488.77</v>
      </c>
      <c r="R354" s="53">
        <v>2100</v>
      </c>
      <c r="S354" s="53">
        <v>200</v>
      </c>
      <c r="T354" s="53">
        <v>89</v>
      </c>
      <c r="U354" s="57">
        <f t="shared" si="58"/>
        <v>0</v>
      </c>
      <c r="V354" s="55">
        <f t="shared" si="55"/>
        <v>0</v>
      </c>
      <c r="W354" s="55">
        <f t="shared" si="59"/>
        <v>0</v>
      </c>
      <c r="X354" s="55">
        <f t="shared" si="56"/>
        <v>0</v>
      </c>
      <c r="Y354" s="55">
        <f t="shared" si="57"/>
        <v>0</v>
      </c>
      <c r="Z354" s="63">
        <f t="shared" si="53"/>
        <v>0</v>
      </c>
    </row>
    <row r="355" spans="1:26" x14ac:dyDescent="0.25">
      <c r="A355" s="61">
        <v>145</v>
      </c>
      <c r="B355" s="62" t="s">
        <v>204</v>
      </c>
      <c r="C355" s="62" t="s">
        <v>65</v>
      </c>
      <c r="D355" s="61">
        <v>2026</v>
      </c>
      <c r="E355" s="53">
        <f>'Отбор 2025-2027'!E352+'Доп отбор1 2025-2027'!E352</f>
        <v>0</v>
      </c>
      <c r="F355" s="53">
        <f>'Отбор 2025-2027'!F352+'Доп отбор1 2025-2027'!F352</f>
        <v>0</v>
      </c>
      <c r="G355" s="53">
        <f>'Отбор 2025-2027'!G352+'Доп отбор1 2025-2027'!G352</f>
        <v>6</v>
      </c>
      <c r="H355" s="53">
        <f>'Отбор 2025-2027'!H352+'Доп отбор1 2025-2027'!H352</f>
        <v>0</v>
      </c>
      <c r="I355" s="53">
        <f>'Отбор 2025-2027'!I352+'Доп отбор1 2025-2027'!I352</f>
        <v>0</v>
      </c>
      <c r="J355" s="54">
        <f>'Отбор 2025-2027'!J352+'Доп отбор1 2025-2027'!J352</f>
        <v>9</v>
      </c>
      <c r="K355" s="55">
        <f t="shared" si="54"/>
        <v>6</v>
      </c>
      <c r="L355" s="53">
        <v>12368.39</v>
      </c>
      <c r="M355" s="53">
        <v>11131.55</v>
      </c>
      <c r="N355" s="53">
        <v>8657.8700000000008</v>
      </c>
      <c r="O355" s="53">
        <v>6184.2</v>
      </c>
      <c r="P355" s="53">
        <v>3710.52</v>
      </c>
      <c r="Q355" s="53">
        <v>488.77</v>
      </c>
      <c r="R355" s="53">
        <v>2100</v>
      </c>
      <c r="S355" s="53">
        <v>200</v>
      </c>
      <c r="T355" s="53">
        <v>87</v>
      </c>
      <c r="U355" s="57">
        <f t="shared" si="58"/>
        <v>86.999999345944829</v>
      </c>
      <c r="V355" s="55">
        <f t="shared" si="55"/>
        <v>76446.149999999994</v>
      </c>
      <c r="W355" s="55">
        <f t="shared" si="59"/>
        <v>66508.149999999994</v>
      </c>
      <c r="X355" s="55">
        <f t="shared" si="56"/>
        <v>9938</v>
      </c>
      <c r="Y355" s="55">
        <f t="shared" si="57"/>
        <v>66508.149999999994</v>
      </c>
      <c r="Z355" s="63">
        <f t="shared" si="53"/>
        <v>86.999999345944829</v>
      </c>
    </row>
    <row r="356" spans="1:26" x14ac:dyDescent="0.25">
      <c r="A356" s="61">
        <v>146</v>
      </c>
      <c r="B356" s="62" t="s">
        <v>204</v>
      </c>
      <c r="C356" s="62" t="s">
        <v>54</v>
      </c>
      <c r="D356" s="61">
        <v>2026</v>
      </c>
      <c r="E356" s="53">
        <f>'Отбор 2025-2027'!E353+'Доп отбор1 2025-2027'!E353</f>
        <v>0</v>
      </c>
      <c r="F356" s="53">
        <f>'Отбор 2025-2027'!F353+'Доп отбор1 2025-2027'!F353</f>
        <v>0</v>
      </c>
      <c r="G356" s="53">
        <f>'Отбор 2025-2027'!G353+'Доп отбор1 2025-2027'!G353</f>
        <v>0</v>
      </c>
      <c r="H356" s="53">
        <f>'Отбор 2025-2027'!H353+'Доп отбор1 2025-2027'!H353</f>
        <v>0</v>
      </c>
      <c r="I356" s="53">
        <f>'Отбор 2025-2027'!I353+'Доп отбор1 2025-2027'!I353</f>
        <v>50</v>
      </c>
      <c r="J356" s="54">
        <f>'Отбор 2025-2027'!J353+'Доп отбор1 2025-2027'!J353</f>
        <v>7</v>
      </c>
      <c r="K356" s="55">
        <f t="shared" si="54"/>
        <v>50</v>
      </c>
      <c r="L356" s="53">
        <v>12368.39</v>
      </c>
      <c r="M356" s="53">
        <v>11131.55</v>
      </c>
      <c r="N356" s="53">
        <v>8657.8700000000008</v>
      </c>
      <c r="O356" s="53">
        <v>6184.2</v>
      </c>
      <c r="P356" s="53">
        <v>3710.52</v>
      </c>
      <c r="Q356" s="53">
        <v>488.77</v>
      </c>
      <c r="R356" s="53">
        <v>2100</v>
      </c>
      <c r="S356" s="53">
        <v>200</v>
      </c>
      <c r="T356" s="53">
        <v>88</v>
      </c>
      <c r="U356" s="57">
        <f t="shared" si="58"/>
        <v>87.999998502204974</v>
      </c>
      <c r="V356" s="55">
        <f t="shared" si="55"/>
        <v>213647.39</v>
      </c>
      <c r="W356" s="55">
        <f t="shared" si="59"/>
        <v>188009.7</v>
      </c>
      <c r="X356" s="55">
        <f t="shared" si="56"/>
        <v>25637.690000000002</v>
      </c>
      <c r="Y356" s="55">
        <f t="shared" si="57"/>
        <v>188009.7</v>
      </c>
      <c r="Z356" s="63">
        <f t="shared" si="53"/>
        <v>87.999998502204974</v>
      </c>
    </row>
    <row r="357" spans="1:26" x14ac:dyDescent="0.25">
      <c r="A357" s="61">
        <v>147</v>
      </c>
      <c r="B357" s="62" t="s">
        <v>204</v>
      </c>
      <c r="C357" s="62" t="s">
        <v>174</v>
      </c>
      <c r="D357" s="61">
        <v>2026</v>
      </c>
      <c r="E357" s="53">
        <f>'Отбор 2025-2027'!E354+'Доп отбор1 2025-2027'!E354</f>
        <v>0</v>
      </c>
      <c r="F357" s="53">
        <f>'Отбор 2025-2027'!F354+'Доп отбор1 2025-2027'!F354</f>
        <v>0</v>
      </c>
      <c r="G357" s="53">
        <f>'Отбор 2025-2027'!G354+'Доп отбор1 2025-2027'!G354</f>
        <v>0</v>
      </c>
      <c r="H357" s="53">
        <f>'Отбор 2025-2027'!H354+'Доп отбор1 2025-2027'!H354</f>
        <v>0</v>
      </c>
      <c r="I357" s="53">
        <f>'Отбор 2025-2027'!I354+'Доп отбор1 2025-2027'!I354</f>
        <v>0</v>
      </c>
      <c r="J357" s="54">
        <f>'Отбор 2025-2027'!J354+'Доп отбор1 2025-2027'!J354</f>
        <v>0</v>
      </c>
      <c r="K357" s="55">
        <f t="shared" si="54"/>
        <v>0</v>
      </c>
      <c r="L357" s="53">
        <v>12368.39</v>
      </c>
      <c r="M357" s="53">
        <v>11131.55</v>
      </c>
      <c r="N357" s="53">
        <v>8657.8700000000008</v>
      </c>
      <c r="O357" s="53">
        <v>6184.2</v>
      </c>
      <c r="P357" s="53">
        <v>3710.52</v>
      </c>
      <c r="Q357" s="53">
        <v>488.77</v>
      </c>
      <c r="R357" s="53">
        <v>2100</v>
      </c>
      <c r="S357" s="53">
        <v>200</v>
      </c>
      <c r="T357" s="53">
        <v>91</v>
      </c>
      <c r="U357" s="57">
        <f t="shared" si="58"/>
        <v>0</v>
      </c>
      <c r="V357" s="55">
        <f t="shared" si="55"/>
        <v>0</v>
      </c>
      <c r="W357" s="55">
        <f t="shared" si="59"/>
        <v>0</v>
      </c>
      <c r="X357" s="55">
        <f t="shared" si="56"/>
        <v>0</v>
      </c>
      <c r="Y357" s="55">
        <f t="shared" si="57"/>
        <v>0</v>
      </c>
      <c r="Z357" s="63">
        <f t="shared" si="53"/>
        <v>0</v>
      </c>
    </row>
    <row r="358" spans="1:26" x14ac:dyDescent="0.25">
      <c r="A358" s="61">
        <v>148</v>
      </c>
      <c r="B358" s="62" t="s">
        <v>204</v>
      </c>
      <c r="C358" s="62" t="s">
        <v>83</v>
      </c>
      <c r="D358" s="61">
        <v>2026</v>
      </c>
      <c r="E358" s="53">
        <f>'Отбор 2025-2027'!E355+'Доп отбор1 2025-2027'!E355</f>
        <v>0</v>
      </c>
      <c r="F358" s="53">
        <f>'Отбор 2025-2027'!F355+'Доп отбор1 2025-2027'!F355</f>
        <v>0</v>
      </c>
      <c r="G358" s="53">
        <f>'Отбор 2025-2027'!G355+'Доп отбор1 2025-2027'!G355</f>
        <v>0</v>
      </c>
      <c r="H358" s="53">
        <f>'Отбор 2025-2027'!H355+'Доп отбор1 2025-2027'!H355</f>
        <v>14.99</v>
      </c>
      <c r="I358" s="53">
        <f>'Отбор 2025-2027'!I355+'Доп отбор1 2025-2027'!I355</f>
        <v>4.6070000000000002</v>
      </c>
      <c r="J358" s="54">
        <f>'Отбор 2025-2027'!J355+'Доп отбор1 2025-2027'!J355</f>
        <v>27</v>
      </c>
      <c r="K358" s="55">
        <f t="shared" si="54"/>
        <v>19.597000000000001</v>
      </c>
      <c r="L358" s="53">
        <v>12368.39</v>
      </c>
      <c r="M358" s="53">
        <v>11131.55</v>
      </c>
      <c r="N358" s="53">
        <v>8657.8700000000008</v>
      </c>
      <c r="O358" s="53">
        <v>6184.2</v>
      </c>
      <c r="P358" s="53">
        <v>3710.52</v>
      </c>
      <c r="Q358" s="53">
        <v>488.77</v>
      </c>
      <c r="R358" s="53">
        <v>2100</v>
      </c>
      <c r="S358" s="53">
        <v>200</v>
      </c>
      <c r="T358" s="53">
        <v>88</v>
      </c>
      <c r="U358" s="57">
        <f t="shared" si="58"/>
        <v>87.999997385787637</v>
      </c>
      <c r="V358" s="55">
        <f t="shared" si="55"/>
        <v>183611.71</v>
      </c>
      <c r="W358" s="55">
        <f t="shared" si="59"/>
        <v>161578.29999999999</v>
      </c>
      <c r="X358" s="55">
        <f t="shared" si="56"/>
        <v>22033.410000000003</v>
      </c>
      <c r="Y358" s="55">
        <f t="shared" si="57"/>
        <v>161578.29999999999</v>
      </c>
      <c r="Z358" s="63">
        <f t="shared" si="53"/>
        <v>87.999997385787637</v>
      </c>
    </row>
    <row r="359" spans="1:26" x14ac:dyDescent="0.25">
      <c r="A359" s="61">
        <v>149</v>
      </c>
      <c r="B359" s="62" t="s">
        <v>204</v>
      </c>
      <c r="C359" s="62" t="s">
        <v>177</v>
      </c>
      <c r="D359" s="61">
        <v>2026</v>
      </c>
      <c r="E359" s="53">
        <f>'Отбор 2025-2027'!E356+'Доп отбор1 2025-2027'!E356</f>
        <v>0</v>
      </c>
      <c r="F359" s="53">
        <f>'Отбор 2025-2027'!F356+'Доп отбор1 2025-2027'!F356</f>
        <v>0</v>
      </c>
      <c r="G359" s="53">
        <f>'Отбор 2025-2027'!G356+'Доп отбор1 2025-2027'!G356</f>
        <v>0</v>
      </c>
      <c r="H359" s="53">
        <f>'Отбор 2025-2027'!H356+'Доп отбор1 2025-2027'!H356</f>
        <v>0</v>
      </c>
      <c r="I359" s="53">
        <f>'Отбор 2025-2027'!I356+'Доп отбор1 2025-2027'!I356</f>
        <v>0</v>
      </c>
      <c r="J359" s="54">
        <f>'Отбор 2025-2027'!J356+'Доп отбор1 2025-2027'!J356</f>
        <v>0</v>
      </c>
      <c r="K359" s="55">
        <f t="shared" si="54"/>
        <v>0</v>
      </c>
      <c r="L359" s="53">
        <v>12368.39</v>
      </c>
      <c r="M359" s="53">
        <v>11131.55</v>
      </c>
      <c r="N359" s="53">
        <v>8657.8700000000008</v>
      </c>
      <c r="O359" s="53">
        <v>6184.2</v>
      </c>
      <c r="P359" s="53">
        <v>3710.52</v>
      </c>
      <c r="Q359" s="53">
        <v>488.77</v>
      </c>
      <c r="R359" s="53">
        <v>2100</v>
      </c>
      <c r="S359" s="53">
        <v>200</v>
      </c>
      <c r="T359" s="53">
        <v>89</v>
      </c>
      <c r="U359" s="57">
        <f t="shared" si="58"/>
        <v>0</v>
      </c>
      <c r="V359" s="55">
        <f t="shared" si="55"/>
        <v>0</v>
      </c>
      <c r="W359" s="55">
        <f t="shared" si="59"/>
        <v>0</v>
      </c>
      <c r="X359" s="55">
        <f t="shared" si="56"/>
        <v>0</v>
      </c>
      <c r="Y359" s="55">
        <f t="shared" si="57"/>
        <v>0</v>
      </c>
      <c r="Z359" s="63">
        <f t="shared" si="53"/>
        <v>0</v>
      </c>
    </row>
    <row r="360" spans="1:26" ht="30" x14ac:dyDescent="0.25">
      <c r="A360" s="61">
        <v>150</v>
      </c>
      <c r="B360" s="62" t="s">
        <v>100</v>
      </c>
      <c r="C360" s="62" t="s">
        <v>100</v>
      </c>
      <c r="D360" s="61">
        <v>2026</v>
      </c>
      <c r="E360" s="53">
        <f>'Отбор 2025-2027'!E357+'Доп отбор1 2025-2027'!E357</f>
        <v>0</v>
      </c>
      <c r="F360" s="53">
        <f>'Отбор 2025-2027'!F357+'Доп отбор1 2025-2027'!F357</f>
        <v>0</v>
      </c>
      <c r="G360" s="53">
        <f>'Отбор 2025-2027'!G357+'Доп отбор1 2025-2027'!G357</f>
        <v>0</v>
      </c>
      <c r="H360" s="53">
        <f>'Отбор 2025-2027'!H357+'Доп отбор1 2025-2027'!H357</f>
        <v>0</v>
      </c>
      <c r="I360" s="53">
        <f>'Отбор 2025-2027'!I357+'Доп отбор1 2025-2027'!I357</f>
        <v>0</v>
      </c>
      <c r="J360" s="54">
        <f>'Отбор 2025-2027'!J357+'Доп отбор1 2025-2027'!J357</f>
        <v>0</v>
      </c>
      <c r="K360" s="55">
        <f t="shared" si="54"/>
        <v>0</v>
      </c>
      <c r="L360" s="53">
        <v>12368.39</v>
      </c>
      <c r="M360" s="53">
        <v>11131.55</v>
      </c>
      <c r="N360" s="53">
        <v>8657.8700000000008</v>
      </c>
      <c r="O360" s="53">
        <v>6184.2</v>
      </c>
      <c r="P360" s="53">
        <v>3710.52</v>
      </c>
      <c r="Q360" s="53">
        <v>488.77</v>
      </c>
      <c r="R360" s="53">
        <v>2100</v>
      </c>
      <c r="S360" s="53">
        <v>200</v>
      </c>
      <c r="T360" s="53">
        <v>79</v>
      </c>
      <c r="U360" s="57">
        <f t="shared" si="58"/>
        <v>0</v>
      </c>
      <c r="V360" s="55">
        <f t="shared" si="55"/>
        <v>0</v>
      </c>
      <c r="W360" s="55">
        <f t="shared" si="59"/>
        <v>0</v>
      </c>
      <c r="X360" s="55">
        <f t="shared" si="56"/>
        <v>0</v>
      </c>
      <c r="Y360" s="55">
        <f t="shared" si="57"/>
        <v>0</v>
      </c>
      <c r="Z360" s="63">
        <f t="shared" si="53"/>
        <v>0</v>
      </c>
    </row>
    <row r="361" spans="1:26" x14ac:dyDescent="0.25">
      <c r="A361" s="61">
        <v>151</v>
      </c>
      <c r="B361" s="62" t="s">
        <v>205</v>
      </c>
      <c r="C361" s="62" t="s">
        <v>74</v>
      </c>
      <c r="D361" s="61">
        <v>2026</v>
      </c>
      <c r="E361" s="53">
        <f>'Отбор 2025-2027'!E358+'Доп отбор1 2025-2027'!E358</f>
        <v>0</v>
      </c>
      <c r="F361" s="53">
        <f>'Отбор 2025-2027'!F358+'Доп отбор1 2025-2027'!F358</f>
        <v>0</v>
      </c>
      <c r="G361" s="53">
        <f>'Отбор 2025-2027'!G358+'Доп отбор1 2025-2027'!G358</f>
        <v>7.5</v>
      </c>
      <c r="H361" s="53">
        <f>'Отбор 2025-2027'!H358+'Доп отбор1 2025-2027'!H358</f>
        <v>0</v>
      </c>
      <c r="I361" s="53">
        <f>'Отбор 2025-2027'!I358+'Доп отбор1 2025-2027'!I358</f>
        <v>0</v>
      </c>
      <c r="J361" s="54">
        <f>'Отбор 2025-2027'!J358+'Доп отбор1 2025-2027'!J358</f>
        <v>3</v>
      </c>
      <c r="K361" s="55">
        <f t="shared" si="54"/>
        <v>7.5</v>
      </c>
      <c r="L361" s="53">
        <v>12368.39</v>
      </c>
      <c r="M361" s="53">
        <v>11131.55</v>
      </c>
      <c r="N361" s="53">
        <v>8657.8700000000008</v>
      </c>
      <c r="O361" s="53">
        <v>6184.2</v>
      </c>
      <c r="P361" s="53">
        <v>3710.52</v>
      </c>
      <c r="Q361" s="53">
        <v>488.77</v>
      </c>
      <c r="R361" s="53">
        <v>2100</v>
      </c>
      <c r="S361" s="53">
        <v>200</v>
      </c>
      <c r="T361" s="53">
        <v>91</v>
      </c>
      <c r="U361" s="57">
        <f t="shared" si="58"/>
        <v>90.99998733159444</v>
      </c>
      <c r="V361" s="55">
        <f t="shared" si="55"/>
        <v>74200.34</v>
      </c>
      <c r="W361" s="55">
        <f t="shared" si="59"/>
        <v>67522.3</v>
      </c>
      <c r="X361" s="55">
        <f t="shared" si="56"/>
        <v>6678.0399999999936</v>
      </c>
      <c r="Y361" s="55">
        <f t="shared" si="57"/>
        <v>67522.31</v>
      </c>
      <c r="Z361" s="63">
        <f t="shared" si="53"/>
        <v>91.000000808621621</v>
      </c>
    </row>
    <row r="362" spans="1:26" x14ac:dyDescent="0.25">
      <c r="A362" s="61">
        <v>152</v>
      </c>
      <c r="B362" s="62" t="s">
        <v>205</v>
      </c>
      <c r="C362" s="62" t="s">
        <v>179</v>
      </c>
      <c r="D362" s="61">
        <v>2026</v>
      </c>
      <c r="E362" s="53">
        <f>'Отбор 2025-2027'!E359+'Доп отбор1 2025-2027'!E359</f>
        <v>0</v>
      </c>
      <c r="F362" s="53">
        <f>'Отбор 2025-2027'!F359+'Доп отбор1 2025-2027'!F359</f>
        <v>0</v>
      </c>
      <c r="G362" s="53">
        <f>'Отбор 2025-2027'!G359+'Доп отбор1 2025-2027'!G359</f>
        <v>0</v>
      </c>
      <c r="H362" s="53">
        <f>'Отбор 2025-2027'!H359+'Доп отбор1 2025-2027'!H359</f>
        <v>0</v>
      </c>
      <c r="I362" s="53">
        <f>'Отбор 2025-2027'!I359+'Доп отбор1 2025-2027'!I359</f>
        <v>0</v>
      </c>
      <c r="J362" s="54">
        <f>'Отбор 2025-2027'!J359+'Доп отбор1 2025-2027'!J359</f>
        <v>0</v>
      </c>
      <c r="K362" s="55">
        <f t="shared" si="54"/>
        <v>0</v>
      </c>
      <c r="L362" s="53">
        <v>12368.39</v>
      </c>
      <c r="M362" s="53">
        <v>11131.55</v>
      </c>
      <c r="N362" s="53">
        <v>8657.8700000000008</v>
      </c>
      <c r="O362" s="53">
        <v>6184.2</v>
      </c>
      <c r="P362" s="53">
        <v>3710.52</v>
      </c>
      <c r="Q362" s="53">
        <v>488.77</v>
      </c>
      <c r="R362" s="53">
        <v>2100</v>
      </c>
      <c r="S362" s="53">
        <v>200</v>
      </c>
      <c r="T362" s="53">
        <v>84</v>
      </c>
      <c r="U362" s="57">
        <f t="shared" si="58"/>
        <v>0</v>
      </c>
      <c r="V362" s="55">
        <f t="shared" si="55"/>
        <v>0</v>
      </c>
      <c r="W362" s="55">
        <f t="shared" si="59"/>
        <v>0</v>
      </c>
      <c r="X362" s="55">
        <f t="shared" si="56"/>
        <v>0</v>
      </c>
      <c r="Y362" s="55">
        <f t="shared" si="57"/>
        <v>0</v>
      </c>
      <c r="Z362" s="63">
        <f t="shared" si="53"/>
        <v>0</v>
      </c>
    </row>
    <row r="363" spans="1:26" x14ac:dyDescent="0.25">
      <c r="A363" s="61">
        <v>153</v>
      </c>
      <c r="B363" s="62" t="s">
        <v>205</v>
      </c>
      <c r="C363" s="62" t="s">
        <v>180</v>
      </c>
      <c r="D363" s="61">
        <v>2026</v>
      </c>
      <c r="E363" s="53">
        <f>'Отбор 2025-2027'!E360+'Доп отбор1 2025-2027'!E360</f>
        <v>0</v>
      </c>
      <c r="F363" s="53">
        <f>'Отбор 2025-2027'!F360+'Доп отбор1 2025-2027'!F360</f>
        <v>0</v>
      </c>
      <c r="G363" s="53">
        <f>'Отбор 2025-2027'!G360+'Доп отбор1 2025-2027'!G360</f>
        <v>5</v>
      </c>
      <c r="H363" s="53">
        <f>'Отбор 2025-2027'!H360+'Доп отбор1 2025-2027'!H360</f>
        <v>0</v>
      </c>
      <c r="I363" s="53">
        <f>'Отбор 2025-2027'!I360+'Доп отбор1 2025-2027'!I360</f>
        <v>0</v>
      </c>
      <c r="J363" s="54">
        <f>'Отбор 2025-2027'!J360+'Доп отбор1 2025-2027'!J360</f>
        <v>3</v>
      </c>
      <c r="K363" s="55">
        <f t="shared" si="54"/>
        <v>5</v>
      </c>
      <c r="L363" s="53">
        <v>12368.39</v>
      </c>
      <c r="M363" s="53">
        <v>11131.55</v>
      </c>
      <c r="N363" s="53">
        <v>8657.8700000000008</v>
      </c>
      <c r="O363" s="53">
        <v>6184.2</v>
      </c>
      <c r="P363" s="53">
        <v>3710.52</v>
      </c>
      <c r="Q363" s="53">
        <v>488.77</v>
      </c>
      <c r="R363" s="53">
        <v>2100</v>
      </c>
      <c r="S363" s="53">
        <v>200</v>
      </c>
      <c r="T363" s="53">
        <v>87</v>
      </c>
      <c r="U363" s="57">
        <f t="shared" si="58"/>
        <v>86.999991931713083</v>
      </c>
      <c r="V363" s="55">
        <f t="shared" si="55"/>
        <v>52055.66</v>
      </c>
      <c r="W363" s="55">
        <f t="shared" si="59"/>
        <v>45288.42</v>
      </c>
      <c r="X363" s="55">
        <f t="shared" si="56"/>
        <v>6767.2400000000052</v>
      </c>
      <c r="Y363" s="55">
        <f t="shared" si="57"/>
        <v>45288.42</v>
      </c>
      <c r="Z363" s="63">
        <f t="shared" si="53"/>
        <v>86.999991931713083</v>
      </c>
    </row>
    <row r="364" spans="1:26" x14ac:dyDescent="0.25">
      <c r="A364" s="61">
        <v>154</v>
      </c>
      <c r="B364" s="62" t="s">
        <v>205</v>
      </c>
      <c r="C364" s="62" t="s">
        <v>181</v>
      </c>
      <c r="D364" s="61">
        <v>2026</v>
      </c>
      <c r="E364" s="53">
        <f>'Отбор 2025-2027'!E361+'Доп отбор1 2025-2027'!E361</f>
        <v>0</v>
      </c>
      <c r="F364" s="53">
        <f>'Отбор 2025-2027'!F361+'Доп отбор1 2025-2027'!F361</f>
        <v>0</v>
      </c>
      <c r="G364" s="53">
        <f>'Отбор 2025-2027'!G361+'Доп отбор1 2025-2027'!G361</f>
        <v>0</v>
      </c>
      <c r="H364" s="53">
        <f>'Отбор 2025-2027'!H361+'Доп отбор1 2025-2027'!H361</f>
        <v>0</v>
      </c>
      <c r="I364" s="53">
        <f>'Отбор 2025-2027'!I361+'Доп отбор1 2025-2027'!I361</f>
        <v>0</v>
      </c>
      <c r="J364" s="54">
        <f>'Отбор 2025-2027'!J361+'Доп отбор1 2025-2027'!J361</f>
        <v>0</v>
      </c>
      <c r="K364" s="55">
        <f t="shared" si="54"/>
        <v>0</v>
      </c>
      <c r="L364" s="53">
        <v>12368.39</v>
      </c>
      <c r="M364" s="53">
        <v>11131.55</v>
      </c>
      <c r="N364" s="53">
        <v>8657.8700000000008</v>
      </c>
      <c r="O364" s="53">
        <v>6184.2</v>
      </c>
      <c r="P364" s="53">
        <v>3710.52</v>
      </c>
      <c r="Q364" s="53">
        <v>488.77</v>
      </c>
      <c r="R364" s="53">
        <v>2100</v>
      </c>
      <c r="S364" s="53">
        <v>200</v>
      </c>
      <c r="T364" s="53">
        <v>87</v>
      </c>
      <c r="U364" s="57">
        <f t="shared" si="58"/>
        <v>0</v>
      </c>
      <c r="V364" s="55">
        <f t="shared" si="55"/>
        <v>0</v>
      </c>
      <c r="W364" s="55">
        <f t="shared" si="59"/>
        <v>0</v>
      </c>
      <c r="X364" s="55">
        <f t="shared" si="56"/>
        <v>0</v>
      </c>
      <c r="Y364" s="55">
        <f t="shared" si="57"/>
        <v>0</v>
      </c>
      <c r="Z364" s="63">
        <f t="shared" si="53"/>
        <v>0</v>
      </c>
    </row>
    <row r="365" spans="1:26" x14ac:dyDescent="0.25">
      <c r="A365" s="61">
        <v>155</v>
      </c>
      <c r="B365" s="62" t="s">
        <v>205</v>
      </c>
      <c r="C365" s="62" t="s">
        <v>182</v>
      </c>
      <c r="D365" s="61">
        <v>2026</v>
      </c>
      <c r="E365" s="53">
        <f>'Отбор 2025-2027'!E362+'Доп отбор1 2025-2027'!E362</f>
        <v>0</v>
      </c>
      <c r="F365" s="53">
        <f>'Отбор 2025-2027'!F362+'Доп отбор1 2025-2027'!F362</f>
        <v>0</v>
      </c>
      <c r="G365" s="53">
        <f>'Отбор 2025-2027'!G362+'Доп отбор1 2025-2027'!G362</f>
        <v>7</v>
      </c>
      <c r="H365" s="53">
        <f>'Отбор 2025-2027'!H362+'Доп отбор1 2025-2027'!H362</f>
        <v>0</v>
      </c>
      <c r="I365" s="53">
        <f>'Отбор 2025-2027'!I362+'Доп отбор1 2025-2027'!I362</f>
        <v>0</v>
      </c>
      <c r="J365" s="54">
        <f>'Отбор 2025-2027'!J362+'Доп отбор1 2025-2027'!J362</f>
        <v>1</v>
      </c>
      <c r="K365" s="55">
        <f t="shared" si="54"/>
        <v>7</v>
      </c>
      <c r="L365" s="53">
        <v>12368.39</v>
      </c>
      <c r="M365" s="53">
        <v>11131.55</v>
      </c>
      <c r="N365" s="53">
        <v>8657.8700000000008</v>
      </c>
      <c r="O365" s="53">
        <v>6184.2</v>
      </c>
      <c r="P365" s="53">
        <v>3710.52</v>
      </c>
      <c r="Q365" s="53">
        <v>488.77</v>
      </c>
      <c r="R365" s="53">
        <v>2100</v>
      </c>
      <c r="S365" s="53">
        <v>200</v>
      </c>
      <c r="T365" s="53">
        <v>87</v>
      </c>
      <c r="U365" s="57">
        <f t="shared" si="58"/>
        <v>86.999987305294965</v>
      </c>
      <c r="V365" s="55">
        <f t="shared" si="55"/>
        <v>64593.86</v>
      </c>
      <c r="W365" s="55">
        <f t="shared" si="59"/>
        <v>56196.65</v>
      </c>
      <c r="X365" s="55">
        <f t="shared" si="56"/>
        <v>8397.2099999999991</v>
      </c>
      <c r="Y365" s="55">
        <f t="shared" si="57"/>
        <v>56196.66</v>
      </c>
      <c r="Z365" s="63">
        <f t="shared" si="53"/>
        <v>87.000002786642568</v>
      </c>
    </row>
    <row r="366" spans="1:26" x14ac:dyDescent="0.25">
      <c r="A366" s="61">
        <v>156</v>
      </c>
      <c r="B366" s="62" t="s">
        <v>205</v>
      </c>
      <c r="C366" s="62" t="s">
        <v>183</v>
      </c>
      <c r="D366" s="61">
        <v>2026</v>
      </c>
      <c r="E366" s="53">
        <f>'Отбор 2025-2027'!E363+'Доп отбор1 2025-2027'!E363</f>
        <v>0</v>
      </c>
      <c r="F366" s="53">
        <f>'Отбор 2025-2027'!F363+'Доп отбор1 2025-2027'!F363</f>
        <v>0</v>
      </c>
      <c r="G366" s="53">
        <f>'Отбор 2025-2027'!G363+'Доп отбор1 2025-2027'!G363</f>
        <v>0</v>
      </c>
      <c r="H366" s="53">
        <f>'Отбор 2025-2027'!H363+'Доп отбор1 2025-2027'!H363</f>
        <v>0</v>
      </c>
      <c r="I366" s="53">
        <f>'Отбор 2025-2027'!I363+'Доп отбор1 2025-2027'!I363</f>
        <v>0</v>
      </c>
      <c r="J366" s="54">
        <f>'Отбор 2025-2027'!J363+'Доп отбор1 2025-2027'!J363</f>
        <v>0</v>
      </c>
      <c r="K366" s="55">
        <f t="shared" si="54"/>
        <v>0</v>
      </c>
      <c r="L366" s="53">
        <v>12368.39</v>
      </c>
      <c r="M366" s="53">
        <v>11131.55</v>
      </c>
      <c r="N366" s="53">
        <v>8657.8700000000008</v>
      </c>
      <c r="O366" s="53">
        <v>6184.2</v>
      </c>
      <c r="P366" s="53">
        <v>3710.52</v>
      </c>
      <c r="Q366" s="53">
        <v>488.77</v>
      </c>
      <c r="R366" s="53">
        <v>2100</v>
      </c>
      <c r="S366" s="53">
        <v>200</v>
      </c>
      <c r="T366" s="53">
        <v>87</v>
      </c>
      <c r="U366" s="57">
        <f t="shared" si="58"/>
        <v>0</v>
      </c>
      <c r="V366" s="55">
        <f t="shared" si="55"/>
        <v>0</v>
      </c>
      <c r="W366" s="55">
        <f t="shared" si="59"/>
        <v>0</v>
      </c>
      <c r="X366" s="55">
        <f t="shared" si="56"/>
        <v>0</v>
      </c>
      <c r="Y366" s="55">
        <f t="shared" si="57"/>
        <v>0</v>
      </c>
      <c r="Z366" s="63">
        <f t="shared" si="53"/>
        <v>0</v>
      </c>
    </row>
    <row r="367" spans="1:26" x14ac:dyDescent="0.25">
      <c r="A367" s="61">
        <v>157</v>
      </c>
      <c r="B367" s="62" t="s">
        <v>205</v>
      </c>
      <c r="C367" s="62" t="s">
        <v>178</v>
      </c>
      <c r="D367" s="61">
        <v>2026</v>
      </c>
      <c r="E367" s="53">
        <f>'Отбор 2025-2027'!E364+'Доп отбор1 2025-2027'!E364</f>
        <v>0</v>
      </c>
      <c r="F367" s="53">
        <f>'Отбор 2025-2027'!F364+'Доп отбор1 2025-2027'!F364</f>
        <v>0</v>
      </c>
      <c r="G367" s="53">
        <f>'Отбор 2025-2027'!G364+'Доп отбор1 2025-2027'!G364</f>
        <v>0</v>
      </c>
      <c r="H367" s="53">
        <f>'Отбор 2025-2027'!H364+'Доп отбор1 2025-2027'!H364</f>
        <v>0</v>
      </c>
      <c r="I367" s="53">
        <f>'Отбор 2025-2027'!I364+'Доп отбор1 2025-2027'!I364</f>
        <v>0</v>
      </c>
      <c r="J367" s="54">
        <f>'Отбор 2025-2027'!J364+'Доп отбор1 2025-2027'!J364</f>
        <v>0</v>
      </c>
      <c r="K367" s="55">
        <f t="shared" si="54"/>
        <v>0</v>
      </c>
      <c r="L367" s="53">
        <v>12368.39</v>
      </c>
      <c r="M367" s="53">
        <v>11131.55</v>
      </c>
      <c r="N367" s="53">
        <v>8657.8700000000008</v>
      </c>
      <c r="O367" s="53">
        <v>6184.2</v>
      </c>
      <c r="P367" s="53">
        <v>3710.52</v>
      </c>
      <c r="Q367" s="53">
        <v>488.77</v>
      </c>
      <c r="R367" s="53">
        <v>2100</v>
      </c>
      <c r="S367" s="53">
        <v>200</v>
      </c>
      <c r="T367" s="53">
        <v>92</v>
      </c>
      <c r="U367" s="57">
        <f t="shared" si="58"/>
        <v>0</v>
      </c>
      <c r="V367" s="55">
        <f t="shared" si="55"/>
        <v>0</v>
      </c>
      <c r="W367" s="55">
        <f t="shared" si="59"/>
        <v>0</v>
      </c>
      <c r="X367" s="55">
        <f t="shared" si="56"/>
        <v>0</v>
      </c>
      <c r="Y367" s="55">
        <f t="shared" si="57"/>
        <v>0</v>
      </c>
      <c r="Z367" s="63">
        <f t="shared" si="53"/>
        <v>0</v>
      </c>
    </row>
    <row r="368" spans="1:26" x14ac:dyDescent="0.25">
      <c r="A368" s="61">
        <v>158</v>
      </c>
      <c r="B368" s="62" t="s">
        <v>205</v>
      </c>
      <c r="C368" s="62" t="s">
        <v>184</v>
      </c>
      <c r="D368" s="61">
        <v>2026</v>
      </c>
      <c r="E368" s="53">
        <f>'Отбор 2025-2027'!E365+'Доп отбор1 2025-2027'!E365</f>
        <v>0</v>
      </c>
      <c r="F368" s="53">
        <f>'Отбор 2025-2027'!F365+'Доп отбор1 2025-2027'!F365</f>
        <v>30</v>
      </c>
      <c r="G368" s="53">
        <f>'Отбор 2025-2027'!G365+'Доп отбор1 2025-2027'!G365</f>
        <v>70</v>
      </c>
      <c r="H368" s="53">
        <f>'Отбор 2025-2027'!H365+'Доп отбор1 2025-2027'!H365</f>
        <v>0</v>
      </c>
      <c r="I368" s="53">
        <f>'Отбор 2025-2027'!I365+'Доп отбор1 2025-2027'!I365</f>
        <v>20</v>
      </c>
      <c r="J368" s="54">
        <f>'Отбор 2025-2027'!J365+'Доп отбор1 2025-2027'!J365</f>
        <v>16</v>
      </c>
      <c r="K368" s="55">
        <f t="shared" si="54"/>
        <v>120</v>
      </c>
      <c r="L368" s="53">
        <v>12368.39</v>
      </c>
      <c r="M368" s="53">
        <v>11131.55</v>
      </c>
      <c r="N368" s="53">
        <v>8657.8700000000008</v>
      </c>
      <c r="O368" s="53">
        <v>6184.2</v>
      </c>
      <c r="P368" s="53">
        <v>3710.52</v>
      </c>
      <c r="Q368" s="53">
        <v>488.77</v>
      </c>
      <c r="R368" s="53">
        <v>2100</v>
      </c>
      <c r="S368" s="53">
        <v>200</v>
      </c>
      <c r="T368" s="53">
        <v>88</v>
      </c>
      <c r="U368" s="57">
        <f t="shared" si="58"/>
        <v>87.999999481302865</v>
      </c>
      <c r="V368" s="55">
        <f t="shared" si="55"/>
        <v>1079628.1200000001</v>
      </c>
      <c r="W368" s="55">
        <f t="shared" ref="W368:W399" si="60">IF((Z368&gt;T368),Y368-0.01,Y368)</f>
        <v>950072.74</v>
      </c>
      <c r="X368" s="55">
        <f t="shared" si="56"/>
        <v>129555.38000000012</v>
      </c>
      <c r="Y368" s="55">
        <f t="shared" si="57"/>
        <v>950072.75</v>
      </c>
      <c r="Z368" s="63">
        <f t="shared" si="53"/>
        <v>88.000000407547731</v>
      </c>
    </row>
    <row r="369" spans="1:26" x14ac:dyDescent="0.25">
      <c r="A369" s="61">
        <v>159</v>
      </c>
      <c r="B369" s="62" t="s">
        <v>205</v>
      </c>
      <c r="C369" s="62" t="s">
        <v>185</v>
      </c>
      <c r="D369" s="61">
        <v>2026</v>
      </c>
      <c r="E369" s="53">
        <f>'Отбор 2025-2027'!E366+'Доп отбор1 2025-2027'!E366</f>
        <v>0</v>
      </c>
      <c r="F369" s="53">
        <f>'Отбор 2025-2027'!F366+'Доп отбор1 2025-2027'!F366</f>
        <v>21.94</v>
      </c>
      <c r="G369" s="53">
        <f>'Отбор 2025-2027'!G366+'Доп отбор1 2025-2027'!G366</f>
        <v>35.33</v>
      </c>
      <c r="H369" s="53">
        <f>'Отбор 2025-2027'!H366+'Доп отбор1 2025-2027'!H366</f>
        <v>13.42</v>
      </c>
      <c r="I369" s="53">
        <f>'Отбор 2025-2027'!I366+'Доп отбор1 2025-2027'!I366</f>
        <v>16.329999999999998</v>
      </c>
      <c r="J369" s="54">
        <f>'Отбор 2025-2027'!J366+'Доп отбор1 2025-2027'!J366</f>
        <v>5</v>
      </c>
      <c r="K369" s="55">
        <f t="shared" si="54"/>
        <v>87.02</v>
      </c>
      <c r="L369" s="53">
        <v>12368.39</v>
      </c>
      <c r="M369" s="53">
        <v>11131.55</v>
      </c>
      <c r="N369" s="53">
        <v>8657.8700000000008</v>
      </c>
      <c r="O369" s="53">
        <v>6184.2</v>
      </c>
      <c r="P369" s="53">
        <v>3710.52</v>
      </c>
      <c r="Q369" s="53">
        <v>488.77</v>
      </c>
      <c r="R369" s="53">
        <v>2100</v>
      </c>
      <c r="S369" s="53">
        <v>200</v>
      </c>
      <c r="T369" s="53">
        <v>87</v>
      </c>
      <c r="U369" s="57">
        <f t="shared" si="58"/>
        <v>86.999999558036308</v>
      </c>
      <c r="V369" s="55">
        <f t="shared" si="55"/>
        <v>724041.36</v>
      </c>
      <c r="W369" s="55">
        <f t="shared" si="60"/>
        <v>629915.98</v>
      </c>
      <c r="X369" s="55">
        <f t="shared" si="56"/>
        <v>94125.38</v>
      </c>
      <c r="Y369" s="55">
        <f t="shared" si="57"/>
        <v>629915.98</v>
      </c>
      <c r="Z369" s="63">
        <f t="shared" si="53"/>
        <v>86.999999558036308</v>
      </c>
    </row>
    <row r="370" spans="1:26" x14ac:dyDescent="0.25">
      <c r="A370" s="61">
        <v>160</v>
      </c>
      <c r="B370" s="62" t="s">
        <v>188</v>
      </c>
      <c r="C370" s="62" t="s">
        <v>98</v>
      </c>
      <c r="D370" s="61">
        <v>2026</v>
      </c>
      <c r="E370" s="53">
        <f>'Отбор 2025-2027'!E367+'Доп отбор1 2025-2027'!E367</f>
        <v>1</v>
      </c>
      <c r="F370" s="53">
        <f>'Отбор 2025-2027'!F367+'Доп отбор1 2025-2027'!F367</f>
        <v>0.5</v>
      </c>
      <c r="G370" s="53">
        <f>'Отбор 2025-2027'!G367+'Доп отбор1 2025-2027'!G367</f>
        <v>0</v>
      </c>
      <c r="H370" s="53">
        <f>'Отбор 2025-2027'!H367+'Доп отбор1 2025-2027'!H367</f>
        <v>2.5</v>
      </c>
      <c r="I370" s="53">
        <f>'Отбор 2025-2027'!I367+'Доп отбор1 2025-2027'!I367</f>
        <v>0.5</v>
      </c>
      <c r="J370" s="54">
        <f>'Отбор 2025-2027'!J367+'Доп отбор1 2025-2027'!J367</f>
        <v>1</v>
      </c>
      <c r="K370" s="55">
        <f t="shared" si="54"/>
        <v>4.5</v>
      </c>
      <c r="L370" s="53">
        <v>12368.39</v>
      </c>
      <c r="M370" s="53">
        <v>11131.55</v>
      </c>
      <c r="N370" s="53">
        <v>8657.8700000000008</v>
      </c>
      <c r="O370" s="53">
        <v>6184.2</v>
      </c>
      <c r="P370" s="53">
        <v>3710.52</v>
      </c>
      <c r="Q370" s="53">
        <v>488.77</v>
      </c>
      <c r="R370" s="53">
        <v>2100</v>
      </c>
      <c r="S370" s="53">
        <v>200</v>
      </c>
      <c r="T370" s="53">
        <v>81</v>
      </c>
      <c r="U370" s="57">
        <f t="shared" si="58"/>
        <v>80.999981930214489</v>
      </c>
      <c r="V370" s="55">
        <f t="shared" si="55"/>
        <v>38738.699999999997</v>
      </c>
      <c r="W370" s="55">
        <f t="shared" si="60"/>
        <v>31378.34</v>
      </c>
      <c r="X370" s="55">
        <f t="shared" si="56"/>
        <v>7360.3599999999969</v>
      </c>
      <c r="Y370" s="55">
        <f t="shared" si="57"/>
        <v>31378.35</v>
      </c>
      <c r="Z370" s="63">
        <f t="shared" si="53"/>
        <v>81.000007744193795</v>
      </c>
    </row>
    <row r="371" spans="1:26" x14ac:dyDescent="0.25">
      <c r="A371" s="61">
        <v>161</v>
      </c>
      <c r="B371" s="62" t="s">
        <v>188</v>
      </c>
      <c r="C371" s="62" t="s">
        <v>186</v>
      </c>
      <c r="D371" s="61">
        <v>2026</v>
      </c>
      <c r="E371" s="53">
        <f>'Отбор 2025-2027'!E368+'Доп отбор1 2025-2027'!E368</f>
        <v>0</v>
      </c>
      <c r="F371" s="53">
        <f>'Отбор 2025-2027'!F368+'Доп отбор1 2025-2027'!F368</f>
        <v>0</v>
      </c>
      <c r="G371" s="53">
        <f>'Отбор 2025-2027'!G368+'Доп отбор1 2025-2027'!G368</f>
        <v>0</v>
      </c>
      <c r="H371" s="53">
        <f>'Отбор 2025-2027'!H368+'Доп отбор1 2025-2027'!H368</f>
        <v>0</v>
      </c>
      <c r="I371" s="53">
        <f>'Отбор 2025-2027'!I368+'Доп отбор1 2025-2027'!I368</f>
        <v>0</v>
      </c>
      <c r="J371" s="54">
        <f>'Отбор 2025-2027'!J368+'Доп отбор1 2025-2027'!J368</f>
        <v>0</v>
      </c>
      <c r="K371" s="55">
        <f t="shared" si="54"/>
        <v>0</v>
      </c>
      <c r="L371" s="53">
        <v>12368.39</v>
      </c>
      <c r="M371" s="53">
        <v>11131.55</v>
      </c>
      <c r="N371" s="53">
        <v>8657.8700000000008</v>
      </c>
      <c r="O371" s="53">
        <v>6184.2</v>
      </c>
      <c r="P371" s="53">
        <v>3710.52</v>
      </c>
      <c r="Q371" s="53">
        <v>488.77</v>
      </c>
      <c r="R371" s="53">
        <v>2100</v>
      </c>
      <c r="S371" s="53">
        <v>200</v>
      </c>
      <c r="T371" s="53">
        <v>90</v>
      </c>
      <c r="U371" s="57">
        <f t="shared" si="58"/>
        <v>0</v>
      </c>
      <c r="V371" s="55">
        <f t="shared" si="55"/>
        <v>0</v>
      </c>
      <c r="W371" s="55">
        <f t="shared" si="60"/>
        <v>0</v>
      </c>
      <c r="X371" s="55">
        <f t="shared" si="56"/>
        <v>0</v>
      </c>
      <c r="Y371" s="55">
        <f t="shared" si="57"/>
        <v>0</v>
      </c>
      <c r="Z371" s="63">
        <f t="shared" si="53"/>
        <v>0</v>
      </c>
    </row>
    <row r="372" spans="1:26" x14ac:dyDescent="0.25">
      <c r="A372" s="61">
        <v>162</v>
      </c>
      <c r="B372" s="62" t="s">
        <v>188</v>
      </c>
      <c r="C372" s="62" t="s">
        <v>12</v>
      </c>
      <c r="D372" s="61">
        <v>2026</v>
      </c>
      <c r="E372" s="53">
        <f>'Отбор 2025-2027'!E369+'Доп отбор1 2025-2027'!E369</f>
        <v>0</v>
      </c>
      <c r="F372" s="53">
        <f>'Отбор 2025-2027'!F369+'Доп отбор1 2025-2027'!F369</f>
        <v>0</v>
      </c>
      <c r="G372" s="53">
        <f>'Отбор 2025-2027'!G369+'Доп отбор1 2025-2027'!G369</f>
        <v>0</v>
      </c>
      <c r="H372" s="53">
        <f>'Отбор 2025-2027'!H369+'Доп отбор1 2025-2027'!H369</f>
        <v>67.83</v>
      </c>
      <c r="I372" s="53">
        <f>'Отбор 2025-2027'!I369+'Доп отбор1 2025-2027'!I369</f>
        <v>26.96</v>
      </c>
      <c r="J372" s="54">
        <f>'Отбор 2025-2027'!J369+'Доп отбор1 2025-2027'!J369</f>
        <v>14</v>
      </c>
      <c r="K372" s="55">
        <f t="shared" si="54"/>
        <v>94.789999999999992</v>
      </c>
      <c r="L372" s="53">
        <v>12368.39</v>
      </c>
      <c r="M372" s="53">
        <v>11131.55</v>
      </c>
      <c r="N372" s="53">
        <v>8657.8700000000008</v>
      </c>
      <c r="O372" s="53">
        <v>6184.2</v>
      </c>
      <c r="P372" s="53">
        <v>3710.52</v>
      </c>
      <c r="Q372" s="53">
        <v>488.77</v>
      </c>
      <c r="R372" s="53">
        <v>2100</v>
      </c>
      <c r="S372" s="53">
        <v>200</v>
      </c>
      <c r="T372" s="53">
        <v>91</v>
      </c>
      <c r="U372" s="57">
        <f t="shared" si="58"/>
        <v>90.999998625395335</v>
      </c>
      <c r="V372" s="55">
        <f t="shared" si="55"/>
        <v>574710.68999999994</v>
      </c>
      <c r="W372" s="55">
        <f t="shared" si="60"/>
        <v>522986.72</v>
      </c>
      <c r="X372" s="55">
        <f t="shared" si="56"/>
        <v>51723.969999999972</v>
      </c>
      <c r="Y372" s="55">
        <f t="shared" si="57"/>
        <v>522986.73</v>
      </c>
      <c r="Z372" s="63">
        <f t="shared" si="53"/>
        <v>91.000000365401249</v>
      </c>
    </row>
    <row r="373" spans="1:26" x14ac:dyDescent="0.25">
      <c r="A373" s="61">
        <v>163</v>
      </c>
      <c r="B373" s="62" t="s">
        <v>188</v>
      </c>
      <c r="C373" s="62" t="s">
        <v>3</v>
      </c>
      <c r="D373" s="61">
        <v>2026</v>
      </c>
      <c r="E373" s="53">
        <f>'Отбор 2025-2027'!E370+'Доп отбор1 2025-2027'!E370</f>
        <v>0</v>
      </c>
      <c r="F373" s="53">
        <f>'Отбор 2025-2027'!F370+'Доп отбор1 2025-2027'!F370</f>
        <v>0.5</v>
      </c>
      <c r="G373" s="53">
        <f>'Отбор 2025-2027'!G370+'Доп отбор1 2025-2027'!G370</f>
        <v>0</v>
      </c>
      <c r="H373" s="53">
        <f>'Отбор 2025-2027'!H370+'Доп отбор1 2025-2027'!H370</f>
        <v>0</v>
      </c>
      <c r="I373" s="53">
        <f>'Отбор 2025-2027'!I370+'Доп отбор1 2025-2027'!I370</f>
        <v>0</v>
      </c>
      <c r="J373" s="54">
        <f>'Отбор 2025-2027'!J370+'Доп отбор1 2025-2027'!J370</f>
        <v>0</v>
      </c>
      <c r="K373" s="55">
        <f t="shared" si="54"/>
        <v>0.5</v>
      </c>
      <c r="L373" s="53">
        <v>12368.39</v>
      </c>
      <c r="M373" s="53">
        <v>11131.55</v>
      </c>
      <c r="N373" s="53">
        <v>8657.8700000000008</v>
      </c>
      <c r="O373" s="53">
        <v>6184.2</v>
      </c>
      <c r="P373" s="53">
        <v>3710.52</v>
      </c>
      <c r="Q373" s="53">
        <v>488.77</v>
      </c>
      <c r="R373" s="53">
        <v>2100</v>
      </c>
      <c r="S373" s="53">
        <v>200</v>
      </c>
      <c r="T373" s="53">
        <v>93</v>
      </c>
      <c r="U373" s="57">
        <f t="shared" si="58"/>
        <v>92.999904690969288</v>
      </c>
      <c r="V373" s="55">
        <f t="shared" si="55"/>
        <v>5665.78</v>
      </c>
      <c r="W373" s="55">
        <f t="shared" si="60"/>
        <v>5269.17</v>
      </c>
      <c r="X373" s="55">
        <f t="shared" si="56"/>
        <v>396.60999999999967</v>
      </c>
      <c r="Y373" s="55">
        <f t="shared" si="57"/>
        <v>5269.18</v>
      </c>
      <c r="Z373" s="63">
        <f t="shared" si="53"/>
        <v>93.00008118917431</v>
      </c>
    </row>
    <row r="374" spans="1:26" x14ac:dyDescent="0.25">
      <c r="A374" s="61">
        <v>164</v>
      </c>
      <c r="B374" s="62" t="s">
        <v>188</v>
      </c>
      <c r="C374" s="62" t="s">
        <v>187</v>
      </c>
      <c r="D374" s="61">
        <v>2026</v>
      </c>
      <c r="E374" s="53">
        <f>'Отбор 2025-2027'!E371+'Доп отбор1 2025-2027'!E371</f>
        <v>0</v>
      </c>
      <c r="F374" s="53">
        <f>'Отбор 2025-2027'!F371+'Доп отбор1 2025-2027'!F371</f>
        <v>0</v>
      </c>
      <c r="G374" s="53">
        <f>'Отбор 2025-2027'!G371+'Доп отбор1 2025-2027'!G371</f>
        <v>0</v>
      </c>
      <c r="H374" s="53">
        <f>'Отбор 2025-2027'!H371+'Доп отбор1 2025-2027'!H371</f>
        <v>0</v>
      </c>
      <c r="I374" s="53">
        <f>'Отбор 2025-2027'!I371+'Доп отбор1 2025-2027'!I371</f>
        <v>0</v>
      </c>
      <c r="J374" s="54">
        <f>'Отбор 2025-2027'!J371+'Доп отбор1 2025-2027'!J371</f>
        <v>0</v>
      </c>
      <c r="K374" s="55">
        <f t="shared" si="54"/>
        <v>0</v>
      </c>
      <c r="L374" s="53">
        <v>12368.39</v>
      </c>
      <c r="M374" s="53">
        <v>11131.55</v>
      </c>
      <c r="N374" s="53">
        <v>8657.8700000000008</v>
      </c>
      <c r="O374" s="53">
        <v>6184.2</v>
      </c>
      <c r="P374" s="53">
        <v>3710.52</v>
      </c>
      <c r="Q374" s="53">
        <v>488.77</v>
      </c>
      <c r="R374" s="53">
        <v>2100</v>
      </c>
      <c r="S374" s="53">
        <v>200</v>
      </c>
      <c r="T374" s="53">
        <v>92</v>
      </c>
      <c r="U374" s="57">
        <f t="shared" si="58"/>
        <v>0</v>
      </c>
      <c r="V374" s="55">
        <f t="shared" si="55"/>
        <v>0</v>
      </c>
      <c r="W374" s="55">
        <f t="shared" si="60"/>
        <v>0</v>
      </c>
      <c r="X374" s="55">
        <f t="shared" si="56"/>
        <v>0</v>
      </c>
      <c r="Y374" s="55">
        <f t="shared" si="57"/>
        <v>0</v>
      </c>
      <c r="Z374" s="63">
        <f t="shared" si="53"/>
        <v>0</v>
      </c>
    </row>
    <row r="375" spans="1:26" x14ac:dyDescent="0.25">
      <c r="A375" s="61">
        <v>165</v>
      </c>
      <c r="B375" s="62" t="s">
        <v>188</v>
      </c>
      <c r="C375" s="62" t="s">
        <v>63</v>
      </c>
      <c r="D375" s="61">
        <v>2026</v>
      </c>
      <c r="E375" s="53">
        <f>'Отбор 2025-2027'!E372+'Доп отбор1 2025-2027'!E372</f>
        <v>0</v>
      </c>
      <c r="F375" s="53">
        <f>'Отбор 2025-2027'!F372+'Доп отбор1 2025-2027'!F372</f>
        <v>0</v>
      </c>
      <c r="G375" s="53">
        <f>'Отбор 2025-2027'!G372+'Доп отбор1 2025-2027'!G372</f>
        <v>0</v>
      </c>
      <c r="H375" s="53">
        <f>'Отбор 2025-2027'!H372+'Доп отбор1 2025-2027'!H372</f>
        <v>0</v>
      </c>
      <c r="I375" s="53">
        <f>'Отбор 2025-2027'!I372+'Доп отбор1 2025-2027'!I372</f>
        <v>0</v>
      </c>
      <c r="J375" s="54">
        <f>'Отбор 2025-2027'!J372+'Доп отбор1 2025-2027'!J372</f>
        <v>0</v>
      </c>
      <c r="K375" s="55">
        <f t="shared" si="54"/>
        <v>0</v>
      </c>
      <c r="L375" s="53">
        <v>12368.39</v>
      </c>
      <c r="M375" s="53">
        <v>11131.55</v>
      </c>
      <c r="N375" s="53">
        <v>8657.8700000000008</v>
      </c>
      <c r="O375" s="53">
        <v>6184.2</v>
      </c>
      <c r="P375" s="53">
        <v>3710.52</v>
      </c>
      <c r="Q375" s="53">
        <v>488.77</v>
      </c>
      <c r="R375" s="53">
        <v>2100</v>
      </c>
      <c r="S375" s="53">
        <v>200</v>
      </c>
      <c r="T375" s="53">
        <v>90</v>
      </c>
      <c r="U375" s="57">
        <f t="shared" si="58"/>
        <v>0</v>
      </c>
      <c r="V375" s="55">
        <f t="shared" si="55"/>
        <v>0</v>
      </c>
      <c r="W375" s="55">
        <f t="shared" si="60"/>
        <v>0</v>
      </c>
      <c r="X375" s="55">
        <f t="shared" si="56"/>
        <v>0</v>
      </c>
      <c r="Y375" s="55">
        <f t="shared" si="57"/>
        <v>0</v>
      </c>
      <c r="Z375" s="63">
        <f t="shared" si="53"/>
        <v>0</v>
      </c>
    </row>
    <row r="376" spans="1:26" x14ac:dyDescent="0.25">
      <c r="A376" s="61">
        <v>166</v>
      </c>
      <c r="B376" s="62" t="s">
        <v>188</v>
      </c>
      <c r="C376" s="62" t="s">
        <v>20</v>
      </c>
      <c r="D376" s="61">
        <v>2026</v>
      </c>
      <c r="E376" s="53">
        <f>'Отбор 2025-2027'!E373+'Доп отбор1 2025-2027'!E373</f>
        <v>0</v>
      </c>
      <c r="F376" s="53">
        <f>'Отбор 2025-2027'!F373+'Доп отбор1 2025-2027'!F373</f>
        <v>9</v>
      </c>
      <c r="G376" s="53">
        <f>'Отбор 2025-2027'!G373+'Доп отбор1 2025-2027'!G373</f>
        <v>0</v>
      </c>
      <c r="H376" s="53">
        <f>'Отбор 2025-2027'!H373+'Доп отбор1 2025-2027'!H373</f>
        <v>3.7</v>
      </c>
      <c r="I376" s="53">
        <f>'Отбор 2025-2027'!I373+'Доп отбор1 2025-2027'!I373</f>
        <v>0</v>
      </c>
      <c r="J376" s="54">
        <f>'Отбор 2025-2027'!J373+'Доп отбор1 2025-2027'!J373</f>
        <v>4</v>
      </c>
      <c r="K376" s="55">
        <f t="shared" si="54"/>
        <v>12.7</v>
      </c>
      <c r="L376" s="53">
        <v>12368.39</v>
      </c>
      <c r="M376" s="53">
        <v>11131.55</v>
      </c>
      <c r="N376" s="53">
        <v>8657.8700000000008</v>
      </c>
      <c r="O376" s="53">
        <v>6184.2</v>
      </c>
      <c r="P376" s="53">
        <v>3710.52</v>
      </c>
      <c r="Q376" s="53">
        <v>488.77</v>
      </c>
      <c r="R376" s="53">
        <v>2100</v>
      </c>
      <c r="S376" s="53">
        <v>200</v>
      </c>
      <c r="T376" s="53">
        <v>95</v>
      </c>
      <c r="U376" s="57">
        <f t="shared" si="58"/>
        <v>94.999998896738944</v>
      </c>
      <c r="V376" s="55">
        <f t="shared" si="55"/>
        <v>135960.57</v>
      </c>
      <c r="W376" s="55">
        <f t="shared" si="60"/>
        <v>129162.54</v>
      </c>
      <c r="X376" s="55">
        <f t="shared" si="56"/>
        <v>6798.0300000000134</v>
      </c>
      <c r="Y376" s="55">
        <f t="shared" si="57"/>
        <v>129162.54</v>
      </c>
      <c r="Z376" s="63">
        <f t="shared" si="53"/>
        <v>94.999998896738944</v>
      </c>
    </row>
    <row r="377" spans="1:26" x14ac:dyDescent="0.25">
      <c r="A377" s="61">
        <v>167</v>
      </c>
      <c r="B377" s="62" t="s">
        <v>188</v>
      </c>
      <c r="C377" s="62" t="s">
        <v>9</v>
      </c>
      <c r="D377" s="61">
        <v>2026</v>
      </c>
      <c r="E377" s="53">
        <f>'Отбор 2025-2027'!E374+'Доп отбор1 2025-2027'!E374</f>
        <v>0</v>
      </c>
      <c r="F377" s="53">
        <f>'Отбор 2025-2027'!F374+'Доп отбор1 2025-2027'!F374</f>
        <v>0</v>
      </c>
      <c r="G377" s="53">
        <f>'Отбор 2025-2027'!G374+'Доп отбор1 2025-2027'!G374</f>
        <v>26</v>
      </c>
      <c r="H377" s="53">
        <f>'Отбор 2025-2027'!H374+'Доп отбор1 2025-2027'!H374</f>
        <v>0</v>
      </c>
      <c r="I377" s="53">
        <f>'Отбор 2025-2027'!I374+'Доп отбор1 2025-2027'!I374</f>
        <v>0</v>
      </c>
      <c r="J377" s="54">
        <f>'Отбор 2025-2027'!J374+'Доп отбор1 2025-2027'!J374</f>
        <v>7</v>
      </c>
      <c r="K377" s="55">
        <f t="shared" si="54"/>
        <v>26</v>
      </c>
      <c r="L377" s="53">
        <v>12368.39</v>
      </c>
      <c r="M377" s="53">
        <v>11131.55</v>
      </c>
      <c r="N377" s="53">
        <v>8657.8700000000008</v>
      </c>
      <c r="O377" s="53">
        <v>6184.2</v>
      </c>
      <c r="P377" s="53">
        <v>3710.52</v>
      </c>
      <c r="Q377" s="53">
        <v>488.77</v>
      </c>
      <c r="R377" s="53">
        <v>2100</v>
      </c>
      <c r="S377" s="53">
        <v>200</v>
      </c>
      <c r="T377" s="53">
        <v>89</v>
      </c>
      <c r="U377" s="57">
        <f t="shared" si="58"/>
        <v>88.999996417444365</v>
      </c>
      <c r="V377" s="55">
        <f t="shared" si="55"/>
        <v>248426.01</v>
      </c>
      <c r="W377" s="55">
        <f t="shared" si="60"/>
        <v>221099.13999999998</v>
      </c>
      <c r="X377" s="55">
        <f t="shared" si="56"/>
        <v>27326.870000000024</v>
      </c>
      <c r="Y377" s="55">
        <f t="shared" si="57"/>
        <v>221099.15</v>
      </c>
      <c r="Z377" s="63">
        <f t="shared" si="53"/>
        <v>89.000000442787766</v>
      </c>
    </row>
    <row r="378" spans="1:26" x14ac:dyDescent="0.25">
      <c r="A378" s="61">
        <v>168</v>
      </c>
      <c r="B378" s="62" t="s">
        <v>188</v>
      </c>
      <c r="C378" s="62" t="s">
        <v>13</v>
      </c>
      <c r="D378" s="61">
        <v>2026</v>
      </c>
      <c r="E378" s="53">
        <f>'Отбор 2025-2027'!E375+'Доп отбор1 2025-2027'!E375</f>
        <v>0</v>
      </c>
      <c r="F378" s="53">
        <f>'Отбор 2025-2027'!F375+'Доп отбор1 2025-2027'!F375</f>
        <v>0</v>
      </c>
      <c r="G378" s="53">
        <f>'Отбор 2025-2027'!G375+'Доп отбор1 2025-2027'!G375</f>
        <v>0</v>
      </c>
      <c r="H378" s="53">
        <f>'Отбор 2025-2027'!H375+'Доп отбор1 2025-2027'!H375</f>
        <v>1.65</v>
      </c>
      <c r="I378" s="53">
        <f>'Отбор 2025-2027'!I375+'Доп отбор1 2025-2027'!I375</f>
        <v>0</v>
      </c>
      <c r="J378" s="54">
        <f>'Отбор 2025-2027'!J375+'Доп отбор1 2025-2027'!J375</f>
        <v>2</v>
      </c>
      <c r="K378" s="55">
        <f t="shared" si="54"/>
        <v>1.65</v>
      </c>
      <c r="L378" s="53">
        <v>12368.39</v>
      </c>
      <c r="M378" s="53">
        <v>11131.55</v>
      </c>
      <c r="N378" s="53">
        <v>8657.8700000000008</v>
      </c>
      <c r="O378" s="53">
        <v>6184.2</v>
      </c>
      <c r="P378" s="53">
        <v>3710.52</v>
      </c>
      <c r="Q378" s="53">
        <v>488.77</v>
      </c>
      <c r="R378" s="53">
        <v>2100</v>
      </c>
      <c r="S378" s="53">
        <v>200</v>
      </c>
      <c r="T378" s="53">
        <v>89</v>
      </c>
      <c r="U378" s="57">
        <f t="shared" si="58"/>
        <v>88.999947172352421</v>
      </c>
      <c r="V378" s="55">
        <f t="shared" si="55"/>
        <v>15711.47</v>
      </c>
      <c r="W378" s="55">
        <f t="shared" si="60"/>
        <v>13983.199999999999</v>
      </c>
      <c r="X378" s="55">
        <f t="shared" si="56"/>
        <v>1728.2700000000004</v>
      </c>
      <c r="Y378" s="55">
        <f t="shared" si="57"/>
        <v>13983.21</v>
      </c>
      <c r="Z378" s="63">
        <f t="shared" si="53"/>
        <v>89.000010820120593</v>
      </c>
    </row>
    <row r="379" spans="1:26" x14ac:dyDescent="0.25">
      <c r="A379" s="61">
        <v>169</v>
      </c>
      <c r="B379" s="62" t="s">
        <v>188</v>
      </c>
      <c r="C379" s="62" t="s">
        <v>101</v>
      </c>
      <c r="D379" s="61">
        <v>2026</v>
      </c>
      <c r="E379" s="53">
        <f>'Отбор 2025-2027'!E376+'Доп отбор1 2025-2027'!E376</f>
        <v>0</v>
      </c>
      <c r="F379" s="53">
        <f>'Отбор 2025-2027'!F376+'Доп отбор1 2025-2027'!F376</f>
        <v>0</v>
      </c>
      <c r="G379" s="53">
        <f>'Отбор 2025-2027'!G376+'Доп отбор1 2025-2027'!G376</f>
        <v>0</v>
      </c>
      <c r="H379" s="53">
        <f>'Отбор 2025-2027'!H376+'Доп отбор1 2025-2027'!H376</f>
        <v>0</v>
      </c>
      <c r="I379" s="53">
        <f>'Отбор 2025-2027'!I376+'Доп отбор1 2025-2027'!I376</f>
        <v>0</v>
      </c>
      <c r="J379" s="54">
        <f>'Отбор 2025-2027'!J376+'Доп отбор1 2025-2027'!J376</f>
        <v>0</v>
      </c>
      <c r="K379" s="55">
        <f t="shared" si="54"/>
        <v>0</v>
      </c>
      <c r="L379" s="53">
        <v>12368.39</v>
      </c>
      <c r="M379" s="53">
        <v>11131.55</v>
      </c>
      <c r="N379" s="53">
        <v>8657.8700000000008</v>
      </c>
      <c r="O379" s="53">
        <v>6184.2</v>
      </c>
      <c r="P379" s="53">
        <v>3710.52</v>
      </c>
      <c r="Q379" s="53">
        <v>488.77</v>
      </c>
      <c r="R379" s="53">
        <v>2100</v>
      </c>
      <c r="S379" s="53">
        <v>200</v>
      </c>
      <c r="T379" s="53">
        <v>87</v>
      </c>
      <c r="U379" s="57">
        <f t="shared" si="58"/>
        <v>0</v>
      </c>
      <c r="V379" s="55">
        <f t="shared" si="55"/>
        <v>0</v>
      </c>
      <c r="W379" s="55">
        <f t="shared" si="60"/>
        <v>0</v>
      </c>
      <c r="X379" s="55">
        <f t="shared" si="56"/>
        <v>0</v>
      </c>
      <c r="Y379" s="55">
        <f t="shared" si="57"/>
        <v>0</v>
      </c>
      <c r="Z379" s="63">
        <f t="shared" si="53"/>
        <v>0</v>
      </c>
    </row>
    <row r="380" spans="1:26" x14ac:dyDescent="0.25">
      <c r="A380" s="61">
        <v>170</v>
      </c>
      <c r="B380" s="62" t="s">
        <v>188</v>
      </c>
      <c r="C380" s="62" t="s">
        <v>87</v>
      </c>
      <c r="D380" s="61">
        <v>2026</v>
      </c>
      <c r="E380" s="53">
        <f>'Отбор 2025-2027'!E377+'Доп отбор1 2025-2027'!E377</f>
        <v>0</v>
      </c>
      <c r="F380" s="53">
        <f>'Отбор 2025-2027'!F377+'Доп отбор1 2025-2027'!F377</f>
        <v>0</v>
      </c>
      <c r="G380" s="53">
        <f>'Отбор 2025-2027'!G377+'Доп отбор1 2025-2027'!G377</f>
        <v>4</v>
      </c>
      <c r="H380" s="53">
        <f>'Отбор 2025-2027'!H377+'Доп отбор1 2025-2027'!H377</f>
        <v>9.35</v>
      </c>
      <c r="I380" s="53">
        <f>'Отбор 2025-2027'!I377+'Доп отбор1 2025-2027'!I377</f>
        <v>5.9</v>
      </c>
      <c r="J380" s="54">
        <f>'Отбор 2025-2027'!J377+'Доп отбор1 2025-2027'!J377</f>
        <v>3</v>
      </c>
      <c r="K380" s="55">
        <f t="shared" si="54"/>
        <v>19.25</v>
      </c>
      <c r="L380" s="53">
        <v>12368.39</v>
      </c>
      <c r="M380" s="53">
        <v>11131.55</v>
      </c>
      <c r="N380" s="53">
        <v>8657.8700000000008</v>
      </c>
      <c r="O380" s="53">
        <v>6184.2</v>
      </c>
      <c r="P380" s="53">
        <v>3710.52</v>
      </c>
      <c r="Q380" s="53">
        <v>488.77</v>
      </c>
      <c r="R380" s="53">
        <v>2100</v>
      </c>
      <c r="S380" s="53">
        <v>200</v>
      </c>
      <c r="T380" s="53">
        <v>72</v>
      </c>
      <c r="U380" s="57">
        <f t="shared" si="58"/>
        <v>71.999997141998151</v>
      </c>
      <c r="V380" s="55">
        <f t="shared" si="55"/>
        <v>125962.13</v>
      </c>
      <c r="W380" s="55">
        <f t="shared" si="60"/>
        <v>90692.73</v>
      </c>
      <c r="X380" s="55">
        <f t="shared" si="56"/>
        <v>35269.400000000009</v>
      </c>
      <c r="Y380" s="55">
        <f t="shared" si="57"/>
        <v>90692.73</v>
      </c>
      <c r="Z380" s="63">
        <f t="shared" si="53"/>
        <v>71.999997141998151</v>
      </c>
    </row>
    <row r="381" spans="1:26" x14ac:dyDescent="0.25">
      <c r="A381" s="61">
        <v>171</v>
      </c>
      <c r="B381" s="62" t="s">
        <v>188</v>
      </c>
      <c r="C381" s="62" t="s">
        <v>86</v>
      </c>
      <c r="D381" s="61">
        <v>2026</v>
      </c>
      <c r="E381" s="53">
        <f>'Отбор 2025-2027'!E378+'Доп отбор1 2025-2027'!E378</f>
        <v>0</v>
      </c>
      <c r="F381" s="53">
        <f>'Отбор 2025-2027'!F378+'Доп отбор1 2025-2027'!F378</f>
        <v>20</v>
      </c>
      <c r="G381" s="53">
        <f>'Отбор 2025-2027'!G378+'Доп отбор1 2025-2027'!G378</f>
        <v>10</v>
      </c>
      <c r="H381" s="53">
        <f>'Отбор 2025-2027'!H378+'Доп отбор1 2025-2027'!H378</f>
        <v>5</v>
      </c>
      <c r="I381" s="53">
        <f>'Отбор 2025-2027'!I378+'Доп отбор1 2025-2027'!I378</f>
        <v>5</v>
      </c>
      <c r="J381" s="54">
        <f>'Отбор 2025-2027'!J378+'Доп отбор1 2025-2027'!J378</f>
        <v>6</v>
      </c>
      <c r="K381" s="55">
        <f t="shared" si="54"/>
        <v>40</v>
      </c>
      <c r="L381" s="53">
        <v>12368.39</v>
      </c>
      <c r="M381" s="53">
        <v>11131.55</v>
      </c>
      <c r="N381" s="53">
        <v>8657.8700000000008</v>
      </c>
      <c r="O381" s="53">
        <v>6184.2</v>
      </c>
      <c r="P381" s="53">
        <v>3710.52</v>
      </c>
      <c r="Q381" s="53">
        <v>488.77</v>
      </c>
      <c r="R381" s="53">
        <v>2100</v>
      </c>
      <c r="S381" s="53">
        <v>200</v>
      </c>
      <c r="T381" s="53">
        <v>88</v>
      </c>
      <c r="U381" s="57">
        <f t="shared" si="58"/>
        <v>87.999997488330678</v>
      </c>
      <c r="V381" s="55">
        <f t="shared" si="55"/>
        <v>382215.92</v>
      </c>
      <c r="W381" s="55">
        <f t="shared" si="60"/>
        <v>336350</v>
      </c>
      <c r="X381" s="55">
        <f t="shared" si="56"/>
        <v>45865.919999999984</v>
      </c>
      <c r="Y381" s="55">
        <f t="shared" si="57"/>
        <v>336350.01</v>
      </c>
      <c r="Z381" s="63">
        <f t="shared" si="53"/>
        <v>88.000000104652898</v>
      </c>
    </row>
    <row r="382" spans="1:26" x14ac:dyDescent="0.25">
      <c r="A382" s="61">
        <v>172</v>
      </c>
      <c r="B382" s="62" t="s">
        <v>188</v>
      </c>
      <c r="C382" s="62" t="s">
        <v>10</v>
      </c>
      <c r="D382" s="61">
        <v>2026</v>
      </c>
      <c r="E382" s="53">
        <f>'Отбор 2025-2027'!E379+'Доп отбор1 2025-2027'!E379</f>
        <v>0</v>
      </c>
      <c r="F382" s="53">
        <f>'Отбор 2025-2027'!F379+'Доп отбор1 2025-2027'!F379</f>
        <v>0</v>
      </c>
      <c r="G382" s="53">
        <f>'Отбор 2025-2027'!G379+'Доп отбор1 2025-2027'!G379</f>
        <v>0</v>
      </c>
      <c r="H382" s="53">
        <f>'Отбор 2025-2027'!H379+'Доп отбор1 2025-2027'!H379</f>
        <v>0</v>
      </c>
      <c r="I382" s="53">
        <f>'Отбор 2025-2027'!I379+'Доп отбор1 2025-2027'!I379</f>
        <v>0</v>
      </c>
      <c r="J382" s="54">
        <f>'Отбор 2025-2027'!J379+'Доп отбор1 2025-2027'!J379</f>
        <v>0</v>
      </c>
      <c r="K382" s="55">
        <f t="shared" si="54"/>
        <v>0</v>
      </c>
      <c r="L382" s="53">
        <v>12368.39</v>
      </c>
      <c r="M382" s="53">
        <v>11131.55</v>
      </c>
      <c r="N382" s="53">
        <v>8657.8700000000008</v>
      </c>
      <c r="O382" s="53">
        <v>6184.2</v>
      </c>
      <c r="P382" s="53">
        <v>3710.52</v>
      </c>
      <c r="Q382" s="53">
        <v>488.77</v>
      </c>
      <c r="R382" s="53">
        <v>2100</v>
      </c>
      <c r="S382" s="53">
        <v>200</v>
      </c>
      <c r="T382" s="53">
        <v>87</v>
      </c>
      <c r="U382" s="57">
        <f t="shared" si="58"/>
        <v>0</v>
      </c>
      <c r="V382" s="55">
        <f t="shared" si="55"/>
        <v>0</v>
      </c>
      <c r="W382" s="55">
        <f t="shared" si="60"/>
        <v>0</v>
      </c>
      <c r="X382" s="55">
        <f t="shared" si="56"/>
        <v>0</v>
      </c>
      <c r="Y382" s="55">
        <f t="shared" si="57"/>
        <v>0</v>
      </c>
      <c r="Z382" s="63">
        <f t="shared" si="53"/>
        <v>0</v>
      </c>
    </row>
    <row r="383" spans="1:26" x14ac:dyDescent="0.25">
      <c r="A383" s="61">
        <v>1</v>
      </c>
      <c r="B383" s="62" t="s">
        <v>189</v>
      </c>
      <c r="C383" s="62" t="s">
        <v>97</v>
      </c>
      <c r="D383" s="61">
        <v>2027</v>
      </c>
      <c r="E383" s="53">
        <f>'Отбор 2025-2027'!E380+'Доп отбор1 2025-2027'!E380</f>
        <v>0</v>
      </c>
      <c r="F383" s="53">
        <f>'Отбор 2025-2027'!F380+'Доп отбор1 2025-2027'!F380</f>
        <v>0</v>
      </c>
      <c r="G383" s="53">
        <f>'Отбор 2025-2027'!G380+'Доп отбор1 2025-2027'!G380</f>
        <v>0.26</v>
      </c>
      <c r="H383" s="53">
        <f>'Отбор 2025-2027'!H380+'Доп отбор1 2025-2027'!H380</f>
        <v>0</v>
      </c>
      <c r="I383" s="53">
        <f>'Отбор 2025-2027'!I380+'Доп отбор1 2025-2027'!I380</f>
        <v>2.42</v>
      </c>
      <c r="J383" s="54">
        <f>'Отбор 2025-2027'!J380+'Доп отбор1 2025-2027'!J380</f>
        <v>1</v>
      </c>
      <c r="K383" s="55">
        <f t="shared" si="54"/>
        <v>2.6799999999999997</v>
      </c>
      <c r="L383" s="53">
        <v>12368.39</v>
      </c>
      <c r="M383" s="53">
        <v>11131.55</v>
      </c>
      <c r="N383" s="53">
        <v>8657.8700000000008</v>
      </c>
      <c r="O383" s="53">
        <v>6184.2</v>
      </c>
      <c r="P383" s="53">
        <v>3710.52</v>
      </c>
      <c r="Q383" s="53">
        <v>488.77</v>
      </c>
      <c r="R383" s="53">
        <v>2100</v>
      </c>
      <c r="S383" s="53">
        <v>200</v>
      </c>
      <c r="T383" s="53">
        <v>93</v>
      </c>
      <c r="U383" s="57">
        <f t="shared" si="58"/>
        <v>92.999992337308868</v>
      </c>
      <c r="V383" s="55">
        <f t="shared" si="55"/>
        <v>14355.27</v>
      </c>
      <c r="W383" s="55">
        <f t="shared" si="60"/>
        <v>13350.4</v>
      </c>
      <c r="X383" s="55">
        <f t="shared" si="56"/>
        <v>1004.8700000000008</v>
      </c>
      <c r="Y383" s="55">
        <f t="shared" si="57"/>
        <v>13350.4</v>
      </c>
      <c r="Z383" s="63">
        <f t="shared" si="53"/>
        <v>92.999992337308868</v>
      </c>
    </row>
    <row r="384" spans="1:26" x14ac:dyDescent="0.25">
      <c r="A384" s="61">
        <v>2</v>
      </c>
      <c r="B384" s="62" t="s">
        <v>189</v>
      </c>
      <c r="C384" s="62" t="s">
        <v>15</v>
      </c>
      <c r="D384" s="61">
        <v>2027</v>
      </c>
      <c r="E384" s="53">
        <f>'Отбор 2025-2027'!E381+'Доп отбор1 2025-2027'!E381</f>
        <v>20</v>
      </c>
      <c r="F384" s="53">
        <f>'Отбор 2025-2027'!F381+'Доп отбор1 2025-2027'!F381</f>
        <v>0</v>
      </c>
      <c r="G384" s="53">
        <f>'Отбор 2025-2027'!G381+'Доп отбор1 2025-2027'!G381</f>
        <v>0</v>
      </c>
      <c r="H384" s="53">
        <f>'Отбор 2025-2027'!H381+'Доп отбор1 2025-2027'!H381</f>
        <v>17.5</v>
      </c>
      <c r="I384" s="53">
        <f>'Отбор 2025-2027'!I381+'Доп отбор1 2025-2027'!I381</f>
        <v>18.7</v>
      </c>
      <c r="J384" s="54">
        <f>'Отбор 2025-2027'!J381+'Доп отбор1 2025-2027'!J381</f>
        <v>4</v>
      </c>
      <c r="K384" s="55">
        <f t="shared" si="54"/>
        <v>56.2</v>
      </c>
      <c r="L384" s="53">
        <v>12368.39</v>
      </c>
      <c r="M384" s="53">
        <v>11131.55</v>
      </c>
      <c r="N384" s="53">
        <v>8657.8700000000008</v>
      </c>
      <c r="O384" s="53">
        <v>6184.2</v>
      </c>
      <c r="P384" s="53">
        <v>3710.52</v>
      </c>
      <c r="Q384" s="53">
        <v>488.77</v>
      </c>
      <c r="R384" s="53">
        <v>2100</v>
      </c>
      <c r="S384" s="53">
        <v>200</v>
      </c>
      <c r="T384" s="53">
        <v>90</v>
      </c>
      <c r="U384" s="57">
        <f t="shared" si="58"/>
        <v>90</v>
      </c>
      <c r="V384" s="55">
        <f t="shared" si="55"/>
        <v>446573.1</v>
      </c>
      <c r="W384" s="55">
        <f t="shared" si="60"/>
        <v>401915.79</v>
      </c>
      <c r="X384" s="55">
        <f t="shared" si="56"/>
        <v>44657.31</v>
      </c>
      <c r="Y384" s="55">
        <f t="shared" si="57"/>
        <v>401915.79</v>
      </c>
      <c r="Z384" s="63">
        <f t="shared" si="53"/>
        <v>90</v>
      </c>
    </row>
    <row r="385" spans="1:26" x14ac:dyDescent="0.25">
      <c r="A385" s="61">
        <v>3</v>
      </c>
      <c r="B385" s="62" t="s">
        <v>189</v>
      </c>
      <c r="C385" s="62" t="s">
        <v>74</v>
      </c>
      <c r="D385" s="61">
        <v>2027</v>
      </c>
      <c r="E385" s="53">
        <f>'Отбор 2025-2027'!E382+'Доп отбор1 2025-2027'!E382</f>
        <v>0</v>
      </c>
      <c r="F385" s="53">
        <f>'Отбор 2025-2027'!F382+'Доп отбор1 2025-2027'!F382</f>
        <v>0</v>
      </c>
      <c r="G385" s="53">
        <f>'Отбор 2025-2027'!G382+'Доп отбор1 2025-2027'!G382</f>
        <v>0</v>
      </c>
      <c r="H385" s="53">
        <f>'Отбор 2025-2027'!H382+'Доп отбор1 2025-2027'!H382</f>
        <v>11.0502474</v>
      </c>
      <c r="I385" s="53">
        <f>'Отбор 2025-2027'!I382+'Доп отбор1 2025-2027'!I382</f>
        <v>5</v>
      </c>
      <c r="J385" s="54">
        <f>'Отбор 2025-2027'!J382+'Доп отбор1 2025-2027'!J382</f>
        <v>7</v>
      </c>
      <c r="K385" s="55">
        <f t="shared" si="54"/>
        <v>16.0502474</v>
      </c>
      <c r="L385" s="53">
        <v>12368.39</v>
      </c>
      <c r="M385" s="53">
        <v>11131.55</v>
      </c>
      <c r="N385" s="53">
        <v>8657.8700000000008</v>
      </c>
      <c r="O385" s="53">
        <v>6184.2</v>
      </c>
      <c r="P385" s="53">
        <v>3710.52</v>
      </c>
      <c r="Q385" s="53">
        <v>488.77</v>
      </c>
      <c r="R385" s="53">
        <v>2100</v>
      </c>
      <c r="S385" s="53">
        <v>200</v>
      </c>
      <c r="T385" s="53">
        <v>90</v>
      </c>
      <c r="U385" s="57">
        <f t="shared" si="58"/>
        <v>89.999998151929518</v>
      </c>
      <c r="V385" s="55">
        <f t="shared" si="55"/>
        <v>108220.98</v>
      </c>
      <c r="W385" s="55">
        <f t="shared" si="60"/>
        <v>97398.88</v>
      </c>
      <c r="X385" s="55">
        <f t="shared" si="56"/>
        <v>10822.099999999991</v>
      </c>
      <c r="Y385" s="55">
        <f t="shared" si="57"/>
        <v>97398.88</v>
      </c>
      <c r="Z385" s="63">
        <f t="shared" si="53"/>
        <v>89.999998151929518</v>
      </c>
    </row>
    <row r="386" spans="1:26" x14ac:dyDescent="0.25">
      <c r="A386" s="61">
        <v>4</v>
      </c>
      <c r="B386" s="62" t="s">
        <v>189</v>
      </c>
      <c r="C386" s="62" t="s">
        <v>77</v>
      </c>
      <c r="D386" s="61">
        <v>2027</v>
      </c>
      <c r="E386" s="53">
        <f>'Отбор 2025-2027'!E383+'Доп отбор1 2025-2027'!E383</f>
        <v>0</v>
      </c>
      <c r="F386" s="53">
        <f>'Отбор 2025-2027'!F383+'Доп отбор1 2025-2027'!F383</f>
        <v>0</v>
      </c>
      <c r="G386" s="53">
        <f>'Отбор 2025-2027'!G383+'Доп отбор1 2025-2027'!G383</f>
        <v>0.2</v>
      </c>
      <c r="H386" s="53">
        <f>'Отбор 2025-2027'!H383+'Доп отбор1 2025-2027'!H383</f>
        <v>3.5</v>
      </c>
      <c r="I386" s="53">
        <f>'Отбор 2025-2027'!I383+'Доп отбор1 2025-2027'!I383</f>
        <v>0</v>
      </c>
      <c r="J386" s="54">
        <f>'Отбор 2025-2027'!J383+'Доп отбор1 2025-2027'!J383</f>
        <v>2</v>
      </c>
      <c r="K386" s="55">
        <f t="shared" si="54"/>
        <v>3.7</v>
      </c>
      <c r="L386" s="53">
        <v>12368.39</v>
      </c>
      <c r="M386" s="53">
        <v>11131.55</v>
      </c>
      <c r="N386" s="53">
        <v>8657.8700000000008</v>
      </c>
      <c r="O386" s="53">
        <v>6184.2</v>
      </c>
      <c r="P386" s="53">
        <v>3710.52</v>
      </c>
      <c r="Q386" s="53">
        <v>488.77</v>
      </c>
      <c r="R386" s="53">
        <v>2100</v>
      </c>
      <c r="S386" s="53">
        <v>200</v>
      </c>
      <c r="T386" s="53">
        <v>92</v>
      </c>
      <c r="U386" s="57">
        <f t="shared" si="58"/>
        <v>91.999982248809559</v>
      </c>
      <c r="V386" s="55">
        <f t="shared" si="55"/>
        <v>29293.81</v>
      </c>
      <c r="W386" s="55">
        <f t="shared" si="60"/>
        <v>26950.300000000003</v>
      </c>
      <c r="X386" s="55">
        <f t="shared" si="56"/>
        <v>2343.5099999999984</v>
      </c>
      <c r="Y386" s="55">
        <f t="shared" si="57"/>
        <v>26950.31</v>
      </c>
      <c r="Z386" s="63">
        <f t="shared" si="53"/>
        <v>92.000016385714261</v>
      </c>
    </row>
    <row r="387" spans="1:26" x14ac:dyDescent="0.25">
      <c r="A387" s="61">
        <v>5</v>
      </c>
      <c r="B387" s="62" t="s">
        <v>189</v>
      </c>
      <c r="C387" s="62" t="s">
        <v>118</v>
      </c>
      <c r="D387" s="61">
        <v>2027</v>
      </c>
      <c r="E387" s="53">
        <f>'Отбор 2025-2027'!E384+'Доп отбор1 2025-2027'!E384</f>
        <v>0</v>
      </c>
      <c r="F387" s="53">
        <f>'Отбор 2025-2027'!F384+'Доп отбор1 2025-2027'!F384</f>
        <v>0</v>
      </c>
      <c r="G387" s="53">
        <f>'Отбор 2025-2027'!G384+'Доп отбор1 2025-2027'!G384</f>
        <v>0</v>
      </c>
      <c r="H387" s="53">
        <f>'Отбор 2025-2027'!H384+'Доп отбор1 2025-2027'!H384</f>
        <v>0</v>
      </c>
      <c r="I387" s="51">
        <f>'Отбор 2025-2027'!I384+'Доп отбор1 2025-2027'!I384</f>
        <v>0</v>
      </c>
      <c r="J387" s="54">
        <f>'Отбор 2025-2027'!J384+'Доп отбор1 2025-2027'!J384</f>
        <v>0</v>
      </c>
      <c r="K387" s="55">
        <f t="shared" si="54"/>
        <v>0</v>
      </c>
      <c r="L387" s="53">
        <v>12368.39</v>
      </c>
      <c r="M387" s="53">
        <v>11131.55</v>
      </c>
      <c r="N387" s="53">
        <v>8657.8700000000008</v>
      </c>
      <c r="O387" s="53">
        <v>6184.2</v>
      </c>
      <c r="P387" s="53">
        <v>3710.52</v>
      </c>
      <c r="Q387" s="53">
        <v>488.77</v>
      </c>
      <c r="R387" s="53">
        <v>2100</v>
      </c>
      <c r="S387" s="53">
        <v>200</v>
      </c>
      <c r="T387" s="53">
        <v>88</v>
      </c>
      <c r="U387" s="57">
        <f t="shared" si="58"/>
        <v>0</v>
      </c>
      <c r="V387" s="55">
        <f t="shared" si="55"/>
        <v>0</v>
      </c>
      <c r="W387" s="55">
        <f t="shared" si="60"/>
        <v>0</v>
      </c>
      <c r="X387" s="55">
        <f t="shared" si="56"/>
        <v>0</v>
      </c>
      <c r="Y387" s="55">
        <f t="shared" si="57"/>
        <v>0</v>
      </c>
      <c r="Z387" s="63">
        <f t="shared" si="53"/>
        <v>0</v>
      </c>
    </row>
    <row r="388" spans="1:26" x14ac:dyDescent="0.25">
      <c r="A388" s="61">
        <v>6</v>
      </c>
      <c r="B388" s="62" t="s">
        <v>189</v>
      </c>
      <c r="C388" s="62" t="s">
        <v>119</v>
      </c>
      <c r="D388" s="61">
        <v>2027</v>
      </c>
      <c r="E388" s="53">
        <f>'Отбор 2025-2027'!E385+'Доп отбор1 2025-2027'!E385</f>
        <v>0</v>
      </c>
      <c r="F388" s="53">
        <f>'Отбор 2025-2027'!F385+'Доп отбор1 2025-2027'!F385</f>
        <v>0</v>
      </c>
      <c r="G388" s="53">
        <f>'Отбор 2025-2027'!G385+'Доп отбор1 2025-2027'!G385</f>
        <v>23.5</v>
      </c>
      <c r="H388" s="53">
        <f>'Отбор 2025-2027'!H385+'Доп отбор1 2025-2027'!H385</f>
        <v>0</v>
      </c>
      <c r="I388" s="53">
        <f>'Отбор 2025-2027'!I385+'Доп отбор1 2025-2027'!I385</f>
        <v>0</v>
      </c>
      <c r="J388" s="54">
        <f>'Отбор 2025-2027'!J385+'Доп отбор1 2025-2027'!J385</f>
        <v>1</v>
      </c>
      <c r="K388" s="55">
        <f t="shared" si="54"/>
        <v>23.5</v>
      </c>
      <c r="L388" s="53">
        <v>12368.39</v>
      </c>
      <c r="M388" s="53">
        <v>11131.55</v>
      </c>
      <c r="N388" s="53">
        <v>8657.8700000000008</v>
      </c>
      <c r="O388" s="53">
        <v>6184.2</v>
      </c>
      <c r="P388" s="53">
        <v>3710.52</v>
      </c>
      <c r="Q388" s="53">
        <v>488.77</v>
      </c>
      <c r="R388" s="53">
        <v>2100</v>
      </c>
      <c r="S388" s="53">
        <v>200</v>
      </c>
      <c r="T388" s="53">
        <v>91</v>
      </c>
      <c r="U388" s="57">
        <f t="shared" si="58"/>
        <v>90.999997532606599</v>
      </c>
      <c r="V388" s="55">
        <f t="shared" si="55"/>
        <v>210748.72</v>
      </c>
      <c r="W388" s="55">
        <f t="shared" si="60"/>
        <v>191781.33</v>
      </c>
      <c r="X388" s="55">
        <f t="shared" si="56"/>
        <v>18967.390000000014</v>
      </c>
      <c r="Y388" s="55">
        <f t="shared" si="57"/>
        <v>191781.34</v>
      </c>
      <c r="Z388" s="63">
        <f t="shared" si="53"/>
        <v>91.000002277593907</v>
      </c>
    </row>
    <row r="389" spans="1:26" x14ac:dyDescent="0.25">
      <c r="A389" s="61">
        <v>7</v>
      </c>
      <c r="B389" s="62" t="s">
        <v>189</v>
      </c>
      <c r="C389" s="62" t="s">
        <v>80</v>
      </c>
      <c r="D389" s="61">
        <v>2027</v>
      </c>
      <c r="E389" s="53">
        <f>'Отбор 2025-2027'!E386+'Доп отбор1 2025-2027'!E386</f>
        <v>0</v>
      </c>
      <c r="F389" s="53">
        <f>'Отбор 2025-2027'!F386+'Доп отбор1 2025-2027'!F386</f>
        <v>0</v>
      </c>
      <c r="G389" s="53">
        <f>'Отбор 2025-2027'!G386+'Доп отбор1 2025-2027'!G386</f>
        <v>0</v>
      </c>
      <c r="H389" s="53">
        <f>'Отбор 2025-2027'!H386+'Доп отбор1 2025-2027'!H386</f>
        <v>0</v>
      </c>
      <c r="I389" s="53">
        <f>'Отбор 2025-2027'!I386+'Доп отбор1 2025-2027'!I386</f>
        <v>45.52</v>
      </c>
      <c r="J389" s="54">
        <f>'Отбор 2025-2027'!J386+'Доп отбор1 2025-2027'!J386</f>
        <v>4</v>
      </c>
      <c r="K389" s="55">
        <f t="shared" si="54"/>
        <v>45.52</v>
      </c>
      <c r="L389" s="53">
        <v>12368.39</v>
      </c>
      <c r="M389" s="53">
        <v>11131.55</v>
      </c>
      <c r="N389" s="53">
        <v>8657.8700000000008</v>
      </c>
      <c r="O389" s="53">
        <v>6184.2</v>
      </c>
      <c r="P389" s="53">
        <v>3710.52</v>
      </c>
      <c r="Q389" s="53">
        <v>488.77</v>
      </c>
      <c r="R389" s="53">
        <v>2100</v>
      </c>
      <c r="S389" s="53">
        <v>200</v>
      </c>
      <c r="T389" s="53">
        <v>90</v>
      </c>
      <c r="U389" s="57">
        <f t="shared" si="58"/>
        <v>89.999997345536073</v>
      </c>
      <c r="V389" s="55">
        <f t="shared" si="55"/>
        <v>188361.95</v>
      </c>
      <c r="W389" s="55">
        <f t="shared" si="60"/>
        <v>169525.75</v>
      </c>
      <c r="X389" s="55">
        <f t="shared" si="56"/>
        <v>18836.200000000012</v>
      </c>
      <c r="Y389" s="55">
        <f t="shared" si="57"/>
        <v>169525.76000000001</v>
      </c>
      <c r="Z389" s="63">
        <f t="shared" si="53"/>
        <v>90.000002654463913</v>
      </c>
    </row>
    <row r="390" spans="1:26" x14ac:dyDescent="0.25">
      <c r="A390" s="61">
        <v>8</v>
      </c>
      <c r="B390" s="62" t="s">
        <v>190</v>
      </c>
      <c r="C390" s="62" t="s">
        <v>73</v>
      </c>
      <c r="D390" s="61">
        <v>2027</v>
      </c>
      <c r="E390" s="53">
        <f>'Отбор 2025-2027'!E387+'Доп отбор1 2025-2027'!E387</f>
        <v>32</v>
      </c>
      <c r="F390" s="53">
        <f>'Отбор 2025-2027'!F387+'Доп отбор1 2025-2027'!F387</f>
        <v>78</v>
      </c>
      <c r="G390" s="53">
        <f>'Отбор 2025-2027'!G387+'Доп отбор1 2025-2027'!G387</f>
        <v>10</v>
      </c>
      <c r="H390" s="53">
        <f>'Отбор 2025-2027'!H387+'Доп отбор1 2025-2027'!H387</f>
        <v>5</v>
      </c>
      <c r="I390" s="53">
        <f>'Отбор 2025-2027'!I387+'Доп отбор1 2025-2027'!I387</f>
        <v>5</v>
      </c>
      <c r="J390" s="54">
        <f>'Отбор 2025-2027'!J387+'Доп отбор1 2025-2027'!J387</f>
        <v>30</v>
      </c>
      <c r="K390" s="55">
        <f t="shared" si="54"/>
        <v>130</v>
      </c>
      <c r="L390" s="53">
        <v>12368.39</v>
      </c>
      <c r="M390" s="53">
        <v>11131.55</v>
      </c>
      <c r="N390" s="53">
        <v>8657.8700000000008</v>
      </c>
      <c r="O390" s="53">
        <v>6184.2</v>
      </c>
      <c r="P390" s="53">
        <v>3710.52</v>
      </c>
      <c r="Q390" s="53">
        <v>488.77</v>
      </c>
      <c r="R390" s="53">
        <v>2100</v>
      </c>
      <c r="S390" s="53">
        <v>200</v>
      </c>
      <c r="T390" s="53">
        <v>90</v>
      </c>
      <c r="U390" s="57">
        <f t="shared" si="58"/>
        <v>89.999999867000483</v>
      </c>
      <c r="V390" s="55">
        <f t="shared" si="55"/>
        <v>1503764.78</v>
      </c>
      <c r="W390" s="55">
        <f t="shared" si="60"/>
        <v>1353388.3</v>
      </c>
      <c r="X390" s="55">
        <f t="shared" si="56"/>
        <v>150376.47999999998</v>
      </c>
      <c r="Y390" s="55">
        <f t="shared" si="57"/>
        <v>1353388.3</v>
      </c>
      <c r="Z390" s="63">
        <f t="shared" si="53"/>
        <v>89.999999867000483</v>
      </c>
    </row>
    <row r="391" spans="1:26" x14ac:dyDescent="0.25">
      <c r="A391" s="61">
        <v>9</v>
      </c>
      <c r="B391" s="62" t="s">
        <v>190</v>
      </c>
      <c r="C391" s="62" t="s">
        <v>62</v>
      </c>
      <c r="D391" s="61">
        <v>2027</v>
      </c>
      <c r="E391" s="53">
        <f>'Отбор 2025-2027'!E388+'Доп отбор1 2025-2027'!E388</f>
        <v>35</v>
      </c>
      <c r="F391" s="53">
        <f>'Отбор 2025-2027'!F388+'Доп отбор1 2025-2027'!F388</f>
        <v>50</v>
      </c>
      <c r="G391" s="53">
        <f>'Отбор 2025-2027'!G388+'Доп отбор1 2025-2027'!G388</f>
        <v>40</v>
      </c>
      <c r="H391" s="53">
        <f>'Отбор 2025-2027'!H388+'Доп отбор1 2025-2027'!H388</f>
        <v>20</v>
      </c>
      <c r="I391" s="53">
        <f>'Отбор 2025-2027'!I388+'Доп отбор1 2025-2027'!I388</f>
        <v>57.5</v>
      </c>
      <c r="J391" s="54">
        <f>'Отбор 2025-2027'!J388+'Доп отбор1 2025-2027'!J388</f>
        <v>36</v>
      </c>
      <c r="K391" s="55">
        <f t="shared" si="54"/>
        <v>202.5</v>
      </c>
      <c r="L391" s="53">
        <v>12368.39</v>
      </c>
      <c r="M391" s="53">
        <v>11131.55</v>
      </c>
      <c r="N391" s="53">
        <v>8657.8700000000008</v>
      </c>
      <c r="O391" s="53">
        <v>6184.2</v>
      </c>
      <c r="P391" s="53">
        <v>3710.52</v>
      </c>
      <c r="Q391" s="53">
        <v>488.77</v>
      </c>
      <c r="R391" s="53">
        <v>2100</v>
      </c>
      <c r="S391" s="53">
        <v>200</v>
      </c>
      <c r="T391" s="53">
        <v>91</v>
      </c>
      <c r="U391" s="57">
        <f t="shared" si="58"/>
        <v>90.999999518411229</v>
      </c>
      <c r="V391" s="55">
        <f t="shared" si="55"/>
        <v>1806520.57</v>
      </c>
      <c r="W391" s="55">
        <f t="shared" si="60"/>
        <v>1643933.71</v>
      </c>
      <c r="X391" s="55">
        <f t="shared" si="56"/>
        <v>162586.8600000001</v>
      </c>
      <c r="Y391" s="55">
        <f t="shared" si="57"/>
        <v>1643933.72</v>
      </c>
      <c r="Z391" s="63">
        <f t="shared" ref="Z391:Z454" si="61">IF((V391=0),0,Y391/V391*100)</f>
        <v>91.000000071961523</v>
      </c>
    </row>
    <row r="392" spans="1:26" x14ac:dyDescent="0.25">
      <c r="A392" s="61">
        <v>10</v>
      </c>
      <c r="B392" s="62" t="s">
        <v>190</v>
      </c>
      <c r="C392" s="62" t="s">
        <v>120</v>
      </c>
      <c r="D392" s="61">
        <v>2027</v>
      </c>
      <c r="E392" s="53">
        <f>'Отбор 2025-2027'!E389+'Доп отбор1 2025-2027'!E389</f>
        <v>0</v>
      </c>
      <c r="F392" s="53">
        <f>'Отбор 2025-2027'!F389+'Доп отбор1 2025-2027'!F389</f>
        <v>0</v>
      </c>
      <c r="G392" s="53">
        <f>'Отбор 2025-2027'!G389+'Доп отбор1 2025-2027'!G389</f>
        <v>0</v>
      </c>
      <c r="H392" s="53">
        <f>'Отбор 2025-2027'!H389+'Доп отбор1 2025-2027'!H389</f>
        <v>0</v>
      </c>
      <c r="I392" s="53">
        <f>'Отбор 2025-2027'!I389+'Доп отбор1 2025-2027'!I389</f>
        <v>170</v>
      </c>
      <c r="J392" s="54">
        <f>'Отбор 2025-2027'!J389+'Доп отбор1 2025-2027'!J389</f>
        <v>2</v>
      </c>
      <c r="K392" s="55">
        <f t="shared" ref="K392:K455" si="62">E392+F392+G392+H392+I392</f>
        <v>170</v>
      </c>
      <c r="L392" s="53">
        <v>12368.39</v>
      </c>
      <c r="M392" s="53">
        <v>11131.55</v>
      </c>
      <c r="N392" s="53">
        <v>8657.8700000000008</v>
      </c>
      <c r="O392" s="53">
        <v>6184.2</v>
      </c>
      <c r="P392" s="53">
        <v>3710.52</v>
      </c>
      <c r="Q392" s="53">
        <v>488.77</v>
      </c>
      <c r="R392" s="53">
        <v>2100</v>
      </c>
      <c r="S392" s="53">
        <v>200</v>
      </c>
      <c r="T392" s="53">
        <v>90</v>
      </c>
      <c r="U392" s="57">
        <f t="shared" si="58"/>
        <v>89.999999104432078</v>
      </c>
      <c r="V392" s="55">
        <f t="shared" ref="V392:V455" si="63">ROUND(((E392*L392+F392*M392+G392*N392+H392*O392+I392*P392)+Q392*J392+R392*J392+S392*(E392+F392+G392+H392+I392)),2)</f>
        <v>669965.93999999994</v>
      </c>
      <c r="W392" s="55">
        <f t="shared" si="60"/>
        <v>602969.34</v>
      </c>
      <c r="X392" s="55">
        <f t="shared" ref="X392:X455" si="64">V392-W392</f>
        <v>66996.599999999977</v>
      </c>
      <c r="Y392" s="55">
        <f t="shared" ref="Y392:Y455" si="65">ROUND((V392*T392/100),2)</f>
        <v>602969.35</v>
      </c>
      <c r="Z392" s="63">
        <f t="shared" si="61"/>
        <v>90.000000597045286</v>
      </c>
    </row>
    <row r="393" spans="1:26" x14ac:dyDescent="0.25">
      <c r="A393" s="61">
        <v>11</v>
      </c>
      <c r="B393" s="62" t="s">
        <v>190</v>
      </c>
      <c r="C393" s="62" t="s">
        <v>35</v>
      </c>
      <c r="D393" s="61">
        <v>2027</v>
      </c>
      <c r="E393" s="53">
        <f>'Отбор 2025-2027'!E390+'Доп отбор1 2025-2027'!E390</f>
        <v>0</v>
      </c>
      <c r="F393" s="53">
        <f>'Отбор 2025-2027'!F390+'Доп отбор1 2025-2027'!F390</f>
        <v>0</v>
      </c>
      <c r="G393" s="53">
        <f>'Отбор 2025-2027'!G390+'Доп отбор1 2025-2027'!G390</f>
        <v>13</v>
      </c>
      <c r="H393" s="53">
        <f>'Отбор 2025-2027'!H390+'Доп отбор1 2025-2027'!H390</f>
        <v>25.2</v>
      </c>
      <c r="I393" s="53">
        <f>'Отбор 2025-2027'!I390+'Доп отбор1 2025-2027'!I390</f>
        <v>15</v>
      </c>
      <c r="J393" s="54">
        <f>'Отбор 2025-2027'!J390+'Доп отбор1 2025-2027'!J390</f>
        <v>16</v>
      </c>
      <c r="K393" s="55">
        <f t="shared" si="62"/>
        <v>53.2</v>
      </c>
      <c r="L393" s="53">
        <v>12368.39</v>
      </c>
      <c r="M393" s="53">
        <v>11131.55</v>
      </c>
      <c r="N393" s="53">
        <v>8657.8700000000008</v>
      </c>
      <c r="O393" s="53">
        <v>6184.2</v>
      </c>
      <c r="P393" s="53">
        <v>3710.52</v>
      </c>
      <c r="Q393" s="53">
        <v>488.77</v>
      </c>
      <c r="R393" s="53">
        <v>2100</v>
      </c>
      <c r="S393" s="53">
        <v>200</v>
      </c>
      <c r="T393" s="53">
        <v>91</v>
      </c>
      <c r="U393" s="57">
        <f t="shared" si="58"/>
        <v>90.999998484495066</v>
      </c>
      <c r="V393" s="55">
        <f t="shared" si="63"/>
        <v>376112.27</v>
      </c>
      <c r="W393" s="55">
        <f t="shared" si="60"/>
        <v>342262.16</v>
      </c>
      <c r="X393" s="55">
        <f t="shared" si="64"/>
        <v>33850.110000000044</v>
      </c>
      <c r="Y393" s="55">
        <f t="shared" si="65"/>
        <v>342262.17</v>
      </c>
      <c r="Z393" s="63">
        <f t="shared" si="61"/>
        <v>91.000001143275639</v>
      </c>
    </row>
    <row r="394" spans="1:26" x14ac:dyDescent="0.25">
      <c r="A394" s="61">
        <v>12</v>
      </c>
      <c r="B394" s="62" t="s">
        <v>190</v>
      </c>
      <c r="C394" s="62" t="s">
        <v>69</v>
      </c>
      <c r="D394" s="61">
        <v>2027</v>
      </c>
      <c r="E394" s="53">
        <f>'Отбор 2025-2027'!E391+'Доп отбор1 2025-2027'!E391</f>
        <v>0</v>
      </c>
      <c r="F394" s="53">
        <f>'Отбор 2025-2027'!F391+'Доп отбор1 2025-2027'!F391</f>
        <v>0</v>
      </c>
      <c r="G394" s="53">
        <f>'Отбор 2025-2027'!G391+'Доп отбор1 2025-2027'!G391</f>
        <v>59.8</v>
      </c>
      <c r="H394" s="53">
        <f>'Отбор 2025-2027'!H391+'Доп отбор1 2025-2027'!H391</f>
        <v>0</v>
      </c>
      <c r="I394" s="53">
        <f>'Отбор 2025-2027'!I391+'Доп отбор1 2025-2027'!I391</f>
        <v>0</v>
      </c>
      <c r="J394" s="54">
        <f>'Отбор 2025-2027'!J391+'Доп отбор1 2025-2027'!J391</f>
        <v>17</v>
      </c>
      <c r="K394" s="55">
        <f t="shared" si="62"/>
        <v>59.8</v>
      </c>
      <c r="L394" s="53">
        <v>12368.39</v>
      </c>
      <c r="M394" s="53">
        <v>11131.55</v>
      </c>
      <c r="N394" s="53">
        <v>8657.8700000000008</v>
      </c>
      <c r="O394" s="53">
        <v>6184.2</v>
      </c>
      <c r="P394" s="53">
        <v>3710.52</v>
      </c>
      <c r="Q394" s="53">
        <v>488.77</v>
      </c>
      <c r="R394" s="53">
        <v>2100</v>
      </c>
      <c r="S394" s="53">
        <v>200</v>
      </c>
      <c r="T394" s="53">
        <v>92</v>
      </c>
      <c r="U394" s="57">
        <f t="shared" si="58"/>
        <v>91.999999581669982</v>
      </c>
      <c r="V394" s="55">
        <f t="shared" si="63"/>
        <v>573709.72</v>
      </c>
      <c r="W394" s="55">
        <f t="shared" si="60"/>
        <v>527812.93999999994</v>
      </c>
      <c r="X394" s="55">
        <f t="shared" si="64"/>
        <v>45896.780000000028</v>
      </c>
      <c r="Y394" s="55">
        <f t="shared" si="65"/>
        <v>527812.93999999994</v>
      </c>
      <c r="Z394" s="63">
        <f t="shared" si="61"/>
        <v>91.999999581669982</v>
      </c>
    </row>
    <row r="395" spans="1:26" x14ac:dyDescent="0.25">
      <c r="A395" s="61">
        <v>13</v>
      </c>
      <c r="B395" s="62" t="s">
        <v>190</v>
      </c>
      <c r="C395" s="62" t="s">
        <v>32</v>
      </c>
      <c r="D395" s="61">
        <v>2027</v>
      </c>
      <c r="E395" s="53">
        <f>'Отбор 2025-2027'!E392+'Доп отбор1 2025-2027'!E392</f>
        <v>10</v>
      </c>
      <c r="F395" s="53">
        <f>'Отбор 2025-2027'!F392+'Доп отбор1 2025-2027'!F392</f>
        <v>10</v>
      </c>
      <c r="G395" s="53">
        <f>'Отбор 2025-2027'!G392+'Доп отбор1 2025-2027'!G392</f>
        <v>20</v>
      </c>
      <c r="H395" s="53">
        <f>'Отбор 2025-2027'!H392+'Доп отбор1 2025-2027'!H392</f>
        <v>10</v>
      </c>
      <c r="I395" s="53">
        <f>'Отбор 2025-2027'!I392+'Доп отбор1 2025-2027'!I392</f>
        <v>10</v>
      </c>
      <c r="J395" s="54">
        <f>'Отбор 2025-2027'!J392+'Доп отбор1 2025-2027'!J392</f>
        <v>8</v>
      </c>
      <c r="K395" s="55">
        <f t="shared" si="62"/>
        <v>60</v>
      </c>
      <c r="L395" s="53">
        <v>12368.39</v>
      </c>
      <c r="M395" s="53">
        <v>11131.55</v>
      </c>
      <c r="N395" s="53">
        <v>8657.8700000000008</v>
      </c>
      <c r="O395" s="53">
        <v>6184.2</v>
      </c>
      <c r="P395" s="53">
        <v>3710.52</v>
      </c>
      <c r="Q395" s="53">
        <v>488.77</v>
      </c>
      <c r="R395" s="53">
        <v>2100</v>
      </c>
      <c r="S395" s="53">
        <v>200</v>
      </c>
      <c r="T395" s="53">
        <v>91</v>
      </c>
      <c r="U395" s="57">
        <f t="shared" si="58"/>
        <v>90.999998962605943</v>
      </c>
      <c r="V395" s="55">
        <f t="shared" si="63"/>
        <v>539814.16</v>
      </c>
      <c r="W395" s="55">
        <f t="shared" si="60"/>
        <v>491230.88</v>
      </c>
      <c r="X395" s="55">
        <f t="shared" si="64"/>
        <v>48583.280000000028</v>
      </c>
      <c r="Y395" s="55">
        <f t="shared" si="65"/>
        <v>491230.89</v>
      </c>
      <c r="Z395" s="63">
        <f t="shared" si="61"/>
        <v>91.000000815095333</v>
      </c>
    </row>
    <row r="396" spans="1:26" x14ac:dyDescent="0.25">
      <c r="A396" s="61">
        <v>14</v>
      </c>
      <c r="B396" s="62" t="s">
        <v>190</v>
      </c>
      <c r="C396" s="62" t="s">
        <v>92</v>
      </c>
      <c r="D396" s="61">
        <v>2027</v>
      </c>
      <c r="E396" s="53">
        <f>'Отбор 2025-2027'!E393+'Доп отбор1 2025-2027'!E393</f>
        <v>0</v>
      </c>
      <c r="F396" s="53">
        <f>'Отбор 2025-2027'!F393+'Доп отбор1 2025-2027'!F393</f>
        <v>0</v>
      </c>
      <c r="G396" s="53">
        <f>'Отбор 2025-2027'!G393+'Доп отбор1 2025-2027'!G393</f>
        <v>0</v>
      </c>
      <c r="H396" s="53">
        <f>'Отбор 2025-2027'!H393+'Доп отбор1 2025-2027'!H393</f>
        <v>0</v>
      </c>
      <c r="I396" s="53">
        <f>'Отбор 2025-2027'!I393+'Доп отбор1 2025-2027'!I393</f>
        <v>0</v>
      </c>
      <c r="J396" s="54">
        <f>'Отбор 2025-2027'!J393+'Доп отбор1 2025-2027'!J393</f>
        <v>0</v>
      </c>
      <c r="K396" s="55">
        <f t="shared" si="62"/>
        <v>0</v>
      </c>
      <c r="L396" s="53">
        <v>12368.39</v>
      </c>
      <c r="M396" s="53">
        <v>11131.55</v>
      </c>
      <c r="N396" s="53">
        <v>8657.8700000000008</v>
      </c>
      <c r="O396" s="53">
        <v>6184.2</v>
      </c>
      <c r="P396" s="53">
        <v>3710.52</v>
      </c>
      <c r="Q396" s="53">
        <v>488.77</v>
      </c>
      <c r="R396" s="53">
        <v>2100</v>
      </c>
      <c r="S396" s="53">
        <v>200</v>
      </c>
      <c r="T396" s="53">
        <v>91</v>
      </c>
      <c r="U396" s="57">
        <f t="shared" ref="U396:U459" si="66">IF((V396=0),0,W396/V396*100)</f>
        <v>0</v>
      </c>
      <c r="V396" s="55">
        <f t="shared" si="63"/>
        <v>0</v>
      </c>
      <c r="W396" s="55">
        <f t="shared" si="60"/>
        <v>0</v>
      </c>
      <c r="X396" s="55">
        <f t="shared" si="64"/>
        <v>0</v>
      </c>
      <c r="Y396" s="55">
        <f t="shared" si="65"/>
        <v>0</v>
      </c>
      <c r="Z396" s="63">
        <f t="shared" si="61"/>
        <v>0</v>
      </c>
    </row>
    <row r="397" spans="1:26" x14ac:dyDescent="0.25">
      <c r="A397" s="61">
        <v>15</v>
      </c>
      <c r="B397" s="62" t="s">
        <v>191</v>
      </c>
      <c r="C397" s="62" t="s">
        <v>79</v>
      </c>
      <c r="D397" s="61">
        <v>2027</v>
      </c>
      <c r="E397" s="53">
        <f>'Отбор 2025-2027'!E394+'Доп отбор1 2025-2027'!E394</f>
        <v>0</v>
      </c>
      <c r="F397" s="53">
        <f>'Отбор 2025-2027'!F394+'Доп отбор1 2025-2027'!F394</f>
        <v>25.5</v>
      </c>
      <c r="G397" s="53">
        <f>'Отбор 2025-2027'!G394+'Доп отбор1 2025-2027'!G394</f>
        <v>0.5</v>
      </c>
      <c r="H397" s="53">
        <f>'Отбор 2025-2027'!H394+'Доп отбор1 2025-2027'!H394</f>
        <v>18.100000000000001</v>
      </c>
      <c r="I397" s="53">
        <f>'Отбор 2025-2027'!I394+'Доп отбор1 2025-2027'!I394</f>
        <v>6</v>
      </c>
      <c r="J397" s="54">
        <f>'Отбор 2025-2027'!J394+'Доп отбор1 2025-2027'!J394</f>
        <v>7</v>
      </c>
      <c r="K397" s="55">
        <f t="shared" si="62"/>
        <v>50.1</v>
      </c>
      <c r="L397" s="53">
        <v>12368.39</v>
      </c>
      <c r="M397" s="53">
        <v>11131.55</v>
      </c>
      <c r="N397" s="53">
        <v>8657.8700000000008</v>
      </c>
      <c r="O397" s="53">
        <v>6184.2</v>
      </c>
      <c r="P397" s="53">
        <v>3710.52</v>
      </c>
      <c r="Q397" s="53">
        <v>488.77</v>
      </c>
      <c r="R397" s="53">
        <v>2100</v>
      </c>
      <c r="S397" s="53">
        <v>200</v>
      </c>
      <c r="T397" s="53">
        <v>83</v>
      </c>
      <c r="U397" s="57">
        <f t="shared" si="66"/>
        <v>82.999999622659928</v>
      </c>
      <c r="V397" s="55">
        <f t="shared" si="63"/>
        <v>450521.99</v>
      </c>
      <c r="W397" s="55">
        <f t="shared" si="60"/>
        <v>373933.25</v>
      </c>
      <c r="X397" s="55">
        <f t="shared" si="64"/>
        <v>76588.739999999991</v>
      </c>
      <c r="Y397" s="55">
        <f t="shared" si="65"/>
        <v>373933.25</v>
      </c>
      <c r="Z397" s="63">
        <f t="shared" si="61"/>
        <v>82.999999622659928</v>
      </c>
    </row>
    <row r="398" spans="1:26" x14ac:dyDescent="0.25">
      <c r="A398" s="61">
        <v>16</v>
      </c>
      <c r="B398" s="62" t="s">
        <v>191</v>
      </c>
      <c r="C398" s="62" t="s">
        <v>121</v>
      </c>
      <c r="D398" s="61">
        <v>2027</v>
      </c>
      <c r="E398" s="53">
        <f>'Отбор 2025-2027'!E395+'Доп отбор1 2025-2027'!E395</f>
        <v>0</v>
      </c>
      <c r="F398" s="53">
        <f>'Отбор 2025-2027'!F395+'Доп отбор1 2025-2027'!F395</f>
        <v>0</v>
      </c>
      <c r="G398" s="53">
        <f>'Отбор 2025-2027'!G395+'Доп отбор1 2025-2027'!G395</f>
        <v>0</v>
      </c>
      <c r="H398" s="53">
        <f>'Отбор 2025-2027'!H395+'Доп отбор1 2025-2027'!H395</f>
        <v>10</v>
      </c>
      <c r="I398" s="53">
        <f>'Отбор 2025-2027'!I395+'Доп отбор1 2025-2027'!I395</f>
        <v>30</v>
      </c>
      <c r="J398" s="54">
        <f>'Отбор 2025-2027'!J395+'Доп отбор1 2025-2027'!J395</f>
        <v>1</v>
      </c>
      <c r="K398" s="55">
        <f t="shared" si="62"/>
        <v>40</v>
      </c>
      <c r="L398" s="53">
        <v>12368.39</v>
      </c>
      <c r="M398" s="53">
        <v>11131.55</v>
      </c>
      <c r="N398" s="53">
        <v>8657.8700000000008</v>
      </c>
      <c r="O398" s="53">
        <v>6184.2</v>
      </c>
      <c r="P398" s="53">
        <v>3710.52</v>
      </c>
      <c r="Q398" s="53">
        <v>488.77</v>
      </c>
      <c r="R398" s="53">
        <v>2100</v>
      </c>
      <c r="S398" s="53">
        <v>200</v>
      </c>
      <c r="T398" s="53">
        <v>88</v>
      </c>
      <c r="U398" s="57">
        <f t="shared" si="66"/>
        <v>87.999996952320743</v>
      </c>
      <c r="V398" s="55">
        <f t="shared" si="63"/>
        <v>183746.37</v>
      </c>
      <c r="W398" s="55">
        <f t="shared" si="60"/>
        <v>161696.79999999999</v>
      </c>
      <c r="X398" s="55">
        <f t="shared" si="64"/>
        <v>22049.570000000007</v>
      </c>
      <c r="Y398" s="55">
        <f t="shared" si="65"/>
        <v>161696.81</v>
      </c>
      <c r="Z398" s="63">
        <f t="shared" si="61"/>
        <v>88.000002394605133</v>
      </c>
    </row>
    <row r="399" spans="1:26" x14ac:dyDescent="0.25">
      <c r="A399" s="61">
        <v>17</v>
      </c>
      <c r="B399" s="62" t="s">
        <v>191</v>
      </c>
      <c r="C399" s="62" t="s">
        <v>34</v>
      </c>
      <c r="D399" s="61">
        <v>2027</v>
      </c>
      <c r="E399" s="53">
        <f>'Отбор 2025-2027'!E396+'Доп отбор1 2025-2027'!E396</f>
        <v>5</v>
      </c>
      <c r="F399" s="53">
        <f>'Отбор 2025-2027'!F396+'Доп отбор1 2025-2027'!F396</f>
        <v>20</v>
      </c>
      <c r="G399" s="53">
        <f>'Отбор 2025-2027'!G396+'Доп отбор1 2025-2027'!G396</f>
        <v>2</v>
      </c>
      <c r="H399" s="53">
        <f>'Отбор 2025-2027'!H396+'Доп отбор1 2025-2027'!H396</f>
        <v>6</v>
      </c>
      <c r="I399" s="53">
        <f>'Отбор 2025-2027'!I396+'Доп отбор1 2025-2027'!I396</f>
        <v>2</v>
      </c>
      <c r="J399" s="54">
        <f>'Отбор 2025-2027'!J396+'Доп отбор1 2025-2027'!J396</f>
        <v>4</v>
      </c>
      <c r="K399" s="55">
        <f t="shared" si="62"/>
        <v>35</v>
      </c>
      <c r="L399" s="53">
        <v>12368.39</v>
      </c>
      <c r="M399" s="53">
        <v>11131.55</v>
      </c>
      <c r="N399" s="53">
        <v>8657.8700000000008</v>
      </c>
      <c r="O399" s="53">
        <v>6184.2</v>
      </c>
      <c r="P399" s="53">
        <v>3710.52</v>
      </c>
      <c r="Q399" s="53">
        <v>488.77</v>
      </c>
      <c r="R399" s="53">
        <v>2100</v>
      </c>
      <c r="S399" s="53">
        <v>200</v>
      </c>
      <c r="T399" s="53">
        <v>90</v>
      </c>
      <c r="U399" s="57">
        <f t="shared" si="66"/>
        <v>89.999997525228977</v>
      </c>
      <c r="V399" s="55">
        <f t="shared" si="63"/>
        <v>363670.01</v>
      </c>
      <c r="W399" s="55">
        <f t="shared" si="60"/>
        <v>327303</v>
      </c>
      <c r="X399" s="55">
        <f t="shared" si="64"/>
        <v>36367.010000000009</v>
      </c>
      <c r="Y399" s="55">
        <f t="shared" si="65"/>
        <v>327303.01</v>
      </c>
      <c r="Z399" s="63">
        <f t="shared" si="61"/>
        <v>90.000000274974553</v>
      </c>
    </row>
    <row r="400" spans="1:26" x14ac:dyDescent="0.25">
      <c r="A400" s="61">
        <v>18</v>
      </c>
      <c r="B400" s="62" t="s">
        <v>191</v>
      </c>
      <c r="C400" s="62" t="s">
        <v>123</v>
      </c>
      <c r="D400" s="61">
        <v>2027</v>
      </c>
      <c r="E400" s="53">
        <f>'Отбор 2025-2027'!E397+'Доп отбор1 2025-2027'!E397</f>
        <v>0</v>
      </c>
      <c r="F400" s="53">
        <f>'Отбор 2025-2027'!F397+'Доп отбор1 2025-2027'!F397</f>
        <v>0</v>
      </c>
      <c r="G400" s="53">
        <f>'Отбор 2025-2027'!G397+'Доп отбор1 2025-2027'!G397</f>
        <v>0</v>
      </c>
      <c r="H400" s="53">
        <f>'Отбор 2025-2027'!H397+'Доп отбор1 2025-2027'!H397</f>
        <v>0</v>
      </c>
      <c r="I400" s="53">
        <f>'Отбор 2025-2027'!I397+'Доп отбор1 2025-2027'!I397</f>
        <v>0</v>
      </c>
      <c r="J400" s="54">
        <f>'Отбор 2025-2027'!J397+'Доп отбор1 2025-2027'!J397</f>
        <v>0</v>
      </c>
      <c r="K400" s="55">
        <f t="shared" si="62"/>
        <v>0</v>
      </c>
      <c r="L400" s="53">
        <v>12368.39</v>
      </c>
      <c r="M400" s="53">
        <v>11131.55</v>
      </c>
      <c r="N400" s="53">
        <v>8657.8700000000008</v>
      </c>
      <c r="O400" s="53">
        <v>6184.2</v>
      </c>
      <c r="P400" s="53">
        <v>3710.52</v>
      </c>
      <c r="Q400" s="53">
        <v>488.77</v>
      </c>
      <c r="R400" s="53">
        <v>2100</v>
      </c>
      <c r="S400" s="53">
        <v>200</v>
      </c>
      <c r="T400" s="53">
        <v>86</v>
      </c>
      <c r="U400" s="57">
        <f t="shared" si="66"/>
        <v>0</v>
      </c>
      <c r="V400" s="55">
        <f t="shared" si="63"/>
        <v>0</v>
      </c>
      <c r="W400" s="55">
        <f t="shared" ref="W400:W431" si="67">IF((Z400&gt;T400),Y400-0.01,Y400)</f>
        <v>0</v>
      </c>
      <c r="X400" s="55">
        <f t="shared" si="64"/>
        <v>0</v>
      </c>
      <c r="Y400" s="55">
        <f t="shared" si="65"/>
        <v>0</v>
      </c>
      <c r="Z400" s="63">
        <f t="shared" si="61"/>
        <v>0</v>
      </c>
    </row>
    <row r="401" spans="1:26" x14ac:dyDescent="0.25">
      <c r="A401" s="61">
        <v>19</v>
      </c>
      <c r="B401" s="62" t="s">
        <v>191</v>
      </c>
      <c r="C401" s="62" t="s">
        <v>6</v>
      </c>
      <c r="D401" s="61">
        <v>2027</v>
      </c>
      <c r="E401" s="53">
        <f>'Отбор 2025-2027'!E398+'Доп отбор1 2025-2027'!E398</f>
        <v>0</v>
      </c>
      <c r="F401" s="53">
        <f>'Отбор 2025-2027'!F398+'Доп отбор1 2025-2027'!F398</f>
        <v>0</v>
      </c>
      <c r="G401" s="53">
        <f>'Отбор 2025-2027'!G398+'Доп отбор1 2025-2027'!G398</f>
        <v>0</v>
      </c>
      <c r="H401" s="53">
        <f>'Отбор 2025-2027'!H398+'Доп отбор1 2025-2027'!H398</f>
        <v>0</v>
      </c>
      <c r="I401" s="53">
        <f>'Отбор 2025-2027'!I398+'Доп отбор1 2025-2027'!I398</f>
        <v>0</v>
      </c>
      <c r="J401" s="54">
        <f>'Отбор 2025-2027'!J398+'Доп отбор1 2025-2027'!J398</f>
        <v>0</v>
      </c>
      <c r="K401" s="55">
        <f t="shared" si="62"/>
        <v>0</v>
      </c>
      <c r="L401" s="53">
        <v>12368.39</v>
      </c>
      <c r="M401" s="53">
        <v>11131.55</v>
      </c>
      <c r="N401" s="53">
        <v>8657.8700000000008</v>
      </c>
      <c r="O401" s="53">
        <v>6184.2</v>
      </c>
      <c r="P401" s="53">
        <v>3710.52</v>
      </c>
      <c r="Q401" s="53">
        <v>488.77</v>
      </c>
      <c r="R401" s="53">
        <v>2100</v>
      </c>
      <c r="S401" s="53">
        <v>200</v>
      </c>
      <c r="T401" s="53">
        <v>84</v>
      </c>
      <c r="U401" s="57">
        <f t="shared" si="66"/>
        <v>0</v>
      </c>
      <c r="V401" s="55">
        <f t="shared" si="63"/>
        <v>0</v>
      </c>
      <c r="W401" s="55">
        <f t="shared" si="67"/>
        <v>0</v>
      </c>
      <c r="X401" s="55">
        <f t="shared" si="64"/>
        <v>0</v>
      </c>
      <c r="Y401" s="55">
        <f t="shared" si="65"/>
        <v>0</v>
      </c>
      <c r="Z401" s="63">
        <f t="shared" si="61"/>
        <v>0</v>
      </c>
    </row>
    <row r="402" spans="1:26" x14ac:dyDescent="0.25">
      <c r="A402" s="61">
        <v>20</v>
      </c>
      <c r="B402" s="62" t="s">
        <v>191</v>
      </c>
      <c r="C402" s="62" t="s">
        <v>124</v>
      </c>
      <c r="D402" s="61">
        <v>2027</v>
      </c>
      <c r="E402" s="53">
        <f>'Отбор 2025-2027'!E399+'Доп отбор1 2025-2027'!E399</f>
        <v>0</v>
      </c>
      <c r="F402" s="53">
        <f>'Отбор 2025-2027'!F399+'Доп отбор1 2025-2027'!F399</f>
        <v>0</v>
      </c>
      <c r="G402" s="53">
        <f>'Отбор 2025-2027'!G399+'Доп отбор1 2025-2027'!G399</f>
        <v>0</v>
      </c>
      <c r="H402" s="53">
        <f>'Отбор 2025-2027'!H399+'Доп отбор1 2025-2027'!H399</f>
        <v>0</v>
      </c>
      <c r="I402" s="53">
        <f>'Отбор 2025-2027'!I399+'Доп отбор1 2025-2027'!I399</f>
        <v>0</v>
      </c>
      <c r="J402" s="54">
        <f>'Отбор 2025-2027'!J399+'Доп отбор1 2025-2027'!J399</f>
        <v>0</v>
      </c>
      <c r="K402" s="55">
        <f t="shared" si="62"/>
        <v>0</v>
      </c>
      <c r="L402" s="53">
        <v>12368.39</v>
      </c>
      <c r="M402" s="53">
        <v>11131.55</v>
      </c>
      <c r="N402" s="53">
        <v>8657.8700000000008</v>
      </c>
      <c r="O402" s="53">
        <v>6184.2</v>
      </c>
      <c r="P402" s="53">
        <v>3710.52</v>
      </c>
      <c r="Q402" s="53">
        <v>488.77</v>
      </c>
      <c r="R402" s="53">
        <v>2100</v>
      </c>
      <c r="S402" s="53">
        <v>200</v>
      </c>
      <c r="T402" s="53">
        <v>90</v>
      </c>
      <c r="U402" s="57">
        <f t="shared" si="66"/>
        <v>0</v>
      </c>
      <c r="V402" s="55">
        <f t="shared" si="63"/>
        <v>0</v>
      </c>
      <c r="W402" s="55">
        <f t="shared" si="67"/>
        <v>0</v>
      </c>
      <c r="X402" s="55">
        <f t="shared" si="64"/>
        <v>0</v>
      </c>
      <c r="Y402" s="55">
        <f t="shared" si="65"/>
        <v>0</v>
      </c>
      <c r="Z402" s="63">
        <f t="shared" si="61"/>
        <v>0</v>
      </c>
    </row>
    <row r="403" spans="1:26" x14ac:dyDescent="0.25">
      <c r="A403" s="61">
        <v>21</v>
      </c>
      <c r="B403" s="62" t="s">
        <v>191</v>
      </c>
      <c r="C403" s="62" t="s">
        <v>122</v>
      </c>
      <c r="D403" s="61">
        <v>2027</v>
      </c>
      <c r="E403" s="53">
        <f>'Отбор 2025-2027'!E400+'Доп отбор1 2025-2027'!E400</f>
        <v>0</v>
      </c>
      <c r="F403" s="53">
        <f>'Отбор 2025-2027'!F400+'Доп отбор1 2025-2027'!F400</f>
        <v>0</v>
      </c>
      <c r="G403" s="53">
        <f>'Отбор 2025-2027'!G400+'Доп отбор1 2025-2027'!G400</f>
        <v>0</v>
      </c>
      <c r="H403" s="53">
        <f>'Отбор 2025-2027'!H400+'Доп отбор1 2025-2027'!H400</f>
        <v>0</v>
      </c>
      <c r="I403" s="53">
        <f>'Отбор 2025-2027'!I400+'Доп отбор1 2025-2027'!I400</f>
        <v>0</v>
      </c>
      <c r="J403" s="54">
        <f>'Отбор 2025-2027'!J400+'Доп отбор1 2025-2027'!J400</f>
        <v>0</v>
      </c>
      <c r="K403" s="55">
        <f t="shared" si="62"/>
        <v>0</v>
      </c>
      <c r="L403" s="53">
        <v>12368.39</v>
      </c>
      <c r="M403" s="53">
        <v>11131.55</v>
      </c>
      <c r="N403" s="53">
        <v>8657.8700000000008</v>
      </c>
      <c r="O403" s="53">
        <v>6184.2</v>
      </c>
      <c r="P403" s="53">
        <v>3710.52</v>
      </c>
      <c r="Q403" s="53">
        <v>488.77</v>
      </c>
      <c r="R403" s="53">
        <v>2100</v>
      </c>
      <c r="S403" s="53">
        <v>200</v>
      </c>
      <c r="T403" s="53">
        <v>88</v>
      </c>
      <c r="U403" s="57">
        <f t="shared" si="66"/>
        <v>0</v>
      </c>
      <c r="V403" s="55">
        <f t="shared" si="63"/>
        <v>0</v>
      </c>
      <c r="W403" s="55">
        <f t="shared" si="67"/>
        <v>0</v>
      </c>
      <c r="X403" s="55">
        <f t="shared" si="64"/>
        <v>0</v>
      </c>
      <c r="Y403" s="55">
        <f t="shared" si="65"/>
        <v>0</v>
      </c>
      <c r="Z403" s="63">
        <f t="shared" si="61"/>
        <v>0</v>
      </c>
    </row>
    <row r="404" spans="1:26" x14ac:dyDescent="0.25">
      <c r="A404" s="61">
        <v>22</v>
      </c>
      <c r="B404" s="62" t="s">
        <v>191</v>
      </c>
      <c r="C404" s="62" t="s">
        <v>30</v>
      </c>
      <c r="D404" s="61">
        <v>2027</v>
      </c>
      <c r="E404" s="53">
        <f>'Отбор 2025-2027'!E401+'Доп отбор1 2025-2027'!E401</f>
        <v>0</v>
      </c>
      <c r="F404" s="53">
        <f>'Отбор 2025-2027'!F401+'Доп отбор1 2025-2027'!F401</f>
        <v>0</v>
      </c>
      <c r="G404" s="53">
        <f>'Отбор 2025-2027'!G401+'Доп отбор1 2025-2027'!G401</f>
        <v>0</v>
      </c>
      <c r="H404" s="53">
        <f>'Отбор 2025-2027'!H401+'Доп отбор1 2025-2027'!H401</f>
        <v>20</v>
      </c>
      <c r="I404" s="53">
        <f>'Отбор 2025-2027'!I401+'Доп отбор1 2025-2027'!I401</f>
        <v>0</v>
      </c>
      <c r="J404" s="54">
        <f>'Отбор 2025-2027'!J401+'Доп отбор1 2025-2027'!J401</f>
        <v>8</v>
      </c>
      <c r="K404" s="55">
        <f t="shared" si="62"/>
        <v>20</v>
      </c>
      <c r="L404" s="53">
        <v>12368.39</v>
      </c>
      <c r="M404" s="53">
        <v>11131.55</v>
      </c>
      <c r="N404" s="53">
        <v>8657.8700000000008</v>
      </c>
      <c r="O404" s="53">
        <v>6184.2</v>
      </c>
      <c r="P404" s="53">
        <v>3710.52</v>
      </c>
      <c r="Q404" s="53">
        <v>488.77</v>
      </c>
      <c r="R404" s="53">
        <v>2100</v>
      </c>
      <c r="S404" s="53">
        <v>200</v>
      </c>
      <c r="T404" s="53">
        <v>89</v>
      </c>
      <c r="U404" s="57">
        <f t="shared" si="66"/>
        <v>88.999998382685675</v>
      </c>
      <c r="V404" s="55">
        <f t="shared" si="63"/>
        <v>148394.16</v>
      </c>
      <c r="W404" s="55">
        <f t="shared" si="67"/>
        <v>132070.79999999999</v>
      </c>
      <c r="X404" s="55">
        <f t="shared" si="64"/>
        <v>16323.360000000015</v>
      </c>
      <c r="Y404" s="55">
        <f t="shared" si="65"/>
        <v>132070.79999999999</v>
      </c>
      <c r="Z404" s="63">
        <f t="shared" si="61"/>
        <v>88.999998382685675</v>
      </c>
    </row>
    <row r="405" spans="1:26" x14ac:dyDescent="0.25">
      <c r="A405" s="61">
        <v>23</v>
      </c>
      <c r="B405" s="62" t="s">
        <v>191</v>
      </c>
      <c r="C405" s="62" t="s">
        <v>60</v>
      </c>
      <c r="D405" s="61">
        <v>2027</v>
      </c>
      <c r="E405" s="53">
        <f>'Отбор 2025-2027'!E402+'Доп отбор1 2025-2027'!E402</f>
        <v>0</v>
      </c>
      <c r="F405" s="53">
        <f>'Отбор 2025-2027'!F402+'Доп отбор1 2025-2027'!F402</f>
        <v>5</v>
      </c>
      <c r="G405" s="53">
        <f>'Отбор 2025-2027'!G402+'Доп отбор1 2025-2027'!G402</f>
        <v>0</v>
      </c>
      <c r="H405" s="53">
        <f>'Отбор 2025-2027'!H402+'Доп отбор1 2025-2027'!H402</f>
        <v>0</v>
      </c>
      <c r="I405" s="53">
        <f>'Отбор 2025-2027'!I402+'Доп отбор1 2025-2027'!I402</f>
        <v>0</v>
      </c>
      <c r="J405" s="54">
        <f>'Отбор 2025-2027'!J402+'Доп отбор1 2025-2027'!J402</f>
        <v>3</v>
      </c>
      <c r="K405" s="55">
        <f t="shared" si="62"/>
        <v>5</v>
      </c>
      <c r="L405" s="53">
        <v>12368.39</v>
      </c>
      <c r="M405" s="53">
        <v>11131.55</v>
      </c>
      <c r="N405" s="53">
        <v>8657.8700000000008</v>
      </c>
      <c r="O405" s="53">
        <v>6184.2</v>
      </c>
      <c r="P405" s="53">
        <v>3710.52</v>
      </c>
      <c r="Q405" s="53">
        <v>488.77</v>
      </c>
      <c r="R405" s="53">
        <v>2100</v>
      </c>
      <c r="S405" s="53">
        <v>200</v>
      </c>
      <c r="T405" s="53">
        <v>89</v>
      </c>
      <c r="U405" s="57">
        <f t="shared" si="66"/>
        <v>88.9999947224686</v>
      </c>
      <c r="V405" s="55">
        <f t="shared" si="63"/>
        <v>64424.06</v>
      </c>
      <c r="W405" s="55">
        <f t="shared" si="67"/>
        <v>57337.41</v>
      </c>
      <c r="X405" s="55">
        <f t="shared" si="64"/>
        <v>7086.6499999999942</v>
      </c>
      <c r="Y405" s="55">
        <f t="shared" si="65"/>
        <v>57337.41</v>
      </c>
      <c r="Z405" s="63">
        <f t="shared" si="61"/>
        <v>88.9999947224686</v>
      </c>
    </row>
    <row r="406" spans="1:26" x14ac:dyDescent="0.25">
      <c r="A406" s="61">
        <v>24</v>
      </c>
      <c r="B406" s="62" t="s">
        <v>191</v>
      </c>
      <c r="C406" s="62" t="s">
        <v>125</v>
      </c>
      <c r="D406" s="61">
        <v>2027</v>
      </c>
      <c r="E406" s="53">
        <f>'Отбор 2025-2027'!E403+'Доп отбор1 2025-2027'!E403</f>
        <v>0</v>
      </c>
      <c r="F406" s="53">
        <f>'Отбор 2025-2027'!F403+'Доп отбор1 2025-2027'!F403</f>
        <v>0</v>
      </c>
      <c r="G406" s="53">
        <f>'Отбор 2025-2027'!G403+'Доп отбор1 2025-2027'!G403</f>
        <v>0</v>
      </c>
      <c r="H406" s="53">
        <f>'Отбор 2025-2027'!H403+'Доп отбор1 2025-2027'!H403</f>
        <v>0</v>
      </c>
      <c r="I406" s="53">
        <f>'Отбор 2025-2027'!I403+'Доп отбор1 2025-2027'!I403</f>
        <v>0</v>
      </c>
      <c r="J406" s="54">
        <f>'Отбор 2025-2027'!J403+'Доп отбор1 2025-2027'!J403</f>
        <v>0</v>
      </c>
      <c r="K406" s="55">
        <f t="shared" si="62"/>
        <v>0</v>
      </c>
      <c r="L406" s="53">
        <v>12368.39</v>
      </c>
      <c r="M406" s="53">
        <v>11131.55</v>
      </c>
      <c r="N406" s="53">
        <v>8657.8700000000008</v>
      </c>
      <c r="O406" s="53">
        <v>6184.2</v>
      </c>
      <c r="P406" s="53">
        <v>3710.52</v>
      </c>
      <c r="Q406" s="53">
        <v>488.77</v>
      </c>
      <c r="R406" s="53">
        <v>2100</v>
      </c>
      <c r="S406" s="53">
        <v>200</v>
      </c>
      <c r="T406" s="53">
        <v>89</v>
      </c>
      <c r="U406" s="57">
        <f t="shared" si="66"/>
        <v>0</v>
      </c>
      <c r="V406" s="55">
        <f t="shared" si="63"/>
        <v>0</v>
      </c>
      <c r="W406" s="55">
        <f t="shared" si="67"/>
        <v>0</v>
      </c>
      <c r="X406" s="55">
        <f t="shared" si="64"/>
        <v>0</v>
      </c>
      <c r="Y406" s="55">
        <f t="shared" si="65"/>
        <v>0</v>
      </c>
      <c r="Z406" s="63">
        <f t="shared" si="61"/>
        <v>0</v>
      </c>
    </row>
    <row r="407" spans="1:26" x14ac:dyDescent="0.25">
      <c r="A407" s="61">
        <v>25</v>
      </c>
      <c r="B407" s="62" t="s">
        <v>191</v>
      </c>
      <c r="C407" s="62" t="s">
        <v>126</v>
      </c>
      <c r="D407" s="61">
        <v>2027</v>
      </c>
      <c r="E407" s="53">
        <f>'Отбор 2025-2027'!E404+'Доп отбор1 2025-2027'!E404</f>
        <v>0</v>
      </c>
      <c r="F407" s="53">
        <f>'Отбор 2025-2027'!F404+'Доп отбор1 2025-2027'!F404</f>
        <v>0</v>
      </c>
      <c r="G407" s="53">
        <f>'Отбор 2025-2027'!G404+'Доп отбор1 2025-2027'!G404</f>
        <v>0</v>
      </c>
      <c r="H407" s="53">
        <f>'Отбор 2025-2027'!H404+'Доп отбор1 2025-2027'!H404</f>
        <v>0</v>
      </c>
      <c r="I407" s="53">
        <f>'Отбор 2025-2027'!I404+'Доп отбор1 2025-2027'!I404</f>
        <v>0</v>
      </c>
      <c r="J407" s="54">
        <f>'Отбор 2025-2027'!J404+'Доп отбор1 2025-2027'!J404</f>
        <v>0</v>
      </c>
      <c r="K407" s="55">
        <f t="shared" si="62"/>
        <v>0</v>
      </c>
      <c r="L407" s="53">
        <v>12368.39</v>
      </c>
      <c r="M407" s="53">
        <v>11131.55</v>
      </c>
      <c r="N407" s="53">
        <v>8657.8700000000008</v>
      </c>
      <c r="O407" s="53">
        <v>6184.2</v>
      </c>
      <c r="P407" s="53">
        <v>3710.52</v>
      </c>
      <c r="Q407" s="53">
        <v>488.77</v>
      </c>
      <c r="R407" s="53">
        <v>2100</v>
      </c>
      <c r="S407" s="53">
        <v>200</v>
      </c>
      <c r="T407" s="53">
        <v>90</v>
      </c>
      <c r="U407" s="57">
        <f t="shared" si="66"/>
        <v>0</v>
      </c>
      <c r="V407" s="55">
        <f t="shared" si="63"/>
        <v>0</v>
      </c>
      <c r="W407" s="55">
        <f t="shared" si="67"/>
        <v>0</v>
      </c>
      <c r="X407" s="55">
        <f t="shared" si="64"/>
        <v>0</v>
      </c>
      <c r="Y407" s="55">
        <f t="shared" si="65"/>
        <v>0</v>
      </c>
      <c r="Z407" s="63">
        <f t="shared" si="61"/>
        <v>0</v>
      </c>
    </row>
    <row r="408" spans="1:26" x14ac:dyDescent="0.25">
      <c r="A408" s="61">
        <v>26</v>
      </c>
      <c r="B408" s="62" t="s">
        <v>191</v>
      </c>
      <c r="C408" s="62" t="s">
        <v>44</v>
      </c>
      <c r="D408" s="61">
        <v>2027</v>
      </c>
      <c r="E408" s="53">
        <f>'Отбор 2025-2027'!E405+'Доп отбор1 2025-2027'!E405</f>
        <v>0</v>
      </c>
      <c r="F408" s="53">
        <f>'Отбор 2025-2027'!F405+'Доп отбор1 2025-2027'!F405</f>
        <v>0</v>
      </c>
      <c r="G408" s="53">
        <f>'Отбор 2025-2027'!G405+'Доп отбор1 2025-2027'!G405</f>
        <v>0</v>
      </c>
      <c r="H408" s="53">
        <f>'Отбор 2025-2027'!H405+'Доп отбор1 2025-2027'!H405</f>
        <v>0</v>
      </c>
      <c r="I408" s="53">
        <f>'Отбор 2025-2027'!I405+'Доп отбор1 2025-2027'!I405</f>
        <v>0</v>
      </c>
      <c r="J408" s="54">
        <f>'Отбор 2025-2027'!J405+'Доп отбор1 2025-2027'!J405</f>
        <v>0</v>
      </c>
      <c r="K408" s="55">
        <f t="shared" si="62"/>
        <v>0</v>
      </c>
      <c r="L408" s="53">
        <v>12368.39</v>
      </c>
      <c r="M408" s="53">
        <v>11131.55</v>
      </c>
      <c r="N408" s="53">
        <v>8657.8700000000008</v>
      </c>
      <c r="O408" s="53">
        <v>6184.2</v>
      </c>
      <c r="P408" s="53">
        <v>3710.52</v>
      </c>
      <c r="Q408" s="53">
        <v>488.77</v>
      </c>
      <c r="R408" s="53">
        <v>2100</v>
      </c>
      <c r="S408" s="53">
        <v>200</v>
      </c>
      <c r="T408" s="53">
        <v>90</v>
      </c>
      <c r="U408" s="57">
        <f t="shared" si="66"/>
        <v>0</v>
      </c>
      <c r="V408" s="55">
        <f t="shared" si="63"/>
        <v>0</v>
      </c>
      <c r="W408" s="55">
        <f t="shared" si="67"/>
        <v>0</v>
      </c>
      <c r="X408" s="55">
        <f t="shared" si="64"/>
        <v>0</v>
      </c>
      <c r="Y408" s="55">
        <f t="shared" si="65"/>
        <v>0</v>
      </c>
      <c r="Z408" s="63">
        <f t="shared" si="61"/>
        <v>0</v>
      </c>
    </row>
    <row r="409" spans="1:26" x14ac:dyDescent="0.25">
      <c r="A409" s="61">
        <v>27</v>
      </c>
      <c r="B409" s="62" t="s">
        <v>191</v>
      </c>
      <c r="C409" s="62" t="s">
        <v>99</v>
      </c>
      <c r="D409" s="61">
        <v>2027</v>
      </c>
      <c r="E409" s="53">
        <f>'Отбор 2025-2027'!E406+'Доп отбор1 2025-2027'!E406</f>
        <v>0</v>
      </c>
      <c r="F409" s="53">
        <f>'Отбор 2025-2027'!F406+'Доп отбор1 2025-2027'!F406</f>
        <v>0</v>
      </c>
      <c r="G409" s="53">
        <f>'Отбор 2025-2027'!G406+'Доп отбор1 2025-2027'!G406</f>
        <v>0</v>
      </c>
      <c r="H409" s="53">
        <f>'Отбор 2025-2027'!H406+'Доп отбор1 2025-2027'!H406</f>
        <v>0</v>
      </c>
      <c r="I409" s="53">
        <f>'Отбор 2025-2027'!I406+'Доп отбор1 2025-2027'!I406</f>
        <v>0</v>
      </c>
      <c r="J409" s="54">
        <f>'Отбор 2025-2027'!J406+'Доп отбор1 2025-2027'!J406</f>
        <v>0</v>
      </c>
      <c r="K409" s="55">
        <f t="shared" si="62"/>
        <v>0</v>
      </c>
      <c r="L409" s="53">
        <v>12368.39</v>
      </c>
      <c r="M409" s="53">
        <v>11131.55</v>
      </c>
      <c r="N409" s="53">
        <v>8657.8700000000008</v>
      </c>
      <c r="O409" s="53">
        <v>6184.2</v>
      </c>
      <c r="P409" s="53">
        <v>3710.52</v>
      </c>
      <c r="Q409" s="53">
        <v>488.77</v>
      </c>
      <c r="R409" s="53">
        <v>2100</v>
      </c>
      <c r="S409" s="53">
        <v>200</v>
      </c>
      <c r="T409" s="53">
        <v>90</v>
      </c>
      <c r="U409" s="57">
        <f t="shared" si="66"/>
        <v>0</v>
      </c>
      <c r="V409" s="55">
        <f t="shared" si="63"/>
        <v>0</v>
      </c>
      <c r="W409" s="55">
        <f t="shared" si="67"/>
        <v>0</v>
      </c>
      <c r="X409" s="55">
        <f t="shared" si="64"/>
        <v>0</v>
      </c>
      <c r="Y409" s="55">
        <f t="shared" si="65"/>
        <v>0</v>
      </c>
      <c r="Z409" s="63">
        <f t="shared" si="61"/>
        <v>0</v>
      </c>
    </row>
    <row r="410" spans="1:26" x14ac:dyDescent="0.25">
      <c r="A410" s="61">
        <v>28</v>
      </c>
      <c r="B410" s="62" t="s">
        <v>191</v>
      </c>
      <c r="C410" s="62" t="s">
        <v>127</v>
      </c>
      <c r="D410" s="61">
        <v>2027</v>
      </c>
      <c r="E410" s="53">
        <f>'Отбор 2025-2027'!E407+'Доп отбор1 2025-2027'!E407</f>
        <v>0</v>
      </c>
      <c r="F410" s="53">
        <f>'Отбор 2025-2027'!F407+'Доп отбор1 2025-2027'!F407</f>
        <v>0</v>
      </c>
      <c r="G410" s="53">
        <f>'Отбор 2025-2027'!G407+'Доп отбор1 2025-2027'!G407</f>
        <v>0</v>
      </c>
      <c r="H410" s="53">
        <f>'Отбор 2025-2027'!H407+'Доп отбор1 2025-2027'!H407</f>
        <v>0</v>
      </c>
      <c r="I410" s="53">
        <f>'Отбор 2025-2027'!I407+'Доп отбор1 2025-2027'!I407</f>
        <v>0</v>
      </c>
      <c r="J410" s="54">
        <f>'Отбор 2025-2027'!J407+'Доп отбор1 2025-2027'!J407</f>
        <v>0</v>
      </c>
      <c r="K410" s="55">
        <f t="shared" si="62"/>
        <v>0</v>
      </c>
      <c r="L410" s="53">
        <v>12368.39</v>
      </c>
      <c r="M410" s="53">
        <v>11131.55</v>
      </c>
      <c r="N410" s="53">
        <v>8657.8700000000008</v>
      </c>
      <c r="O410" s="53">
        <v>6184.2</v>
      </c>
      <c r="P410" s="53">
        <v>3710.52</v>
      </c>
      <c r="Q410" s="53">
        <v>488.77</v>
      </c>
      <c r="R410" s="53">
        <v>2100</v>
      </c>
      <c r="S410" s="53">
        <v>200</v>
      </c>
      <c r="T410" s="53">
        <v>89</v>
      </c>
      <c r="U410" s="57">
        <f t="shared" si="66"/>
        <v>0</v>
      </c>
      <c r="V410" s="55">
        <f t="shared" si="63"/>
        <v>0</v>
      </c>
      <c r="W410" s="55">
        <f t="shared" si="67"/>
        <v>0</v>
      </c>
      <c r="X410" s="55">
        <f t="shared" si="64"/>
        <v>0</v>
      </c>
      <c r="Y410" s="55">
        <f t="shared" si="65"/>
        <v>0</v>
      </c>
      <c r="Z410" s="63">
        <f t="shared" si="61"/>
        <v>0</v>
      </c>
    </row>
    <row r="411" spans="1:26" x14ac:dyDescent="0.25">
      <c r="A411" s="61">
        <v>29</v>
      </c>
      <c r="B411" s="62" t="s">
        <v>191</v>
      </c>
      <c r="C411" s="62" t="s">
        <v>90</v>
      </c>
      <c r="D411" s="61">
        <v>2027</v>
      </c>
      <c r="E411" s="53">
        <f>'Отбор 2025-2027'!E408+'Доп отбор1 2025-2027'!E408</f>
        <v>0</v>
      </c>
      <c r="F411" s="53">
        <f>'Отбор 2025-2027'!F408+'Доп отбор1 2025-2027'!F408</f>
        <v>0</v>
      </c>
      <c r="G411" s="53">
        <f>'Отбор 2025-2027'!G408+'Доп отбор1 2025-2027'!G408</f>
        <v>0</v>
      </c>
      <c r="H411" s="53">
        <f>'Отбор 2025-2027'!H408+'Доп отбор1 2025-2027'!H408</f>
        <v>0</v>
      </c>
      <c r="I411" s="53">
        <f>'Отбор 2025-2027'!I408+'Доп отбор1 2025-2027'!I408</f>
        <v>0</v>
      </c>
      <c r="J411" s="54">
        <f>'Отбор 2025-2027'!J408+'Доп отбор1 2025-2027'!J408</f>
        <v>0</v>
      </c>
      <c r="K411" s="55">
        <f t="shared" si="62"/>
        <v>0</v>
      </c>
      <c r="L411" s="53">
        <v>12368.39</v>
      </c>
      <c r="M411" s="53">
        <v>11131.55</v>
      </c>
      <c r="N411" s="53">
        <v>8657.8700000000008</v>
      </c>
      <c r="O411" s="53">
        <v>6184.2</v>
      </c>
      <c r="P411" s="53">
        <v>3710.52</v>
      </c>
      <c r="Q411" s="53">
        <v>488.77</v>
      </c>
      <c r="R411" s="53">
        <v>2100</v>
      </c>
      <c r="S411" s="53">
        <v>200</v>
      </c>
      <c r="T411" s="53">
        <v>87</v>
      </c>
      <c r="U411" s="57">
        <f t="shared" si="66"/>
        <v>0</v>
      </c>
      <c r="V411" s="55">
        <f t="shared" si="63"/>
        <v>0</v>
      </c>
      <c r="W411" s="55">
        <f t="shared" si="67"/>
        <v>0</v>
      </c>
      <c r="X411" s="55">
        <f t="shared" si="64"/>
        <v>0</v>
      </c>
      <c r="Y411" s="55">
        <f t="shared" si="65"/>
        <v>0</v>
      </c>
      <c r="Z411" s="63">
        <f t="shared" si="61"/>
        <v>0</v>
      </c>
    </row>
    <row r="412" spans="1:26" x14ac:dyDescent="0.25">
      <c r="A412" s="61">
        <v>30</v>
      </c>
      <c r="B412" s="62" t="s">
        <v>192</v>
      </c>
      <c r="C412" s="62" t="s">
        <v>132</v>
      </c>
      <c r="D412" s="61">
        <v>2027</v>
      </c>
      <c r="E412" s="53">
        <f>'Отбор 2025-2027'!E409+'Доп отбор1 2025-2027'!E409</f>
        <v>0</v>
      </c>
      <c r="F412" s="53">
        <f>'Отбор 2025-2027'!F409+'Доп отбор1 2025-2027'!F409</f>
        <v>0</v>
      </c>
      <c r="G412" s="53">
        <f>'Отбор 2025-2027'!G409+'Доп отбор1 2025-2027'!G409</f>
        <v>0</v>
      </c>
      <c r="H412" s="53">
        <f>'Отбор 2025-2027'!H409+'Доп отбор1 2025-2027'!H409</f>
        <v>0</v>
      </c>
      <c r="I412" s="53">
        <f>'Отбор 2025-2027'!I409+'Доп отбор1 2025-2027'!I409</f>
        <v>0</v>
      </c>
      <c r="J412" s="54">
        <f>'Отбор 2025-2027'!J409+'Доп отбор1 2025-2027'!J409</f>
        <v>0</v>
      </c>
      <c r="K412" s="55">
        <f t="shared" si="62"/>
        <v>0</v>
      </c>
      <c r="L412" s="53">
        <v>12368.39</v>
      </c>
      <c r="M412" s="53">
        <v>11131.55</v>
      </c>
      <c r="N412" s="53">
        <v>8657.8700000000008</v>
      </c>
      <c r="O412" s="53">
        <v>6184.2</v>
      </c>
      <c r="P412" s="53">
        <v>3710.52</v>
      </c>
      <c r="Q412" s="53">
        <v>488.77</v>
      </c>
      <c r="R412" s="53">
        <v>2100</v>
      </c>
      <c r="S412" s="53">
        <v>200</v>
      </c>
      <c r="T412" s="53">
        <v>89</v>
      </c>
      <c r="U412" s="57">
        <f t="shared" si="66"/>
        <v>0</v>
      </c>
      <c r="V412" s="55">
        <f t="shared" si="63"/>
        <v>0</v>
      </c>
      <c r="W412" s="55">
        <f t="shared" si="67"/>
        <v>0</v>
      </c>
      <c r="X412" s="55">
        <f t="shared" si="64"/>
        <v>0</v>
      </c>
      <c r="Y412" s="55">
        <f t="shared" si="65"/>
        <v>0</v>
      </c>
      <c r="Z412" s="63">
        <f t="shared" si="61"/>
        <v>0</v>
      </c>
    </row>
    <row r="413" spans="1:26" x14ac:dyDescent="0.25">
      <c r="A413" s="61">
        <v>31</v>
      </c>
      <c r="B413" s="62" t="s">
        <v>192</v>
      </c>
      <c r="C413" s="62" t="s">
        <v>41</v>
      </c>
      <c r="D413" s="61">
        <v>2027</v>
      </c>
      <c r="E413" s="53">
        <f>'Отбор 2025-2027'!E410+'Доп отбор1 2025-2027'!E410</f>
        <v>0</v>
      </c>
      <c r="F413" s="53">
        <f>'Отбор 2025-2027'!F410+'Доп отбор1 2025-2027'!F410</f>
        <v>0</v>
      </c>
      <c r="G413" s="53">
        <f>'Отбор 2025-2027'!G410+'Доп отбор1 2025-2027'!G410</f>
        <v>0</v>
      </c>
      <c r="H413" s="53">
        <f>'Отбор 2025-2027'!H410+'Доп отбор1 2025-2027'!H410</f>
        <v>21</v>
      </c>
      <c r="I413" s="53">
        <f>'Отбор 2025-2027'!I410+'Доп отбор1 2025-2027'!I410</f>
        <v>0</v>
      </c>
      <c r="J413" s="54">
        <f>'Отбор 2025-2027'!J410+'Доп отбор1 2025-2027'!J410</f>
        <v>7</v>
      </c>
      <c r="K413" s="55">
        <f t="shared" si="62"/>
        <v>21</v>
      </c>
      <c r="L413" s="53">
        <v>12368.39</v>
      </c>
      <c r="M413" s="53">
        <v>11131.55</v>
      </c>
      <c r="N413" s="53">
        <v>8657.8700000000008</v>
      </c>
      <c r="O413" s="53">
        <v>6184.2</v>
      </c>
      <c r="P413" s="53">
        <v>3710.52</v>
      </c>
      <c r="Q413" s="53">
        <v>488.77</v>
      </c>
      <c r="R413" s="53">
        <v>2100</v>
      </c>
      <c r="S413" s="53">
        <v>200</v>
      </c>
      <c r="T413" s="53">
        <v>87</v>
      </c>
      <c r="U413" s="57">
        <f t="shared" si="66"/>
        <v>86.999997831651953</v>
      </c>
      <c r="V413" s="55">
        <f t="shared" si="63"/>
        <v>152189.59</v>
      </c>
      <c r="W413" s="55">
        <f t="shared" si="67"/>
        <v>132404.94</v>
      </c>
      <c r="X413" s="55">
        <f t="shared" si="64"/>
        <v>19784.649999999994</v>
      </c>
      <c r="Y413" s="55">
        <f t="shared" si="65"/>
        <v>132404.94</v>
      </c>
      <c r="Z413" s="63">
        <f t="shared" si="61"/>
        <v>86.999997831651953</v>
      </c>
    </row>
    <row r="414" spans="1:26" x14ac:dyDescent="0.25">
      <c r="A414" s="61">
        <v>32</v>
      </c>
      <c r="B414" s="62" t="s">
        <v>192</v>
      </c>
      <c r="C414" s="62" t="s">
        <v>108</v>
      </c>
      <c r="D414" s="61">
        <v>2027</v>
      </c>
      <c r="E414" s="53">
        <f>'Отбор 2025-2027'!E411+'Доп отбор1 2025-2027'!E411</f>
        <v>0</v>
      </c>
      <c r="F414" s="53">
        <f>'Отбор 2025-2027'!F411+'Доп отбор1 2025-2027'!F411</f>
        <v>0</v>
      </c>
      <c r="G414" s="53">
        <f>'Отбор 2025-2027'!G411+'Доп отбор1 2025-2027'!G411</f>
        <v>0</v>
      </c>
      <c r="H414" s="53">
        <f>'Отбор 2025-2027'!H411+'Доп отбор1 2025-2027'!H411</f>
        <v>0</v>
      </c>
      <c r="I414" s="53">
        <f>'Отбор 2025-2027'!I411+'Доп отбор1 2025-2027'!I411</f>
        <v>0</v>
      </c>
      <c r="J414" s="54">
        <f>'Отбор 2025-2027'!J411+'Доп отбор1 2025-2027'!J411</f>
        <v>0</v>
      </c>
      <c r="K414" s="55">
        <f t="shared" si="62"/>
        <v>0</v>
      </c>
      <c r="L414" s="53">
        <v>12368.39</v>
      </c>
      <c r="M414" s="53">
        <v>11131.55</v>
      </c>
      <c r="N414" s="53">
        <v>8657.8700000000008</v>
      </c>
      <c r="O414" s="53">
        <v>6184.2</v>
      </c>
      <c r="P414" s="53">
        <v>3710.52</v>
      </c>
      <c r="Q414" s="53">
        <v>488.77</v>
      </c>
      <c r="R414" s="53">
        <v>2100</v>
      </c>
      <c r="S414" s="53">
        <v>200</v>
      </c>
      <c r="T414" s="53">
        <v>85</v>
      </c>
      <c r="U414" s="57">
        <f t="shared" si="66"/>
        <v>0</v>
      </c>
      <c r="V414" s="55">
        <f t="shared" si="63"/>
        <v>0</v>
      </c>
      <c r="W414" s="55">
        <f t="shared" si="67"/>
        <v>0</v>
      </c>
      <c r="X414" s="55">
        <f t="shared" si="64"/>
        <v>0</v>
      </c>
      <c r="Y414" s="55">
        <f t="shared" si="65"/>
        <v>0</v>
      </c>
      <c r="Z414" s="63">
        <f t="shared" si="61"/>
        <v>0</v>
      </c>
    </row>
    <row r="415" spans="1:26" x14ac:dyDescent="0.25">
      <c r="A415" s="61">
        <v>33</v>
      </c>
      <c r="B415" s="62" t="s">
        <v>192</v>
      </c>
      <c r="C415" s="62" t="s">
        <v>93</v>
      </c>
      <c r="D415" s="61">
        <v>2027</v>
      </c>
      <c r="E415" s="53">
        <f>'Отбор 2025-2027'!E412+'Доп отбор1 2025-2027'!E412</f>
        <v>0</v>
      </c>
      <c r="F415" s="53">
        <f>'Отбор 2025-2027'!F412+'Доп отбор1 2025-2027'!F412</f>
        <v>0</v>
      </c>
      <c r="G415" s="53">
        <f>'Отбор 2025-2027'!G412+'Доп отбор1 2025-2027'!G412</f>
        <v>0</v>
      </c>
      <c r="H415" s="53">
        <f>'Отбор 2025-2027'!H412+'Доп отбор1 2025-2027'!H412</f>
        <v>0</v>
      </c>
      <c r="I415" s="53">
        <f>'Отбор 2025-2027'!I412+'Доп отбор1 2025-2027'!I412</f>
        <v>0</v>
      </c>
      <c r="J415" s="54">
        <f>'Отбор 2025-2027'!J412+'Доп отбор1 2025-2027'!J412</f>
        <v>0</v>
      </c>
      <c r="K415" s="55">
        <f t="shared" si="62"/>
        <v>0</v>
      </c>
      <c r="L415" s="53">
        <v>12368.39</v>
      </c>
      <c r="M415" s="53">
        <v>11131.55</v>
      </c>
      <c r="N415" s="53">
        <v>8657.8700000000008</v>
      </c>
      <c r="O415" s="53">
        <v>6184.2</v>
      </c>
      <c r="P415" s="53">
        <v>3710.52</v>
      </c>
      <c r="Q415" s="53">
        <v>488.77</v>
      </c>
      <c r="R415" s="53">
        <v>2100</v>
      </c>
      <c r="S415" s="53">
        <v>200</v>
      </c>
      <c r="T415" s="53">
        <v>90</v>
      </c>
      <c r="U415" s="57">
        <f t="shared" si="66"/>
        <v>0</v>
      </c>
      <c r="V415" s="55">
        <f t="shared" si="63"/>
        <v>0</v>
      </c>
      <c r="W415" s="55">
        <f t="shared" si="67"/>
        <v>0</v>
      </c>
      <c r="X415" s="55">
        <f t="shared" si="64"/>
        <v>0</v>
      </c>
      <c r="Y415" s="55">
        <f t="shared" si="65"/>
        <v>0</v>
      </c>
      <c r="Z415" s="63">
        <f t="shared" si="61"/>
        <v>0</v>
      </c>
    </row>
    <row r="416" spans="1:26" x14ac:dyDescent="0.25">
      <c r="A416" s="61">
        <v>34</v>
      </c>
      <c r="B416" s="62" t="s">
        <v>192</v>
      </c>
      <c r="C416" s="62" t="s">
        <v>128</v>
      </c>
      <c r="D416" s="61">
        <v>2027</v>
      </c>
      <c r="E416" s="53">
        <f>'Отбор 2025-2027'!E413+'Доп отбор1 2025-2027'!E413</f>
        <v>0</v>
      </c>
      <c r="F416" s="53">
        <f>'Отбор 2025-2027'!F413+'Доп отбор1 2025-2027'!F413</f>
        <v>0</v>
      </c>
      <c r="G416" s="53">
        <f>'Отбор 2025-2027'!G413+'Доп отбор1 2025-2027'!G413</f>
        <v>0</v>
      </c>
      <c r="H416" s="53">
        <f>'Отбор 2025-2027'!H413+'Доп отбор1 2025-2027'!H413</f>
        <v>0</v>
      </c>
      <c r="I416" s="53">
        <f>'Отбор 2025-2027'!I413+'Доп отбор1 2025-2027'!I413</f>
        <v>0</v>
      </c>
      <c r="J416" s="54">
        <f>'Отбор 2025-2027'!J413+'Доп отбор1 2025-2027'!J413</f>
        <v>0</v>
      </c>
      <c r="K416" s="55">
        <f t="shared" si="62"/>
        <v>0</v>
      </c>
      <c r="L416" s="53">
        <v>12368.39</v>
      </c>
      <c r="M416" s="53">
        <v>11131.55</v>
      </c>
      <c r="N416" s="53">
        <v>8657.8700000000008</v>
      </c>
      <c r="O416" s="53">
        <v>6184.2</v>
      </c>
      <c r="P416" s="53">
        <v>3710.52</v>
      </c>
      <c r="Q416" s="53">
        <v>488.77</v>
      </c>
      <c r="R416" s="53">
        <v>2100</v>
      </c>
      <c r="S416" s="53">
        <v>200</v>
      </c>
      <c r="T416" s="53">
        <v>92</v>
      </c>
      <c r="U416" s="57">
        <f t="shared" si="66"/>
        <v>0</v>
      </c>
      <c r="V416" s="55">
        <f t="shared" si="63"/>
        <v>0</v>
      </c>
      <c r="W416" s="55">
        <f t="shared" si="67"/>
        <v>0</v>
      </c>
      <c r="X416" s="55">
        <f t="shared" si="64"/>
        <v>0</v>
      </c>
      <c r="Y416" s="55">
        <f t="shared" si="65"/>
        <v>0</v>
      </c>
      <c r="Z416" s="63">
        <f t="shared" si="61"/>
        <v>0</v>
      </c>
    </row>
    <row r="417" spans="1:26" x14ac:dyDescent="0.25">
      <c r="A417" s="61">
        <v>35</v>
      </c>
      <c r="B417" s="62" t="s">
        <v>192</v>
      </c>
      <c r="C417" s="62" t="s">
        <v>67</v>
      </c>
      <c r="D417" s="61">
        <v>2027</v>
      </c>
      <c r="E417" s="53">
        <f>'Отбор 2025-2027'!E414+'Доп отбор1 2025-2027'!E414</f>
        <v>0</v>
      </c>
      <c r="F417" s="53">
        <f>'Отбор 2025-2027'!F414+'Доп отбор1 2025-2027'!F414</f>
        <v>0</v>
      </c>
      <c r="G417" s="53">
        <f>'Отбор 2025-2027'!G414+'Доп отбор1 2025-2027'!G414</f>
        <v>0</v>
      </c>
      <c r="H417" s="53">
        <f>'Отбор 2025-2027'!H414+'Доп отбор1 2025-2027'!H414</f>
        <v>0</v>
      </c>
      <c r="I417" s="53">
        <f>'Отбор 2025-2027'!I414+'Доп отбор1 2025-2027'!I414</f>
        <v>0</v>
      </c>
      <c r="J417" s="54">
        <f>'Отбор 2025-2027'!J414+'Доп отбор1 2025-2027'!J414</f>
        <v>0</v>
      </c>
      <c r="K417" s="55">
        <f t="shared" si="62"/>
        <v>0</v>
      </c>
      <c r="L417" s="53">
        <v>12368.39</v>
      </c>
      <c r="M417" s="53">
        <v>11131.55</v>
      </c>
      <c r="N417" s="53">
        <v>8657.8700000000008</v>
      </c>
      <c r="O417" s="53">
        <v>6184.2</v>
      </c>
      <c r="P417" s="53">
        <v>3710.52</v>
      </c>
      <c r="Q417" s="53">
        <v>488.77</v>
      </c>
      <c r="R417" s="53">
        <v>2100</v>
      </c>
      <c r="S417" s="53">
        <v>200</v>
      </c>
      <c r="T417" s="53">
        <v>89</v>
      </c>
      <c r="U417" s="57">
        <f t="shared" si="66"/>
        <v>0</v>
      </c>
      <c r="V417" s="55">
        <f t="shared" si="63"/>
        <v>0</v>
      </c>
      <c r="W417" s="55">
        <f t="shared" si="67"/>
        <v>0</v>
      </c>
      <c r="X417" s="55">
        <f t="shared" si="64"/>
        <v>0</v>
      </c>
      <c r="Y417" s="55">
        <f t="shared" si="65"/>
        <v>0</v>
      </c>
      <c r="Z417" s="63">
        <f t="shared" si="61"/>
        <v>0</v>
      </c>
    </row>
    <row r="418" spans="1:26" x14ac:dyDescent="0.25">
      <c r="A418" s="61">
        <v>36</v>
      </c>
      <c r="B418" s="62" t="s">
        <v>192</v>
      </c>
      <c r="C418" s="62" t="s">
        <v>129</v>
      </c>
      <c r="D418" s="61">
        <v>2027</v>
      </c>
      <c r="E418" s="53">
        <f>'Отбор 2025-2027'!E415+'Доп отбор1 2025-2027'!E415</f>
        <v>0</v>
      </c>
      <c r="F418" s="53">
        <f>'Отбор 2025-2027'!F415+'Доп отбор1 2025-2027'!F415</f>
        <v>0</v>
      </c>
      <c r="G418" s="53">
        <f>'Отбор 2025-2027'!G415+'Доп отбор1 2025-2027'!G415</f>
        <v>0</v>
      </c>
      <c r="H418" s="53">
        <f>'Отбор 2025-2027'!H415+'Доп отбор1 2025-2027'!H415</f>
        <v>0</v>
      </c>
      <c r="I418" s="53">
        <f>'Отбор 2025-2027'!I415+'Доп отбор1 2025-2027'!I415</f>
        <v>0</v>
      </c>
      <c r="J418" s="54">
        <f>'Отбор 2025-2027'!J415+'Доп отбор1 2025-2027'!J415</f>
        <v>0</v>
      </c>
      <c r="K418" s="55">
        <f t="shared" si="62"/>
        <v>0</v>
      </c>
      <c r="L418" s="53">
        <v>12368.39</v>
      </c>
      <c r="M418" s="53">
        <v>11131.55</v>
      </c>
      <c r="N418" s="53">
        <v>8657.8700000000008</v>
      </c>
      <c r="O418" s="53">
        <v>6184.2</v>
      </c>
      <c r="P418" s="53">
        <v>3710.52</v>
      </c>
      <c r="Q418" s="53">
        <v>488.77</v>
      </c>
      <c r="R418" s="53">
        <v>2100</v>
      </c>
      <c r="S418" s="53">
        <v>200</v>
      </c>
      <c r="T418" s="53">
        <v>86</v>
      </c>
      <c r="U418" s="57">
        <f t="shared" si="66"/>
        <v>0</v>
      </c>
      <c r="V418" s="55">
        <f t="shared" si="63"/>
        <v>0</v>
      </c>
      <c r="W418" s="55">
        <f t="shared" si="67"/>
        <v>0</v>
      </c>
      <c r="X418" s="55">
        <f t="shared" si="64"/>
        <v>0</v>
      </c>
      <c r="Y418" s="55">
        <f t="shared" si="65"/>
        <v>0</v>
      </c>
      <c r="Z418" s="63">
        <f t="shared" si="61"/>
        <v>0</v>
      </c>
    </row>
    <row r="419" spans="1:26" x14ac:dyDescent="0.25">
      <c r="A419" s="61">
        <v>37</v>
      </c>
      <c r="B419" s="62" t="s">
        <v>192</v>
      </c>
      <c r="C419" s="62" t="s">
        <v>31</v>
      </c>
      <c r="D419" s="61">
        <v>2027</v>
      </c>
      <c r="E419" s="53">
        <f>'Отбор 2025-2027'!E416+'Доп отбор1 2025-2027'!E416</f>
        <v>0</v>
      </c>
      <c r="F419" s="53">
        <f>'Отбор 2025-2027'!F416+'Доп отбор1 2025-2027'!F416</f>
        <v>0</v>
      </c>
      <c r="G419" s="53">
        <f>'Отбор 2025-2027'!G416+'Доп отбор1 2025-2027'!G416</f>
        <v>0</v>
      </c>
      <c r="H419" s="53">
        <f>'Отбор 2025-2027'!H416+'Доп отбор1 2025-2027'!H416</f>
        <v>0</v>
      </c>
      <c r="I419" s="53">
        <f>'Отбор 2025-2027'!I416+'Доп отбор1 2025-2027'!I416</f>
        <v>0</v>
      </c>
      <c r="J419" s="54">
        <f>'Отбор 2025-2027'!J416+'Доп отбор1 2025-2027'!J416</f>
        <v>0</v>
      </c>
      <c r="K419" s="55">
        <f t="shared" si="62"/>
        <v>0</v>
      </c>
      <c r="L419" s="53">
        <v>12368.39</v>
      </c>
      <c r="M419" s="53">
        <v>11131.55</v>
      </c>
      <c r="N419" s="53">
        <v>8657.8700000000008</v>
      </c>
      <c r="O419" s="53">
        <v>6184.2</v>
      </c>
      <c r="P419" s="53">
        <v>3710.52</v>
      </c>
      <c r="Q419" s="53">
        <v>488.77</v>
      </c>
      <c r="R419" s="53">
        <v>2100</v>
      </c>
      <c r="S419" s="53">
        <v>200</v>
      </c>
      <c r="T419" s="53">
        <v>90</v>
      </c>
      <c r="U419" s="57">
        <f t="shared" si="66"/>
        <v>0</v>
      </c>
      <c r="V419" s="55">
        <f t="shared" si="63"/>
        <v>0</v>
      </c>
      <c r="W419" s="55">
        <f t="shared" si="67"/>
        <v>0</v>
      </c>
      <c r="X419" s="55">
        <f t="shared" si="64"/>
        <v>0</v>
      </c>
      <c r="Y419" s="55">
        <f t="shared" si="65"/>
        <v>0</v>
      </c>
      <c r="Z419" s="63">
        <f t="shared" si="61"/>
        <v>0</v>
      </c>
    </row>
    <row r="420" spans="1:26" x14ac:dyDescent="0.25">
      <c r="A420" s="61">
        <v>38</v>
      </c>
      <c r="B420" s="62" t="s">
        <v>192</v>
      </c>
      <c r="C420" s="62" t="s">
        <v>1</v>
      </c>
      <c r="D420" s="61">
        <v>2027</v>
      </c>
      <c r="E420" s="53">
        <f>'Отбор 2025-2027'!E417+'Доп отбор1 2025-2027'!E417</f>
        <v>0</v>
      </c>
      <c r="F420" s="53">
        <f>'Отбор 2025-2027'!F417+'Доп отбор1 2025-2027'!F417</f>
        <v>0</v>
      </c>
      <c r="G420" s="53">
        <f>'Отбор 2025-2027'!G417+'Доп отбор1 2025-2027'!G417</f>
        <v>0</v>
      </c>
      <c r="H420" s="53">
        <f>'Отбор 2025-2027'!H417+'Доп отбор1 2025-2027'!H417</f>
        <v>0</v>
      </c>
      <c r="I420" s="53">
        <f>'Отбор 2025-2027'!I417+'Доп отбор1 2025-2027'!I417</f>
        <v>0</v>
      </c>
      <c r="J420" s="54">
        <f>'Отбор 2025-2027'!J417+'Доп отбор1 2025-2027'!J417</f>
        <v>0</v>
      </c>
      <c r="K420" s="55">
        <f t="shared" si="62"/>
        <v>0</v>
      </c>
      <c r="L420" s="53">
        <v>12368.39</v>
      </c>
      <c r="M420" s="53">
        <v>11131.55</v>
      </c>
      <c r="N420" s="53">
        <v>8657.8700000000008</v>
      </c>
      <c r="O420" s="53">
        <v>6184.2</v>
      </c>
      <c r="P420" s="53">
        <v>3710.52</v>
      </c>
      <c r="Q420" s="53">
        <v>488.77</v>
      </c>
      <c r="R420" s="53">
        <v>2100</v>
      </c>
      <c r="S420" s="53">
        <v>200</v>
      </c>
      <c r="T420" s="53">
        <v>88</v>
      </c>
      <c r="U420" s="57">
        <f t="shared" si="66"/>
        <v>0</v>
      </c>
      <c r="V420" s="55">
        <f t="shared" si="63"/>
        <v>0</v>
      </c>
      <c r="W420" s="55">
        <f t="shared" si="67"/>
        <v>0</v>
      </c>
      <c r="X420" s="55">
        <f t="shared" si="64"/>
        <v>0</v>
      </c>
      <c r="Y420" s="55">
        <f t="shared" si="65"/>
        <v>0</v>
      </c>
      <c r="Z420" s="63">
        <f t="shared" si="61"/>
        <v>0</v>
      </c>
    </row>
    <row r="421" spans="1:26" x14ac:dyDescent="0.25">
      <c r="A421" s="61">
        <v>39</v>
      </c>
      <c r="B421" s="62" t="s">
        <v>192</v>
      </c>
      <c r="C421" s="62" t="s">
        <v>111</v>
      </c>
      <c r="D421" s="61">
        <v>2027</v>
      </c>
      <c r="E421" s="53">
        <f>'Отбор 2025-2027'!E418+'Доп отбор1 2025-2027'!E418</f>
        <v>0</v>
      </c>
      <c r="F421" s="53">
        <f>'Отбор 2025-2027'!F418+'Доп отбор1 2025-2027'!F418</f>
        <v>0</v>
      </c>
      <c r="G421" s="53">
        <f>'Отбор 2025-2027'!G418+'Доп отбор1 2025-2027'!G418</f>
        <v>0</v>
      </c>
      <c r="H421" s="53">
        <f>'Отбор 2025-2027'!H418+'Доп отбор1 2025-2027'!H418</f>
        <v>0</v>
      </c>
      <c r="I421" s="53">
        <f>'Отбор 2025-2027'!I418+'Доп отбор1 2025-2027'!I418</f>
        <v>0</v>
      </c>
      <c r="J421" s="54">
        <f>'Отбор 2025-2027'!J418+'Доп отбор1 2025-2027'!J418</f>
        <v>0</v>
      </c>
      <c r="K421" s="55">
        <f t="shared" si="62"/>
        <v>0</v>
      </c>
      <c r="L421" s="53">
        <v>12368.39</v>
      </c>
      <c r="M421" s="53">
        <v>11131.55</v>
      </c>
      <c r="N421" s="53">
        <v>8657.8700000000008</v>
      </c>
      <c r="O421" s="53">
        <v>6184.2</v>
      </c>
      <c r="P421" s="53">
        <v>3710.52</v>
      </c>
      <c r="Q421" s="53">
        <v>488.77</v>
      </c>
      <c r="R421" s="53">
        <v>2100</v>
      </c>
      <c r="S421" s="53">
        <v>200</v>
      </c>
      <c r="T421" s="53">
        <v>89</v>
      </c>
      <c r="U421" s="57">
        <f t="shared" si="66"/>
        <v>0</v>
      </c>
      <c r="V421" s="55">
        <f t="shared" si="63"/>
        <v>0</v>
      </c>
      <c r="W421" s="55">
        <f t="shared" si="67"/>
        <v>0</v>
      </c>
      <c r="X421" s="55">
        <f t="shared" si="64"/>
        <v>0</v>
      </c>
      <c r="Y421" s="55">
        <f t="shared" si="65"/>
        <v>0</v>
      </c>
      <c r="Z421" s="63">
        <f t="shared" si="61"/>
        <v>0</v>
      </c>
    </row>
    <row r="422" spans="1:26" x14ac:dyDescent="0.25">
      <c r="A422" s="61">
        <v>40</v>
      </c>
      <c r="B422" s="62" t="s">
        <v>192</v>
      </c>
      <c r="C422" s="62" t="s">
        <v>14</v>
      </c>
      <c r="D422" s="61">
        <v>2027</v>
      </c>
      <c r="E422" s="53">
        <f>'Отбор 2025-2027'!E419+'Доп отбор1 2025-2027'!E419</f>
        <v>0</v>
      </c>
      <c r="F422" s="53">
        <f>'Отбор 2025-2027'!F419+'Доп отбор1 2025-2027'!F419</f>
        <v>0</v>
      </c>
      <c r="G422" s="53">
        <f>'Отбор 2025-2027'!G419+'Доп отбор1 2025-2027'!G419</f>
        <v>0</v>
      </c>
      <c r="H422" s="53">
        <f>'Отбор 2025-2027'!H419+'Доп отбор1 2025-2027'!H419</f>
        <v>0</v>
      </c>
      <c r="I422" s="53">
        <f>'Отбор 2025-2027'!I419+'Доп отбор1 2025-2027'!I419</f>
        <v>0</v>
      </c>
      <c r="J422" s="54">
        <f>'Отбор 2025-2027'!J419+'Доп отбор1 2025-2027'!J419</f>
        <v>0</v>
      </c>
      <c r="K422" s="55">
        <f t="shared" si="62"/>
        <v>0</v>
      </c>
      <c r="L422" s="53">
        <v>12368.39</v>
      </c>
      <c r="M422" s="53">
        <v>11131.55</v>
      </c>
      <c r="N422" s="53">
        <v>8657.8700000000008</v>
      </c>
      <c r="O422" s="53">
        <v>6184.2</v>
      </c>
      <c r="P422" s="53">
        <v>3710.52</v>
      </c>
      <c r="Q422" s="53">
        <v>488.77</v>
      </c>
      <c r="R422" s="53">
        <v>2100</v>
      </c>
      <c r="S422" s="53">
        <v>200</v>
      </c>
      <c r="T422" s="53">
        <v>94</v>
      </c>
      <c r="U422" s="57">
        <f t="shared" si="66"/>
        <v>0</v>
      </c>
      <c r="V422" s="55">
        <f t="shared" si="63"/>
        <v>0</v>
      </c>
      <c r="W422" s="55">
        <f t="shared" si="67"/>
        <v>0</v>
      </c>
      <c r="X422" s="55">
        <f t="shared" si="64"/>
        <v>0</v>
      </c>
      <c r="Y422" s="55">
        <f t="shared" si="65"/>
        <v>0</v>
      </c>
      <c r="Z422" s="63">
        <f t="shared" si="61"/>
        <v>0</v>
      </c>
    </row>
    <row r="423" spans="1:26" x14ac:dyDescent="0.25">
      <c r="A423" s="61">
        <v>41</v>
      </c>
      <c r="B423" s="62" t="s">
        <v>192</v>
      </c>
      <c r="C423" s="62" t="s">
        <v>33</v>
      </c>
      <c r="D423" s="61">
        <v>2027</v>
      </c>
      <c r="E423" s="53">
        <f>'Отбор 2025-2027'!E420+'Доп отбор1 2025-2027'!E420</f>
        <v>0</v>
      </c>
      <c r="F423" s="53">
        <f>'Отбор 2025-2027'!F420+'Доп отбор1 2025-2027'!F420</f>
        <v>0</v>
      </c>
      <c r="G423" s="53">
        <f>'Отбор 2025-2027'!G420+'Доп отбор1 2025-2027'!G420</f>
        <v>0</v>
      </c>
      <c r="H423" s="53">
        <f>'Отбор 2025-2027'!H420+'Доп отбор1 2025-2027'!H420</f>
        <v>0</v>
      </c>
      <c r="I423" s="53">
        <f>'Отбор 2025-2027'!I420+'Доп отбор1 2025-2027'!I420</f>
        <v>0</v>
      </c>
      <c r="J423" s="54">
        <f>'Отбор 2025-2027'!J420+'Доп отбор1 2025-2027'!J420</f>
        <v>0</v>
      </c>
      <c r="K423" s="55">
        <f t="shared" si="62"/>
        <v>0</v>
      </c>
      <c r="L423" s="53">
        <v>12368.39</v>
      </c>
      <c r="M423" s="53">
        <v>11131.55</v>
      </c>
      <c r="N423" s="53">
        <v>8657.8700000000008</v>
      </c>
      <c r="O423" s="53">
        <v>6184.2</v>
      </c>
      <c r="P423" s="53">
        <v>3710.52</v>
      </c>
      <c r="Q423" s="53">
        <v>488.77</v>
      </c>
      <c r="R423" s="53">
        <v>2100</v>
      </c>
      <c r="S423" s="53">
        <v>200</v>
      </c>
      <c r="T423" s="53">
        <v>93</v>
      </c>
      <c r="U423" s="57">
        <f t="shared" si="66"/>
        <v>0</v>
      </c>
      <c r="V423" s="55">
        <f t="shared" si="63"/>
        <v>0</v>
      </c>
      <c r="W423" s="55">
        <f t="shared" si="67"/>
        <v>0</v>
      </c>
      <c r="X423" s="55">
        <f t="shared" si="64"/>
        <v>0</v>
      </c>
      <c r="Y423" s="55">
        <f t="shared" si="65"/>
        <v>0</v>
      </c>
      <c r="Z423" s="63">
        <f t="shared" si="61"/>
        <v>0</v>
      </c>
    </row>
    <row r="424" spans="1:26" x14ac:dyDescent="0.25">
      <c r="A424" s="61">
        <v>42</v>
      </c>
      <c r="B424" s="62" t="s">
        <v>192</v>
      </c>
      <c r="C424" s="62" t="s">
        <v>130</v>
      </c>
      <c r="D424" s="61">
        <v>2027</v>
      </c>
      <c r="E424" s="53">
        <f>'Отбор 2025-2027'!E421+'Доп отбор1 2025-2027'!E421</f>
        <v>0</v>
      </c>
      <c r="F424" s="53">
        <f>'Отбор 2025-2027'!F421+'Доп отбор1 2025-2027'!F421</f>
        <v>0</v>
      </c>
      <c r="G424" s="53">
        <f>'Отбор 2025-2027'!G421+'Доп отбор1 2025-2027'!G421</f>
        <v>0</v>
      </c>
      <c r="H424" s="53">
        <f>'Отбор 2025-2027'!H421+'Доп отбор1 2025-2027'!H421</f>
        <v>0</v>
      </c>
      <c r="I424" s="53">
        <f>'Отбор 2025-2027'!I421+'Доп отбор1 2025-2027'!I421</f>
        <v>0</v>
      </c>
      <c r="J424" s="54">
        <f>'Отбор 2025-2027'!J421+'Доп отбор1 2025-2027'!J421</f>
        <v>0</v>
      </c>
      <c r="K424" s="55">
        <f t="shared" si="62"/>
        <v>0</v>
      </c>
      <c r="L424" s="53">
        <v>12368.39</v>
      </c>
      <c r="M424" s="53">
        <v>11131.55</v>
      </c>
      <c r="N424" s="53">
        <v>8657.8700000000008</v>
      </c>
      <c r="O424" s="53">
        <v>6184.2</v>
      </c>
      <c r="P424" s="53">
        <v>3710.52</v>
      </c>
      <c r="Q424" s="53">
        <v>488.77</v>
      </c>
      <c r="R424" s="53">
        <v>2100</v>
      </c>
      <c r="S424" s="53">
        <v>200</v>
      </c>
      <c r="T424" s="53">
        <v>89</v>
      </c>
      <c r="U424" s="57">
        <f t="shared" si="66"/>
        <v>0</v>
      </c>
      <c r="V424" s="55">
        <f t="shared" si="63"/>
        <v>0</v>
      </c>
      <c r="W424" s="55">
        <f t="shared" si="67"/>
        <v>0</v>
      </c>
      <c r="X424" s="55">
        <f t="shared" si="64"/>
        <v>0</v>
      </c>
      <c r="Y424" s="55">
        <f t="shared" si="65"/>
        <v>0</v>
      </c>
      <c r="Z424" s="63">
        <f t="shared" si="61"/>
        <v>0</v>
      </c>
    </row>
    <row r="425" spans="1:26" x14ac:dyDescent="0.25">
      <c r="A425" s="61">
        <v>43</v>
      </c>
      <c r="B425" s="62" t="s">
        <v>192</v>
      </c>
      <c r="C425" s="62" t="s">
        <v>133</v>
      </c>
      <c r="D425" s="61">
        <v>2027</v>
      </c>
      <c r="E425" s="53">
        <f>'Отбор 2025-2027'!E422+'Доп отбор1 2025-2027'!E422</f>
        <v>0</v>
      </c>
      <c r="F425" s="53">
        <f>'Отбор 2025-2027'!F422+'Доп отбор1 2025-2027'!F422</f>
        <v>0</v>
      </c>
      <c r="G425" s="53">
        <f>'Отбор 2025-2027'!G422+'Доп отбор1 2025-2027'!G422</f>
        <v>0</v>
      </c>
      <c r="H425" s="53">
        <f>'Отбор 2025-2027'!H422+'Доп отбор1 2025-2027'!H422</f>
        <v>0</v>
      </c>
      <c r="I425" s="53">
        <f>'Отбор 2025-2027'!I422+'Доп отбор1 2025-2027'!I422</f>
        <v>0</v>
      </c>
      <c r="J425" s="54">
        <f>'Отбор 2025-2027'!J422+'Доп отбор1 2025-2027'!J422</f>
        <v>0</v>
      </c>
      <c r="K425" s="55">
        <f t="shared" si="62"/>
        <v>0</v>
      </c>
      <c r="L425" s="53">
        <v>12368.39</v>
      </c>
      <c r="M425" s="53">
        <v>11131.55</v>
      </c>
      <c r="N425" s="53">
        <v>8657.8700000000008</v>
      </c>
      <c r="O425" s="53">
        <v>6184.2</v>
      </c>
      <c r="P425" s="53">
        <v>3710.52</v>
      </c>
      <c r="Q425" s="53">
        <v>488.77</v>
      </c>
      <c r="R425" s="53">
        <v>2100</v>
      </c>
      <c r="S425" s="53">
        <v>200</v>
      </c>
      <c r="T425" s="53">
        <v>91</v>
      </c>
      <c r="U425" s="57">
        <f t="shared" si="66"/>
        <v>0</v>
      </c>
      <c r="V425" s="55">
        <f t="shared" si="63"/>
        <v>0</v>
      </c>
      <c r="W425" s="55">
        <f t="shared" si="67"/>
        <v>0</v>
      </c>
      <c r="X425" s="55">
        <f t="shared" si="64"/>
        <v>0</v>
      </c>
      <c r="Y425" s="55">
        <f t="shared" si="65"/>
        <v>0</v>
      </c>
      <c r="Z425" s="63">
        <f t="shared" si="61"/>
        <v>0</v>
      </c>
    </row>
    <row r="426" spans="1:26" x14ac:dyDescent="0.25">
      <c r="A426" s="61">
        <v>44</v>
      </c>
      <c r="B426" s="62" t="s">
        <v>192</v>
      </c>
      <c r="C426" s="62" t="s">
        <v>107</v>
      </c>
      <c r="D426" s="61">
        <v>2027</v>
      </c>
      <c r="E426" s="53">
        <f>'Отбор 2025-2027'!E423+'Доп отбор1 2025-2027'!E423</f>
        <v>0</v>
      </c>
      <c r="F426" s="53">
        <f>'Отбор 2025-2027'!F423+'Доп отбор1 2025-2027'!F423</f>
        <v>0</v>
      </c>
      <c r="G426" s="53">
        <f>'Отбор 2025-2027'!G423+'Доп отбор1 2025-2027'!G423</f>
        <v>0</v>
      </c>
      <c r="H426" s="53">
        <f>'Отбор 2025-2027'!H423+'Доп отбор1 2025-2027'!H423</f>
        <v>0</v>
      </c>
      <c r="I426" s="53">
        <f>'Отбор 2025-2027'!I423+'Доп отбор1 2025-2027'!I423</f>
        <v>0</v>
      </c>
      <c r="J426" s="54">
        <f>'Отбор 2025-2027'!J423+'Доп отбор1 2025-2027'!J423</f>
        <v>0</v>
      </c>
      <c r="K426" s="55">
        <f t="shared" si="62"/>
        <v>0</v>
      </c>
      <c r="L426" s="53">
        <v>12368.39</v>
      </c>
      <c r="M426" s="53">
        <v>11131.55</v>
      </c>
      <c r="N426" s="53">
        <v>8657.8700000000008</v>
      </c>
      <c r="O426" s="53">
        <v>6184.2</v>
      </c>
      <c r="P426" s="53">
        <v>3710.52</v>
      </c>
      <c r="Q426" s="53">
        <v>488.77</v>
      </c>
      <c r="R426" s="53">
        <v>2100</v>
      </c>
      <c r="S426" s="53">
        <v>200</v>
      </c>
      <c r="T426" s="53">
        <v>71</v>
      </c>
      <c r="U426" s="57">
        <f t="shared" si="66"/>
        <v>0</v>
      </c>
      <c r="V426" s="55">
        <f t="shared" si="63"/>
        <v>0</v>
      </c>
      <c r="W426" s="55">
        <f t="shared" si="67"/>
        <v>0</v>
      </c>
      <c r="X426" s="55">
        <f t="shared" si="64"/>
        <v>0</v>
      </c>
      <c r="Y426" s="55">
        <f t="shared" si="65"/>
        <v>0</v>
      </c>
      <c r="Z426" s="63">
        <f t="shared" si="61"/>
        <v>0</v>
      </c>
    </row>
    <row r="427" spans="1:26" x14ac:dyDescent="0.25">
      <c r="A427" s="61">
        <v>45</v>
      </c>
      <c r="B427" s="62" t="s">
        <v>192</v>
      </c>
      <c r="C427" s="62" t="s">
        <v>131</v>
      </c>
      <c r="D427" s="61">
        <v>2027</v>
      </c>
      <c r="E427" s="53">
        <f>'Отбор 2025-2027'!E424+'Доп отбор1 2025-2027'!E424</f>
        <v>0</v>
      </c>
      <c r="F427" s="53">
        <f>'Отбор 2025-2027'!F424+'Доп отбор1 2025-2027'!F424</f>
        <v>0</v>
      </c>
      <c r="G427" s="53">
        <f>'Отбор 2025-2027'!G424+'Доп отбор1 2025-2027'!G424</f>
        <v>0</v>
      </c>
      <c r="H427" s="53">
        <f>'Отбор 2025-2027'!H424+'Доп отбор1 2025-2027'!H424</f>
        <v>0</v>
      </c>
      <c r="I427" s="53">
        <f>'Отбор 2025-2027'!I424+'Доп отбор1 2025-2027'!I424</f>
        <v>0</v>
      </c>
      <c r="J427" s="54">
        <f>'Отбор 2025-2027'!J424+'Доп отбор1 2025-2027'!J424</f>
        <v>0</v>
      </c>
      <c r="K427" s="55">
        <f t="shared" si="62"/>
        <v>0</v>
      </c>
      <c r="L427" s="53">
        <v>12368.39</v>
      </c>
      <c r="M427" s="53">
        <v>11131.55</v>
      </c>
      <c r="N427" s="53">
        <v>8657.8700000000008</v>
      </c>
      <c r="O427" s="53">
        <v>6184.2</v>
      </c>
      <c r="P427" s="53">
        <v>3710.52</v>
      </c>
      <c r="Q427" s="53">
        <v>488.77</v>
      </c>
      <c r="R427" s="53">
        <v>2100</v>
      </c>
      <c r="S427" s="53">
        <v>200</v>
      </c>
      <c r="T427" s="53">
        <v>93</v>
      </c>
      <c r="U427" s="57">
        <f t="shared" si="66"/>
        <v>0</v>
      </c>
      <c r="V427" s="55">
        <f t="shared" si="63"/>
        <v>0</v>
      </c>
      <c r="W427" s="55">
        <f t="shared" si="67"/>
        <v>0</v>
      </c>
      <c r="X427" s="55">
        <f t="shared" si="64"/>
        <v>0</v>
      </c>
      <c r="Y427" s="55">
        <f t="shared" si="65"/>
        <v>0</v>
      </c>
      <c r="Z427" s="63">
        <f t="shared" si="61"/>
        <v>0</v>
      </c>
    </row>
    <row r="428" spans="1:26" x14ac:dyDescent="0.25">
      <c r="A428" s="61">
        <v>46</v>
      </c>
      <c r="B428" s="62" t="s">
        <v>192</v>
      </c>
      <c r="C428" s="62" t="s">
        <v>68</v>
      </c>
      <c r="D428" s="61">
        <v>2027</v>
      </c>
      <c r="E428" s="53">
        <f>'Отбор 2025-2027'!E425+'Доп отбор1 2025-2027'!E425</f>
        <v>0</v>
      </c>
      <c r="F428" s="53">
        <f>'Отбор 2025-2027'!F425+'Доп отбор1 2025-2027'!F425</f>
        <v>0</v>
      </c>
      <c r="G428" s="53">
        <f>'Отбор 2025-2027'!G425+'Доп отбор1 2025-2027'!G425</f>
        <v>0</v>
      </c>
      <c r="H428" s="53">
        <f>'Отбор 2025-2027'!H425+'Доп отбор1 2025-2027'!H425</f>
        <v>0</v>
      </c>
      <c r="I428" s="53">
        <f>'Отбор 2025-2027'!I425+'Доп отбор1 2025-2027'!I425</f>
        <v>0</v>
      </c>
      <c r="J428" s="54">
        <f>'Отбор 2025-2027'!J425+'Доп отбор1 2025-2027'!J425</f>
        <v>0</v>
      </c>
      <c r="K428" s="55">
        <f t="shared" si="62"/>
        <v>0</v>
      </c>
      <c r="L428" s="53">
        <v>12368.39</v>
      </c>
      <c r="M428" s="53">
        <v>11131.55</v>
      </c>
      <c r="N428" s="53">
        <v>8657.8700000000008</v>
      </c>
      <c r="O428" s="53">
        <v>6184.2</v>
      </c>
      <c r="P428" s="53">
        <v>3710.52</v>
      </c>
      <c r="Q428" s="53">
        <v>488.77</v>
      </c>
      <c r="R428" s="53">
        <v>2100</v>
      </c>
      <c r="S428" s="53">
        <v>200</v>
      </c>
      <c r="T428" s="53">
        <v>83</v>
      </c>
      <c r="U428" s="57">
        <f t="shared" si="66"/>
        <v>0</v>
      </c>
      <c r="V428" s="55">
        <f t="shared" si="63"/>
        <v>0</v>
      </c>
      <c r="W428" s="55">
        <f t="shared" si="67"/>
        <v>0</v>
      </c>
      <c r="X428" s="55">
        <f t="shared" si="64"/>
        <v>0</v>
      </c>
      <c r="Y428" s="55">
        <f t="shared" si="65"/>
        <v>0</v>
      </c>
      <c r="Z428" s="63">
        <f t="shared" si="61"/>
        <v>0</v>
      </c>
    </row>
    <row r="429" spans="1:26" x14ac:dyDescent="0.25">
      <c r="A429" s="61">
        <v>47</v>
      </c>
      <c r="B429" s="62" t="s">
        <v>192</v>
      </c>
      <c r="C429" s="62" t="s">
        <v>25</v>
      </c>
      <c r="D429" s="61">
        <v>2027</v>
      </c>
      <c r="E429" s="53">
        <f>'Отбор 2025-2027'!E426+'Доп отбор1 2025-2027'!E426</f>
        <v>0</v>
      </c>
      <c r="F429" s="53">
        <f>'Отбор 2025-2027'!F426+'Доп отбор1 2025-2027'!F426</f>
        <v>0</v>
      </c>
      <c r="G429" s="53">
        <f>'Отбор 2025-2027'!G426+'Доп отбор1 2025-2027'!G426</f>
        <v>0</v>
      </c>
      <c r="H429" s="53">
        <f>'Отбор 2025-2027'!H426+'Доп отбор1 2025-2027'!H426</f>
        <v>0</v>
      </c>
      <c r="I429" s="53">
        <f>'Отбор 2025-2027'!I426+'Доп отбор1 2025-2027'!I426</f>
        <v>0</v>
      </c>
      <c r="J429" s="54">
        <f>'Отбор 2025-2027'!J426+'Доп отбор1 2025-2027'!J426</f>
        <v>0</v>
      </c>
      <c r="K429" s="55">
        <f t="shared" si="62"/>
        <v>0</v>
      </c>
      <c r="L429" s="53">
        <v>12368.39</v>
      </c>
      <c r="M429" s="53">
        <v>11131.55</v>
      </c>
      <c r="N429" s="53">
        <v>8657.8700000000008</v>
      </c>
      <c r="O429" s="53">
        <v>6184.2</v>
      </c>
      <c r="P429" s="53">
        <v>3710.52</v>
      </c>
      <c r="Q429" s="53">
        <v>488.77</v>
      </c>
      <c r="R429" s="53">
        <v>2100</v>
      </c>
      <c r="S429" s="53">
        <v>200</v>
      </c>
      <c r="T429" s="53">
        <v>89</v>
      </c>
      <c r="U429" s="57">
        <f t="shared" si="66"/>
        <v>0</v>
      </c>
      <c r="V429" s="55">
        <f t="shared" si="63"/>
        <v>0</v>
      </c>
      <c r="W429" s="55">
        <f t="shared" si="67"/>
        <v>0</v>
      </c>
      <c r="X429" s="55">
        <f t="shared" si="64"/>
        <v>0</v>
      </c>
      <c r="Y429" s="55">
        <f t="shared" si="65"/>
        <v>0</v>
      </c>
      <c r="Z429" s="63">
        <f t="shared" si="61"/>
        <v>0</v>
      </c>
    </row>
    <row r="430" spans="1:26" x14ac:dyDescent="0.25">
      <c r="A430" s="61">
        <v>48</v>
      </c>
      <c r="B430" s="62" t="s">
        <v>192</v>
      </c>
      <c r="C430" s="62" t="s">
        <v>134</v>
      </c>
      <c r="D430" s="61">
        <v>2027</v>
      </c>
      <c r="E430" s="53">
        <f>'Отбор 2025-2027'!E427+'Доп отбор1 2025-2027'!E427</f>
        <v>0</v>
      </c>
      <c r="F430" s="53">
        <f>'Отбор 2025-2027'!F427+'Доп отбор1 2025-2027'!F427</f>
        <v>0</v>
      </c>
      <c r="G430" s="53">
        <f>'Отбор 2025-2027'!G427+'Доп отбор1 2025-2027'!G427</f>
        <v>0</v>
      </c>
      <c r="H430" s="53">
        <f>'Отбор 2025-2027'!H427+'Доп отбор1 2025-2027'!H427</f>
        <v>0</v>
      </c>
      <c r="I430" s="53">
        <f>'Отбор 2025-2027'!I427+'Доп отбор1 2025-2027'!I427</f>
        <v>0</v>
      </c>
      <c r="J430" s="54">
        <f>'Отбор 2025-2027'!J427+'Доп отбор1 2025-2027'!J427</f>
        <v>0</v>
      </c>
      <c r="K430" s="55">
        <f t="shared" si="62"/>
        <v>0</v>
      </c>
      <c r="L430" s="53">
        <v>12368.39</v>
      </c>
      <c r="M430" s="53">
        <v>11131.55</v>
      </c>
      <c r="N430" s="53">
        <v>8657.8700000000008</v>
      </c>
      <c r="O430" s="53">
        <v>6184.2</v>
      </c>
      <c r="P430" s="53">
        <v>3710.52</v>
      </c>
      <c r="Q430" s="53">
        <v>488.77</v>
      </c>
      <c r="R430" s="53">
        <v>2100</v>
      </c>
      <c r="S430" s="53">
        <v>200</v>
      </c>
      <c r="T430" s="53">
        <v>87</v>
      </c>
      <c r="U430" s="57">
        <f t="shared" si="66"/>
        <v>0</v>
      </c>
      <c r="V430" s="55">
        <f t="shared" si="63"/>
        <v>0</v>
      </c>
      <c r="W430" s="55">
        <f t="shared" si="67"/>
        <v>0</v>
      </c>
      <c r="X430" s="55">
        <f t="shared" si="64"/>
        <v>0</v>
      </c>
      <c r="Y430" s="55">
        <f t="shared" si="65"/>
        <v>0</v>
      </c>
      <c r="Z430" s="63">
        <f t="shared" si="61"/>
        <v>0</v>
      </c>
    </row>
    <row r="431" spans="1:26" x14ac:dyDescent="0.25">
      <c r="A431" s="61">
        <v>49</v>
      </c>
      <c r="B431" s="62" t="s">
        <v>194</v>
      </c>
      <c r="C431" s="62" t="s">
        <v>135</v>
      </c>
      <c r="D431" s="61">
        <v>2027</v>
      </c>
      <c r="E431" s="53">
        <f>'Отбор 2025-2027'!E428+'Доп отбор1 2025-2027'!E428</f>
        <v>0</v>
      </c>
      <c r="F431" s="53">
        <f>'Отбор 2025-2027'!F428+'Доп отбор1 2025-2027'!F428</f>
        <v>0</v>
      </c>
      <c r="G431" s="53">
        <f>'Отбор 2025-2027'!G428+'Доп отбор1 2025-2027'!G428</f>
        <v>0</v>
      </c>
      <c r="H431" s="53">
        <f>'Отбор 2025-2027'!H428+'Доп отбор1 2025-2027'!H428</f>
        <v>0</v>
      </c>
      <c r="I431" s="53">
        <f>'Отбор 2025-2027'!I428+'Доп отбор1 2025-2027'!I428</f>
        <v>0</v>
      </c>
      <c r="J431" s="54">
        <f>'Отбор 2025-2027'!J428+'Доп отбор1 2025-2027'!J428</f>
        <v>0</v>
      </c>
      <c r="K431" s="55">
        <f t="shared" si="62"/>
        <v>0</v>
      </c>
      <c r="L431" s="53">
        <v>12368.39</v>
      </c>
      <c r="M431" s="53">
        <v>11131.55</v>
      </c>
      <c r="N431" s="53">
        <v>8657.8700000000008</v>
      </c>
      <c r="O431" s="53">
        <v>6184.2</v>
      </c>
      <c r="P431" s="53">
        <v>3710.52</v>
      </c>
      <c r="Q431" s="53">
        <v>488.77</v>
      </c>
      <c r="R431" s="53">
        <v>2100</v>
      </c>
      <c r="S431" s="53">
        <v>200</v>
      </c>
      <c r="T431" s="53">
        <v>88</v>
      </c>
      <c r="U431" s="57">
        <f t="shared" si="66"/>
        <v>0</v>
      </c>
      <c r="V431" s="55">
        <f t="shared" si="63"/>
        <v>0</v>
      </c>
      <c r="W431" s="55">
        <f t="shared" si="67"/>
        <v>0</v>
      </c>
      <c r="X431" s="55">
        <f t="shared" si="64"/>
        <v>0</v>
      </c>
      <c r="Y431" s="55">
        <f t="shared" si="65"/>
        <v>0</v>
      </c>
      <c r="Z431" s="63">
        <f t="shared" si="61"/>
        <v>0</v>
      </c>
    </row>
    <row r="432" spans="1:26" x14ac:dyDescent="0.25">
      <c r="A432" s="61">
        <v>50</v>
      </c>
      <c r="B432" s="62" t="s">
        <v>194</v>
      </c>
      <c r="C432" s="62" t="s">
        <v>136</v>
      </c>
      <c r="D432" s="61">
        <v>2027</v>
      </c>
      <c r="E432" s="53">
        <f>'Отбор 2025-2027'!E429+'Доп отбор1 2025-2027'!E429</f>
        <v>0</v>
      </c>
      <c r="F432" s="53">
        <f>'Отбор 2025-2027'!F429+'Доп отбор1 2025-2027'!F429</f>
        <v>0</v>
      </c>
      <c r="G432" s="53">
        <f>'Отбор 2025-2027'!G429+'Доп отбор1 2025-2027'!G429</f>
        <v>0</v>
      </c>
      <c r="H432" s="53">
        <f>'Отбор 2025-2027'!H429+'Доп отбор1 2025-2027'!H429</f>
        <v>0</v>
      </c>
      <c r="I432" s="53">
        <f>'Отбор 2025-2027'!I429+'Доп отбор1 2025-2027'!I429</f>
        <v>0</v>
      </c>
      <c r="J432" s="54">
        <f>'Отбор 2025-2027'!J429+'Доп отбор1 2025-2027'!J429</f>
        <v>0</v>
      </c>
      <c r="K432" s="55">
        <f t="shared" si="62"/>
        <v>0</v>
      </c>
      <c r="L432" s="53">
        <v>12368.39</v>
      </c>
      <c r="M432" s="53">
        <v>11131.55</v>
      </c>
      <c r="N432" s="53">
        <v>8657.8700000000008</v>
      </c>
      <c r="O432" s="53">
        <v>6184.2</v>
      </c>
      <c r="P432" s="53">
        <v>3710.52</v>
      </c>
      <c r="Q432" s="53">
        <v>488.77</v>
      </c>
      <c r="R432" s="53">
        <v>2100</v>
      </c>
      <c r="S432" s="53">
        <v>200</v>
      </c>
      <c r="T432" s="53">
        <v>71</v>
      </c>
      <c r="U432" s="57">
        <f t="shared" si="66"/>
        <v>0</v>
      </c>
      <c r="V432" s="55">
        <f t="shared" si="63"/>
        <v>0</v>
      </c>
      <c r="W432" s="55">
        <f t="shared" ref="W432:W459" si="68">IF((Z432&gt;T432),Y432-0.01,Y432)</f>
        <v>0</v>
      </c>
      <c r="X432" s="55">
        <f t="shared" si="64"/>
        <v>0</v>
      </c>
      <c r="Y432" s="55">
        <f t="shared" si="65"/>
        <v>0</v>
      </c>
      <c r="Z432" s="63">
        <f t="shared" si="61"/>
        <v>0</v>
      </c>
    </row>
    <row r="433" spans="1:26" x14ac:dyDescent="0.25">
      <c r="A433" s="61">
        <v>51</v>
      </c>
      <c r="B433" s="62" t="s">
        <v>194</v>
      </c>
      <c r="C433" s="62" t="s">
        <v>24</v>
      </c>
      <c r="D433" s="61">
        <v>2027</v>
      </c>
      <c r="E433" s="53">
        <f>'Отбор 2025-2027'!E430+'Доп отбор1 2025-2027'!E430</f>
        <v>0</v>
      </c>
      <c r="F433" s="53">
        <f>'Отбор 2025-2027'!F430+'Доп отбор1 2025-2027'!F430</f>
        <v>0</v>
      </c>
      <c r="G433" s="53">
        <f>'Отбор 2025-2027'!G430+'Доп отбор1 2025-2027'!G430</f>
        <v>0</v>
      </c>
      <c r="H433" s="53">
        <f>'Отбор 2025-2027'!H430+'Доп отбор1 2025-2027'!H430</f>
        <v>0</v>
      </c>
      <c r="I433" s="53">
        <f>'Отбор 2025-2027'!I430+'Доп отбор1 2025-2027'!I430</f>
        <v>0</v>
      </c>
      <c r="J433" s="54">
        <f>'Отбор 2025-2027'!J430+'Доп отбор1 2025-2027'!J430</f>
        <v>0</v>
      </c>
      <c r="K433" s="55">
        <f t="shared" si="62"/>
        <v>0</v>
      </c>
      <c r="L433" s="53">
        <v>12368.39</v>
      </c>
      <c r="M433" s="53">
        <v>11131.55</v>
      </c>
      <c r="N433" s="53">
        <v>8657.8700000000008</v>
      </c>
      <c r="O433" s="53">
        <v>6184.2</v>
      </c>
      <c r="P433" s="53">
        <v>3710.52</v>
      </c>
      <c r="Q433" s="53">
        <v>488.77</v>
      </c>
      <c r="R433" s="53">
        <v>2100</v>
      </c>
      <c r="S433" s="53">
        <v>200</v>
      </c>
      <c r="T433" s="53">
        <v>90</v>
      </c>
      <c r="U433" s="57">
        <f t="shared" si="66"/>
        <v>0</v>
      </c>
      <c r="V433" s="55">
        <f t="shared" si="63"/>
        <v>0</v>
      </c>
      <c r="W433" s="55">
        <f t="shared" si="68"/>
        <v>0</v>
      </c>
      <c r="X433" s="55">
        <f t="shared" si="64"/>
        <v>0</v>
      </c>
      <c r="Y433" s="55">
        <f t="shared" si="65"/>
        <v>0</v>
      </c>
      <c r="Z433" s="63">
        <f t="shared" si="61"/>
        <v>0</v>
      </c>
    </row>
    <row r="434" spans="1:26" x14ac:dyDescent="0.25">
      <c r="A434" s="61">
        <v>52</v>
      </c>
      <c r="B434" s="62" t="s">
        <v>194</v>
      </c>
      <c r="C434" s="62" t="s">
        <v>72</v>
      </c>
      <c r="D434" s="61">
        <v>2027</v>
      </c>
      <c r="E434" s="53">
        <f>'Отбор 2025-2027'!E431+'Доп отбор1 2025-2027'!E431</f>
        <v>0</v>
      </c>
      <c r="F434" s="53">
        <f>'Отбор 2025-2027'!F431+'Доп отбор1 2025-2027'!F431</f>
        <v>0</v>
      </c>
      <c r="G434" s="53">
        <f>'Отбор 2025-2027'!G431+'Доп отбор1 2025-2027'!G431</f>
        <v>0</v>
      </c>
      <c r="H434" s="53">
        <f>'Отбор 2025-2027'!H431+'Доп отбор1 2025-2027'!H431</f>
        <v>0</v>
      </c>
      <c r="I434" s="53">
        <f>'Отбор 2025-2027'!I431+'Доп отбор1 2025-2027'!I431</f>
        <v>0</v>
      </c>
      <c r="J434" s="54">
        <f>'Отбор 2025-2027'!J431+'Доп отбор1 2025-2027'!J431</f>
        <v>0</v>
      </c>
      <c r="K434" s="55">
        <f t="shared" si="62"/>
        <v>0</v>
      </c>
      <c r="L434" s="53">
        <v>12368.39</v>
      </c>
      <c r="M434" s="53">
        <v>11131.55</v>
      </c>
      <c r="N434" s="53">
        <v>8657.8700000000008</v>
      </c>
      <c r="O434" s="53">
        <v>6184.2</v>
      </c>
      <c r="P434" s="53">
        <v>3710.52</v>
      </c>
      <c r="Q434" s="53">
        <v>488.77</v>
      </c>
      <c r="R434" s="53">
        <v>2100</v>
      </c>
      <c r="S434" s="53">
        <v>200</v>
      </c>
      <c r="T434" s="53">
        <v>91</v>
      </c>
      <c r="U434" s="57">
        <f t="shared" si="66"/>
        <v>0</v>
      </c>
      <c r="V434" s="55">
        <f t="shared" si="63"/>
        <v>0</v>
      </c>
      <c r="W434" s="55">
        <f t="shared" si="68"/>
        <v>0</v>
      </c>
      <c r="X434" s="55">
        <f t="shared" si="64"/>
        <v>0</v>
      </c>
      <c r="Y434" s="55">
        <f t="shared" si="65"/>
        <v>0</v>
      </c>
      <c r="Z434" s="63">
        <f t="shared" si="61"/>
        <v>0</v>
      </c>
    </row>
    <row r="435" spans="1:26" x14ac:dyDescent="0.25">
      <c r="A435" s="61">
        <v>53</v>
      </c>
      <c r="B435" s="62" t="s">
        <v>194</v>
      </c>
      <c r="C435" s="62" t="s">
        <v>42</v>
      </c>
      <c r="D435" s="61">
        <v>2027</v>
      </c>
      <c r="E435" s="53">
        <f>'Отбор 2025-2027'!E432+'Доп отбор1 2025-2027'!E432</f>
        <v>0</v>
      </c>
      <c r="F435" s="53">
        <f>'Отбор 2025-2027'!F432+'Доп отбор1 2025-2027'!F432</f>
        <v>0</v>
      </c>
      <c r="G435" s="53">
        <f>'Отбор 2025-2027'!G432+'Доп отбор1 2025-2027'!G432</f>
        <v>0</v>
      </c>
      <c r="H435" s="53">
        <f>'Отбор 2025-2027'!H432+'Доп отбор1 2025-2027'!H432</f>
        <v>0</v>
      </c>
      <c r="I435" s="53">
        <f>'Отбор 2025-2027'!I432+'Доп отбор1 2025-2027'!I432</f>
        <v>0</v>
      </c>
      <c r="J435" s="54">
        <f>'Отбор 2025-2027'!J432+'Доп отбор1 2025-2027'!J432</f>
        <v>0</v>
      </c>
      <c r="K435" s="55">
        <f t="shared" si="62"/>
        <v>0</v>
      </c>
      <c r="L435" s="53">
        <v>12368.39</v>
      </c>
      <c r="M435" s="53">
        <v>11131.55</v>
      </c>
      <c r="N435" s="53">
        <v>8657.8700000000008</v>
      </c>
      <c r="O435" s="53">
        <v>6184.2</v>
      </c>
      <c r="P435" s="53">
        <v>3710.52</v>
      </c>
      <c r="Q435" s="53">
        <v>488.77</v>
      </c>
      <c r="R435" s="53">
        <v>2100</v>
      </c>
      <c r="S435" s="53">
        <v>200</v>
      </c>
      <c r="T435" s="53">
        <v>92</v>
      </c>
      <c r="U435" s="57">
        <f t="shared" si="66"/>
        <v>0</v>
      </c>
      <c r="V435" s="55">
        <f t="shared" si="63"/>
        <v>0</v>
      </c>
      <c r="W435" s="55">
        <f t="shared" si="68"/>
        <v>0</v>
      </c>
      <c r="X435" s="55">
        <f t="shared" si="64"/>
        <v>0</v>
      </c>
      <c r="Y435" s="55">
        <f t="shared" si="65"/>
        <v>0</v>
      </c>
      <c r="Z435" s="63">
        <f t="shared" si="61"/>
        <v>0</v>
      </c>
    </row>
    <row r="436" spans="1:26" x14ac:dyDescent="0.25">
      <c r="A436" s="61">
        <v>54</v>
      </c>
      <c r="B436" s="62" t="s">
        <v>194</v>
      </c>
      <c r="C436" s="62" t="s">
        <v>36</v>
      </c>
      <c r="D436" s="61">
        <v>2027</v>
      </c>
      <c r="E436" s="53">
        <f>'Отбор 2025-2027'!E433+'Доп отбор1 2025-2027'!E433</f>
        <v>0</v>
      </c>
      <c r="F436" s="53">
        <f>'Отбор 2025-2027'!F433+'Доп отбор1 2025-2027'!F433</f>
        <v>0</v>
      </c>
      <c r="G436" s="53">
        <f>'Отбор 2025-2027'!G433+'Доп отбор1 2025-2027'!G433</f>
        <v>0</v>
      </c>
      <c r="H436" s="53">
        <f>'Отбор 2025-2027'!H433+'Доп отбор1 2025-2027'!H433</f>
        <v>0</v>
      </c>
      <c r="I436" s="53">
        <f>'Отбор 2025-2027'!I433+'Доп отбор1 2025-2027'!I433</f>
        <v>0</v>
      </c>
      <c r="J436" s="54">
        <f>'Отбор 2025-2027'!J433+'Доп отбор1 2025-2027'!J433</f>
        <v>0</v>
      </c>
      <c r="K436" s="55">
        <f t="shared" si="62"/>
        <v>0</v>
      </c>
      <c r="L436" s="53">
        <v>12368.39</v>
      </c>
      <c r="M436" s="53">
        <v>11131.55</v>
      </c>
      <c r="N436" s="53">
        <v>8657.8700000000008</v>
      </c>
      <c r="O436" s="53">
        <v>6184.2</v>
      </c>
      <c r="P436" s="53">
        <v>3710.52</v>
      </c>
      <c r="Q436" s="53">
        <v>488.77</v>
      </c>
      <c r="R436" s="53">
        <v>2100</v>
      </c>
      <c r="S436" s="53">
        <v>200</v>
      </c>
      <c r="T436" s="53">
        <v>84</v>
      </c>
      <c r="U436" s="57">
        <f t="shared" si="66"/>
        <v>0</v>
      </c>
      <c r="V436" s="55">
        <f t="shared" si="63"/>
        <v>0</v>
      </c>
      <c r="W436" s="55">
        <f t="shared" si="68"/>
        <v>0</v>
      </c>
      <c r="X436" s="55">
        <f t="shared" si="64"/>
        <v>0</v>
      </c>
      <c r="Y436" s="55">
        <f t="shared" si="65"/>
        <v>0</v>
      </c>
      <c r="Z436" s="63">
        <f t="shared" si="61"/>
        <v>0</v>
      </c>
    </row>
    <row r="437" spans="1:26" x14ac:dyDescent="0.25">
      <c r="A437" s="61">
        <v>55</v>
      </c>
      <c r="B437" s="62" t="s">
        <v>194</v>
      </c>
      <c r="C437" s="62" t="s">
        <v>39</v>
      </c>
      <c r="D437" s="61">
        <v>2027</v>
      </c>
      <c r="E437" s="53">
        <f>'Отбор 2025-2027'!E434+'Доп отбор1 2025-2027'!E434</f>
        <v>0</v>
      </c>
      <c r="F437" s="53">
        <f>'Отбор 2025-2027'!F434+'Доп отбор1 2025-2027'!F434</f>
        <v>0</v>
      </c>
      <c r="G437" s="53">
        <f>'Отбор 2025-2027'!G434+'Доп отбор1 2025-2027'!G434</f>
        <v>0</v>
      </c>
      <c r="H437" s="53">
        <f>'Отбор 2025-2027'!H434+'Доп отбор1 2025-2027'!H434</f>
        <v>0</v>
      </c>
      <c r="I437" s="53">
        <f>'Отбор 2025-2027'!I434+'Доп отбор1 2025-2027'!I434</f>
        <v>0</v>
      </c>
      <c r="J437" s="54">
        <f>'Отбор 2025-2027'!J434+'Доп отбор1 2025-2027'!J434</f>
        <v>0</v>
      </c>
      <c r="K437" s="55">
        <f t="shared" si="62"/>
        <v>0</v>
      </c>
      <c r="L437" s="53">
        <v>12368.39</v>
      </c>
      <c r="M437" s="53">
        <v>11131.55</v>
      </c>
      <c r="N437" s="53">
        <v>8657.8700000000008</v>
      </c>
      <c r="O437" s="53">
        <v>6184.2</v>
      </c>
      <c r="P437" s="53">
        <v>3710.52</v>
      </c>
      <c r="Q437" s="53">
        <v>488.77</v>
      </c>
      <c r="R437" s="53">
        <v>2100</v>
      </c>
      <c r="S437" s="53">
        <v>200</v>
      </c>
      <c r="T437" s="53">
        <v>88</v>
      </c>
      <c r="U437" s="57">
        <f t="shared" si="66"/>
        <v>0</v>
      </c>
      <c r="V437" s="55">
        <f t="shared" si="63"/>
        <v>0</v>
      </c>
      <c r="W437" s="55">
        <f t="shared" si="68"/>
        <v>0</v>
      </c>
      <c r="X437" s="55">
        <f t="shared" si="64"/>
        <v>0</v>
      </c>
      <c r="Y437" s="55">
        <f t="shared" si="65"/>
        <v>0</v>
      </c>
      <c r="Z437" s="63">
        <f t="shared" si="61"/>
        <v>0</v>
      </c>
    </row>
    <row r="438" spans="1:26" x14ac:dyDescent="0.25">
      <c r="A438" s="61">
        <v>56</v>
      </c>
      <c r="B438" s="62" t="s">
        <v>194</v>
      </c>
      <c r="C438" s="62" t="s">
        <v>52</v>
      </c>
      <c r="D438" s="61">
        <v>2027</v>
      </c>
      <c r="E438" s="53">
        <f>'Отбор 2025-2027'!E435+'Доп отбор1 2025-2027'!E435</f>
        <v>0</v>
      </c>
      <c r="F438" s="53">
        <f>'Отбор 2025-2027'!F435+'Доп отбор1 2025-2027'!F435</f>
        <v>0</v>
      </c>
      <c r="G438" s="53">
        <f>'Отбор 2025-2027'!G435+'Доп отбор1 2025-2027'!G435</f>
        <v>0</v>
      </c>
      <c r="H438" s="53">
        <f>'Отбор 2025-2027'!H435+'Доп отбор1 2025-2027'!H435</f>
        <v>0</v>
      </c>
      <c r="I438" s="53">
        <f>'Отбор 2025-2027'!I435+'Доп отбор1 2025-2027'!I435</f>
        <v>0</v>
      </c>
      <c r="J438" s="54">
        <f>'Отбор 2025-2027'!J435+'Доп отбор1 2025-2027'!J435</f>
        <v>0</v>
      </c>
      <c r="K438" s="55">
        <f t="shared" si="62"/>
        <v>0</v>
      </c>
      <c r="L438" s="53">
        <v>12368.39</v>
      </c>
      <c r="M438" s="53">
        <v>11131.55</v>
      </c>
      <c r="N438" s="53">
        <v>8657.8700000000008</v>
      </c>
      <c r="O438" s="53">
        <v>6184.2</v>
      </c>
      <c r="P438" s="53">
        <v>3710.52</v>
      </c>
      <c r="Q438" s="53">
        <v>488.77</v>
      </c>
      <c r="R438" s="53">
        <v>2100</v>
      </c>
      <c r="S438" s="53">
        <v>200</v>
      </c>
      <c r="T438" s="53">
        <v>85</v>
      </c>
      <c r="U438" s="57">
        <f t="shared" si="66"/>
        <v>0</v>
      </c>
      <c r="V438" s="55">
        <f t="shared" si="63"/>
        <v>0</v>
      </c>
      <c r="W438" s="55">
        <f t="shared" si="68"/>
        <v>0</v>
      </c>
      <c r="X438" s="55">
        <f t="shared" si="64"/>
        <v>0</v>
      </c>
      <c r="Y438" s="55">
        <f t="shared" si="65"/>
        <v>0</v>
      </c>
      <c r="Z438" s="63">
        <f t="shared" si="61"/>
        <v>0</v>
      </c>
    </row>
    <row r="439" spans="1:26" x14ac:dyDescent="0.25">
      <c r="A439" s="61">
        <v>57</v>
      </c>
      <c r="B439" s="62" t="s">
        <v>194</v>
      </c>
      <c r="C439" s="62" t="s">
        <v>70</v>
      </c>
      <c r="D439" s="61">
        <v>2027</v>
      </c>
      <c r="E439" s="53">
        <f>'Отбор 2025-2027'!E436+'Доп отбор1 2025-2027'!E436</f>
        <v>0</v>
      </c>
      <c r="F439" s="53">
        <f>'Отбор 2025-2027'!F436+'Доп отбор1 2025-2027'!F436</f>
        <v>0</v>
      </c>
      <c r="G439" s="53">
        <f>'Отбор 2025-2027'!G436+'Доп отбор1 2025-2027'!G436</f>
        <v>5.62</v>
      </c>
      <c r="H439" s="53">
        <f>'Отбор 2025-2027'!H436+'Доп отбор1 2025-2027'!H436</f>
        <v>0</v>
      </c>
      <c r="I439" s="53">
        <f>'Отбор 2025-2027'!I436+'Доп отбор1 2025-2027'!I436</f>
        <v>0</v>
      </c>
      <c r="J439" s="54">
        <f>'Отбор 2025-2027'!J436+'Доп отбор1 2025-2027'!J436</f>
        <v>5</v>
      </c>
      <c r="K439" s="55">
        <f t="shared" si="62"/>
        <v>5.62</v>
      </c>
      <c r="L439" s="53">
        <v>12368.39</v>
      </c>
      <c r="M439" s="53">
        <v>11131.55</v>
      </c>
      <c r="N439" s="53">
        <v>8657.8700000000008</v>
      </c>
      <c r="O439" s="53">
        <v>6184.2</v>
      </c>
      <c r="P439" s="53">
        <v>3710.52</v>
      </c>
      <c r="Q439" s="53">
        <v>488.77</v>
      </c>
      <c r="R439" s="53">
        <v>2100</v>
      </c>
      <c r="S439" s="53">
        <v>200</v>
      </c>
      <c r="T439" s="53">
        <v>91</v>
      </c>
      <c r="U439" s="57">
        <f t="shared" si="66"/>
        <v>90.999995536075843</v>
      </c>
      <c r="V439" s="55">
        <f t="shared" si="63"/>
        <v>62725.08</v>
      </c>
      <c r="W439" s="55">
        <f t="shared" si="68"/>
        <v>57079.82</v>
      </c>
      <c r="X439" s="55">
        <f t="shared" si="64"/>
        <v>5645.260000000002</v>
      </c>
      <c r="Y439" s="55">
        <f t="shared" si="65"/>
        <v>57079.82</v>
      </c>
      <c r="Z439" s="63">
        <f t="shared" si="61"/>
        <v>90.999995536075843</v>
      </c>
    </row>
    <row r="440" spans="1:26" x14ac:dyDescent="0.25">
      <c r="A440" s="61">
        <v>58</v>
      </c>
      <c r="B440" s="62" t="s">
        <v>194</v>
      </c>
      <c r="C440" s="62" t="s">
        <v>117</v>
      </c>
      <c r="D440" s="61">
        <v>2027</v>
      </c>
      <c r="E440" s="53">
        <f>'Отбор 2025-2027'!E437+'Доп отбор1 2025-2027'!E437</f>
        <v>0</v>
      </c>
      <c r="F440" s="53">
        <f>'Отбор 2025-2027'!F437+'Доп отбор1 2025-2027'!F437</f>
        <v>0</v>
      </c>
      <c r="G440" s="53">
        <f>'Отбор 2025-2027'!G437+'Доп отбор1 2025-2027'!G437</f>
        <v>0</v>
      </c>
      <c r="H440" s="53">
        <f>'Отбор 2025-2027'!H437+'Доп отбор1 2025-2027'!H437</f>
        <v>0</v>
      </c>
      <c r="I440" s="53">
        <f>'Отбор 2025-2027'!I437+'Доп отбор1 2025-2027'!I437</f>
        <v>0</v>
      </c>
      <c r="J440" s="54">
        <f>'Отбор 2025-2027'!J437+'Доп отбор1 2025-2027'!J437</f>
        <v>0</v>
      </c>
      <c r="K440" s="55">
        <f t="shared" si="62"/>
        <v>0</v>
      </c>
      <c r="L440" s="53">
        <v>12368.39</v>
      </c>
      <c r="M440" s="53">
        <v>11131.55</v>
      </c>
      <c r="N440" s="53">
        <v>8657.8700000000008</v>
      </c>
      <c r="O440" s="53">
        <v>6184.2</v>
      </c>
      <c r="P440" s="53">
        <v>3710.52</v>
      </c>
      <c r="Q440" s="53">
        <v>488.77</v>
      </c>
      <c r="R440" s="53">
        <v>2100</v>
      </c>
      <c r="S440" s="53">
        <v>200</v>
      </c>
      <c r="T440" s="53">
        <v>90</v>
      </c>
      <c r="U440" s="57">
        <f t="shared" si="66"/>
        <v>0</v>
      </c>
      <c r="V440" s="55">
        <f t="shared" si="63"/>
        <v>0</v>
      </c>
      <c r="W440" s="55">
        <f t="shared" si="68"/>
        <v>0</v>
      </c>
      <c r="X440" s="55">
        <f t="shared" si="64"/>
        <v>0</v>
      </c>
      <c r="Y440" s="55">
        <f t="shared" si="65"/>
        <v>0</v>
      </c>
      <c r="Z440" s="63">
        <f t="shared" si="61"/>
        <v>0</v>
      </c>
    </row>
    <row r="441" spans="1:26" x14ac:dyDescent="0.25">
      <c r="A441" s="61">
        <v>59</v>
      </c>
      <c r="B441" s="62" t="s">
        <v>194</v>
      </c>
      <c r="C441" s="62" t="s">
        <v>137</v>
      </c>
      <c r="D441" s="61">
        <v>2027</v>
      </c>
      <c r="E441" s="53">
        <f>'Отбор 2025-2027'!E438+'Доп отбор1 2025-2027'!E438</f>
        <v>0</v>
      </c>
      <c r="F441" s="53">
        <f>'Отбор 2025-2027'!F438+'Доп отбор1 2025-2027'!F438</f>
        <v>0</v>
      </c>
      <c r="G441" s="53">
        <f>'Отбор 2025-2027'!G438+'Доп отбор1 2025-2027'!G438</f>
        <v>0</v>
      </c>
      <c r="H441" s="53">
        <f>'Отбор 2025-2027'!H438+'Доп отбор1 2025-2027'!H438</f>
        <v>0</v>
      </c>
      <c r="I441" s="53">
        <f>'Отбор 2025-2027'!I438+'Доп отбор1 2025-2027'!I438</f>
        <v>5</v>
      </c>
      <c r="J441" s="54">
        <f>'Отбор 2025-2027'!J438+'Доп отбор1 2025-2027'!J438</f>
        <v>3</v>
      </c>
      <c r="K441" s="55">
        <f t="shared" si="62"/>
        <v>5</v>
      </c>
      <c r="L441" s="53">
        <v>12368.39</v>
      </c>
      <c r="M441" s="53">
        <v>11131.55</v>
      </c>
      <c r="N441" s="53">
        <v>8657.8700000000008</v>
      </c>
      <c r="O441" s="53">
        <v>6184.2</v>
      </c>
      <c r="P441" s="53">
        <v>3710.52</v>
      </c>
      <c r="Q441" s="53">
        <v>488.77</v>
      </c>
      <c r="R441" s="53">
        <v>2100</v>
      </c>
      <c r="S441" s="53">
        <v>200</v>
      </c>
      <c r="T441" s="53">
        <v>91</v>
      </c>
      <c r="U441" s="57">
        <f t="shared" si="66"/>
        <v>90.999970350207974</v>
      </c>
      <c r="V441" s="55">
        <f t="shared" si="63"/>
        <v>27318.91</v>
      </c>
      <c r="W441" s="55">
        <f t="shared" si="68"/>
        <v>24860.2</v>
      </c>
      <c r="X441" s="55">
        <f t="shared" si="64"/>
        <v>2458.7099999999991</v>
      </c>
      <c r="Y441" s="55">
        <f t="shared" si="65"/>
        <v>24860.21</v>
      </c>
      <c r="Z441" s="63">
        <f t="shared" si="61"/>
        <v>91.000006954889486</v>
      </c>
    </row>
    <row r="442" spans="1:26" x14ac:dyDescent="0.25">
      <c r="A442" s="61">
        <v>60</v>
      </c>
      <c r="B442" s="62" t="s">
        <v>194</v>
      </c>
      <c r="C442" s="62" t="s">
        <v>57</v>
      </c>
      <c r="D442" s="61">
        <v>2027</v>
      </c>
      <c r="E442" s="53">
        <f>'Отбор 2025-2027'!E439+'Доп отбор1 2025-2027'!E439</f>
        <v>0</v>
      </c>
      <c r="F442" s="53">
        <f>'Отбор 2025-2027'!F439+'Доп отбор1 2025-2027'!F439</f>
        <v>0</v>
      </c>
      <c r="G442" s="53">
        <f>'Отбор 2025-2027'!G439+'Доп отбор1 2025-2027'!G439</f>
        <v>0</v>
      </c>
      <c r="H442" s="53">
        <f>'Отбор 2025-2027'!H439+'Доп отбор1 2025-2027'!H439</f>
        <v>0</v>
      </c>
      <c r="I442" s="53">
        <f>'Отбор 2025-2027'!I439+'Доп отбор1 2025-2027'!I439</f>
        <v>0</v>
      </c>
      <c r="J442" s="54">
        <f>'Отбор 2025-2027'!J439+'Доп отбор1 2025-2027'!J439</f>
        <v>0</v>
      </c>
      <c r="K442" s="55">
        <f t="shared" si="62"/>
        <v>0</v>
      </c>
      <c r="L442" s="53">
        <v>12368.39</v>
      </c>
      <c r="M442" s="53">
        <v>11131.55</v>
      </c>
      <c r="N442" s="53">
        <v>8657.8700000000008</v>
      </c>
      <c r="O442" s="53">
        <v>6184.2</v>
      </c>
      <c r="P442" s="53">
        <v>3710.52</v>
      </c>
      <c r="Q442" s="53">
        <v>488.77</v>
      </c>
      <c r="R442" s="53">
        <v>2100</v>
      </c>
      <c r="S442" s="53">
        <v>200</v>
      </c>
      <c r="T442" s="53">
        <v>90</v>
      </c>
      <c r="U442" s="57">
        <f t="shared" si="66"/>
        <v>0</v>
      </c>
      <c r="V442" s="55">
        <f t="shared" si="63"/>
        <v>0</v>
      </c>
      <c r="W442" s="55">
        <f t="shared" si="68"/>
        <v>0</v>
      </c>
      <c r="X442" s="55">
        <f t="shared" si="64"/>
        <v>0</v>
      </c>
      <c r="Y442" s="55">
        <f t="shared" si="65"/>
        <v>0</v>
      </c>
      <c r="Z442" s="63">
        <f t="shared" si="61"/>
        <v>0</v>
      </c>
    </row>
    <row r="443" spans="1:26" x14ac:dyDescent="0.25">
      <c r="A443" s="65" t="s">
        <v>236</v>
      </c>
      <c r="B443" s="62" t="s">
        <v>195</v>
      </c>
      <c r="C443" s="62" t="s">
        <v>22</v>
      </c>
      <c r="D443" s="61">
        <v>2027</v>
      </c>
      <c r="E443" s="53">
        <f>'Отбор 2025-2027'!E440+'Доп отбор1 2025-2027'!E440</f>
        <v>0</v>
      </c>
      <c r="F443" s="53">
        <f>'Отбор 2025-2027'!F440+'Доп отбор1 2025-2027'!F440</f>
        <v>0</v>
      </c>
      <c r="G443" s="53">
        <f>'Отбор 2025-2027'!G440+'Доп отбор1 2025-2027'!G440</f>
        <v>0</v>
      </c>
      <c r="H443" s="53">
        <f>'Отбор 2025-2027'!H440+'Доп отбор1 2025-2027'!H440</f>
        <v>0</v>
      </c>
      <c r="I443" s="53">
        <f>'Отбор 2025-2027'!I440+'Доп отбор1 2025-2027'!I440</f>
        <v>0</v>
      </c>
      <c r="J443" s="54">
        <f>'Отбор 2025-2027'!J440+'Доп отбор1 2025-2027'!J440</f>
        <v>0</v>
      </c>
      <c r="K443" s="55">
        <f t="shared" si="62"/>
        <v>0</v>
      </c>
      <c r="L443" s="53">
        <v>12368.39</v>
      </c>
      <c r="M443" s="53">
        <v>11131.55</v>
      </c>
      <c r="N443" s="53">
        <v>8657.8700000000008</v>
      </c>
      <c r="O443" s="53">
        <v>6184.2</v>
      </c>
      <c r="P443" s="53">
        <v>3710.52</v>
      </c>
      <c r="Q443" s="53">
        <v>488.77</v>
      </c>
      <c r="R443" s="53">
        <v>2100</v>
      </c>
      <c r="S443" s="53">
        <v>200</v>
      </c>
      <c r="T443" s="53">
        <v>95</v>
      </c>
      <c r="U443" s="57">
        <f t="shared" si="66"/>
        <v>0</v>
      </c>
      <c r="V443" s="55">
        <f t="shared" si="63"/>
        <v>0</v>
      </c>
      <c r="W443" s="55">
        <f t="shared" si="68"/>
        <v>0</v>
      </c>
      <c r="X443" s="55">
        <f t="shared" si="64"/>
        <v>0</v>
      </c>
      <c r="Y443" s="55">
        <f t="shared" si="65"/>
        <v>0</v>
      </c>
      <c r="Z443" s="63">
        <f t="shared" si="61"/>
        <v>0</v>
      </c>
    </row>
    <row r="444" spans="1:26" x14ac:dyDescent="0.25">
      <c r="A444" s="65" t="s">
        <v>237</v>
      </c>
      <c r="B444" s="62" t="s">
        <v>195</v>
      </c>
      <c r="C444" s="62" t="s">
        <v>114</v>
      </c>
      <c r="D444" s="61">
        <v>2027</v>
      </c>
      <c r="E444" s="53">
        <f>'Отбор 2025-2027'!E441+'Доп отбор1 2025-2027'!E441</f>
        <v>0</v>
      </c>
      <c r="F444" s="53">
        <f>'Отбор 2025-2027'!F441+'Доп отбор1 2025-2027'!F441</f>
        <v>0</v>
      </c>
      <c r="G444" s="53">
        <f>'Отбор 2025-2027'!G441+'Доп отбор1 2025-2027'!G441</f>
        <v>0</v>
      </c>
      <c r="H444" s="53">
        <f>'Отбор 2025-2027'!H441+'Доп отбор1 2025-2027'!H441</f>
        <v>0</v>
      </c>
      <c r="I444" s="53">
        <f>'Отбор 2025-2027'!I441+'Доп отбор1 2025-2027'!I441</f>
        <v>0</v>
      </c>
      <c r="J444" s="54">
        <f>'Отбор 2025-2027'!J441+'Доп отбор1 2025-2027'!J441</f>
        <v>0</v>
      </c>
      <c r="K444" s="55">
        <f t="shared" si="62"/>
        <v>0</v>
      </c>
      <c r="L444" s="53">
        <v>12368.39</v>
      </c>
      <c r="M444" s="53">
        <v>11131.55</v>
      </c>
      <c r="N444" s="53">
        <v>8657.8700000000008</v>
      </c>
      <c r="O444" s="53">
        <v>6184.2</v>
      </c>
      <c r="P444" s="53">
        <v>3710.52</v>
      </c>
      <c r="Q444" s="53">
        <v>488.77</v>
      </c>
      <c r="R444" s="53">
        <v>2100</v>
      </c>
      <c r="S444" s="53">
        <v>200</v>
      </c>
      <c r="T444" s="53">
        <v>95</v>
      </c>
      <c r="U444" s="57">
        <f t="shared" si="66"/>
        <v>0</v>
      </c>
      <c r="V444" s="55">
        <f t="shared" si="63"/>
        <v>0</v>
      </c>
      <c r="W444" s="55">
        <f t="shared" si="68"/>
        <v>0</v>
      </c>
      <c r="X444" s="55">
        <f t="shared" si="64"/>
        <v>0</v>
      </c>
      <c r="Y444" s="55">
        <f t="shared" si="65"/>
        <v>0</v>
      </c>
      <c r="Z444" s="63">
        <f t="shared" si="61"/>
        <v>0</v>
      </c>
    </row>
    <row r="445" spans="1:26" x14ac:dyDescent="0.25">
      <c r="A445" s="65" t="s">
        <v>238</v>
      </c>
      <c r="B445" s="62" t="s">
        <v>195</v>
      </c>
      <c r="C445" s="62" t="s">
        <v>71</v>
      </c>
      <c r="D445" s="61">
        <v>2027</v>
      </c>
      <c r="E445" s="53">
        <f>'Отбор 2025-2027'!E442+'Доп отбор1 2025-2027'!E442</f>
        <v>66.099999999999994</v>
      </c>
      <c r="F445" s="53">
        <f>'Отбор 2025-2027'!F442+'Доп отбор1 2025-2027'!F442</f>
        <v>9</v>
      </c>
      <c r="G445" s="53">
        <f>'Отбор 2025-2027'!G442+'Доп отбор1 2025-2027'!G442</f>
        <v>18</v>
      </c>
      <c r="H445" s="53">
        <f>'Отбор 2025-2027'!H442+'Доп отбор1 2025-2027'!H442</f>
        <v>10</v>
      </c>
      <c r="I445" s="53">
        <f>'Отбор 2025-2027'!I442+'Доп отбор1 2025-2027'!I442</f>
        <v>37</v>
      </c>
      <c r="J445" s="54">
        <f>'Отбор 2025-2027'!J442+'Доп отбор1 2025-2027'!J442</f>
        <v>5</v>
      </c>
      <c r="K445" s="55">
        <f t="shared" si="62"/>
        <v>140.1</v>
      </c>
      <c r="L445" s="53">
        <v>12368.39</v>
      </c>
      <c r="M445" s="53">
        <v>11131.55</v>
      </c>
      <c r="N445" s="53">
        <v>8657.8700000000008</v>
      </c>
      <c r="O445" s="53">
        <v>6184.2</v>
      </c>
      <c r="P445" s="53">
        <v>3710.52</v>
      </c>
      <c r="Q445" s="53">
        <v>488.77</v>
      </c>
      <c r="R445" s="53">
        <v>2100</v>
      </c>
      <c r="S445" s="53">
        <v>200</v>
      </c>
      <c r="T445" s="53">
        <v>95</v>
      </c>
      <c r="U445" s="57">
        <f t="shared" si="66"/>
        <v>94.999999543264735</v>
      </c>
      <c r="V445" s="55">
        <f t="shared" si="63"/>
        <v>1313671.28</v>
      </c>
      <c r="W445" s="55">
        <f t="shared" si="68"/>
        <v>1247987.71</v>
      </c>
      <c r="X445" s="55">
        <f t="shared" si="64"/>
        <v>65683.570000000065</v>
      </c>
      <c r="Y445" s="55">
        <f t="shared" si="65"/>
        <v>1247987.72</v>
      </c>
      <c r="Z445" s="63">
        <f t="shared" si="61"/>
        <v>95.000000304490172</v>
      </c>
    </row>
    <row r="446" spans="1:26" x14ac:dyDescent="0.25">
      <c r="A446" s="65" t="s">
        <v>239</v>
      </c>
      <c r="B446" s="62" t="s">
        <v>195</v>
      </c>
      <c r="C446" s="62" t="s">
        <v>56</v>
      </c>
      <c r="D446" s="61">
        <v>2027</v>
      </c>
      <c r="E446" s="53">
        <f>'Отбор 2025-2027'!E443+'Доп отбор1 2025-2027'!E443</f>
        <v>0</v>
      </c>
      <c r="F446" s="53">
        <f>'Отбор 2025-2027'!F443+'Доп отбор1 2025-2027'!F443</f>
        <v>0</v>
      </c>
      <c r="G446" s="53">
        <f>'Отбор 2025-2027'!G443+'Доп отбор1 2025-2027'!G443</f>
        <v>0</v>
      </c>
      <c r="H446" s="53">
        <f>'Отбор 2025-2027'!H443+'Доп отбор1 2025-2027'!H443</f>
        <v>0</v>
      </c>
      <c r="I446" s="53">
        <f>'Отбор 2025-2027'!I443+'Доп отбор1 2025-2027'!I443</f>
        <v>0</v>
      </c>
      <c r="J446" s="54">
        <f>'Отбор 2025-2027'!J443+'Доп отбор1 2025-2027'!J443</f>
        <v>0</v>
      </c>
      <c r="K446" s="55">
        <f t="shared" si="62"/>
        <v>0</v>
      </c>
      <c r="L446" s="53">
        <v>12368.39</v>
      </c>
      <c r="M446" s="53">
        <v>11131.55</v>
      </c>
      <c r="N446" s="53">
        <v>8657.8700000000008</v>
      </c>
      <c r="O446" s="53">
        <v>6184.2</v>
      </c>
      <c r="P446" s="53">
        <v>3710.52</v>
      </c>
      <c r="Q446" s="53">
        <v>488.77</v>
      </c>
      <c r="R446" s="53">
        <v>2100</v>
      </c>
      <c r="S446" s="53">
        <v>200</v>
      </c>
      <c r="T446" s="53">
        <v>95</v>
      </c>
      <c r="U446" s="57">
        <f t="shared" si="66"/>
        <v>0</v>
      </c>
      <c r="V446" s="55">
        <f t="shared" si="63"/>
        <v>0</v>
      </c>
      <c r="W446" s="55">
        <f t="shared" si="68"/>
        <v>0</v>
      </c>
      <c r="X446" s="55">
        <f t="shared" si="64"/>
        <v>0</v>
      </c>
      <c r="Y446" s="55">
        <f t="shared" si="65"/>
        <v>0</v>
      </c>
      <c r="Z446" s="63">
        <f t="shared" si="61"/>
        <v>0</v>
      </c>
    </row>
    <row r="447" spans="1:26" x14ac:dyDescent="0.25">
      <c r="A447" s="65" t="s">
        <v>240</v>
      </c>
      <c r="B447" s="62" t="s">
        <v>195</v>
      </c>
      <c r="C447" s="62" t="s">
        <v>138</v>
      </c>
      <c r="D447" s="61">
        <v>2027</v>
      </c>
      <c r="E447" s="53">
        <f>'Отбор 2025-2027'!E444+'Доп отбор1 2025-2027'!E444</f>
        <v>0</v>
      </c>
      <c r="F447" s="53">
        <f>'Отбор 2025-2027'!F444+'Доп отбор1 2025-2027'!F444</f>
        <v>0</v>
      </c>
      <c r="G447" s="53">
        <f>'Отбор 2025-2027'!G444+'Доп отбор1 2025-2027'!G444</f>
        <v>0</v>
      </c>
      <c r="H447" s="53">
        <f>'Отбор 2025-2027'!H444+'Доп отбор1 2025-2027'!H444</f>
        <v>0</v>
      </c>
      <c r="I447" s="53">
        <f>'Отбор 2025-2027'!I444+'Доп отбор1 2025-2027'!I444</f>
        <v>0</v>
      </c>
      <c r="J447" s="54">
        <f>'Отбор 2025-2027'!J444+'Доп отбор1 2025-2027'!J444</f>
        <v>0</v>
      </c>
      <c r="K447" s="55">
        <f t="shared" si="62"/>
        <v>0</v>
      </c>
      <c r="L447" s="53">
        <v>12368.39</v>
      </c>
      <c r="M447" s="53">
        <v>11131.55</v>
      </c>
      <c r="N447" s="53">
        <v>8657.8700000000008</v>
      </c>
      <c r="O447" s="53">
        <v>6184.2</v>
      </c>
      <c r="P447" s="53">
        <v>3710.52</v>
      </c>
      <c r="Q447" s="53">
        <v>488.77</v>
      </c>
      <c r="R447" s="53">
        <v>2100</v>
      </c>
      <c r="S447" s="53">
        <v>200</v>
      </c>
      <c r="T447" s="53">
        <v>95</v>
      </c>
      <c r="U447" s="57">
        <f t="shared" si="66"/>
        <v>0</v>
      </c>
      <c r="V447" s="55">
        <f t="shared" si="63"/>
        <v>0</v>
      </c>
      <c r="W447" s="55">
        <f t="shared" si="68"/>
        <v>0</v>
      </c>
      <c r="X447" s="55">
        <f t="shared" si="64"/>
        <v>0</v>
      </c>
      <c r="Y447" s="55">
        <f t="shared" si="65"/>
        <v>0</v>
      </c>
      <c r="Z447" s="63">
        <f t="shared" si="61"/>
        <v>0</v>
      </c>
    </row>
    <row r="448" spans="1:26" x14ac:dyDescent="0.25">
      <c r="A448" s="65" t="s">
        <v>241</v>
      </c>
      <c r="B448" s="62" t="s">
        <v>195</v>
      </c>
      <c r="C448" s="62" t="s">
        <v>139</v>
      </c>
      <c r="D448" s="61">
        <v>2027</v>
      </c>
      <c r="E448" s="53">
        <f>'Отбор 2025-2027'!E445+'Доп отбор1 2025-2027'!E445</f>
        <v>0</v>
      </c>
      <c r="F448" s="53">
        <f>'Отбор 2025-2027'!F445+'Доп отбор1 2025-2027'!F445</f>
        <v>0</v>
      </c>
      <c r="G448" s="53">
        <f>'Отбор 2025-2027'!G445+'Доп отбор1 2025-2027'!G445</f>
        <v>0</v>
      </c>
      <c r="H448" s="53">
        <f>'Отбор 2025-2027'!H445+'Доп отбор1 2025-2027'!H445</f>
        <v>0</v>
      </c>
      <c r="I448" s="53">
        <f>'Отбор 2025-2027'!I445+'Доп отбор1 2025-2027'!I445</f>
        <v>0</v>
      </c>
      <c r="J448" s="54">
        <f>'Отбор 2025-2027'!J445+'Доп отбор1 2025-2027'!J445</f>
        <v>0</v>
      </c>
      <c r="K448" s="55">
        <f t="shared" si="62"/>
        <v>0</v>
      </c>
      <c r="L448" s="53">
        <v>12368.39</v>
      </c>
      <c r="M448" s="53">
        <v>11131.55</v>
      </c>
      <c r="N448" s="53">
        <v>8657.8700000000008</v>
      </c>
      <c r="O448" s="53">
        <v>6184.2</v>
      </c>
      <c r="P448" s="53">
        <v>3710.52</v>
      </c>
      <c r="Q448" s="53">
        <v>488.77</v>
      </c>
      <c r="R448" s="53">
        <v>2100</v>
      </c>
      <c r="S448" s="53">
        <v>200</v>
      </c>
      <c r="T448" s="53">
        <v>95</v>
      </c>
      <c r="U448" s="57">
        <f t="shared" si="66"/>
        <v>0</v>
      </c>
      <c r="V448" s="55">
        <f t="shared" si="63"/>
        <v>0</v>
      </c>
      <c r="W448" s="55">
        <f t="shared" si="68"/>
        <v>0</v>
      </c>
      <c r="X448" s="55">
        <f t="shared" si="64"/>
        <v>0</v>
      </c>
      <c r="Y448" s="55">
        <f t="shared" si="65"/>
        <v>0</v>
      </c>
      <c r="Z448" s="63">
        <f t="shared" si="61"/>
        <v>0</v>
      </c>
    </row>
    <row r="449" spans="1:26" x14ac:dyDescent="0.25">
      <c r="A449" s="65" t="s">
        <v>242</v>
      </c>
      <c r="B449" s="62" t="s">
        <v>195</v>
      </c>
      <c r="C449" s="62" t="s">
        <v>38</v>
      </c>
      <c r="D449" s="61">
        <v>2027</v>
      </c>
      <c r="E449" s="53">
        <f>'Отбор 2025-2027'!E446+'Доп отбор1 2025-2027'!E446</f>
        <v>0</v>
      </c>
      <c r="F449" s="53">
        <f>'Отбор 2025-2027'!F446+'Доп отбор1 2025-2027'!F446</f>
        <v>0</v>
      </c>
      <c r="G449" s="53">
        <f>'Отбор 2025-2027'!G446+'Доп отбор1 2025-2027'!G446</f>
        <v>0</v>
      </c>
      <c r="H449" s="53">
        <f>'Отбор 2025-2027'!H446+'Доп отбор1 2025-2027'!H446</f>
        <v>0</v>
      </c>
      <c r="I449" s="53">
        <f>'Отбор 2025-2027'!I446+'Доп отбор1 2025-2027'!I446</f>
        <v>32.4</v>
      </c>
      <c r="J449" s="54">
        <f>'Отбор 2025-2027'!J446+'Доп отбор1 2025-2027'!J446</f>
        <v>8</v>
      </c>
      <c r="K449" s="55">
        <f t="shared" si="62"/>
        <v>32.4</v>
      </c>
      <c r="L449" s="53">
        <v>12368.39</v>
      </c>
      <c r="M449" s="53">
        <v>11131.55</v>
      </c>
      <c r="N449" s="53">
        <v>8657.8700000000008</v>
      </c>
      <c r="O449" s="53">
        <v>6184.2</v>
      </c>
      <c r="P449" s="53">
        <v>3710.52</v>
      </c>
      <c r="Q449" s="53">
        <v>488.77</v>
      </c>
      <c r="R449" s="53">
        <v>2100</v>
      </c>
      <c r="S449" s="53">
        <v>200</v>
      </c>
      <c r="T449" s="53">
        <v>95</v>
      </c>
      <c r="U449" s="57">
        <f t="shared" si="66"/>
        <v>94.999993555433875</v>
      </c>
      <c r="V449" s="55">
        <f t="shared" si="63"/>
        <v>147411.01</v>
      </c>
      <c r="W449" s="55">
        <f t="shared" si="68"/>
        <v>140040.44999999998</v>
      </c>
      <c r="X449" s="55">
        <f t="shared" si="64"/>
        <v>7370.5600000000268</v>
      </c>
      <c r="Y449" s="55">
        <f t="shared" si="65"/>
        <v>140040.46</v>
      </c>
      <c r="Z449" s="63">
        <f t="shared" si="61"/>
        <v>95.000000339187679</v>
      </c>
    </row>
    <row r="450" spans="1:26" x14ac:dyDescent="0.25">
      <c r="A450" s="65" t="s">
        <v>243</v>
      </c>
      <c r="B450" s="62" t="s">
        <v>195</v>
      </c>
      <c r="C450" s="62" t="s">
        <v>46</v>
      </c>
      <c r="D450" s="61">
        <v>2027</v>
      </c>
      <c r="E450" s="53">
        <f>'Отбор 2025-2027'!E447+'Доп отбор1 2025-2027'!E447</f>
        <v>0</v>
      </c>
      <c r="F450" s="53">
        <f>'Отбор 2025-2027'!F447+'Доп отбор1 2025-2027'!F447</f>
        <v>0</v>
      </c>
      <c r="G450" s="53">
        <f>'Отбор 2025-2027'!G447+'Доп отбор1 2025-2027'!G447</f>
        <v>0</v>
      </c>
      <c r="H450" s="53">
        <f>'Отбор 2025-2027'!H447+'Доп отбор1 2025-2027'!H447</f>
        <v>0</v>
      </c>
      <c r="I450" s="53">
        <f>'Отбор 2025-2027'!I447+'Доп отбор1 2025-2027'!I447</f>
        <v>0</v>
      </c>
      <c r="J450" s="54">
        <f>'Отбор 2025-2027'!J447+'Доп отбор1 2025-2027'!J447</f>
        <v>0</v>
      </c>
      <c r="K450" s="55">
        <f t="shared" si="62"/>
        <v>0</v>
      </c>
      <c r="L450" s="53">
        <v>12368.39</v>
      </c>
      <c r="M450" s="53">
        <v>11131.55</v>
      </c>
      <c r="N450" s="53">
        <v>8657.8700000000008</v>
      </c>
      <c r="O450" s="53">
        <v>6184.2</v>
      </c>
      <c r="P450" s="53">
        <v>3710.52</v>
      </c>
      <c r="Q450" s="53">
        <v>488.77</v>
      </c>
      <c r="R450" s="53">
        <v>2100</v>
      </c>
      <c r="S450" s="53">
        <v>200</v>
      </c>
      <c r="T450" s="53">
        <v>95</v>
      </c>
      <c r="U450" s="57">
        <f t="shared" si="66"/>
        <v>0</v>
      </c>
      <c r="V450" s="55">
        <f t="shared" si="63"/>
        <v>0</v>
      </c>
      <c r="W450" s="55">
        <f t="shared" si="68"/>
        <v>0</v>
      </c>
      <c r="X450" s="55">
        <f t="shared" si="64"/>
        <v>0</v>
      </c>
      <c r="Y450" s="55">
        <f t="shared" si="65"/>
        <v>0</v>
      </c>
      <c r="Z450" s="63">
        <f t="shared" si="61"/>
        <v>0</v>
      </c>
    </row>
    <row r="451" spans="1:26" x14ac:dyDescent="0.25">
      <c r="A451" s="65" t="s">
        <v>244</v>
      </c>
      <c r="B451" s="62" t="s">
        <v>195</v>
      </c>
      <c r="C451" s="62" t="s">
        <v>106</v>
      </c>
      <c r="D451" s="61">
        <v>2027</v>
      </c>
      <c r="E451" s="53">
        <f>'Отбор 2025-2027'!E448+'Доп отбор1 2025-2027'!E448</f>
        <v>15</v>
      </c>
      <c r="F451" s="53">
        <f>'Отбор 2025-2027'!F448+'Доп отбор1 2025-2027'!F448</f>
        <v>25</v>
      </c>
      <c r="G451" s="53">
        <f>'Отбор 2025-2027'!G448+'Доп отбор1 2025-2027'!G448</f>
        <v>0</v>
      </c>
      <c r="H451" s="53">
        <f>'Отбор 2025-2027'!H448+'Доп отбор1 2025-2027'!H448</f>
        <v>30</v>
      </c>
      <c r="I451" s="53">
        <f>'Отбор 2025-2027'!I448+'Доп отбор1 2025-2027'!I448</f>
        <v>50</v>
      </c>
      <c r="J451" s="54">
        <f>'Отбор 2025-2027'!J448+'Доп отбор1 2025-2027'!J448</f>
        <v>1</v>
      </c>
      <c r="K451" s="55">
        <f t="shared" si="62"/>
        <v>120</v>
      </c>
      <c r="L451" s="53">
        <v>12368.39</v>
      </c>
      <c r="M451" s="53">
        <v>11131.55</v>
      </c>
      <c r="N451" s="53">
        <v>8657.8700000000008</v>
      </c>
      <c r="O451" s="53">
        <v>6184.2</v>
      </c>
      <c r="P451" s="53">
        <v>3710.52</v>
      </c>
      <c r="Q451" s="53">
        <v>488.77</v>
      </c>
      <c r="R451" s="53">
        <v>2100</v>
      </c>
      <c r="S451" s="53">
        <v>200</v>
      </c>
      <c r="T451" s="53">
        <v>95</v>
      </c>
      <c r="U451" s="57">
        <f t="shared" si="66"/>
        <v>94.99999982587606</v>
      </c>
      <c r="V451" s="55">
        <f t="shared" si="63"/>
        <v>861455.37</v>
      </c>
      <c r="W451" s="55">
        <f t="shared" si="68"/>
        <v>818382.6</v>
      </c>
      <c r="X451" s="55">
        <f t="shared" si="64"/>
        <v>43072.770000000019</v>
      </c>
      <c r="Y451" s="55">
        <f t="shared" si="65"/>
        <v>818382.6</v>
      </c>
      <c r="Z451" s="63">
        <f t="shared" si="61"/>
        <v>94.99999982587606</v>
      </c>
    </row>
    <row r="452" spans="1:26" x14ac:dyDescent="0.25">
      <c r="A452" s="65" t="s">
        <v>245</v>
      </c>
      <c r="B452" s="62" t="s">
        <v>195</v>
      </c>
      <c r="C452" s="62" t="s">
        <v>43</v>
      </c>
      <c r="D452" s="61">
        <v>2027</v>
      </c>
      <c r="E452" s="53">
        <f>'Отбор 2025-2027'!E449+'Доп отбор1 2025-2027'!E449</f>
        <v>0</v>
      </c>
      <c r="F452" s="53">
        <f>'Отбор 2025-2027'!F449+'Доп отбор1 2025-2027'!F449</f>
        <v>0</v>
      </c>
      <c r="G452" s="53">
        <f>'Отбор 2025-2027'!G449+'Доп отбор1 2025-2027'!G449</f>
        <v>0</v>
      </c>
      <c r="H452" s="53">
        <f>'Отбор 2025-2027'!H449+'Доп отбор1 2025-2027'!H449</f>
        <v>0</v>
      </c>
      <c r="I452" s="53">
        <f>'Отбор 2025-2027'!I449+'Доп отбор1 2025-2027'!I449</f>
        <v>0</v>
      </c>
      <c r="J452" s="54">
        <f>'Отбор 2025-2027'!J449+'Доп отбор1 2025-2027'!J449</f>
        <v>0</v>
      </c>
      <c r="K452" s="55">
        <f t="shared" si="62"/>
        <v>0</v>
      </c>
      <c r="L452" s="53">
        <v>12368.39</v>
      </c>
      <c r="M452" s="53">
        <v>11131.55</v>
      </c>
      <c r="N452" s="53">
        <v>8657.8700000000008</v>
      </c>
      <c r="O452" s="53">
        <v>6184.2</v>
      </c>
      <c r="P452" s="53">
        <v>3710.52</v>
      </c>
      <c r="Q452" s="53">
        <v>488.77</v>
      </c>
      <c r="R452" s="53">
        <v>2100</v>
      </c>
      <c r="S452" s="53">
        <v>200</v>
      </c>
      <c r="T452" s="53">
        <v>95</v>
      </c>
      <c r="U452" s="57">
        <f t="shared" si="66"/>
        <v>0</v>
      </c>
      <c r="V452" s="55">
        <f t="shared" si="63"/>
        <v>0</v>
      </c>
      <c r="W452" s="55">
        <f t="shared" si="68"/>
        <v>0</v>
      </c>
      <c r="X452" s="55">
        <f t="shared" si="64"/>
        <v>0</v>
      </c>
      <c r="Y452" s="55">
        <f t="shared" si="65"/>
        <v>0</v>
      </c>
      <c r="Z452" s="63">
        <f t="shared" si="61"/>
        <v>0</v>
      </c>
    </row>
    <row r="453" spans="1:26" x14ac:dyDescent="0.25">
      <c r="A453" s="65" t="s">
        <v>246</v>
      </c>
      <c r="B453" s="62" t="s">
        <v>195</v>
      </c>
      <c r="C453" s="62" t="s">
        <v>4</v>
      </c>
      <c r="D453" s="61">
        <v>2027</v>
      </c>
      <c r="E453" s="53">
        <f>'Отбор 2025-2027'!E450+'Доп отбор1 2025-2027'!E450</f>
        <v>0</v>
      </c>
      <c r="F453" s="53">
        <f>'Отбор 2025-2027'!F450+'Доп отбор1 2025-2027'!F450</f>
        <v>0</v>
      </c>
      <c r="G453" s="53">
        <f>'Отбор 2025-2027'!G450+'Доп отбор1 2025-2027'!G450</f>
        <v>0</v>
      </c>
      <c r="H453" s="53">
        <f>'Отбор 2025-2027'!H450+'Доп отбор1 2025-2027'!H450</f>
        <v>14</v>
      </c>
      <c r="I453" s="53">
        <f>'Отбор 2025-2027'!I450+'Доп отбор1 2025-2027'!I450</f>
        <v>0</v>
      </c>
      <c r="J453" s="54">
        <f>'Отбор 2025-2027'!J450+'Доп отбор1 2025-2027'!J450</f>
        <v>6</v>
      </c>
      <c r="K453" s="55">
        <f t="shared" si="62"/>
        <v>14</v>
      </c>
      <c r="L453" s="53">
        <v>12368.39</v>
      </c>
      <c r="M453" s="53">
        <v>11131.55</v>
      </c>
      <c r="N453" s="53">
        <v>8657.8700000000008</v>
      </c>
      <c r="O453" s="53">
        <v>6184.2</v>
      </c>
      <c r="P453" s="53">
        <v>3710.52</v>
      </c>
      <c r="Q453" s="53">
        <v>488.77</v>
      </c>
      <c r="R453" s="53">
        <v>2100</v>
      </c>
      <c r="S453" s="53">
        <v>200</v>
      </c>
      <c r="T453" s="53">
        <v>95</v>
      </c>
      <c r="U453" s="57">
        <f t="shared" si="66"/>
        <v>94.999991421334315</v>
      </c>
      <c r="V453" s="55">
        <f t="shared" si="63"/>
        <v>104911.42</v>
      </c>
      <c r="W453" s="55">
        <f t="shared" si="68"/>
        <v>99665.840000000011</v>
      </c>
      <c r="X453" s="55">
        <f t="shared" si="64"/>
        <v>5245.5799999999872</v>
      </c>
      <c r="Y453" s="55">
        <f t="shared" si="65"/>
        <v>99665.85</v>
      </c>
      <c r="Z453" s="63">
        <f t="shared" si="61"/>
        <v>95.000000953185079</v>
      </c>
    </row>
    <row r="454" spans="1:26" x14ac:dyDescent="0.25">
      <c r="A454" s="65" t="s">
        <v>247</v>
      </c>
      <c r="B454" s="62" t="s">
        <v>195</v>
      </c>
      <c r="C454" s="62" t="s">
        <v>29</v>
      </c>
      <c r="D454" s="61">
        <v>2027</v>
      </c>
      <c r="E454" s="53">
        <f>'Отбор 2025-2027'!E451+'Доп отбор1 2025-2027'!E451</f>
        <v>0</v>
      </c>
      <c r="F454" s="53">
        <f>'Отбор 2025-2027'!F451+'Доп отбор1 2025-2027'!F451</f>
        <v>0</v>
      </c>
      <c r="G454" s="53">
        <f>'Отбор 2025-2027'!G451+'Доп отбор1 2025-2027'!G451</f>
        <v>0</v>
      </c>
      <c r="H454" s="53">
        <f>'Отбор 2025-2027'!H451+'Доп отбор1 2025-2027'!H451</f>
        <v>0</v>
      </c>
      <c r="I454" s="53">
        <f>'Отбор 2025-2027'!I451+'Доп отбор1 2025-2027'!I451</f>
        <v>0</v>
      </c>
      <c r="J454" s="54">
        <f>'Отбор 2025-2027'!J451+'Доп отбор1 2025-2027'!J451</f>
        <v>0</v>
      </c>
      <c r="K454" s="55">
        <f t="shared" si="62"/>
        <v>0</v>
      </c>
      <c r="L454" s="53">
        <v>12368.39</v>
      </c>
      <c r="M454" s="53">
        <v>11131.55</v>
      </c>
      <c r="N454" s="53">
        <v>8657.8700000000008</v>
      </c>
      <c r="O454" s="53">
        <v>6184.2</v>
      </c>
      <c r="P454" s="53">
        <v>3710.52</v>
      </c>
      <c r="Q454" s="53">
        <v>488.77</v>
      </c>
      <c r="R454" s="53">
        <v>2100</v>
      </c>
      <c r="S454" s="53">
        <v>200</v>
      </c>
      <c r="T454" s="53">
        <v>95</v>
      </c>
      <c r="U454" s="57">
        <f t="shared" si="66"/>
        <v>0</v>
      </c>
      <c r="V454" s="55">
        <f t="shared" si="63"/>
        <v>0</v>
      </c>
      <c r="W454" s="55">
        <f t="shared" si="68"/>
        <v>0</v>
      </c>
      <c r="X454" s="55">
        <f t="shared" si="64"/>
        <v>0</v>
      </c>
      <c r="Y454" s="55">
        <f t="shared" si="65"/>
        <v>0</v>
      </c>
      <c r="Z454" s="63">
        <f t="shared" si="61"/>
        <v>0</v>
      </c>
    </row>
    <row r="455" spans="1:26" x14ac:dyDescent="0.25">
      <c r="A455" s="65" t="s">
        <v>248</v>
      </c>
      <c r="B455" s="62" t="s">
        <v>195</v>
      </c>
      <c r="C455" s="62" t="s">
        <v>27</v>
      </c>
      <c r="D455" s="61">
        <v>2027</v>
      </c>
      <c r="E455" s="53">
        <f>'Отбор 2025-2027'!E452+'Доп отбор1 2025-2027'!E452</f>
        <v>0</v>
      </c>
      <c r="F455" s="53">
        <f>'Отбор 2025-2027'!F452+'Доп отбор1 2025-2027'!F452</f>
        <v>0</v>
      </c>
      <c r="G455" s="53">
        <f>'Отбор 2025-2027'!G452+'Доп отбор1 2025-2027'!G452</f>
        <v>0</v>
      </c>
      <c r="H455" s="53">
        <f>'Отбор 2025-2027'!H452+'Доп отбор1 2025-2027'!H452</f>
        <v>0</v>
      </c>
      <c r="I455" s="53">
        <f>'Отбор 2025-2027'!I452+'Доп отбор1 2025-2027'!I452</f>
        <v>0</v>
      </c>
      <c r="J455" s="54">
        <f>'Отбор 2025-2027'!J452+'Доп отбор1 2025-2027'!J452</f>
        <v>0</v>
      </c>
      <c r="K455" s="55">
        <f t="shared" si="62"/>
        <v>0</v>
      </c>
      <c r="L455" s="53">
        <v>12368.39</v>
      </c>
      <c r="M455" s="53">
        <v>11131.55</v>
      </c>
      <c r="N455" s="53">
        <v>8657.8700000000008</v>
      </c>
      <c r="O455" s="53">
        <v>6184.2</v>
      </c>
      <c r="P455" s="53">
        <v>3710.52</v>
      </c>
      <c r="Q455" s="53">
        <v>488.77</v>
      </c>
      <c r="R455" s="53">
        <v>2100</v>
      </c>
      <c r="S455" s="53">
        <v>200</v>
      </c>
      <c r="T455" s="53">
        <v>95</v>
      </c>
      <c r="U455" s="57">
        <f t="shared" si="66"/>
        <v>0</v>
      </c>
      <c r="V455" s="55">
        <f t="shared" si="63"/>
        <v>0</v>
      </c>
      <c r="W455" s="55">
        <f t="shared" si="68"/>
        <v>0</v>
      </c>
      <c r="X455" s="55">
        <f t="shared" si="64"/>
        <v>0</v>
      </c>
      <c r="Y455" s="55">
        <f t="shared" si="65"/>
        <v>0</v>
      </c>
      <c r="Z455" s="63">
        <f t="shared" ref="Z455:Z519" si="69">IF((V455=0),0,Y455/V455*100)</f>
        <v>0</v>
      </c>
    </row>
    <row r="456" spans="1:26" x14ac:dyDescent="0.25">
      <c r="A456" s="65" t="s">
        <v>249</v>
      </c>
      <c r="B456" s="62" t="s">
        <v>195</v>
      </c>
      <c r="C456" s="62" t="s">
        <v>45</v>
      </c>
      <c r="D456" s="61">
        <v>2027</v>
      </c>
      <c r="E456" s="53">
        <f>'Отбор 2025-2027'!E453+'Доп отбор1 2025-2027'!E453</f>
        <v>50</v>
      </c>
      <c r="F456" s="53">
        <f>'Отбор 2025-2027'!F453+'Доп отбор1 2025-2027'!F453</f>
        <v>0</v>
      </c>
      <c r="G456" s="53">
        <f>'Отбор 2025-2027'!G453+'Доп отбор1 2025-2027'!G453</f>
        <v>0</v>
      </c>
      <c r="H456" s="53">
        <f>'Отбор 2025-2027'!H453+'Доп отбор1 2025-2027'!H453</f>
        <v>0</v>
      </c>
      <c r="I456" s="53">
        <f>'Отбор 2025-2027'!I453+'Доп отбор1 2025-2027'!I453</f>
        <v>0</v>
      </c>
      <c r="J456" s="54">
        <f>'Отбор 2025-2027'!J453+'Доп отбор1 2025-2027'!J453</f>
        <v>5</v>
      </c>
      <c r="K456" s="55">
        <f t="shared" ref="K456:K520" si="70">E456+F456+G456+H456+I456</f>
        <v>50</v>
      </c>
      <c r="L456" s="53">
        <v>12368.39</v>
      </c>
      <c r="M456" s="53">
        <v>11131.55</v>
      </c>
      <c r="N456" s="53">
        <v>8657.8700000000008</v>
      </c>
      <c r="O456" s="53">
        <v>6184.2</v>
      </c>
      <c r="P456" s="53">
        <v>3710.52</v>
      </c>
      <c r="Q456" s="53">
        <v>488.77</v>
      </c>
      <c r="R456" s="53">
        <v>2100</v>
      </c>
      <c r="S456" s="53">
        <v>200</v>
      </c>
      <c r="T456" s="53">
        <v>95</v>
      </c>
      <c r="U456" s="57">
        <f t="shared" si="66"/>
        <v>94.999999610205364</v>
      </c>
      <c r="V456" s="55">
        <f t="shared" ref="V456:V520" si="71">ROUND(((E456*L456+F456*M456+G456*N456+H456*O456+I456*P456)+Q456*J456+R456*J456+S456*(E456+F456+G456+H456+I456)),2)</f>
        <v>641363.35</v>
      </c>
      <c r="W456" s="55">
        <f t="shared" si="68"/>
        <v>609295.18000000005</v>
      </c>
      <c r="X456" s="55">
        <f t="shared" ref="X456:X520" si="72">V456-W456</f>
        <v>32068.169999999925</v>
      </c>
      <c r="Y456" s="55">
        <f t="shared" ref="Y456:Y520" si="73">ROUND((V456*T456/100),2)</f>
        <v>609295.18000000005</v>
      </c>
      <c r="Z456" s="63">
        <f t="shared" si="69"/>
        <v>94.999999610205364</v>
      </c>
    </row>
    <row r="457" spans="1:26" x14ac:dyDescent="0.25">
      <c r="A457" s="65" t="s">
        <v>250</v>
      </c>
      <c r="B457" s="62" t="s">
        <v>195</v>
      </c>
      <c r="C457" s="62" t="s">
        <v>28</v>
      </c>
      <c r="D457" s="61">
        <v>2027</v>
      </c>
      <c r="E457" s="53">
        <f>'Отбор 2025-2027'!E454+'Доп отбор1 2025-2027'!E454</f>
        <v>0</v>
      </c>
      <c r="F457" s="53">
        <f>'Отбор 2025-2027'!F454+'Доп отбор1 2025-2027'!F454</f>
        <v>0</v>
      </c>
      <c r="G457" s="53">
        <f>'Отбор 2025-2027'!G454+'Доп отбор1 2025-2027'!G454</f>
        <v>0</v>
      </c>
      <c r="H457" s="53">
        <f>'Отбор 2025-2027'!H454+'Доп отбор1 2025-2027'!H454</f>
        <v>0</v>
      </c>
      <c r="I457" s="53">
        <f>'Отбор 2025-2027'!I454+'Доп отбор1 2025-2027'!I454</f>
        <v>0</v>
      </c>
      <c r="J457" s="54">
        <f>'Отбор 2025-2027'!J454+'Доп отбор1 2025-2027'!J454</f>
        <v>0</v>
      </c>
      <c r="K457" s="55">
        <f t="shared" si="70"/>
        <v>0</v>
      </c>
      <c r="L457" s="53">
        <v>12368.39</v>
      </c>
      <c r="M457" s="53">
        <v>11131.55</v>
      </c>
      <c r="N457" s="53">
        <v>8657.8700000000008</v>
      </c>
      <c r="O457" s="53">
        <v>6184.2</v>
      </c>
      <c r="P457" s="53">
        <v>3710.52</v>
      </c>
      <c r="Q457" s="53">
        <v>488.77</v>
      </c>
      <c r="R457" s="53">
        <v>2100</v>
      </c>
      <c r="S457" s="53">
        <v>200</v>
      </c>
      <c r="T457" s="53">
        <v>95</v>
      </c>
      <c r="U457" s="57">
        <f t="shared" si="66"/>
        <v>0</v>
      </c>
      <c r="V457" s="55">
        <f t="shared" si="71"/>
        <v>0</v>
      </c>
      <c r="W457" s="55">
        <f t="shared" si="68"/>
        <v>0</v>
      </c>
      <c r="X457" s="55">
        <f t="shared" si="72"/>
        <v>0</v>
      </c>
      <c r="Y457" s="55">
        <f t="shared" si="73"/>
        <v>0</v>
      </c>
      <c r="Z457" s="63">
        <f t="shared" si="69"/>
        <v>0</v>
      </c>
    </row>
    <row r="458" spans="1:26" x14ac:dyDescent="0.25">
      <c r="A458" s="65" t="s">
        <v>251</v>
      </c>
      <c r="B458" s="62" t="s">
        <v>195</v>
      </c>
      <c r="C458" s="62" t="s">
        <v>21</v>
      </c>
      <c r="D458" s="61">
        <v>2027</v>
      </c>
      <c r="E458" s="53">
        <f>'Отбор 2025-2027'!E455+'Доп отбор1 2025-2027'!E455</f>
        <v>8.4</v>
      </c>
      <c r="F458" s="53">
        <f>'Отбор 2025-2027'!F455+'Доп отбор1 2025-2027'!F455</f>
        <v>14.1</v>
      </c>
      <c r="G458" s="53">
        <f>'Отбор 2025-2027'!G455+'Доп отбор1 2025-2027'!G455</f>
        <v>2.7</v>
      </c>
      <c r="H458" s="53">
        <f>'Отбор 2025-2027'!H455+'Доп отбор1 2025-2027'!H455</f>
        <v>2.5</v>
      </c>
      <c r="I458" s="53">
        <f>'Отбор 2025-2027'!I455+'Доп отбор1 2025-2027'!I455</f>
        <v>4</v>
      </c>
      <c r="J458" s="54">
        <f>'Отбор 2025-2027'!J455+'Доп отбор1 2025-2027'!J455</f>
        <v>7</v>
      </c>
      <c r="K458" s="55">
        <f t="shared" si="70"/>
        <v>31.7</v>
      </c>
      <c r="L458" s="53">
        <v>12368.39</v>
      </c>
      <c r="M458" s="53">
        <v>11131.55</v>
      </c>
      <c r="N458" s="53">
        <v>8657.8700000000008</v>
      </c>
      <c r="O458" s="53">
        <v>6184.2</v>
      </c>
      <c r="P458" s="53">
        <v>3710.52</v>
      </c>
      <c r="Q458" s="53">
        <v>488.77</v>
      </c>
      <c r="R458" s="53">
        <v>2100</v>
      </c>
      <c r="S458" s="53">
        <v>200</v>
      </c>
      <c r="T458" s="53">
        <v>95</v>
      </c>
      <c r="U458" s="57">
        <f t="shared" si="66"/>
        <v>94.999999262514152</v>
      </c>
      <c r="V458" s="55">
        <f t="shared" si="71"/>
        <v>338989.55</v>
      </c>
      <c r="W458" s="55">
        <f t="shared" si="68"/>
        <v>322040.07</v>
      </c>
      <c r="X458" s="55">
        <f t="shared" si="72"/>
        <v>16949.479999999981</v>
      </c>
      <c r="Y458" s="55">
        <f t="shared" si="73"/>
        <v>322040.07</v>
      </c>
      <c r="Z458" s="63">
        <f t="shared" si="69"/>
        <v>94.999999262514152</v>
      </c>
    </row>
    <row r="459" spans="1:26" x14ac:dyDescent="0.25">
      <c r="A459" s="65" t="s">
        <v>252</v>
      </c>
      <c r="B459" s="62" t="s">
        <v>195</v>
      </c>
      <c r="C459" s="62" t="s">
        <v>140</v>
      </c>
      <c r="D459" s="61">
        <v>2027</v>
      </c>
      <c r="E459" s="53">
        <f>'Отбор 2025-2027'!E456+'Доп отбор1 2025-2027'!E456</f>
        <v>0</v>
      </c>
      <c r="F459" s="53">
        <f>'Отбор 2025-2027'!F456+'Доп отбор1 2025-2027'!F456</f>
        <v>0</v>
      </c>
      <c r="G459" s="53">
        <f>'Отбор 2025-2027'!G456+'Доп отбор1 2025-2027'!G456</f>
        <v>0</v>
      </c>
      <c r="H459" s="53">
        <f>'Отбор 2025-2027'!H456+'Доп отбор1 2025-2027'!H456</f>
        <v>0</v>
      </c>
      <c r="I459" s="53">
        <f>'Отбор 2025-2027'!I456+'Доп отбор1 2025-2027'!I456</f>
        <v>0</v>
      </c>
      <c r="J459" s="54">
        <f>'Отбор 2025-2027'!J456+'Доп отбор1 2025-2027'!J456</f>
        <v>0</v>
      </c>
      <c r="K459" s="55">
        <f t="shared" si="70"/>
        <v>0</v>
      </c>
      <c r="L459" s="53">
        <v>12368.39</v>
      </c>
      <c r="M459" s="53">
        <v>11131.55</v>
      </c>
      <c r="N459" s="53">
        <v>8657.8700000000008</v>
      </c>
      <c r="O459" s="53">
        <v>6184.2</v>
      </c>
      <c r="P459" s="53">
        <v>3710.52</v>
      </c>
      <c r="Q459" s="53">
        <v>488.77</v>
      </c>
      <c r="R459" s="53">
        <v>2100</v>
      </c>
      <c r="S459" s="53">
        <v>200</v>
      </c>
      <c r="T459" s="53">
        <v>95</v>
      </c>
      <c r="U459" s="57">
        <f t="shared" si="66"/>
        <v>0</v>
      </c>
      <c r="V459" s="55">
        <f t="shared" si="71"/>
        <v>0</v>
      </c>
      <c r="W459" s="55">
        <f t="shared" si="68"/>
        <v>0</v>
      </c>
      <c r="X459" s="55">
        <f t="shared" si="72"/>
        <v>0</v>
      </c>
      <c r="Y459" s="55">
        <f t="shared" si="73"/>
        <v>0</v>
      </c>
      <c r="Z459" s="63">
        <f t="shared" si="69"/>
        <v>0</v>
      </c>
    </row>
    <row r="460" spans="1:26" ht="27" customHeight="1" x14ac:dyDescent="0.25">
      <c r="A460" s="52">
        <v>61</v>
      </c>
      <c r="B460" s="66" t="s">
        <v>253</v>
      </c>
      <c r="C460" s="66" t="s">
        <v>253</v>
      </c>
      <c r="D460" s="52">
        <v>2027</v>
      </c>
      <c r="E460" s="55">
        <f>SUM(E443:E459)</f>
        <v>139.5</v>
      </c>
      <c r="F460" s="55">
        <f t="shared" ref="F460" si="74">SUM(F443:F459)</f>
        <v>48.1</v>
      </c>
      <c r="G460" s="55">
        <f t="shared" ref="G460" si="75">SUM(G443:G459)</f>
        <v>20.7</v>
      </c>
      <c r="H460" s="55">
        <f t="shared" ref="H460" si="76">SUM(H443:H459)</f>
        <v>56.5</v>
      </c>
      <c r="I460" s="55">
        <f t="shared" ref="I460" si="77">SUM(I443:I459)</f>
        <v>123.4</v>
      </c>
      <c r="J460" s="56">
        <f t="shared" ref="J460" si="78">SUM(J443:J459)</f>
        <v>32</v>
      </c>
      <c r="K460" s="55">
        <f t="shared" si="70"/>
        <v>388.19999999999993</v>
      </c>
      <c r="L460" s="55">
        <v>12368.39</v>
      </c>
      <c r="M460" s="55">
        <v>11131.55</v>
      </c>
      <c r="N460" s="55">
        <v>8657.8700000000008</v>
      </c>
      <c r="O460" s="55">
        <v>6184.2</v>
      </c>
      <c r="P460" s="55">
        <v>3710.52</v>
      </c>
      <c r="Q460" s="55">
        <v>488.77</v>
      </c>
      <c r="R460" s="55">
        <v>2100</v>
      </c>
      <c r="S460" s="55">
        <v>200</v>
      </c>
      <c r="T460" s="55">
        <v>95</v>
      </c>
      <c r="U460" s="67">
        <f t="shared" ref="U460" si="79">IF((V460=0),0,W460/V460*100)</f>
        <v>94.999999970655566</v>
      </c>
      <c r="V460" s="55">
        <f t="shared" si="71"/>
        <v>3407801.98</v>
      </c>
      <c r="W460" s="55">
        <f t="shared" ref="W460" si="80">IF((Z460&gt;T460),Y460-0.01,Y460)</f>
        <v>3237411.88</v>
      </c>
      <c r="X460" s="55">
        <f t="shared" si="72"/>
        <v>170390.10000000009</v>
      </c>
      <c r="Y460" s="55">
        <f t="shared" ref="Y460" si="81">ROUND((V460*T460/100),2)</f>
        <v>3237411.88</v>
      </c>
      <c r="Z460" s="63">
        <f t="shared" ref="Z460" si="82">IF((V460=0),0,Y460/V460*100)</f>
        <v>94.999999970655566</v>
      </c>
    </row>
    <row r="461" spans="1:26" x14ac:dyDescent="0.25">
      <c r="A461" s="61">
        <v>62</v>
      </c>
      <c r="B461" s="62" t="s">
        <v>196</v>
      </c>
      <c r="C461" s="62" t="s">
        <v>59</v>
      </c>
      <c r="D461" s="61">
        <v>2027</v>
      </c>
      <c r="E461" s="53">
        <f>'Отбор 2025-2027'!E458+'Доп отбор1 2025-2027'!E458</f>
        <v>5</v>
      </c>
      <c r="F461" s="53">
        <f>'Отбор 2025-2027'!F458+'Доп отбор1 2025-2027'!F458</f>
        <v>7.9</v>
      </c>
      <c r="G461" s="53">
        <f>'Отбор 2025-2027'!G458+'Доп отбор1 2025-2027'!G458</f>
        <v>15.8</v>
      </c>
      <c r="H461" s="53">
        <f>'Отбор 2025-2027'!H458+'Доп отбор1 2025-2027'!H458</f>
        <v>4.0999999999999996</v>
      </c>
      <c r="I461" s="53">
        <f>'Отбор 2025-2027'!I458+'Доп отбор1 2025-2027'!I458</f>
        <v>13.6</v>
      </c>
      <c r="J461" s="54">
        <f>'Отбор 2025-2027'!J458+'Доп отбор1 2025-2027'!J458</f>
        <v>13</v>
      </c>
      <c r="K461" s="55">
        <f t="shared" si="70"/>
        <v>46.400000000000006</v>
      </c>
      <c r="L461" s="53">
        <v>12368.39</v>
      </c>
      <c r="M461" s="53">
        <v>11131.55</v>
      </c>
      <c r="N461" s="53">
        <v>8657.8700000000008</v>
      </c>
      <c r="O461" s="53">
        <v>6184.2</v>
      </c>
      <c r="P461" s="53">
        <v>3710.52</v>
      </c>
      <c r="Q461" s="53">
        <v>488.77</v>
      </c>
      <c r="R461" s="53">
        <v>2100</v>
      </c>
      <c r="S461" s="53">
        <v>200</v>
      </c>
      <c r="T461" s="53">
        <v>85</v>
      </c>
      <c r="U461" s="57">
        <f t="shared" ref="U461:U524" si="83">IF((V461=0),0,W461/V461*100)</f>
        <v>84.999999013144517</v>
      </c>
      <c r="V461" s="55">
        <f t="shared" si="71"/>
        <v>405327.84</v>
      </c>
      <c r="W461" s="55">
        <f t="shared" ref="W461:W492" si="84">IF((Z461&gt;T461),Y461-0.01,Y461)</f>
        <v>344528.66</v>
      </c>
      <c r="X461" s="55">
        <f t="shared" si="72"/>
        <v>60799.180000000051</v>
      </c>
      <c r="Y461" s="55">
        <f t="shared" si="73"/>
        <v>344528.66</v>
      </c>
      <c r="Z461" s="63">
        <f t="shared" si="69"/>
        <v>84.999999013144517</v>
      </c>
    </row>
    <row r="462" spans="1:26" x14ac:dyDescent="0.25">
      <c r="A462" s="61">
        <v>63</v>
      </c>
      <c r="B462" s="62" t="s">
        <v>196</v>
      </c>
      <c r="C462" s="62" t="s">
        <v>142</v>
      </c>
      <c r="D462" s="61">
        <v>2027</v>
      </c>
      <c r="E462" s="53">
        <f>'Отбор 2025-2027'!E459+'Доп отбор1 2025-2027'!E459</f>
        <v>0</v>
      </c>
      <c r="F462" s="53">
        <f>'Отбор 2025-2027'!F459+'Доп отбор1 2025-2027'!F459</f>
        <v>0</v>
      </c>
      <c r="G462" s="53">
        <f>'Отбор 2025-2027'!G459+'Доп отбор1 2025-2027'!G459</f>
        <v>0</v>
      </c>
      <c r="H462" s="53">
        <f>'Отбор 2025-2027'!H459+'Доп отбор1 2025-2027'!H459</f>
        <v>0</v>
      </c>
      <c r="I462" s="53">
        <f>'Отбор 2025-2027'!I459+'Доп отбор1 2025-2027'!I459</f>
        <v>0</v>
      </c>
      <c r="J462" s="54">
        <f>'Отбор 2025-2027'!J459+'Доп отбор1 2025-2027'!J459</f>
        <v>0</v>
      </c>
      <c r="K462" s="55">
        <f t="shared" si="70"/>
        <v>0</v>
      </c>
      <c r="L462" s="53">
        <v>12368.39</v>
      </c>
      <c r="M462" s="53">
        <v>11131.55</v>
      </c>
      <c r="N462" s="53">
        <v>8657.8700000000008</v>
      </c>
      <c r="O462" s="53">
        <v>6184.2</v>
      </c>
      <c r="P462" s="53">
        <v>3710.52</v>
      </c>
      <c r="Q462" s="53">
        <v>488.77</v>
      </c>
      <c r="R462" s="53">
        <v>2100</v>
      </c>
      <c r="S462" s="53">
        <v>200</v>
      </c>
      <c r="T462" s="53">
        <v>71</v>
      </c>
      <c r="U462" s="57">
        <f t="shared" si="83"/>
        <v>0</v>
      </c>
      <c r="V462" s="55">
        <f t="shared" si="71"/>
        <v>0</v>
      </c>
      <c r="W462" s="55">
        <f t="shared" si="84"/>
        <v>0</v>
      </c>
      <c r="X462" s="55">
        <f t="shared" si="72"/>
        <v>0</v>
      </c>
      <c r="Y462" s="55">
        <f t="shared" si="73"/>
        <v>0</v>
      </c>
      <c r="Z462" s="63">
        <f t="shared" si="69"/>
        <v>0</v>
      </c>
    </row>
    <row r="463" spans="1:26" x14ac:dyDescent="0.25">
      <c r="A463" s="61">
        <v>64</v>
      </c>
      <c r="B463" s="62" t="s">
        <v>196</v>
      </c>
      <c r="C463" s="62" t="s">
        <v>47</v>
      </c>
      <c r="D463" s="61">
        <v>2027</v>
      </c>
      <c r="E463" s="53">
        <f>'Отбор 2025-2027'!E460+'Доп отбор1 2025-2027'!E460</f>
        <v>0</v>
      </c>
      <c r="F463" s="53">
        <f>'Отбор 2025-2027'!F460+'Доп отбор1 2025-2027'!F460</f>
        <v>0</v>
      </c>
      <c r="G463" s="53">
        <f>'Отбор 2025-2027'!G460+'Доп отбор1 2025-2027'!G460</f>
        <v>0</v>
      </c>
      <c r="H463" s="53">
        <f>'Отбор 2025-2027'!H460+'Доп отбор1 2025-2027'!H460</f>
        <v>0</v>
      </c>
      <c r="I463" s="53">
        <f>'Отбор 2025-2027'!I460+'Доп отбор1 2025-2027'!I460</f>
        <v>0</v>
      </c>
      <c r="J463" s="54">
        <f>'Отбор 2025-2027'!J460+'Доп отбор1 2025-2027'!J460</f>
        <v>0</v>
      </c>
      <c r="K463" s="55">
        <f t="shared" si="70"/>
        <v>0</v>
      </c>
      <c r="L463" s="53">
        <v>12368.39</v>
      </c>
      <c r="M463" s="53">
        <v>11131.55</v>
      </c>
      <c r="N463" s="53">
        <v>8657.8700000000008</v>
      </c>
      <c r="O463" s="53">
        <v>6184.2</v>
      </c>
      <c r="P463" s="53">
        <v>3710.52</v>
      </c>
      <c r="Q463" s="53">
        <v>488.77</v>
      </c>
      <c r="R463" s="53">
        <v>2100</v>
      </c>
      <c r="S463" s="53">
        <v>200</v>
      </c>
      <c r="T463" s="53">
        <v>90</v>
      </c>
      <c r="U463" s="57">
        <f t="shared" si="83"/>
        <v>0</v>
      </c>
      <c r="V463" s="55">
        <f t="shared" si="71"/>
        <v>0</v>
      </c>
      <c r="W463" s="55">
        <f t="shared" si="84"/>
        <v>0</v>
      </c>
      <c r="X463" s="55">
        <f t="shared" si="72"/>
        <v>0</v>
      </c>
      <c r="Y463" s="55">
        <f t="shared" si="73"/>
        <v>0</v>
      </c>
      <c r="Z463" s="63">
        <f t="shared" si="69"/>
        <v>0</v>
      </c>
    </row>
    <row r="464" spans="1:26" x14ac:dyDescent="0.25">
      <c r="A464" s="61">
        <v>65</v>
      </c>
      <c r="B464" s="62" t="s">
        <v>196</v>
      </c>
      <c r="C464" s="62" t="s">
        <v>141</v>
      </c>
      <c r="D464" s="61">
        <v>2027</v>
      </c>
      <c r="E464" s="53">
        <f>'Отбор 2025-2027'!E461+'Доп отбор1 2025-2027'!E461</f>
        <v>0</v>
      </c>
      <c r="F464" s="53">
        <f>'Отбор 2025-2027'!F461+'Доп отбор1 2025-2027'!F461</f>
        <v>0</v>
      </c>
      <c r="G464" s="53">
        <f>'Отбор 2025-2027'!G461+'Доп отбор1 2025-2027'!G461</f>
        <v>0</v>
      </c>
      <c r="H464" s="53">
        <f>'Отбор 2025-2027'!H461+'Доп отбор1 2025-2027'!H461</f>
        <v>0</v>
      </c>
      <c r="I464" s="53">
        <f>'Отбор 2025-2027'!I461+'Доп отбор1 2025-2027'!I461</f>
        <v>0</v>
      </c>
      <c r="J464" s="54">
        <f>'Отбор 2025-2027'!J461+'Доп отбор1 2025-2027'!J461</f>
        <v>0</v>
      </c>
      <c r="K464" s="55">
        <f t="shared" si="70"/>
        <v>0</v>
      </c>
      <c r="L464" s="53">
        <v>12368.39</v>
      </c>
      <c r="M464" s="53">
        <v>11131.55</v>
      </c>
      <c r="N464" s="53">
        <v>8657.8700000000008</v>
      </c>
      <c r="O464" s="53">
        <v>6184.2</v>
      </c>
      <c r="P464" s="53">
        <v>3710.52</v>
      </c>
      <c r="Q464" s="53">
        <v>488.77</v>
      </c>
      <c r="R464" s="53">
        <v>2100</v>
      </c>
      <c r="S464" s="53">
        <v>200</v>
      </c>
      <c r="T464" s="53">
        <v>92</v>
      </c>
      <c r="U464" s="57">
        <f t="shared" si="83"/>
        <v>0</v>
      </c>
      <c r="V464" s="55">
        <f t="shared" si="71"/>
        <v>0</v>
      </c>
      <c r="W464" s="55">
        <f t="shared" si="84"/>
        <v>0</v>
      </c>
      <c r="X464" s="55">
        <f t="shared" si="72"/>
        <v>0</v>
      </c>
      <c r="Y464" s="55">
        <f t="shared" si="73"/>
        <v>0</v>
      </c>
      <c r="Z464" s="63">
        <f t="shared" si="69"/>
        <v>0</v>
      </c>
    </row>
    <row r="465" spans="1:26" x14ac:dyDescent="0.25">
      <c r="A465" s="61">
        <v>66</v>
      </c>
      <c r="B465" s="62" t="s">
        <v>196</v>
      </c>
      <c r="C465" s="62" t="s">
        <v>143</v>
      </c>
      <c r="D465" s="61">
        <v>2027</v>
      </c>
      <c r="E465" s="53">
        <f>'Отбор 2025-2027'!E462+'Доп отбор1 2025-2027'!E462</f>
        <v>0</v>
      </c>
      <c r="F465" s="53">
        <f>'Отбор 2025-2027'!F462+'Доп отбор1 2025-2027'!F462</f>
        <v>0</v>
      </c>
      <c r="G465" s="53">
        <f>'Отбор 2025-2027'!G462+'Доп отбор1 2025-2027'!G462</f>
        <v>0</v>
      </c>
      <c r="H465" s="53">
        <f>'Отбор 2025-2027'!H462+'Доп отбор1 2025-2027'!H462</f>
        <v>0</v>
      </c>
      <c r="I465" s="53">
        <f>'Отбор 2025-2027'!I462+'Доп отбор1 2025-2027'!I462</f>
        <v>0</v>
      </c>
      <c r="J465" s="54">
        <f>'Отбор 2025-2027'!J462+'Доп отбор1 2025-2027'!J462</f>
        <v>0</v>
      </c>
      <c r="K465" s="55">
        <f t="shared" si="70"/>
        <v>0</v>
      </c>
      <c r="L465" s="53">
        <v>12368.39</v>
      </c>
      <c r="M465" s="53">
        <v>11131.55</v>
      </c>
      <c r="N465" s="53">
        <v>8657.8700000000008</v>
      </c>
      <c r="O465" s="53">
        <v>6184.2</v>
      </c>
      <c r="P465" s="53">
        <v>3710.52</v>
      </c>
      <c r="Q465" s="53">
        <v>488.77</v>
      </c>
      <c r="R465" s="53">
        <v>2100</v>
      </c>
      <c r="S465" s="53">
        <v>200</v>
      </c>
      <c r="T465" s="53">
        <v>87</v>
      </c>
      <c r="U465" s="57">
        <f t="shared" si="83"/>
        <v>0</v>
      </c>
      <c r="V465" s="55">
        <f t="shared" si="71"/>
        <v>0</v>
      </c>
      <c r="W465" s="55">
        <f t="shared" si="84"/>
        <v>0</v>
      </c>
      <c r="X465" s="55">
        <f t="shared" si="72"/>
        <v>0</v>
      </c>
      <c r="Y465" s="55">
        <f t="shared" si="73"/>
        <v>0</v>
      </c>
      <c r="Z465" s="63">
        <f t="shared" si="69"/>
        <v>0</v>
      </c>
    </row>
    <row r="466" spans="1:26" x14ac:dyDescent="0.25">
      <c r="A466" s="61">
        <v>67</v>
      </c>
      <c r="B466" s="62" t="s">
        <v>196</v>
      </c>
      <c r="C466" s="62" t="s">
        <v>105</v>
      </c>
      <c r="D466" s="61">
        <v>2027</v>
      </c>
      <c r="E466" s="53">
        <f>'Отбор 2025-2027'!E463+'Доп отбор1 2025-2027'!E463</f>
        <v>0</v>
      </c>
      <c r="F466" s="53">
        <f>'Отбор 2025-2027'!F463+'Доп отбор1 2025-2027'!F463</f>
        <v>0</v>
      </c>
      <c r="G466" s="53">
        <f>'Отбор 2025-2027'!G463+'Доп отбор1 2025-2027'!G463</f>
        <v>0</v>
      </c>
      <c r="H466" s="53">
        <f>'Отбор 2025-2027'!H463+'Доп отбор1 2025-2027'!H463</f>
        <v>0</v>
      </c>
      <c r="I466" s="53">
        <f>'Отбор 2025-2027'!I463+'Доп отбор1 2025-2027'!I463</f>
        <v>0</v>
      </c>
      <c r="J466" s="54">
        <f>'Отбор 2025-2027'!J463+'Доп отбор1 2025-2027'!J463</f>
        <v>0</v>
      </c>
      <c r="K466" s="55">
        <f t="shared" si="70"/>
        <v>0</v>
      </c>
      <c r="L466" s="53">
        <v>12368.39</v>
      </c>
      <c r="M466" s="53">
        <v>11131.55</v>
      </c>
      <c r="N466" s="53">
        <v>8657.8700000000008</v>
      </c>
      <c r="O466" s="53">
        <v>6184.2</v>
      </c>
      <c r="P466" s="53">
        <v>3710.52</v>
      </c>
      <c r="Q466" s="53">
        <v>488.77</v>
      </c>
      <c r="R466" s="53">
        <v>2100</v>
      </c>
      <c r="S466" s="53">
        <v>200</v>
      </c>
      <c r="T466" s="53">
        <v>86</v>
      </c>
      <c r="U466" s="57">
        <f t="shared" si="83"/>
        <v>0</v>
      </c>
      <c r="V466" s="55">
        <f t="shared" si="71"/>
        <v>0</v>
      </c>
      <c r="W466" s="55">
        <f t="shared" si="84"/>
        <v>0</v>
      </c>
      <c r="X466" s="55">
        <f t="shared" si="72"/>
        <v>0</v>
      </c>
      <c r="Y466" s="55">
        <f t="shared" si="73"/>
        <v>0</v>
      </c>
      <c r="Z466" s="63">
        <f t="shared" si="69"/>
        <v>0</v>
      </c>
    </row>
    <row r="467" spans="1:26" x14ac:dyDescent="0.25">
      <c r="A467" s="61">
        <v>68</v>
      </c>
      <c r="B467" s="62" t="s">
        <v>196</v>
      </c>
      <c r="C467" s="62" t="s">
        <v>58</v>
      </c>
      <c r="D467" s="61">
        <v>2027</v>
      </c>
      <c r="E467" s="53">
        <f>'Отбор 2025-2027'!E464+'Доп отбор1 2025-2027'!E464</f>
        <v>0</v>
      </c>
      <c r="F467" s="53">
        <f>'Отбор 2025-2027'!F464+'Доп отбор1 2025-2027'!F464</f>
        <v>0</v>
      </c>
      <c r="G467" s="53">
        <f>'Отбор 2025-2027'!G464+'Доп отбор1 2025-2027'!G464</f>
        <v>0</v>
      </c>
      <c r="H467" s="53">
        <f>'Отбор 2025-2027'!H464+'Доп отбор1 2025-2027'!H464</f>
        <v>0</v>
      </c>
      <c r="I467" s="53">
        <f>'Отбор 2025-2027'!I464+'Доп отбор1 2025-2027'!I464</f>
        <v>0</v>
      </c>
      <c r="J467" s="54">
        <f>'Отбор 2025-2027'!J464+'Доп отбор1 2025-2027'!J464</f>
        <v>0</v>
      </c>
      <c r="K467" s="55">
        <f t="shared" si="70"/>
        <v>0</v>
      </c>
      <c r="L467" s="53">
        <v>12368.39</v>
      </c>
      <c r="M467" s="53">
        <v>11131.55</v>
      </c>
      <c r="N467" s="53">
        <v>8657.8700000000008</v>
      </c>
      <c r="O467" s="53">
        <v>6184.2</v>
      </c>
      <c r="P467" s="53">
        <v>3710.52</v>
      </c>
      <c r="Q467" s="53">
        <v>488.77</v>
      </c>
      <c r="R467" s="53">
        <v>2100</v>
      </c>
      <c r="S467" s="53">
        <v>200</v>
      </c>
      <c r="T467" s="53">
        <v>92</v>
      </c>
      <c r="U467" s="57">
        <f t="shared" si="83"/>
        <v>0</v>
      </c>
      <c r="V467" s="55">
        <f t="shared" si="71"/>
        <v>0</v>
      </c>
      <c r="W467" s="55">
        <f t="shared" si="84"/>
        <v>0</v>
      </c>
      <c r="X467" s="55">
        <f t="shared" si="72"/>
        <v>0</v>
      </c>
      <c r="Y467" s="55">
        <f t="shared" si="73"/>
        <v>0</v>
      </c>
      <c r="Z467" s="63">
        <f t="shared" si="69"/>
        <v>0</v>
      </c>
    </row>
    <row r="468" spans="1:26" x14ac:dyDescent="0.25">
      <c r="A468" s="61">
        <v>69</v>
      </c>
      <c r="B468" s="62" t="s">
        <v>196</v>
      </c>
      <c r="C468" s="62" t="s">
        <v>94</v>
      </c>
      <c r="D468" s="61">
        <v>2027</v>
      </c>
      <c r="E468" s="53">
        <f>'Отбор 2025-2027'!E465+'Доп отбор1 2025-2027'!E465</f>
        <v>0</v>
      </c>
      <c r="F468" s="53">
        <f>'Отбор 2025-2027'!F465+'Доп отбор1 2025-2027'!F465</f>
        <v>0</v>
      </c>
      <c r="G468" s="53">
        <f>'Отбор 2025-2027'!G465+'Доп отбор1 2025-2027'!G465</f>
        <v>0</v>
      </c>
      <c r="H468" s="53">
        <f>'Отбор 2025-2027'!H465+'Доп отбор1 2025-2027'!H465</f>
        <v>0</v>
      </c>
      <c r="I468" s="53">
        <f>'Отбор 2025-2027'!I465+'Доп отбор1 2025-2027'!I465</f>
        <v>0</v>
      </c>
      <c r="J468" s="54">
        <f>'Отбор 2025-2027'!J465+'Доп отбор1 2025-2027'!J465</f>
        <v>0</v>
      </c>
      <c r="K468" s="55">
        <f t="shared" si="70"/>
        <v>0</v>
      </c>
      <c r="L468" s="53">
        <v>12368.39</v>
      </c>
      <c r="M468" s="53">
        <v>11131.55</v>
      </c>
      <c r="N468" s="53">
        <v>8657.8700000000008</v>
      </c>
      <c r="O468" s="53">
        <v>6184.2</v>
      </c>
      <c r="P468" s="53">
        <v>3710.52</v>
      </c>
      <c r="Q468" s="53">
        <v>488.77</v>
      </c>
      <c r="R468" s="53">
        <v>2100</v>
      </c>
      <c r="S468" s="53">
        <v>200</v>
      </c>
      <c r="T468" s="53">
        <v>90</v>
      </c>
      <c r="U468" s="57">
        <f t="shared" si="83"/>
        <v>0</v>
      </c>
      <c r="V468" s="55">
        <f t="shared" si="71"/>
        <v>0</v>
      </c>
      <c r="W468" s="55">
        <f t="shared" si="84"/>
        <v>0</v>
      </c>
      <c r="X468" s="55">
        <f t="shared" si="72"/>
        <v>0</v>
      </c>
      <c r="Y468" s="55">
        <f t="shared" si="73"/>
        <v>0</v>
      </c>
      <c r="Z468" s="63">
        <f t="shared" si="69"/>
        <v>0</v>
      </c>
    </row>
    <row r="469" spans="1:26" x14ac:dyDescent="0.25">
      <c r="A469" s="61">
        <v>70</v>
      </c>
      <c r="B469" s="62" t="s">
        <v>196</v>
      </c>
      <c r="C469" s="62" t="s">
        <v>2</v>
      </c>
      <c r="D469" s="61">
        <v>2027</v>
      </c>
      <c r="E469" s="53">
        <f>'Отбор 2025-2027'!E466+'Доп отбор1 2025-2027'!E466</f>
        <v>0</v>
      </c>
      <c r="F469" s="53">
        <f>'Отбор 2025-2027'!F466+'Доп отбор1 2025-2027'!F466</f>
        <v>0</v>
      </c>
      <c r="G469" s="53">
        <f>'Отбор 2025-2027'!G466+'Доп отбор1 2025-2027'!G466</f>
        <v>0</v>
      </c>
      <c r="H469" s="53">
        <f>'Отбор 2025-2027'!H466+'Доп отбор1 2025-2027'!H466</f>
        <v>0</v>
      </c>
      <c r="I469" s="53">
        <f>'Отбор 2025-2027'!I466+'Доп отбор1 2025-2027'!I466</f>
        <v>0</v>
      </c>
      <c r="J469" s="54">
        <f>'Отбор 2025-2027'!J466+'Доп отбор1 2025-2027'!J466</f>
        <v>0</v>
      </c>
      <c r="K469" s="55">
        <f t="shared" si="70"/>
        <v>0</v>
      </c>
      <c r="L469" s="53">
        <v>12368.39</v>
      </c>
      <c r="M469" s="53">
        <v>11131.55</v>
      </c>
      <c r="N469" s="53">
        <v>8657.8700000000008</v>
      </c>
      <c r="O469" s="53">
        <v>6184.2</v>
      </c>
      <c r="P469" s="53">
        <v>3710.52</v>
      </c>
      <c r="Q469" s="53">
        <v>488.77</v>
      </c>
      <c r="R469" s="53">
        <v>2100</v>
      </c>
      <c r="S469" s="53">
        <v>200</v>
      </c>
      <c r="T469" s="53">
        <v>93</v>
      </c>
      <c r="U469" s="57">
        <f t="shared" si="83"/>
        <v>0</v>
      </c>
      <c r="V469" s="55">
        <f t="shared" si="71"/>
        <v>0</v>
      </c>
      <c r="W469" s="55">
        <f t="shared" si="84"/>
        <v>0</v>
      </c>
      <c r="X469" s="55">
        <f t="shared" si="72"/>
        <v>0</v>
      </c>
      <c r="Y469" s="55">
        <f t="shared" si="73"/>
        <v>0</v>
      </c>
      <c r="Z469" s="63">
        <f t="shared" si="69"/>
        <v>0</v>
      </c>
    </row>
    <row r="470" spans="1:26" x14ac:dyDescent="0.25">
      <c r="A470" s="61">
        <v>71</v>
      </c>
      <c r="B470" s="62" t="s">
        <v>196</v>
      </c>
      <c r="C470" s="62" t="s">
        <v>144</v>
      </c>
      <c r="D470" s="61">
        <v>2027</v>
      </c>
      <c r="E470" s="53">
        <f>'Отбор 2025-2027'!E467+'Доп отбор1 2025-2027'!E467</f>
        <v>0</v>
      </c>
      <c r="F470" s="53">
        <f>'Отбор 2025-2027'!F467+'Доп отбор1 2025-2027'!F467</f>
        <v>0</v>
      </c>
      <c r="G470" s="53">
        <f>'Отбор 2025-2027'!G467+'Доп отбор1 2025-2027'!G467</f>
        <v>0</v>
      </c>
      <c r="H470" s="53">
        <f>'Отбор 2025-2027'!H467+'Доп отбор1 2025-2027'!H467</f>
        <v>0</v>
      </c>
      <c r="I470" s="53">
        <f>'Отбор 2025-2027'!I467+'Доп отбор1 2025-2027'!I467</f>
        <v>0</v>
      </c>
      <c r="J470" s="54">
        <f>'Отбор 2025-2027'!J467+'Доп отбор1 2025-2027'!J467</f>
        <v>0</v>
      </c>
      <c r="K470" s="55">
        <f t="shared" si="70"/>
        <v>0</v>
      </c>
      <c r="L470" s="53">
        <v>12368.39</v>
      </c>
      <c r="M470" s="53">
        <v>11131.55</v>
      </c>
      <c r="N470" s="53">
        <v>8657.8700000000008</v>
      </c>
      <c r="O470" s="53">
        <v>6184.2</v>
      </c>
      <c r="P470" s="53">
        <v>3710.52</v>
      </c>
      <c r="Q470" s="53">
        <v>488.77</v>
      </c>
      <c r="R470" s="53">
        <v>2100</v>
      </c>
      <c r="S470" s="53">
        <v>200</v>
      </c>
      <c r="T470" s="53">
        <v>71</v>
      </c>
      <c r="U470" s="57">
        <f t="shared" si="83"/>
        <v>0</v>
      </c>
      <c r="V470" s="55">
        <f t="shared" si="71"/>
        <v>0</v>
      </c>
      <c r="W470" s="55">
        <f t="shared" si="84"/>
        <v>0</v>
      </c>
      <c r="X470" s="55">
        <f t="shared" si="72"/>
        <v>0</v>
      </c>
      <c r="Y470" s="55">
        <f t="shared" si="73"/>
        <v>0</v>
      </c>
      <c r="Z470" s="63">
        <f t="shared" si="69"/>
        <v>0</v>
      </c>
    </row>
    <row r="471" spans="1:26" x14ac:dyDescent="0.25">
      <c r="A471" s="61">
        <v>72</v>
      </c>
      <c r="B471" s="62" t="s">
        <v>196</v>
      </c>
      <c r="C471" s="62" t="s">
        <v>5</v>
      </c>
      <c r="D471" s="61">
        <v>2027</v>
      </c>
      <c r="E471" s="53">
        <f>'Отбор 2025-2027'!E468+'Доп отбор1 2025-2027'!E468</f>
        <v>126.32</v>
      </c>
      <c r="F471" s="53">
        <f>'Отбор 2025-2027'!F468+'Доп отбор1 2025-2027'!F468</f>
        <v>0</v>
      </c>
      <c r="G471" s="53">
        <f>'Отбор 2025-2027'!G468+'Доп отбор1 2025-2027'!G468</f>
        <v>0</v>
      </c>
      <c r="H471" s="53">
        <f>'Отбор 2025-2027'!H468+'Доп отбор1 2025-2027'!H468</f>
        <v>0</v>
      </c>
      <c r="I471" s="53">
        <f>'Отбор 2025-2027'!I468+'Доп отбор1 2025-2027'!I468</f>
        <v>0</v>
      </c>
      <c r="J471" s="54">
        <f>'Отбор 2025-2027'!J468+'Доп отбор1 2025-2027'!J468</f>
        <v>5</v>
      </c>
      <c r="K471" s="55">
        <f t="shared" si="70"/>
        <v>126.32</v>
      </c>
      <c r="L471" s="53">
        <v>12368.39</v>
      </c>
      <c r="M471" s="53">
        <v>11131.55</v>
      </c>
      <c r="N471" s="53">
        <v>8657.8700000000008</v>
      </c>
      <c r="O471" s="53">
        <v>6184.2</v>
      </c>
      <c r="P471" s="53">
        <v>3710.52</v>
      </c>
      <c r="Q471" s="53">
        <v>488.77</v>
      </c>
      <c r="R471" s="53">
        <v>2100</v>
      </c>
      <c r="S471" s="53">
        <v>200</v>
      </c>
      <c r="T471" s="53">
        <v>90</v>
      </c>
      <c r="U471" s="57">
        <f t="shared" si="83"/>
        <v>89.999999812568277</v>
      </c>
      <c r="V471" s="55">
        <f t="shared" si="71"/>
        <v>1600582.87</v>
      </c>
      <c r="W471" s="55">
        <f t="shared" si="84"/>
        <v>1440524.58</v>
      </c>
      <c r="X471" s="55">
        <f t="shared" si="72"/>
        <v>160058.29000000004</v>
      </c>
      <c r="Y471" s="55">
        <f t="shared" si="73"/>
        <v>1440524.58</v>
      </c>
      <c r="Z471" s="63">
        <f t="shared" si="69"/>
        <v>89.999999812568277</v>
      </c>
    </row>
    <row r="472" spans="1:26" x14ac:dyDescent="0.25">
      <c r="A472" s="61">
        <v>73</v>
      </c>
      <c r="B472" s="62" t="s">
        <v>197</v>
      </c>
      <c r="C472" s="62" t="s">
        <v>75</v>
      </c>
      <c r="D472" s="61">
        <v>2027</v>
      </c>
      <c r="E472" s="53">
        <f>'Отбор 2025-2027'!E469+'Доп отбор1 2025-2027'!E469</f>
        <v>0</v>
      </c>
      <c r="F472" s="53">
        <f>'Отбор 2025-2027'!F469+'Доп отбор1 2025-2027'!F469</f>
        <v>0</v>
      </c>
      <c r="G472" s="53">
        <f>'Отбор 2025-2027'!G469+'Доп отбор1 2025-2027'!G469</f>
        <v>27.07</v>
      </c>
      <c r="H472" s="53">
        <f>'Отбор 2025-2027'!H469+'Доп отбор1 2025-2027'!H469</f>
        <v>0</v>
      </c>
      <c r="I472" s="53">
        <f>'Отбор 2025-2027'!I469+'Доп отбор1 2025-2027'!I469</f>
        <v>10.3</v>
      </c>
      <c r="J472" s="54">
        <f>'Отбор 2025-2027'!J469+'Доп отбор1 2025-2027'!J469</f>
        <v>14</v>
      </c>
      <c r="K472" s="55">
        <f t="shared" si="70"/>
        <v>37.370000000000005</v>
      </c>
      <c r="L472" s="53">
        <v>12368.39</v>
      </c>
      <c r="M472" s="53">
        <v>11131.55</v>
      </c>
      <c r="N472" s="53">
        <v>8657.8700000000008</v>
      </c>
      <c r="O472" s="53">
        <v>6184.2</v>
      </c>
      <c r="P472" s="53">
        <v>3710.52</v>
      </c>
      <c r="Q472" s="53">
        <v>488.77</v>
      </c>
      <c r="R472" s="53">
        <v>2100</v>
      </c>
      <c r="S472" s="53">
        <v>200</v>
      </c>
      <c r="T472" s="53">
        <v>82</v>
      </c>
      <c r="U472" s="57">
        <f t="shared" si="83"/>
        <v>81.99999759724578</v>
      </c>
      <c r="V472" s="55">
        <f t="shared" si="71"/>
        <v>316303.68</v>
      </c>
      <c r="W472" s="55">
        <f t="shared" si="84"/>
        <v>259369.00999999998</v>
      </c>
      <c r="X472" s="55">
        <f t="shared" si="72"/>
        <v>56934.670000000013</v>
      </c>
      <c r="Y472" s="55">
        <f t="shared" si="73"/>
        <v>259369.02</v>
      </c>
      <c r="Z472" s="63">
        <f t="shared" si="69"/>
        <v>82.000000758764486</v>
      </c>
    </row>
    <row r="473" spans="1:26" x14ac:dyDescent="0.25">
      <c r="A473" s="61">
        <v>74</v>
      </c>
      <c r="B473" s="62" t="s">
        <v>197</v>
      </c>
      <c r="C473" s="62" t="s">
        <v>55</v>
      </c>
      <c r="D473" s="61">
        <v>2027</v>
      </c>
      <c r="E473" s="53">
        <f>'Отбор 2025-2027'!E470+'Доп отбор1 2025-2027'!E470</f>
        <v>0</v>
      </c>
      <c r="F473" s="53">
        <f>'Отбор 2025-2027'!F470+'Доп отбор1 2025-2027'!F470</f>
        <v>0</v>
      </c>
      <c r="G473" s="53">
        <f>'Отбор 2025-2027'!G470+'Доп отбор1 2025-2027'!G470</f>
        <v>36.74</v>
      </c>
      <c r="H473" s="53">
        <f>'Отбор 2025-2027'!H470+'Доп отбор1 2025-2027'!H470</f>
        <v>0</v>
      </c>
      <c r="I473" s="53">
        <f>'Отбор 2025-2027'!I470+'Доп отбор1 2025-2027'!I470</f>
        <v>0</v>
      </c>
      <c r="J473" s="54">
        <f>'Отбор 2025-2027'!J470+'Доп отбор1 2025-2027'!J470</f>
        <v>2</v>
      </c>
      <c r="K473" s="55">
        <f t="shared" si="70"/>
        <v>36.74</v>
      </c>
      <c r="L473" s="53">
        <v>12368.39</v>
      </c>
      <c r="M473" s="53">
        <v>11131.55</v>
      </c>
      <c r="N473" s="53">
        <v>8657.8700000000008</v>
      </c>
      <c r="O473" s="53">
        <v>6184.2</v>
      </c>
      <c r="P473" s="53">
        <v>3710.52</v>
      </c>
      <c r="Q473" s="53">
        <v>488.77</v>
      </c>
      <c r="R473" s="53">
        <v>2100</v>
      </c>
      <c r="S473" s="53">
        <v>200</v>
      </c>
      <c r="T473" s="53">
        <v>90</v>
      </c>
      <c r="U473" s="57">
        <f t="shared" si="83"/>
        <v>89.999999395068002</v>
      </c>
      <c r="V473" s="55">
        <f t="shared" si="71"/>
        <v>330615.67999999999</v>
      </c>
      <c r="W473" s="55">
        <f t="shared" si="84"/>
        <v>297554.11</v>
      </c>
      <c r="X473" s="55">
        <f t="shared" si="72"/>
        <v>33061.570000000007</v>
      </c>
      <c r="Y473" s="55">
        <f t="shared" si="73"/>
        <v>297554.11</v>
      </c>
      <c r="Z473" s="63">
        <f t="shared" si="69"/>
        <v>89.999999395068002</v>
      </c>
    </row>
    <row r="474" spans="1:26" x14ac:dyDescent="0.25">
      <c r="A474" s="61">
        <v>75</v>
      </c>
      <c r="B474" s="62" t="s">
        <v>197</v>
      </c>
      <c r="C474" s="62" t="s">
        <v>145</v>
      </c>
      <c r="D474" s="61">
        <v>2027</v>
      </c>
      <c r="E474" s="53">
        <f>'Отбор 2025-2027'!E471+'Доп отбор1 2025-2027'!E471</f>
        <v>0</v>
      </c>
      <c r="F474" s="53">
        <f>'Отбор 2025-2027'!F471+'Доп отбор1 2025-2027'!F471</f>
        <v>0</v>
      </c>
      <c r="G474" s="53">
        <f>'Отбор 2025-2027'!G471+'Доп отбор1 2025-2027'!G471</f>
        <v>0</v>
      </c>
      <c r="H474" s="53">
        <f>'Отбор 2025-2027'!H471+'Доп отбор1 2025-2027'!H471</f>
        <v>0</v>
      </c>
      <c r="I474" s="53">
        <f>'Отбор 2025-2027'!I471+'Доп отбор1 2025-2027'!I471</f>
        <v>0</v>
      </c>
      <c r="J474" s="54">
        <f>'Отбор 2025-2027'!J471+'Доп отбор1 2025-2027'!J471</f>
        <v>0</v>
      </c>
      <c r="K474" s="55">
        <f t="shared" si="70"/>
        <v>0</v>
      </c>
      <c r="L474" s="53">
        <v>12368.39</v>
      </c>
      <c r="M474" s="53">
        <v>11131.55</v>
      </c>
      <c r="N474" s="53">
        <v>8657.8700000000008</v>
      </c>
      <c r="O474" s="53">
        <v>6184.2</v>
      </c>
      <c r="P474" s="53">
        <v>3710.52</v>
      </c>
      <c r="Q474" s="53">
        <v>488.77</v>
      </c>
      <c r="R474" s="53">
        <v>2100</v>
      </c>
      <c r="S474" s="53">
        <v>200</v>
      </c>
      <c r="T474" s="53">
        <v>85</v>
      </c>
      <c r="U474" s="57">
        <f t="shared" si="83"/>
        <v>0</v>
      </c>
      <c r="V474" s="55">
        <f t="shared" si="71"/>
        <v>0</v>
      </c>
      <c r="W474" s="55">
        <f t="shared" si="84"/>
        <v>0</v>
      </c>
      <c r="X474" s="55">
        <f t="shared" si="72"/>
        <v>0</v>
      </c>
      <c r="Y474" s="55">
        <f t="shared" si="73"/>
        <v>0</v>
      </c>
      <c r="Z474" s="63">
        <f t="shared" si="69"/>
        <v>0</v>
      </c>
    </row>
    <row r="475" spans="1:26" x14ac:dyDescent="0.25">
      <c r="A475" s="61">
        <v>76</v>
      </c>
      <c r="B475" s="62" t="s">
        <v>197</v>
      </c>
      <c r="C475" s="62" t="s">
        <v>37</v>
      </c>
      <c r="D475" s="61">
        <v>2027</v>
      </c>
      <c r="E475" s="53">
        <f>'Отбор 2025-2027'!E472+'Доп отбор1 2025-2027'!E472</f>
        <v>0</v>
      </c>
      <c r="F475" s="53">
        <f>'Отбор 2025-2027'!F472+'Доп отбор1 2025-2027'!F472</f>
        <v>0</v>
      </c>
      <c r="G475" s="53">
        <f>'Отбор 2025-2027'!G472+'Доп отбор1 2025-2027'!G472</f>
        <v>0</v>
      </c>
      <c r="H475" s="53">
        <f>'Отбор 2025-2027'!H472+'Доп отбор1 2025-2027'!H472</f>
        <v>19.2</v>
      </c>
      <c r="I475" s="53">
        <f>'Отбор 2025-2027'!I472+'Доп отбор1 2025-2027'!I472</f>
        <v>4</v>
      </c>
      <c r="J475" s="54">
        <f>'Отбор 2025-2027'!J472+'Доп отбор1 2025-2027'!J472</f>
        <v>2</v>
      </c>
      <c r="K475" s="55">
        <f t="shared" si="70"/>
        <v>23.2</v>
      </c>
      <c r="L475" s="53">
        <v>12368.39</v>
      </c>
      <c r="M475" s="53">
        <v>11131.55</v>
      </c>
      <c r="N475" s="53">
        <v>8657.8700000000008</v>
      </c>
      <c r="O475" s="53">
        <v>6184.2</v>
      </c>
      <c r="P475" s="53">
        <v>3710.52</v>
      </c>
      <c r="Q475" s="53">
        <v>488.77</v>
      </c>
      <c r="R475" s="53">
        <v>2100</v>
      </c>
      <c r="S475" s="53">
        <v>200</v>
      </c>
      <c r="T475" s="53">
        <v>84</v>
      </c>
      <c r="U475" s="57">
        <f t="shared" si="83"/>
        <v>83.999994142106644</v>
      </c>
      <c r="V475" s="55">
        <f t="shared" si="71"/>
        <v>143396.26</v>
      </c>
      <c r="W475" s="55">
        <f t="shared" si="84"/>
        <v>120452.85</v>
      </c>
      <c r="X475" s="55">
        <f t="shared" si="72"/>
        <v>22943.410000000003</v>
      </c>
      <c r="Y475" s="55">
        <f t="shared" si="73"/>
        <v>120452.86</v>
      </c>
      <c r="Z475" s="63">
        <f t="shared" si="69"/>
        <v>84.000001115789203</v>
      </c>
    </row>
    <row r="476" spans="1:26" x14ac:dyDescent="0.25">
      <c r="A476" s="61">
        <v>77</v>
      </c>
      <c r="B476" s="62" t="s">
        <v>197</v>
      </c>
      <c r="C476" s="62" t="s">
        <v>146</v>
      </c>
      <c r="D476" s="61">
        <v>2027</v>
      </c>
      <c r="E476" s="53">
        <f>'Отбор 2025-2027'!E473+'Доп отбор1 2025-2027'!E473</f>
        <v>0</v>
      </c>
      <c r="F476" s="53">
        <f>'Отбор 2025-2027'!F473+'Доп отбор1 2025-2027'!F473</f>
        <v>0</v>
      </c>
      <c r="G476" s="53">
        <f>'Отбор 2025-2027'!G473+'Доп отбор1 2025-2027'!G473</f>
        <v>0</v>
      </c>
      <c r="H476" s="53">
        <f>'Отбор 2025-2027'!H473+'Доп отбор1 2025-2027'!H473</f>
        <v>3.7</v>
      </c>
      <c r="I476" s="53">
        <f>'Отбор 2025-2027'!I473+'Доп отбор1 2025-2027'!I473</f>
        <v>7</v>
      </c>
      <c r="J476" s="54">
        <f>'Отбор 2025-2027'!J473+'Доп отбор1 2025-2027'!J473</f>
        <v>5</v>
      </c>
      <c r="K476" s="55">
        <f t="shared" si="70"/>
        <v>10.7</v>
      </c>
      <c r="L476" s="53">
        <v>12368.39</v>
      </c>
      <c r="M476" s="53">
        <v>11131.55</v>
      </c>
      <c r="N476" s="53">
        <v>8657.8700000000008</v>
      </c>
      <c r="O476" s="53">
        <v>6184.2</v>
      </c>
      <c r="P476" s="53">
        <v>3710.52</v>
      </c>
      <c r="Q476" s="53">
        <v>488.77</v>
      </c>
      <c r="R476" s="53">
        <v>2100</v>
      </c>
      <c r="S476" s="53">
        <v>200</v>
      </c>
      <c r="T476" s="53">
        <v>90</v>
      </c>
      <c r="U476" s="57">
        <f t="shared" si="83"/>
        <v>89.99998905207039</v>
      </c>
      <c r="V476" s="55">
        <f t="shared" si="71"/>
        <v>63939.03</v>
      </c>
      <c r="W476" s="55">
        <f t="shared" si="84"/>
        <v>57545.119999999995</v>
      </c>
      <c r="X476" s="55">
        <f t="shared" si="72"/>
        <v>6393.9100000000035</v>
      </c>
      <c r="Y476" s="55">
        <f t="shared" si="73"/>
        <v>57545.13</v>
      </c>
      <c r="Z476" s="63">
        <f t="shared" si="69"/>
        <v>90.000004691969835</v>
      </c>
    </row>
    <row r="477" spans="1:26" x14ac:dyDescent="0.25">
      <c r="A477" s="61">
        <v>78</v>
      </c>
      <c r="B477" s="62" t="s">
        <v>197</v>
      </c>
      <c r="C477" s="62" t="s">
        <v>26</v>
      </c>
      <c r="D477" s="61">
        <v>2027</v>
      </c>
      <c r="E477" s="53">
        <f>'Отбор 2025-2027'!E474+'Доп отбор1 2025-2027'!E474</f>
        <v>0</v>
      </c>
      <c r="F477" s="53">
        <f>'Отбор 2025-2027'!F474+'Доп отбор1 2025-2027'!F474</f>
        <v>0</v>
      </c>
      <c r="G477" s="53">
        <f>'Отбор 2025-2027'!G474+'Доп отбор1 2025-2027'!G474</f>
        <v>0</v>
      </c>
      <c r="H477" s="53">
        <f>'Отбор 2025-2027'!H474+'Доп отбор1 2025-2027'!H474</f>
        <v>0</v>
      </c>
      <c r="I477" s="53">
        <f>'Отбор 2025-2027'!I474+'Доп отбор1 2025-2027'!I474</f>
        <v>0</v>
      </c>
      <c r="J477" s="54">
        <f>'Отбор 2025-2027'!J474+'Доп отбор1 2025-2027'!J474</f>
        <v>0</v>
      </c>
      <c r="K477" s="55">
        <f t="shared" si="70"/>
        <v>0</v>
      </c>
      <c r="L477" s="53">
        <v>12368.39</v>
      </c>
      <c r="M477" s="53">
        <v>11131.55</v>
      </c>
      <c r="N477" s="53">
        <v>8657.8700000000008</v>
      </c>
      <c r="O477" s="53">
        <v>6184.2</v>
      </c>
      <c r="P477" s="53">
        <v>3710.52</v>
      </c>
      <c r="Q477" s="53">
        <v>488.77</v>
      </c>
      <c r="R477" s="53">
        <v>2100</v>
      </c>
      <c r="S477" s="53">
        <v>200</v>
      </c>
      <c r="T477" s="53">
        <v>88</v>
      </c>
      <c r="U477" s="57">
        <f t="shared" si="83"/>
        <v>0</v>
      </c>
      <c r="V477" s="55">
        <f t="shared" si="71"/>
        <v>0</v>
      </c>
      <c r="W477" s="55">
        <f t="shared" si="84"/>
        <v>0</v>
      </c>
      <c r="X477" s="55">
        <f t="shared" si="72"/>
        <v>0</v>
      </c>
      <c r="Y477" s="55">
        <f t="shared" si="73"/>
        <v>0</v>
      </c>
      <c r="Z477" s="63">
        <f t="shared" si="69"/>
        <v>0</v>
      </c>
    </row>
    <row r="478" spans="1:26" x14ac:dyDescent="0.25">
      <c r="A478" s="61">
        <v>79</v>
      </c>
      <c r="B478" s="62" t="s">
        <v>198</v>
      </c>
      <c r="C478" s="62" t="s">
        <v>78</v>
      </c>
      <c r="D478" s="61">
        <v>2027</v>
      </c>
      <c r="E478" s="53">
        <f>'Отбор 2025-2027'!E475+'Доп отбор1 2025-2027'!E475</f>
        <v>0</v>
      </c>
      <c r="F478" s="53">
        <f>'Отбор 2025-2027'!F475+'Доп отбор1 2025-2027'!F475</f>
        <v>0</v>
      </c>
      <c r="G478" s="53">
        <f>'Отбор 2025-2027'!G475+'Доп отбор1 2025-2027'!G475</f>
        <v>0</v>
      </c>
      <c r="H478" s="53">
        <f>'Отбор 2025-2027'!H475+'Доп отбор1 2025-2027'!H475</f>
        <v>0</v>
      </c>
      <c r="I478" s="53">
        <f>'Отбор 2025-2027'!I475+'Доп отбор1 2025-2027'!I475</f>
        <v>0</v>
      </c>
      <c r="J478" s="54">
        <f>'Отбор 2025-2027'!J475+'Доп отбор1 2025-2027'!J475</f>
        <v>0</v>
      </c>
      <c r="K478" s="55">
        <f t="shared" si="70"/>
        <v>0</v>
      </c>
      <c r="L478" s="53">
        <v>12368.39</v>
      </c>
      <c r="M478" s="53">
        <v>11131.55</v>
      </c>
      <c r="N478" s="53">
        <v>8657.8700000000008</v>
      </c>
      <c r="O478" s="53">
        <v>6184.2</v>
      </c>
      <c r="P478" s="53">
        <v>3710.52</v>
      </c>
      <c r="Q478" s="53">
        <v>488.77</v>
      </c>
      <c r="R478" s="53">
        <v>2100</v>
      </c>
      <c r="S478" s="53">
        <v>200</v>
      </c>
      <c r="T478" s="53">
        <v>89</v>
      </c>
      <c r="U478" s="57">
        <f t="shared" si="83"/>
        <v>0</v>
      </c>
      <c r="V478" s="55">
        <f t="shared" si="71"/>
        <v>0</v>
      </c>
      <c r="W478" s="55">
        <f t="shared" si="84"/>
        <v>0</v>
      </c>
      <c r="X478" s="55">
        <f t="shared" si="72"/>
        <v>0</v>
      </c>
      <c r="Y478" s="55">
        <f t="shared" si="73"/>
        <v>0</v>
      </c>
      <c r="Z478" s="63">
        <f t="shared" si="69"/>
        <v>0</v>
      </c>
    </row>
    <row r="479" spans="1:26" x14ac:dyDescent="0.25">
      <c r="A479" s="61">
        <v>80</v>
      </c>
      <c r="B479" s="62" t="s">
        <v>198</v>
      </c>
      <c r="C479" s="62" t="s">
        <v>91</v>
      </c>
      <c r="D479" s="61">
        <v>2027</v>
      </c>
      <c r="E479" s="53">
        <f>'Отбор 2025-2027'!E476+'Доп отбор1 2025-2027'!E476</f>
        <v>0</v>
      </c>
      <c r="F479" s="53">
        <f>'Отбор 2025-2027'!F476+'Доп отбор1 2025-2027'!F476</f>
        <v>0</v>
      </c>
      <c r="G479" s="53">
        <f>'Отбор 2025-2027'!G476+'Доп отбор1 2025-2027'!G476</f>
        <v>0</v>
      </c>
      <c r="H479" s="53">
        <f>'Отбор 2025-2027'!H476+'Доп отбор1 2025-2027'!H476</f>
        <v>0</v>
      </c>
      <c r="I479" s="53">
        <f>'Отбор 2025-2027'!I476+'Доп отбор1 2025-2027'!I476</f>
        <v>0</v>
      </c>
      <c r="J479" s="54">
        <f>'Отбор 2025-2027'!J476+'Доп отбор1 2025-2027'!J476</f>
        <v>0</v>
      </c>
      <c r="K479" s="55">
        <f t="shared" si="70"/>
        <v>0</v>
      </c>
      <c r="L479" s="53">
        <v>12368.39</v>
      </c>
      <c r="M479" s="53">
        <v>11131.55</v>
      </c>
      <c r="N479" s="53">
        <v>8657.8700000000008</v>
      </c>
      <c r="O479" s="53">
        <v>6184.2</v>
      </c>
      <c r="P479" s="53">
        <v>3710.52</v>
      </c>
      <c r="Q479" s="53">
        <v>488.77</v>
      </c>
      <c r="R479" s="53">
        <v>2100</v>
      </c>
      <c r="S479" s="53">
        <v>200</v>
      </c>
      <c r="T479" s="53">
        <v>91</v>
      </c>
      <c r="U479" s="57">
        <f t="shared" si="83"/>
        <v>0</v>
      </c>
      <c r="V479" s="55">
        <f t="shared" si="71"/>
        <v>0</v>
      </c>
      <c r="W479" s="55">
        <f t="shared" si="84"/>
        <v>0</v>
      </c>
      <c r="X479" s="55">
        <f t="shared" si="72"/>
        <v>0</v>
      </c>
      <c r="Y479" s="55">
        <f t="shared" si="73"/>
        <v>0</v>
      </c>
      <c r="Z479" s="63">
        <f t="shared" si="69"/>
        <v>0</v>
      </c>
    </row>
    <row r="480" spans="1:26" x14ac:dyDescent="0.25">
      <c r="A480" s="61">
        <v>81</v>
      </c>
      <c r="B480" s="62" t="s">
        <v>198</v>
      </c>
      <c r="C480" s="62" t="s">
        <v>147</v>
      </c>
      <c r="D480" s="61">
        <v>2027</v>
      </c>
      <c r="E480" s="53">
        <f>'Отбор 2025-2027'!E477+'Доп отбор1 2025-2027'!E477</f>
        <v>0</v>
      </c>
      <c r="F480" s="53">
        <f>'Отбор 2025-2027'!F477+'Доп отбор1 2025-2027'!F477</f>
        <v>0</v>
      </c>
      <c r="G480" s="53">
        <f>'Отбор 2025-2027'!G477+'Доп отбор1 2025-2027'!G477</f>
        <v>0</v>
      </c>
      <c r="H480" s="53">
        <f>'Отбор 2025-2027'!H477+'Доп отбор1 2025-2027'!H477</f>
        <v>0</v>
      </c>
      <c r="I480" s="53">
        <f>'Отбор 2025-2027'!I477+'Доп отбор1 2025-2027'!I477</f>
        <v>0</v>
      </c>
      <c r="J480" s="54">
        <f>'Отбор 2025-2027'!J477+'Доп отбор1 2025-2027'!J477</f>
        <v>0</v>
      </c>
      <c r="K480" s="55">
        <f t="shared" si="70"/>
        <v>0</v>
      </c>
      <c r="L480" s="53">
        <v>12368.39</v>
      </c>
      <c r="M480" s="53">
        <v>11131.55</v>
      </c>
      <c r="N480" s="53">
        <v>8657.8700000000008</v>
      </c>
      <c r="O480" s="53">
        <v>6184.2</v>
      </c>
      <c r="P480" s="53">
        <v>3710.52</v>
      </c>
      <c r="Q480" s="53">
        <v>488.77</v>
      </c>
      <c r="R480" s="53">
        <v>2100</v>
      </c>
      <c r="S480" s="53">
        <v>200</v>
      </c>
      <c r="T480" s="53">
        <v>92</v>
      </c>
      <c r="U480" s="57">
        <f t="shared" si="83"/>
        <v>0</v>
      </c>
      <c r="V480" s="55">
        <f t="shared" si="71"/>
        <v>0</v>
      </c>
      <c r="W480" s="55">
        <f t="shared" si="84"/>
        <v>0</v>
      </c>
      <c r="X480" s="55">
        <f t="shared" si="72"/>
        <v>0</v>
      </c>
      <c r="Y480" s="55">
        <f t="shared" si="73"/>
        <v>0</v>
      </c>
      <c r="Z480" s="63">
        <f t="shared" si="69"/>
        <v>0</v>
      </c>
    </row>
    <row r="481" spans="1:26" x14ac:dyDescent="0.25">
      <c r="A481" s="61">
        <v>82</v>
      </c>
      <c r="B481" s="62" t="s">
        <v>198</v>
      </c>
      <c r="C481" s="62" t="s">
        <v>148</v>
      </c>
      <c r="D481" s="61">
        <v>2027</v>
      </c>
      <c r="E481" s="53">
        <f>'Отбор 2025-2027'!E478+'Доп отбор1 2025-2027'!E478</f>
        <v>0</v>
      </c>
      <c r="F481" s="53">
        <f>'Отбор 2025-2027'!F478+'Доп отбор1 2025-2027'!F478</f>
        <v>0</v>
      </c>
      <c r="G481" s="53">
        <f>'Отбор 2025-2027'!G478+'Доп отбор1 2025-2027'!G478</f>
        <v>0</v>
      </c>
      <c r="H481" s="53">
        <f>'Отбор 2025-2027'!H478+'Доп отбор1 2025-2027'!H478</f>
        <v>0</v>
      </c>
      <c r="I481" s="53">
        <f>'Отбор 2025-2027'!I478+'Доп отбор1 2025-2027'!I478</f>
        <v>0</v>
      </c>
      <c r="J481" s="54">
        <f>'Отбор 2025-2027'!J478+'Доп отбор1 2025-2027'!J478</f>
        <v>0</v>
      </c>
      <c r="K481" s="55">
        <f t="shared" si="70"/>
        <v>0</v>
      </c>
      <c r="L481" s="53">
        <v>12368.39</v>
      </c>
      <c r="M481" s="53">
        <v>11131.55</v>
      </c>
      <c r="N481" s="53">
        <v>8657.8700000000008</v>
      </c>
      <c r="O481" s="53">
        <v>6184.2</v>
      </c>
      <c r="P481" s="53">
        <v>3710.52</v>
      </c>
      <c r="Q481" s="53">
        <v>488.77</v>
      </c>
      <c r="R481" s="53">
        <v>2100</v>
      </c>
      <c r="S481" s="53">
        <v>200</v>
      </c>
      <c r="T481" s="53">
        <v>90</v>
      </c>
      <c r="U481" s="57">
        <f t="shared" si="83"/>
        <v>0</v>
      </c>
      <c r="V481" s="55">
        <f t="shared" si="71"/>
        <v>0</v>
      </c>
      <c r="W481" s="55">
        <f t="shared" si="84"/>
        <v>0</v>
      </c>
      <c r="X481" s="55">
        <f t="shared" si="72"/>
        <v>0</v>
      </c>
      <c r="Y481" s="55">
        <f t="shared" si="73"/>
        <v>0</v>
      </c>
      <c r="Z481" s="63">
        <f t="shared" si="69"/>
        <v>0</v>
      </c>
    </row>
    <row r="482" spans="1:26" x14ac:dyDescent="0.25">
      <c r="A482" s="61">
        <v>83</v>
      </c>
      <c r="B482" s="62" t="s">
        <v>198</v>
      </c>
      <c r="C482" s="62" t="s">
        <v>149</v>
      </c>
      <c r="D482" s="61">
        <v>2027</v>
      </c>
      <c r="E482" s="53">
        <f>'Отбор 2025-2027'!E479+'Доп отбор1 2025-2027'!E479</f>
        <v>0</v>
      </c>
      <c r="F482" s="53">
        <f>'Отбор 2025-2027'!F479+'Доп отбор1 2025-2027'!F479</f>
        <v>0</v>
      </c>
      <c r="G482" s="53">
        <f>'Отбор 2025-2027'!G479+'Доп отбор1 2025-2027'!G479</f>
        <v>0</v>
      </c>
      <c r="H482" s="53">
        <f>'Отбор 2025-2027'!H479+'Доп отбор1 2025-2027'!H479</f>
        <v>0</v>
      </c>
      <c r="I482" s="53">
        <f>'Отбор 2025-2027'!I479+'Доп отбор1 2025-2027'!I479</f>
        <v>0</v>
      </c>
      <c r="J482" s="54">
        <f>'Отбор 2025-2027'!J479+'Доп отбор1 2025-2027'!J479</f>
        <v>0</v>
      </c>
      <c r="K482" s="55">
        <f t="shared" si="70"/>
        <v>0</v>
      </c>
      <c r="L482" s="53">
        <v>12368.39</v>
      </c>
      <c r="M482" s="53">
        <v>11131.55</v>
      </c>
      <c r="N482" s="53">
        <v>8657.8700000000008</v>
      </c>
      <c r="O482" s="53">
        <v>6184.2</v>
      </c>
      <c r="P482" s="53">
        <v>3710.52</v>
      </c>
      <c r="Q482" s="53">
        <v>488.77</v>
      </c>
      <c r="R482" s="53">
        <v>2100</v>
      </c>
      <c r="S482" s="53">
        <v>200</v>
      </c>
      <c r="T482" s="53">
        <v>90</v>
      </c>
      <c r="U482" s="57">
        <f t="shared" si="83"/>
        <v>0</v>
      </c>
      <c r="V482" s="55">
        <f t="shared" si="71"/>
        <v>0</v>
      </c>
      <c r="W482" s="55">
        <f t="shared" si="84"/>
        <v>0</v>
      </c>
      <c r="X482" s="55">
        <f t="shared" si="72"/>
        <v>0</v>
      </c>
      <c r="Y482" s="55">
        <f t="shared" si="73"/>
        <v>0</v>
      </c>
      <c r="Z482" s="63">
        <f t="shared" si="69"/>
        <v>0</v>
      </c>
    </row>
    <row r="483" spans="1:26" x14ac:dyDescent="0.25">
      <c r="A483" s="61">
        <v>84</v>
      </c>
      <c r="B483" s="62" t="s">
        <v>198</v>
      </c>
      <c r="C483" s="62" t="s">
        <v>150</v>
      </c>
      <c r="D483" s="61">
        <v>2027</v>
      </c>
      <c r="E483" s="53">
        <f>'Отбор 2025-2027'!E480+'Доп отбор1 2025-2027'!E480</f>
        <v>0</v>
      </c>
      <c r="F483" s="53">
        <f>'Отбор 2025-2027'!F480+'Доп отбор1 2025-2027'!F480</f>
        <v>0</v>
      </c>
      <c r="G483" s="53">
        <f>'Отбор 2025-2027'!G480+'Доп отбор1 2025-2027'!G480</f>
        <v>0</v>
      </c>
      <c r="H483" s="53">
        <f>'Отбор 2025-2027'!H480+'Доп отбор1 2025-2027'!H480</f>
        <v>0</v>
      </c>
      <c r="I483" s="53">
        <f>'Отбор 2025-2027'!I480+'Доп отбор1 2025-2027'!I480</f>
        <v>0</v>
      </c>
      <c r="J483" s="54">
        <f>'Отбор 2025-2027'!J480+'Доп отбор1 2025-2027'!J480</f>
        <v>0</v>
      </c>
      <c r="K483" s="55">
        <f t="shared" si="70"/>
        <v>0</v>
      </c>
      <c r="L483" s="53">
        <v>12368.39</v>
      </c>
      <c r="M483" s="53">
        <v>11131.55</v>
      </c>
      <c r="N483" s="53">
        <v>8657.8700000000008</v>
      </c>
      <c r="O483" s="53">
        <v>6184.2</v>
      </c>
      <c r="P483" s="53">
        <v>3710.52</v>
      </c>
      <c r="Q483" s="53">
        <v>488.77</v>
      </c>
      <c r="R483" s="53">
        <v>2100</v>
      </c>
      <c r="S483" s="53">
        <v>200</v>
      </c>
      <c r="T483" s="53">
        <v>92</v>
      </c>
      <c r="U483" s="57">
        <f t="shared" si="83"/>
        <v>0</v>
      </c>
      <c r="V483" s="55">
        <f t="shared" si="71"/>
        <v>0</v>
      </c>
      <c r="W483" s="55">
        <f t="shared" si="84"/>
        <v>0</v>
      </c>
      <c r="X483" s="55">
        <f t="shared" si="72"/>
        <v>0</v>
      </c>
      <c r="Y483" s="55">
        <f t="shared" si="73"/>
        <v>0</v>
      </c>
      <c r="Z483" s="63">
        <f t="shared" si="69"/>
        <v>0</v>
      </c>
    </row>
    <row r="484" spans="1:26" x14ac:dyDescent="0.25">
      <c r="A484" s="61">
        <v>85</v>
      </c>
      <c r="B484" s="62" t="s">
        <v>198</v>
      </c>
      <c r="C484" s="62" t="s">
        <v>153</v>
      </c>
      <c r="D484" s="61">
        <v>2027</v>
      </c>
      <c r="E484" s="53">
        <f>'Отбор 2025-2027'!E481+'Доп отбор1 2025-2027'!E481</f>
        <v>0</v>
      </c>
      <c r="F484" s="53">
        <f>'Отбор 2025-2027'!F481+'Доп отбор1 2025-2027'!F481</f>
        <v>0</v>
      </c>
      <c r="G484" s="53">
        <f>'Отбор 2025-2027'!G481+'Доп отбор1 2025-2027'!G481</f>
        <v>0</v>
      </c>
      <c r="H484" s="53">
        <f>'Отбор 2025-2027'!H481+'Доп отбор1 2025-2027'!H481</f>
        <v>0</v>
      </c>
      <c r="I484" s="53">
        <f>'Отбор 2025-2027'!I481+'Доп отбор1 2025-2027'!I481</f>
        <v>0</v>
      </c>
      <c r="J484" s="54">
        <f>'Отбор 2025-2027'!J481+'Доп отбор1 2025-2027'!J481</f>
        <v>0</v>
      </c>
      <c r="K484" s="55">
        <f t="shared" si="70"/>
        <v>0</v>
      </c>
      <c r="L484" s="53">
        <v>12368.39</v>
      </c>
      <c r="M484" s="53">
        <v>11131.55</v>
      </c>
      <c r="N484" s="53">
        <v>8657.8700000000008</v>
      </c>
      <c r="O484" s="53">
        <v>6184.2</v>
      </c>
      <c r="P484" s="53">
        <v>3710.52</v>
      </c>
      <c r="Q484" s="53">
        <v>488.77</v>
      </c>
      <c r="R484" s="53">
        <v>2100</v>
      </c>
      <c r="S484" s="53">
        <v>200</v>
      </c>
      <c r="T484" s="53">
        <v>92</v>
      </c>
      <c r="U484" s="57">
        <f t="shared" si="83"/>
        <v>0</v>
      </c>
      <c r="V484" s="55">
        <f t="shared" si="71"/>
        <v>0</v>
      </c>
      <c r="W484" s="55">
        <f t="shared" si="84"/>
        <v>0</v>
      </c>
      <c r="X484" s="55">
        <f t="shared" si="72"/>
        <v>0</v>
      </c>
      <c r="Y484" s="55">
        <f t="shared" si="73"/>
        <v>0</v>
      </c>
      <c r="Z484" s="63">
        <f t="shared" si="69"/>
        <v>0</v>
      </c>
    </row>
    <row r="485" spans="1:26" x14ac:dyDescent="0.25">
      <c r="A485" s="61">
        <v>86</v>
      </c>
      <c r="B485" s="62" t="s">
        <v>198</v>
      </c>
      <c r="C485" s="62" t="s">
        <v>151</v>
      </c>
      <c r="D485" s="61">
        <v>2027</v>
      </c>
      <c r="E485" s="53">
        <f>'Отбор 2025-2027'!E482+'Доп отбор1 2025-2027'!E482</f>
        <v>0</v>
      </c>
      <c r="F485" s="53">
        <f>'Отбор 2025-2027'!F482+'Доп отбор1 2025-2027'!F482</f>
        <v>0</v>
      </c>
      <c r="G485" s="53">
        <f>'Отбор 2025-2027'!G482+'Доп отбор1 2025-2027'!G482</f>
        <v>0</v>
      </c>
      <c r="H485" s="53">
        <f>'Отбор 2025-2027'!H482+'Доп отбор1 2025-2027'!H482</f>
        <v>0</v>
      </c>
      <c r="I485" s="53">
        <f>'Отбор 2025-2027'!I482+'Доп отбор1 2025-2027'!I482</f>
        <v>0</v>
      </c>
      <c r="J485" s="54">
        <f>'Отбор 2025-2027'!J482+'Доп отбор1 2025-2027'!J482</f>
        <v>0</v>
      </c>
      <c r="K485" s="55">
        <f t="shared" si="70"/>
        <v>0</v>
      </c>
      <c r="L485" s="53">
        <v>12368.39</v>
      </c>
      <c r="M485" s="53">
        <v>11131.55</v>
      </c>
      <c r="N485" s="53">
        <v>8657.8700000000008</v>
      </c>
      <c r="O485" s="53">
        <v>6184.2</v>
      </c>
      <c r="P485" s="53">
        <v>3710.52</v>
      </c>
      <c r="Q485" s="53">
        <v>488.77</v>
      </c>
      <c r="R485" s="53">
        <v>2100</v>
      </c>
      <c r="S485" s="53">
        <v>200</v>
      </c>
      <c r="T485" s="53">
        <v>79</v>
      </c>
      <c r="U485" s="57">
        <f t="shared" si="83"/>
        <v>0</v>
      </c>
      <c r="V485" s="55">
        <f t="shared" si="71"/>
        <v>0</v>
      </c>
      <c r="W485" s="55">
        <f t="shared" si="84"/>
        <v>0</v>
      </c>
      <c r="X485" s="55">
        <f t="shared" si="72"/>
        <v>0</v>
      </c>
      <c r="Y485" s="55">
        <f t="shared" si="73"/>
        <v>0</v>
      </c>
      <c r="Z485" s="63">
        <f t="shared" si="69"/>
        <v>0</v>
      </c>
    </row>
    <row r="486" spans="1:26" x14ac:dyDescent="0.25">
      <c r="A486" s="61">
        <v>87</v>
      </c>
      <c r="B486" s="62" t="s">
        <v>198</v>
      </c>
      <c r="C486" s="62" t="s">
        <v>84</v>
      </c>
      <c r="D486" s="61">
        <v>2027</v>
      </c>
      <c r="E486" s="53">
        <f>'Отбор 2025-2027'!E483+'Доп отбор1 2025-2027'!E483</f>
        <v>0</v>
      </c>
      <c r="F486" s="53">
        <f>'Отбор 2025-2027'!F483+'Доп отбор1 2025-2027'!F483</f>
        <v>0</v>
      </c>
      <c r="G486" s="53">
        <f>'Отбор 2025-2027'!G483+'Доп отбор1 2025-2027'!G483</f>
        <v>0</v>
      </c>
      <c r="H486" s="53">
        <f>'Отбор 2025-2027'!H483+'Доп отбор1 2025-2027'!H483</f>
        <v>0</v>
      </c>
      <c r="I486" s="53">
        <f>'Отбор 2025-2027'!I483+'Доп отбор1 2025-2027'!I483</f>
        <v>0</v>
      </c>
      <c r="J486" s="54">
        <f>'Отбор 2025-2027'!J483+'Доп отбор1 2025-2027'!J483</f>
        <v>0</v>
      </c>
      <c r="K486" s="55">
        <f t="shared" si="70"/>
        <v>0</v>
      </c>
      <c r="L486" s="53">
        <v>12368.39</v>
      </c>
      <c r="M486" s="53">
        <v>11131.55</v>
      </c>
      <c r="N486" s="53">
        <v>8657.8700000000008</v>
      </c>
      <c r="O486" s="53">
        <v>6184.2</v>
      </c>
      <c r="P486" s="53">
        <v>3710.52</v>
      </c>
      <c r="Q486" s="53">
        <v>488.77</v>
      </c>
      <c r="R486" s="53">
        <v>2100</v>
      </c>
      <c r="S486" s="53">
        <v>200</v>
      </c>
      <c r="T486" s="53">
        <v>91</v>
      </c>
      <c r="U486" s="57">
        <f t="shared" si="83"/>
        <v>0</v>
      </c>
      <c r="V486" s="55">
        <f t="shared" si="71"/>
        <v>0</v>
      </c>
      <c r="W486" s="55">
        <f t="shared" si="84"/>
        <v>0</v>
      </c>
      <c r="X486" s="55">
        <f t="shared" si="72"/>
        <v>0</v>
      </c>
      <c r="Y486" s="55">
        <f t="shared" si="73"/>
        <v>0</v>
      </c>
      <c r="Z486" s="63">
        <f t="shared" si="69"/>
        <v>0</v>
      </c>
    </row>
    <row r="487" spans="1:26" x14ac:dyDescent="0.25">
      <c r="A487" s="61">
        <v>88</v>
      </c>
      <c r="B487" s="62" t="s">
        <v>198</v>
      </c>
      <c r="C487" s="62" t="s">
        <v>152</v>
      </c>
      <c r="D487" s="61">
        <v>2027</v>
      </c>
      <c r="E487" s="53">
        <f>'Отбор 2025-2027'!E484+'Доп отбор1 2025-2027'!E484</f>
        <v>0</v>
      </c>
      <c r="F487" s="53">
        <f>'Отбор 2025-2027'!F484+'Доп отбор1 2025-2027'!F484</f>
        <v>0</v>
      </c>
      <c r="G487" s="53">
        <f>'Отбор 2025-2027'!G484+'Доп отбор1 2025-2027'!G484</f>
        <v>0</v>
      </c>
      <c r="H487" s="53">
        <f>'Отбор 2025-2027'!H484+'Доп отбор1 2025-2027'!H484</f>
        <v>0</v>
      </c>
      <c r="I487" s="53">
        <f>'Отбор 2025-2027'!I484+'Доп отбор1 2025-2027'!I484</f>
        <v>0</v>
      </c>
      <c r="J487" s="54">
        <f>'Отбор 2025-2027'!J484+'Доп отбор1 2025-2027'!J484</f>
        <v>0</v>
      </c>
      <c r="K487" s="55">
        <f t="shared" si="70"/>
        <v>0</v>
      </c>
      <c r="L487" s="53">
        <v>12368.39</v>
      </c>
      <c r="M487" s="53">
        <v>11131.55</v>
      </c>
      <c r="N487" s="53">
        <v>8657.8700000000008</v>
      </c>
      <c r="O487" s="53">
        <v>6184.2</v>
      </c>
      <c r="P487" s="53">
        <v>3710.52</v>
      </c>
      <c r="Q487" s="53">
        <v>488.77</v>
      </c>
      <c r="R487" s="53">
        <v>2100</v>
      </c>
      <c r="S487" s="53">
        <v>200</v>
      </c>
      <c r="T487" s="53">
        <v>91</v>
      </c>
      <c r="U487" s="57">
        <f t="shared" si="83"/>
        <v>0</v>
      </c>
      <c r="V487" s="55">
        <f t="shared" si="71"/>
        <v>0</v>
      </c>
      <c r="W487" s="55">
        <f t="shared" si="84"/>
        <v>0</v>
      </c>
      <c r="X487" s="55">
        <f t="shared" si="72"/>
        <v>0</v>
      </c>
      <c r="Y487" s="55">
        <f t="shared" si="73"/>
        <v>0</v>
      </c>
      <c r="Z487" s="63">
        <f t="shared" si="69"/>
        <v>0</v>
      </c>
    </row>
    <row r="488" spans="1:26" x14ac:dyDescent="0.25">
      <c r="A488" s="61">
        <v>89</v>
      </c>
      <c r="B488" s="62" t="s">
        <v>198</v>
      </c>
      <c r="C488" s="62" t="s">
        <v>95</v>
      </c>
      <c r="D488" s="61">
        <v>2027</v>
      </c>
      <c r="E488" s="53">
        <f>'Отбор 2025-2027'!E485+'Доп отбор1 2025-2027'!E485</f>
        <v>0</v>
      </c>
      <c r="F488" s="53">
        <f>'Отбор 2025-2027'!F485+'Доп отбор1 2025-2027'!F485</f>
        <v>0</v>
      </c>
      <c r="G488" s="53">
        <f>'Отбор 2025-2027'!G485+'Доп отбор1 2025-2027'!G485</f>
        <v>0</v>
      </c>
      <c r="H488" s="53">
        <f>'Отбор 2025-2027'!H485+'Доп отбор1 2025-2027'!H485</f>
        <v>0</v>
      </c>
      <c r="I488" s="53">
        <f>'Отбор 2025-2027'!I485+'Доп отбор1 2025-2027'!I485</f>
        <v>0</v>
      </c>
      <c r="J488" s="54">
        <f>'Отбор 2025-2027'!J485+'Доп отбор1 2025-2027'!J485</f>
        <v>0</v>
      </c>
      <c r="K488" s="55">
        <f t="shared" si="70"/>
        <v>0</v>
      </c>
      <c r="L488" s="53">
        <v>12368.39</v>
      </c>
      <c r="M488" s="53">
        <v>11131.55</v>
      </c>
      <c r="N488" s="53">
        <v>8657.8700000000008</v>
      </c>
      <c r="O488" s="53">
        <v>6184.2</v>
      </c>
      <c r="P488" s="53">
        <v>3710.52</v>
      </c>
      <c r="Q488" s="53">
        <v>488.77</v>
      </c>
      <c r="R488" s="53">
        <v>2100</v>
      </c>
      <c r="S488" s="53">
        <v>200</v>
      </c>
      <c r="T488" s="53">
        <v>90</v>
      </c>
      <c r="U488" s="57">
        <f t="shared" si="83"/>
        <v>0</v>
      </c>
      <c r="V488" s="55">
        <f t="shared" si="71"/>
        <v>0</v>
      </c>
      <c r="W488" s="55">
        <f t="shared" si="84"/>
        <v>0</v>
      </c>
      <c r="X488" s="55">
        <f t="shared" si="72"/>
        <v>0</v>
      </c>
      <c r="Y488" s="55">
        <f t="shared" si="73"/>
        <v>0</v>
      </c>
      <c r="Z488" s="63">
        <f t="shared" si="69"/>
        <v>0</v>
      </c>
    </row>
    <row r="489" spans="1:26" x14ac:dyDescent="0.25">
      <c r="A489" s="61">
        <v>90</v>
      </c>
      <c r="B489" s="62" t="s">
        <v>199</v>
      </c>
      <c r="C489" s="62" t="s">
        <v>156</v>
      </c>
      <c r="D489" s="61">
        <v>2027</v>
      </c>
      <c r="E489" s="53">
        <f>'Отбор 2025-2027'!E486+'Доп отбор1 2025-2027'!E486</f>
        <v>0</v>
      </c>
      <c r="F489" s="53">
        <f>'Отбор 2025-2027'!F486+'Доп отбор1 2025-2027'!F486</f>
        <v>0</v>
      </c>
      <c r="G489" s="53">
        <f>'Отбор 2025-2027'!G486+'Доп отбор1 2025-2027'!G486</f>
        <v>0</v>
      </c>
      <c r="H489" s="53">
        <f>'Отбор 2025-2027'!H486+'Доп отбор1 2025-2027'!H486</f>
        <v>0</v>
      </c>
      <c r="I489" s="53">
        <f>'Отбор 2025-2027'!I486+'Доп отбор1 2025-2027'!I486</f>
        <v>0</v>
      </c>
      <c r="J489" s="54">
        <f>'Отбор 2025-2027'!J486+'Доп отбор1 2025-2027'!J486</f>
        <v>0</v>
      </c>
      <c r="K489" s="55">
        <f t="shared" si="70"/>
        <v>0</v>
      </c>
      <c r="L489" s="53">
        <v>12368.39</v>
      </c>
      <c r="M489" s="53">
        <v>11131.55</v>
      </c>
      <c r="N489" s="53">
        <v>8657.8700000000008</v>
      </c>
      <c r="O489" s="53">
        <v>6184.2</v>
      </c>
      <c r="P489" s="53">
        <v>3710.52</v>
      </c>
      <c r="Q489" s="53">
        <v>488.77</v>
      </c>
      <c r="R489" s="53">
        <v>2100</v>
      </c>
      <c r="S489" s="53">
        <v>200</v>
      </c>
      <c r="T489" s="53">
        <v>86</v>
      </c>
      <c r="U489" s="57">
        <f t="shared" si="83"/>
        <v>0</v>
      </c>
      <c r="V489" s="55">
        <f t="shared" si="71"/>
        <v>0</v>
      </c>
      <c r="W489" s="55">
        <f t="shared" si="84"/>
        <v>0</v>
      </c>
      <c r="X489" s="55">
        <f t="shared" si="72"/>
        <v>0</v>
      </c>
      <c r="Y489" s="55">
        <f t="shared" si="73"/>
        <v>0</v>
      </c>
      <c r="Z489" s="63">
        <f t="shared" si="69"/>
        <v>0</v>
      </c>
    </row>
    <row r="490" spans="1:26" x14ac:dyDescent="0.25">
      <c r="A490" s="61">
        <v>91</v>
      </c>
      <c r="B490" s="62" t="s">
        <v>199</v>
      </c>
      <c r="C490" s="62" t="s">
        <v>19</v>
      </c>
      <c r="D490" s="61">
        <v>2027</v>
      </c>
      <c r="E490" s="53">
        <f>'Отбор 2025-2027'!E487+'Доп отбор1 2025-2027'!E487</f>
        <v>4</v>
      </c>
      <c r="F490" s="53">
        <f>'Отбор 2025-2027'!F487+'Доп отбор1 2025-2027'!F487</f>
        <v>6</v>
      </c>
      <c r="G490" s="53">
        <f>'Отбор 2025-2027'!G487+'Доп отбор1 2025-2027'!G487</f>
        <v>2</v>
      </c>
      <c r="H490" s="53">
        <f>'Отбор 2025-2027'!H487+'Доп отбор1 2025-2027'!H487</f>
        <v>2</v>
      </c>
      <c r="I490" s="53">
        <f>'Отбор 2025-2027'!I487+'Доп отбор1 2025-2027'!I487</f>
        <v>3</v>
      </c>
      <c r="J490" s="54">
        <f>'Отбор 2025-2027'!J487+'Доп отбор1 2025-2027'!J487</f>
        <v>4</v>
      </c>
      <c r="K490" s="55">
        <f t="shared" si="70"/>
        <v>17</v>
      </c>
      <c r="L490" s="53">
        <v>12368.39</v>
      </c>
      <c r="M490" s="53">
        <v>11131.55</v>
      </c>
      <c r="N490" s="53">
        <v>8657.8700000000008</v>
      </c>
      <c r="O490" s="53">
        <v>6184.2</v>
      </c>
      <c r="P490" s="53">
        <v>3710.52</v>
      </c>
      <c r="Q490" s="53">
        <v>488.77</v>
      </c>
      <c r="R490" s="53">
        <v>2100</v>
      </c>
      <c r="S490" s="53">
        <v>200</v>
      </c>
      <c r="T490" s="53">
        <v>88</v>
      </c>
      <c r="U490" s="57">
        <f t="shared" si="83"/>
        <v>87.999998126832622</v>
      </c>
      <c r="V490" s="55">
        <f t="shared" si="71"/>
        <v>170833.64</v>
      </c>
      <c r="W490" s="55">
        <f t="shared" si="84"/>
        <v>150333.6</v>
      </c>
      <c r="X490" s="55">
        <f t="shared" si="72"/>
        <v>20500.040000000008</v>
      </c>
      <c r="Y490" s="55">
        <f t="shared" si="73"/>
        <v>150333.6</v>
      </c>
      <c r="Z490" s="63">
        <f t="shared" si="69"/>
        <v>87.999998126832622</v>
      </c>
    </row>
    <row r="491" spans="1:26" x14ac:dyDescent="0.25">
      <c r="A491" s="61">
        <v>92</v>
      </c>
      <c r="B491" s="62" t="s">
        <v>199</v>
      </c>
      <c r="C491" s="62" t="s">
        <v>154</v>
      </c>
      <c r="D491" s="61">
        <v>2027</v>
      </c>
      <c r="E491" s="53">
        <f>'Отбор 2025-2027'!E488+'Доп отбор1 2025-2027'!E488</f>
        <v>0</v>
      </c>
      <c r="F491" s="53">
        <f>'Отбор 2025-2027'!F488+'Доп отбор1 2025-2027'!F488</f>
        <v>0</v>
      </c>
      <c r="G491" s="53">
        <f>'Отбор 2025-2027'!G488+'Доп отбор1 2025-2027'!G488</f>
        <v>0</v>
      </c>
      <c r="H491" s="53">
        <f>'Отбор 2025-2027'!H488+'Доп отбор1 2025-2027'!H488</f>
        <v>0</v>
      </c>
      <c r="I491" s="53">
        <f>'Отбор 2025-2027'!I488+'Доп отбор1 2025-2027'!I488</f>
        <v>0</v>
      </c>
      <c r="J491" s="54">
        <f>'Отбор 2025-2027'!J488+'Доп отбор1 2025-2027'!J488</f>
        <v>0</v>
      </c>
      <c r="K491" s="55">
        <f t="shared" si="70"/>
        <v>0</v>
      </c>
      <c r="L491" s="53">
        <v>12368.39</v>
      </c>
      <c r="M491" s="53">
        <v>11131.55</v>
      </c>
      <c r="N491" s="53">
        <v>8657.8700000000008</v>
      </c>
      <c r="O491" s="53">
        <v>6184.2</v>
      </c>
      <c r="P491" s="53">
        <v>3710.52</v>
      </c>
      <c r="Q491" s="53">
        <v>488.77</v>
      </c>
      <c r="R491" s="53">
        <v>2100</v>
      </c>
      <c r="S491" s="53">
        <v>200</v>
      </c>
      <c r="T491" s="53">
        <v>89</v>
      </c>
      <c r="U491" s="57">
        <f t="shared" si="83"/>
        <v>0</v>
      </c>
      <c r="V491" s="55">
        <f t="shared" si="71"/>
        <v>0</v>
      </c>
      <c r="W491" s="55">
        <f t="shared" si="84"/>
        <v>0</v>
      </c>
      <c r="X491" s="55">
        <f t="shared" si="72"/>
        <v>0</v>
      </c>
      <c r="Y491" s="55">
        <f t="shared" si="73"/>
        <v>0</v>
      </c>
      <c r="Z491" s="63">
        <f t="shared" si="69"/>
        <v>0</v>
      </c>
    </row>
    <row r="492" spans="1:26" x14ac:dyDescent="0.25">
      <c r="A492" s="61">
        <v>93</v>
      </c>
      <c r="B492" s="62" t="s">
        <v>199</v>
      </c>
      <c r="C492" s="62" t="s">
        <v>155</v>
      </c>
      <c r="D492" s="61">
        <v>2027</v>
      </c>
      <c r="E492" s="53">
        <f>'Отбор 2025-2027'!E489+'Доп отбор1 2025-2027'!E489</f>
        <v>0</v>
      </c>
      <c r="F492" s="53">
        <f>'Отбор 2025-2027'!F489+'Доп отбор1 2025-2027'!F489</f>
        <v>0</v>
      </c>
      <c r="G492" s="53">
        <f>'Отбор 2025-2027'!G489+'Доп отбор1 2025-2027'!G489</f>
        <v>0</v>
      </c>
      <c r="H492" s="53">
        <f>'Отбор 2025-2027'!H489+'Доп отбор1 2025-2027'!H489</f>
        <v>0</v>
      </c>
      <c r="I492" s="53">
        <f>'Отбор 2025-2027'!I489+'Доп отбор1 2025-2027'!I489</f>
        <v>0</v>
      </c>
      <c r="J492" s="54">
        <f>'Отбор 2025-2027'!J489+'Доп отбор1 2025-2027'!J489</f>
        <v>0</v>
      </c>
      <c r="K492" s="55">
        <f t="shared" si="70"/>
        <v>0</v>
      </c>
      <c r="L492" s="53">
        <v>12368.39</v>
      </c>
      <c r="M492" s="53">
        <v>11131.55</v>
      </c>
      <c r="N492" s="53">
        <v>8657.8700000000008</v>
      </c>
      <c r="O492" s="53">
        <v>6184.2</v>
      </c>
      <c r="P492" s="53">
        <v>3710.52</v>
      </c>
      <c r="Q492" s="53">
        <v>488.77</v>
      </c>
      <c r="R492" s="53">
        <v>2100</v>
      </c>
      <c r="S492" s="53">
        <v>200</v>
      </c>
      <c r="T492" s="53">
        <v>88</v>
      </c>
      <c r="U492" s="57">
        <f t="shared" si="83"/>
        <v>0</v>
      </c>
      <c r="V492" s="55">
        <f t="shared" si="71"/>
        <v>0</v>
      </c>
      <c r="W492" s="55">
        <f t="shared" si="84"/>
        <v>0</v>
      </c>
      <c r="X492" s="55">
        <f t="shared" si="72"/>
        <v>0</v>
      </c>
      <c r="Y492" s="55">
        <f t="shared" si="73"/>
        <v>0</v>
      </c>
      <c r="Z492" s="63">
        <f t="shared" si="69"/>
        <v>0</v>
      </c>
    </row>
    <row r="493" spans="1:26" x14ac:dyDescent="0.25">
      <c r="A493" s="61">
        <v>94</v>
      </c>
      <c r="B493" s="62" t="s">
        <v>199</v>
      </c>
      <c r="C493" s="62" t="s">
        <v>88</v>
      </c>
      <c r="D493" s="61">
        <v>2027</v>
      </c>
      <c r="E493" s="53">
        <f>'Отбор 2025-2027'!E490+'Доп отбор1 2025-2027'!E490</f>
        <v>10</v>
      </c>
      <c r="F493" s="53">
        <f>'Отбор 2025-2027'!F490+'Доп отбор1 2025-2027'!F490</f>
        <v>21.5</v>
      </c>
      <c r="G493" s="53">
        <f>'Отбор 2025-2027'!G490+'Доп отбор1 2025-2027'!G490</f>
        <v>11.8</v>
      </c>
      <c r="H493" s="53">
        <f>'Отбор 2025-2027'!H490+'Доп отбор1 2025-2027'!H490</f>
        <v>10</v>
      </c>
      <c r="I493" s="53">
        <f>'Отбор 2025-2027'!I490+'Доп отбор1 2025-2027'!I490</f>
        <v>2</v>
      </c>
      <c r="J493" s="54">
        <f>'Отбор 2025-2027'!J490+'Доп отбор1 2025-2027'!J490</f>
        <v>2</v>
      </c>
      <c r="K493" s="55">
        <f t="shared" si="70"/>
        <v>55.3</v>
      </c>
      <c r="L493" s="53">
        <v>12368.39</v>
      </c>
      <c r="M493" s="53">
        <v>11131.55</v>
      </c>
      <c r="N493" s="53">
        <v>8657.8700000000008</v>
      </c>
      <c r="O493" s="53">
        <v>6184.2</v>
      </c>
      <c r="P493" s="53">
        <v>3710.52</v>
      </c>
      <c r="Q493" s="53">
        <v>488.77</v>
      </c>
      <c r="R493" s="53">
        <v>2100</v>
      </c>
      <c r="S493" s="53">
        <v>200</v>
      </c>
      <c r="T493" s="53">
        <v>84</v>
      </c>
      <c r="U493" s="57">
        <f t="shared" si="83"/>
        <v>83.999999491533728</v>
      </c>
      <c r="V493" s="55">
        <f t="shared" si="71"/>
        <v>550675.67000000004</v>
      </c>
      <c r="W493" s="55">
        <f t="shared" ref="W493:W524" si="85">IF((Z493&gt;T493),Y493-0.01,Y493)</f>
        <v>462567.56</v>
      </c>
      <c r="X493" s="55">
        <f t="shared" si="72"/>
        <v>88108.110000000044</v>
      </c>
      <c r="Y493" s="55">
        <f t="shared" si="73"/>
        <v>462567.56</v>
      </c>
      <c r="Z493" s="63">
        <f t="shared" si="69"/>
        <v>83.999999491533728</v>
      </c>
    </row>
    <row r="494" spans="1:26" x14ac:dyDescent="0.25">
      <c r="A494" s="61">
        <v>95</v>
      </c>
      <c r="B494" s="62" t="s">
        <v>200</v>
      </c>
      <c r="C494" s="62" t="s">
        <v>157</v>
      </c>
      <c r="D494" s="61">
        <v>2027</v>
      </c>
      <c r="E494" s="53">
        <f>'Отбор 2025-2027'!E491+'Доп отбор1 2025-2027'!E491</f>
        <v>0</v>
      </c>
      <c r="F494" s="53">
        <f>'Отбор 2025-2027'!F491+'Доп отбор1 2025-2027'!F491</f>
        <v>0</v>
      </c>
      <c r="G494" s="53">
        <f>'Отбор 2025-2027'!G491+'Доп отбор1 2025-2027'!G491</f>
        <v>0</v>
      </c>
      <c r="H494" s="53">
        <f>'Отбор 2025-2027'!H491+'Доп отбор1 2025-2027'!H491</f>
        <v>0</v>
      </c>
      <c r="I494" s="53">
        <f>'Отбор 2025-2027'!I491+'Доп отбор1 2025-2027'!I491</f>
        <v>0</v>
      </c>
      <c r="J494" s="54">
        <f>'Отбор 2025-2027'!J491+'Доп отбор1 2025-2027'!J491</f>
        <v>0</v>
      </c>
      <c r="K494" s="55">
        <f t="shared" si="70"/>
        <v>0</v>
      </c>
      <c r="L494" s="53">
        <v>12368.39</v>
      </c>
      <c r="M494" s="53">
        <v>11131.55</v>
      </c>
      <c r="N494" s="53">
        <v>8657.8700000000008</v>
      </c>
      <c r="O494" s="53">
        <v>6184.2</v>
      </c>
      <c r="P494" s="53">
        <v>3710.52</v>
      </c>
      <c r="Q494" s="53">
        <v>488.77</v>
      </c>
      <c r="R494" s="53">
        <v>2100</v>
      </c>
      <c r="S494" s="53">
        <v>200</v>
      </c>
      <c r="T494" s="53">
        <v>89</v>
      </c>
      <c r="U494" s="57">
        <f t="shared" si="83"/>
        <v>0</v>
      </c>
      <c r="V494" s="55">
        <f t="shared" si="71"/>
        <v>0</v>
      </c>
      <c r="W494" s="55">
        <f t="shared" si="85"/>
        <v>0</v>
      </c>
      <c r="X494" s="55">
        <f t="shared" si="72"/>
        <v>0</v>
      </c>
      <c r="Y494" s="55">
        <f t="shared" si="73"/>
        <v>0</v>
      </c>
      <c r="Z494" s="63">
        <f t="shared" si="69"/>
        <v>0</v>
      </c>
    </row>
    <row r="495" spans="1:26" x14ac:dyDescent="0.25">
      <c r="A495" s="61">
        <v>96</v>
      </c>
      <c r="B495" s="62" t="s">
        <v>200</v>
      </c>
      <c r="C495" s="62" t="s">
        <v>158</v>
      </c>
      <c r="D495" s="61">
        <v>2027</v>
      </c>
      <c r="E495" s="53">
        <f>'Отбор 2025-2027'!E492+'Доп отбор1 2025-2027'!E492</f>
        <v>0</v>
      </c>
      <c r="F495" s="53">
        <f>'Отбор 2025-2027'!F492+'Доп отбор1 2025-2027'!F492</f>
        <v>0</v>
      </c>
      <c r="G495" s="53">
        <f>'Отбор 2025-2027'!G492+'Доп отбор1 2025-2027'!G492</f>
        <v>0</v>
      </c>
      <c r="H495" s="53">
        <f>'Отбор 2025-2027'!H492+'Доп отбор1 2025-2027'!H492</f>
        <v>0</v>
      </c>
      <c r="I495" s="53">
        <f>'Отбор 2025-2027'!I492+'Доп отбор1 2025-2027'!I492</f>
        <v>0</v>
      </c>
      <c r="J495" s="54">
        <f>'Отбор 2025-2027'!J492+'Доп отбор1 2025-2027'!J492</f>
        <v>0</v>
      </c>
      <c r="K495" s="55">
        <f t="shared" si="70"/>
        <v>0</v>
      </c>
      <c r="L495" s="53">
        <v>12368.39</v>
      </c>
      <c r="M495" s="53">
        <v>11131.55</v>
      </c>
      <c r="N495" s="53">
        <v>8657.8700000000008</v>
      </c>
      <c r="O495" s="53">
        <v>6184.2</v>
      </c>
      <c r="P495" s="53">
        <v>3710.52</v>
      </c>
      <c r="Q495" s="53">
        <v>488.77</v>
      </c>
      <c r="R495" s="53">
        <v>2100</v>
      </c>
      <c r="S495" s="53">
        <v>200</v>
      </c>
      <c r="T495" s="53">
        <v>89</v>
      </c>
      <c r="U495" s="57">
        <f t="shared" si="83"/>
        <v>0</v>
      </c>
      <c r="V495" s="55">
        <f t="shared" si="71"/>
        <v>0</v>
      </c>
      <c r="W495" s="55">
        <f t="shared" si="85"/>
        <v>0</v>
      </c>
      <c r="X495" s="55">
        <f t="shared" si="72"/>
        <v>0</v>
      </c>
      <c r="Y495" s="55">
        <f t="shared" si="73"/>
        <v>0</v>
      </c>
      <c r="Z495" s="63">
        <f t="shared" si="69"/>
        <v>0</v>
      </c>
    </row>
    <row r="496" spans="1:26" x14ac:dyDescent="0.25">
      <c r="A496" s="61">
        <v>97</v>
      </c>
      <c r="B496" s="62" t="s">
        <v>200</v>
      </c>
      <c r="C496" s="62" t="s">
        <v>7</v>
      </c>
      <c r="D496" s="61">
        <v>2027</v>
      </c>
      <c r="E496" s="53">
        <f>'Отбор 2025-2027'!E493+'Доп отбор1 2025-2027'!E493</f>
        <v>0</v>
      </c>
      <c r="F496" s="53">
        <f>'Отбор 2025-2027'!F493+'Доп отбор1 2025-2027'!F493</f>
        <v>0</v>
      </c>
      <c r="G496" s="53">
        <f>'Отбор 2025-2027'!G493+'Доп отбор1 2025-2027'!G493</f>
        <v>0</v>
      </c>
      <c r="H496" s="53">
        <f>'Отбор 2025-2027'!H493+'Доп отбор1 2025-2027'!H493</f>
        <v>0</v>
      </c>
      <c r="I496" s="53">
        <f>'Отбор 2025-2027'!I493+'Доп отбор1 2025-2027'!I493</f>
        <v>18.96</v>
      </c>
      <c r="J496" s="54">
        <f>'Отбор 2025-2027'!J493+'Доп отбор1 2025-2027'!J493</f>
        <v>3</v>
      </c>
      <c r="K496" s="55">
        <f t="shared" si="70"/>
        <v>18.96</v>
      </c>
      <c r="L496" s="53">
        <v>12368.39</v>
      </c>
      <c r="M496" s="53">
        <v>11131.55</v>
      </c>
      <c r="N496" s="53">
        <v>8657.8700000000008</v>
      </c>
      <c r="O496" s="53">
        <v>6184.2</v>
      </c>
      <c r="P496" s="53">
        <v>3710.52</v>
      </c>
      <c r="Q496" s="53">
        <v>488.77</v>
      </c>
      <c r="R496" s="53">
        <v>2100</v>
      </c>
      <c r="S496" s="53">
        <v>200</v>
      </c>
      <c r="T496" s="53">
        <v>71</v>
      </c>
      <c r="U496" s="57">
        <f t="shared" si="83"/>
        <v>70.999991820267596</v>
      </c>
      <c r="V496" s="55">
        <f t="shared" si="71"/>
        <v>81909.77</v>
      </c>
      <c r="W496" s="55">
        <f t="shared" si="85"/>
        <v>58155.93</v>
      </c>
      <c r="X496" s="55">
        <f t="shared" si="72"/>
        <v>23753.840000000004</v>
      </c>
      <c r="Y496" s="55">
        <f t="shared" si="73"/>
        <v>58155.94</v>
      </c>
      <c r="Z496" s="63">
        <f t="shared" si="69"/>
        <v>71.000004028823426</v>
      </c>
    </row>
    <row r="497" spans="1:26" x14ac:dyDescent="0.25">
      <c r="A497" s="61">
        <v>98</v>
      </c>
      <c r="B497" s="62" t="s">
        <v>200</v>
      </c>
      <c r="C497" s="62" t="s">
        <v>104</v>
      </c>
      <c r="D497" s="61">
        <v>2027</v>
      </c>
      <c r="E497" s="53">
        <f>'Отбор 2025-2027'!E494+'Доп отбор1 2025-2027'!E494</f>
        <v>0</v>
      </c>
      <c r="F497" s="53">
        <f>'Отбор 2025-2027'!F494+'Доп отбор1 2025-2027'!F494</f>
        <v>0</v>
      </c>
      <c r="G497" s="53">
        <f>'Отбор 2025-2027'!G494+'Доп отбор1 2025-2027'!G494</f>
        <v>0</v>
      </c>
      <c r="H497" s="53">
        <f>'Отбор 2025-2027'!H494+'Доп отбор1 2025-2027'!H494</f>
        <v>1</v>
      </c>
      <c r="I497" s="53">
        <f>'Отбор 2025-2027'!I494+'Доп отбор1 2025-2027'!I494</f>
        <v>0</v>
      </c>
      <c r="J497" s="54">
        <f>'Отбор 2025-2027'!J494+'Доп отбор1 2025-2027'!J494</f>
        <v>1</v>
      </c>
      <c r="K497" s="55">
        <f t="shared" si="70"/>
        <v>1</v>
      </c>
      <c r="L497" s="53">
        <v>12368.39</v>
      </c>
      <c r="M497" s="53">
        <v>11131.55</v>
      </c>
      <c r="N497" s="53">
        <v>8657.8700000000008</v>
      </c>
      <c r="O497" s="53">
        <v>6184.2</v>
      </c>
      <c r="P497" s="53">
        <v>3710.52</v>
      </c>
      <c r="Q497" s="53">
        <v>488.77</v>
      </c>
      <c r="R497" s="53">
        <v>2100</v>
      </c>
      <c r="S497" s="53">
        <v>200</v>
      </c>
      <c r="T497" s="53">
        <v>88</v>
      </c>
      <c r="U497" s="57">
        <f t="shared" si="83"/>
        <v>87.999959879504786</v>
      </c>
      <c r="V497" s="55">
        <f t="shared" si="71"/>
        <v>8972.9699999999993</v>
      </c>
      <c r="W497" s="55">
        <f t="shared" si="85"/>
        <v>7896.21</v>
      </c>
      <c r="X497" s="55">
        <f t="shared" si="72"/>
        <v>1076.7599999999993</v>
      </c>
      <c r="Y497" s="55">
        <f t="shared" si="73"/>
        <v>7896.21</v>
      </c>
      <c r="Z497" s="63">
        <f t="shared" si="69"/>
        <v>87.999959879504786</v>
      </c>
    </row>
    <row r="498" spans="1:26" x14ac:dyDescent="0.25">
      <c r="A498" s="61">
        <v>99</v>
      </c>
      <c r="B498" s="62" t="s">
        <v>200</v>
      </c>
      <c r="C498" s="62" t="s">
        <v>53</v>
      </c>
      <c r="D498" s="61">
        <v>2027</v>
      </c>
      <c r="E498" s="53">
        <f>'Отбор 2025-2027'!E495+'Доп отбор1 2025-2027'!E495</f>
        <v>19.100000000000001</v>
      </c>
      <c r="F498" s="53">
        <f>'Отбор 2025-2027'!F495+'Доп отбор1 2025-2027'!F495</f>
        <v>11.7</v>
      </c>
      <c r="G498" s="53">
        <f>'Отбор 2025-2027'!G495+'Доп отбор1 2025-2027'!G495</f>
        <v>4.3</v>
      </c>
      <c r="H498" s="53">
        <f>'Отбор 2025-2027'!H495+'Доп отбор1 2025-2027'!H495</f>
        <v>0</v>
      </c>
      <c r="I498" s="53">
        <f>'Отбор 2025-2027'!I495+'Доп отбор1 2025-2027'!I495</f>
        <v>11.2</v>
      </c>
      <c r="J498" s="54">
        <f>'Отбор 2025-2027'!J495+'Доп отбор1 2025-2027'!J495</f>
        <v>3</v>
      </c>
      <c r="K498" s="55">
        <f t="shared" si="70"/>
        <v>46.3</v>
      </c>
      <c r="L498" s="53">
        <v>12368.39</v>
      </c>
      <c r="M498" s="53">
        <v>11131.55</v>
      </c>
      <c r="N498" s="53">
        <v>8657.8700000000008</v>
      </c>
      <c r="O498" s="53">
        <v>6184.2</v>
      </c>
      <c r="P498" s="53">
        <v>3710.52</v>
      </c>
      <c r="Q498" s="53">
        <v>488.77</v>
      </c>
      <c r="R498" s="53">
        <v>2100</v>
      </c>
      <c r="S498" s="53">
        <v>200</v>
      </c>
      <c r="T498" s="53">
        <v>89</v>
      </c>
      <c r="U498" s="57">
        <f t="shared" si="83"/>
        <v>88.999999913473928</v>
      </c>
      <c r="V498" s="55">
        <f t="shared" si="71"/>
        <v>462288.36</v>
      </c>
      <c r="W498" s="55">
        <f t="shared" si="85"/>
        <v>411436.64</v>
      </c>
      <c r="X498" s="55">
        <f t="shared" si="72"/>
        <v>50851.719999999972</v>
      </c>
      <c r="Y498" s="55">
        <f t="shared" si="73"/>
        <v>411436.64</v>
      </c>
      <c r="Z498" s="63">
        <f t="shared" si="69"/>
        <v>88.999999913473928</v>
      </c>
    </row>
    <row r="499" spans="1:26" x14ac:dyDescent="0.25">
      <c r="A499" s="61">
        <v>100</v>
      </c>
      <c r="B499" s="62" t="s">
        <v>200</v>
      </c>
      <c r="C499" s="62" t="s">
        <v>23</v>
      </c>
      <c r="D499" s="61">
        <v>2027</v>
      </c>
      <c r="E499" s="53">
        <f>'Отбор 2025-2027'!E496+'Доп отбор1 2025-2027'!E496</f>
        <v>0</v>
      </c>
      <c r="F499" s="53">
        <f>'Отбор 2025-2027'!F496+'Доп отбор1 2025-2027'!F496</f>
        <v>0</v>
      </c>
      <c r="G499" s="53">
        <f>'Отбор 2025-2027'!G496+'Доп отбор1 2025-2027'!G496</f>
        <v>0</v>
      </c>
      <c r="H499" s="53">
        <f>'Отбор 2025-2027'!H496+'Доп отбор1 2025-2027'!H496</f>
        <v>2.8</v>
      </c>
      <c r="I499" s="53">
        <f>'Отбор 2025-2027'!I496+'Доп отбор1 2025-2027'!I496</f>
        <v>14.71</v>
      </c>
      <c r="J499" s="54">
        <f>'Отбор 2025-2027'!J496+'Доп отбор1 2025-2027'!J496</f>
        <v>5</v>
      </c>
      <c r="K499" s="55">
        <f t="shared" si="70"/>
        <v>17.510000000000002</v>
      </c>
      <c r="L499" s="53">
        <v>12368.39</v>
      </c>
      <c r="M499" s="53">
        <v>11131.55</v>
      </c>
      <c r="N499" s="53">
        <v>8657.8700000000008</v>
      </c>
      <c r="O499" s="53">
        <v>6184.2</v>
      </c>
      <c r="P499" s="53">
        <v>3710.52</v>
      </c>
      <c r="Q499" s="53">
        <v>488.77</v>
      </c>
      <c r="R499" s="53">
        <v>2100</v>
      </c>
      <c r="S499" s="53">
        <v>200</v>
      </c>
      <c r="T499" s="53">
        <v>92</v>
      </c>
      <c r="U499" s="57">
        <f t="shared" si="83"/>
        <v>91.999998641663609</v>
      </c>
      <c r="V499" s="55">
        <f t="shared" si="71"/>
        <v>88343.360000000001</v>
      </c>
      <c r="W499" s="55">
        <f t="shared" si="85"/>
        <v>81275.89</v>
      </c>
      <c r="X499" s="55">
        <f t="shared" si="72"/>
        <v>7067.4700000000012</v>
      </c>
      <c r="Y499" s="55">
        <f t="shared" si="73"/>
        <v>81275.89</v>
      </c>
      <c r="Z499" s="63">
        <f t="shared" si="69"/>
        <v>91.999998641663609</v>
      </c>
    </row>
    <row r="500" spans="1:26" x14ac:dyDescent="0.25">
      <c r="A500" s="61">
        <v>101</v>
      </c>
      <c r="B500" s="62" t="s">
        <v>200</v>
      </c>
      <c r="C500" s="62" t="s">
        <v>17</v>
      </c>
      <c r="D500" s="61">
        <v>2027</v>
      </c>
      <c r="E500" s="53">
        <f>'Отбор 2025-2027'!E497+'Доп отбор1 2025-2027'!E497</f>
        <v>0</v>
      </c>
      <c r="F500" s="53">
        <f>'Отбор 2025-2027'!F497+'Доп отбор1 2025-2027'!F497</f>
        <v>0</v>
      </c>
      <c r="G500" s="53">
        <f>'Отбор 2025-2027'!G497+'Доп отбор1 2025-2027'!G497</f>
        <v>0</v>
      </c>
      <c r="H500" s="53">
        <f>'Отбор 2025-2027'!H497+'Доп отбор1 2025-2027'!H497</f>
        <v>0</v>
      </c>
      <c r="I500" s="53">
        <f>'Отбор 2025-2027'!I497+'Доп отбор1 2025-2027'!I497</f>
        <v>27.5</v>
      </c>
      <c r="J500" s="54">
        <f>'Отбор 2025-2027'!J497+'Доп отбор1 2025-2027'!J497</f>
        <v>3</v>
      </c>
      <c r="K500" s="55">
        <f t="shared" si="70"/>
        <v>27.5</v>
      </c>
      <c r="L500" s="53">
        <v>12368.39</v>
      </c>
      <c r="M500" s="53">
        <v>11131.55</v>
      </c>
      <c r="N500" s="53">
        <v>8657.8700000000008</v>
      </c>
      <c r="O500" s="53">
        <v>6184.2</v>
      </c>
      <c r="P500" s="53">
        <v>3710.52</v>
      </c>
      <c r="Q500" s="53">
        <v>488.77</v>
      </c>
      <c r="R500" s="53">
        <v>2100</v>
      </c>
      <c r="S500" s="53">
        <v>200</v>
      </c>
      <c r="T500" s="53">
        <v>91</v>
      </c>
      <c r="U500" s="57">
        <f t="shared" si="83"/>
        <v>90.999995576971486</v>
      </c>
      <c r="V500" s="55">
        <f t="shared" si="71"/>
        <v>115305.61</v>
      </c>
      <c r="W500" s="55">
        <f t="shared" si="85"/>
        <v>104928.1</v>
      </c>
      <c r="X500" s="55">
        <f t="shared" si="72"/>
        <v>10377.509999999995</v>
      </c>
      <c r="Y500" s="55">
        <f t="shared" si="73"/>
        <v>104928.11</v>
      </c>
      <c r="Z500" s="63">
        <f t="shared" si="69"/>
        <v>91.000004249576406</v>
      </c>
    </row>
    <row r="501" spans="1:26" x14ac:dyDescent="0.25">
      <c r="A501" s="61">
        <v>102</v>
      </c>
      <c r="B501" s="62" t="s">
        <v>200</v>
      </c>
      <c r="C501" s="62" t="s">
        <v>110</v>
      </c>
      <c r="D501" s="61">
        <v>2027</v>
      </c>
      <c r="E501" s="53">
        <f>'Отбор 2025-2027'!E498+'Доп отбор1 2025-2027'!E498</f>
        <v>0</v>
      </c>
      <c r="F501" s="53">
        <f>'Отбор 2025-2027'!F498+'Доп отбор1 2025-2027'!F498</f>
        <v>0</v>
      </c>
      <c r="G501" s="53">
        <f>'Отбор 2025-2027'!G498+'Доп отбор1 2025-2027'!G498</f>
        <v>0</v>
      </c>
      <c r="H501" s="53">
        <f>'Отбор 2025-2027'!H498+'Доп отбор1 2025-2027'!H498</f>
        <v>0</v>
      </c>
      <c r="I501" s="53">
        <f>'Отбор 2025-2027'!I498+'Доп отбор1 2025-2027'!I498</f>
        <v>0</v>
      </c>
      <c r="J501" s="54">
        <f>'Отбор 2025-2027'!J498+'Доп отбор1 2025-2027'!J498</f>
        <v>0</v>
      </c>
      <c r="K501" s="55">
        <f t="shared" si="70"/>
        <v>0</v>
      </c>
      <c r="L501" s="53">
        <v>12368.39</v>
      </c>
      <c r="M501" s="53">
        <v>11131.55</v>
      </c>
      <c r="N501" s="53">
        <v>8657.8700000000008</v>
      </c>
      <c r="O501" s="53">
        <v>6184.2</v>
      </c>
      <c r="P501" s="53">
        <v>3710.52</v>
      </c>
      <c r="Q501" s="53">
        <v>488.77</v>
      </c>
      <c r="R501" s="53">
        <v>2100</v>
      </c>
      <c r="S501" s="53">
        <v>200</v>
      </c>
      <c r="T501" s="53">
        <v>83</v>
      </c>
      <c r="U501" s="57">
        <f t="shared" si="83"/>
        <v>0</v>
      </c>
      <c r="V501" s="55">
        <f t="shared" si="71"/>
        <v>0</v>
      </c>
      <c r="W501" s="55">
        <f t="shared" si="85"/>
        <v>0</v>
      </c>
      <c r="X501" s="55">
        <f t="shared" si="72"/>
        <v>0</v>
      </c>
      <c r="Y501" s="55">
        <f t="shared" si="73"/>
        <v>0</v>
      </c>
      <c r="Z501" s="63">
        <f t="shared" si="69"/>
        <v>0</v>
      </c>
    </row>
    <row r="502" spans="1:26" x14ac:dyDescent="0.25">
      <c r="A502" s="61">
        <v>103</v>
      </c>
      <c r="B502" s="62" t="s">
        <v>200</v>
      </c>
      <c r="C502" s="62" t="s">
        <v>103</v>
      </c>
      <c r="D502" s="61">
        <v>2027</v>
      </c>
      <c r="E502" s="53">
        <f>'Отбор 2025-2027'!E499+'Доп отбор1 2025-2027'!E499</f>
        <v>0</v>
      </c>
      <c r="F502" s="53">
        <f>'Отбор 2025-2027'!F499+'Доп отбор1 2025-2027'!F499</f>
        <v>0</v>
      </c>
      <c r="G502" s="53">
        <f>'Отбор 2025-2027'!G499+'Доп отбор1 2025-2027'!G499</f>
        <v>0</v>
      </c>
      <c r="H502" s="53">
        <f>'Отбор 2025-2027'!H499+'Доп отбор1 2025-2027'!H499</f>
        <v>0</v>
      </c>
      <c r="I502" s="53">
        <f>'Отбор 2025-2027'!I499+'Доп отбор1 2025-2027'!I499</f>
        <v>0</v>
      </c>
      <c r="J502" s="54">
        <f>'Отбор 2025-2027'!J499+'Доп отбор1 2025-2027'!J499</f>
        <v>0</v>
      </c>
      <c r="K502" s="55">
        <f t="shared" si="70"/>
        <v>0</v>
      </c>
      <c r="L502" s="53">
        <v>12368.39</v>
      </c>
      <c r="M502" s="53">
        <v>11131.55</v>
      </c>
      <c r="N502" s="53">
        <v>8657.8700000000008</v>
      </c>
      <c r="O502" s="53">
        <v>6184.2</v>
      </c>
      <c r="P502" s="53">
        <v>3710.52</v>
      </c>
      <c r="Q502" s="53">
        <v>488.77</v>
      </c>
      <c r="R502" s="53">
        <v>2100</v>
      </c>
      <c r="S502" s="53">
        <v>200</v>
      </c>
      <c r="T502" s="53">
        <v>88</v>
      </c>
      <c r="U502" s="57">
        <f t="shared" si="83"/>
        <v>0</v>
      </c>
      <c r="V502" s="55">
        <f t="shared" si="71"/>
        <v>0</v>
      </c>
      <c r="W502" s="55">
        <f t="shared" si="85"/>
        <v>0</v>
      </c>
      <c r="X502" s="55">
        <f t="shared" si="72"/>
        <v>0</v>
      </c>
      <c r="Y502" s="55">
        <f t="shared" si="73"/>
        <v>0</v>
      </c>
      <c r="Z502" s="63">
        <f t="shared" si="69"/>
        <v>0</v>
      </c>
    </row>
    <row r="503" spans="1:26" x14ac:dyDescent="0.25">
      <c r="A503" s="61">
        <v>104</v>
      </c>
      <c r="B503" s="62" t="s">
        <v>200</v>
      </c>
      <c r="C503" s="62" t="s">
        <v>109</v>
      </c>
      <c r="D503" s="61">
        <v>2027</v>
      </c>
      <c r="E503" s="53">
        <f>'Отбор 2025-2027'!E500+'Доп отбор1 2025-2027'!E500</f>
        <v>0</v>
      </c>
      <c r="F503" s="53">
        <f>'Отбор 2025-2027'!F500+'Доп отбор1 2025-2027'!F500</f>
        <v>0</v>
      </c>
      <c r="G503" s="53">
        <f>'Отбор 2025-2027'!G500+'Доп отбор1 2025-2027'!G500</f>
        <v>0</v>
      </c>
      <c r="H503" s="53">
        <f>'Отбор 2025-2027'!H500+'Доп отбор1 2025-2027'!H500</f>
        <v>0</v>
      </c>
      <c r="I503" s="53">
        <f>'Отбор 2025-2027'!I500+'Доп отбор1 2025-2027'!I500</f>
        <v>0</v>
      </c>
      <c r="J503" s="54">
        <f>'Отбор 2025-2027'!J500+'Доп отбор1 2025-2027'!J500</f>
        <v>0</v>
      </c>
      <c r="K503" s="55">
        <f t="shared" si="70"/>
        <v>0</v>
      </c>
      <c r="L503" s="53">
        <v>12368.39</v>
      </c>
      <c r="M503" s="53">
        <v>11131.55</v>
      </c>
      <c r="N503" s="53">
        <v>8657.8700000000008</v>
      </c>
      <c r="O503" s="53">
        <v>6184.2</v>
      </c>
      <c r="P503" s="53">
        <v>3710.52</v>
      </c>
      <c r="Q503" s="53">
        <v>488.77</v>
      </c>
      <c r="R503" s="53">
        <v>2100</v>
      </c>
      <c r="S503" s="53">
        <v>200</v>
      </c>
      <c r="T503" s="53">
        <v>85</v>
      </c>
      <c r="U503" s="57">
        <f t="shared" si="83"/>
        <v>0</v>
      </c>
      <c r="V503" s="55">
        <f t="shared" si="71"/>
        <v>0</v>
      </c>
      <c r="W503" s="55">
        <f t="shared" si="85"/>
        <v>0</v>
      </c>
      <c r="X503" s="55">
        <f t="shared" si="72"/>
        <v>0</v>
      </c>
      <c r="Y503" s="55">
        <f t="shared" si="73"/>
        <v>0</v>
      </c>
      <c r="Z503" s="63">
        <f t="shared" si="69"/>
        <v>0</v>
      </c>
    </row>
    <row r="504" spans="1:26" x14ac:dyDescent="0.25">
      <c r="A504" s="61">
        <v>105</v>
      </c>
      <c r="B504" s="62" t="s">
        <v>200</v>
      </c>
      <c r="C504" s="62" t="s">
        <v>159</v>
      </c>
      <c r="D504" s="61">
        <v>2027</v>
      </c>
      <c r="E504" s="53">
        <f>'Отбор 2025-2027'!E501+'Доп отбор1 2025-2027'!E501</f>
        <v>0</v>
      </c>
      <c r="F504" s="53">
        <f>'Отбор 2025-2027'!F501+'Доп отбор1 2025-2027'!F501</f>
        <v>0</v>
      </c>
      <c r="G504" s="53">
        <f>'Отбор 2025-2027'!G501+'Доп отбор1 2025-2027'!G501</f>
        <v>0</v>
      </c>
      <c r="H504" s="53">
        <f>'Отбор 2025-2027'!H501+'Доп отбор1 2025-2027'!H501</f>
        <v>0</v>
      </c>
      <c r="I504" s="53">
        <f>'Отбор 2025-2027'!I501+'Доп отбор1 2025-2027'!I501</f>
        <v>0</v>
      </c>
      <c r="J504" s="54">
        <f>'Отбор 2025-2027'!J501+'Доп отбор1 2025-2027'!J501</f>
        <v>0</v>
      </c>
      <c r="K504" s="55">
        <f t="shared" si="70"/>
        <v>0</v>
      </c>
      <c r="L504" s="53">
        <v>12368.39</v>
      </c>
      <c r="M504" s="53">
        <v>11131.55</v>
      </c>
      <c r="N504" s="53">
        <v>8657.8700000000008</v>
      </c>
      <c r="O504" s="53">
        <v>6184.2</v>
      </c>
      <c r="P504" s="53">
        <v>3710.52</v>
      </c>
      <c r="Q504" s="53">
        <v>488.77</v>
      </c>
      <c r="R504" s="53">
        <v>2100</v>
      </c>
      <c r="S504" s="53">
        <v>200</v>
      </c>
      <c r="T504" s="53">
        <v>72</v>
      </c>
      <c r="U504" s="57">
        <f t="shared" si="83"/>
        <v>0</v>
      </c>
      <c r="V504" s="55">
        <f t="shared" si="71"/>
        <v>0</v>
      </c>
      <c r="W504" s="55">
        <f t="shared" si="85"/>
        <v>0</v>
      </c>
      <c r="X504" s="55">
        <f t="shared" si="72"/>
        <v>0</v>
      </c>
      <c r="Y504" s="55">
        <f t="shared" si="73"/>
        <v>0</v>
      </c>
      <c r="Z504" s="63">
        <f t="shared" si="69"/>
        <v>0</v>
      </c>
    </row>
    <row r="505" spans="1:26" x14ac:dyDescent="0.25">
      <c r="A505" s="61">
        <v>106</v>
      </c>
      <c r="B505" s="62" t="s">
        <v>200</v>
      </c>
      <c r="C505" s="62" t="s">
        <v>112</v>
      </c>
      <c r="D505" s="61">
        <v>2027</v>
      </c>
      <c r="E505" s="53">
        <f>'Отбор 2025-2027'!E502+'Доп отбор1 2025-2027'!E502</f>
        <v>0</v>
      </c>
      <c r="F505" s="53">
        <f>'Отбор 2025-2027'!F502+'Доп отбор1 2025-2027'!F502</f>
        <v>0</v>
      </c>
      <c r="G505" s="53">
        <f>'Отбор 2025-2027'!G502+'Доп отбор1 2025-2027'!G502</f>
        <v>0</v>
      </c>
      <c r="H505" s="53">
        <f>'Отбор 2025-2027'!H502+'Доп отбор1 2025-2027'!H502</f>
        <v>0</v>
      </c>
      <c r="I505" s="53">
        <f>'Отбор 2025-2027'!I502+'Доп отбор1 2025-2027'!I502</f>
        <v>0</v>
      </c>
      <c r="J505" s="54">
        <f>'Отбор 2025-2027'!J502+'Доп отбор1 2025-2027'!J502</f>
        <v>0</v>
      </c>
      <c r="K505" s="55">
        <f t="shared" si="70"/>
        <v>0</v>
      </c>
      <c r="L505" s="53">
        <v>12368.39</v>
      </c>
      <c r="M505" s="53">
        <v>11131.55</v>
      </c>
      <c r="N505" s="53">
        <v>8657.8700000000008</v>
      </c>
      <c r="O505" s="53">
        <v>6184.2</v>
      </c>
      <c r="P505" s="53">
        <v>3710.52</v>
      </c>
      <c r="Q505" s="53">
        <v>488.77</v>
      </c>
      <c r="R505" s="53">
        <v>2100</v>
      </c>
      <c r="S505" s="53">
        <v>200</v>
      </c>
      <c r="T505" s="53">
        <v>91</v>
      </c>
      <c r="U505" s="57">
        <f t="shared" si="83"/>
        <v>0</v>
      </c>
      <c r="V505" s="55">
        <f t="shared" si="71"/>
        <v>0</v>
      </c>
      <c r="W505" s="55">
        <f t="shared" si="85"/>
        <v>0</v>
      </c>
      <c r="X505" s="55">
        <f t="shared" si="72"/>
        <v>0</v>
      </c>
      <c r="Y505" s="55">
        <f t="shared" si="73"/>
        <v>0</v>
      </c>
      <c r="Z505" s="63">
        <f t="shared" si="69"/>
        <v>0</v>
      </c>
    </row>
    <row r="506" spans="1:26" x14ac:dyDescent="0.25">
      <c r="A506" s="61">
        <v>107</v>
      </c>
      <c r="B506" s="62" t="s">
        <v>200</v>
      </c>
      <c r="C506" s="62" t="s">
        <v>160</v>
      </c>
      <c r="D506" s="61">
        <v>2027</v>
      </c>
      <c r="E506" s="53">
        <f>'Отбор 2025-2027'!E503+'Доп отбор1 2025-2027'!E503</f>
        <v>0</v>
      </c>
      <c r="F506" s="53">
        <f>'Отбор 2025-2027'!F503+'Доп отбор1 2025-2027'!F503</f>
        <v>0</v>
      </c>
      <c r="G506" s="53">
        <f>'Отбор 2025-2027'!G503+'Доп отбор1 2025-2027'!G503</f>
        <v>0</v>
      </c>
      <c r="H506" s="53">
        <f>'Отбор 2025-2027'!H503+'Доп отбор1 2025-2027'!H503</f>
        <v>0</v>
      </c>
      <c r="I506" s="53">
        <f>'Отбор 2025-2027'!I503+'Доп отбор1 2025-2027'!I503</f>
        <v>0</v>
      </c>
      <c r="J506" s="54">
        <f>'Отбор 2025-2027'!J503+'Доп отбор1 2025-2027'!J503</f>
        <v>0</v>
      </c>
      <c r="K506" s="55">
        <f t="shared" si="70"/>
        <v>0</v>
      </c>
      <c r="L506" s="53">
        <v>12368.39</v>
      </c>
      <c r="M506" s="53">
        <v>11131.55</v>
      </c>
      <c r="N506" s="53">
        <v>8657.8700000000008</v>
      </c>
      <c r="O506" s="53">
        <v>6184.2</v>
      </c>
      <c r="P506" s="53">
        <v>3710.52</v>
      </c>
      <c r="Q506" s="53">
        <v>488.77</v>
      </c>
      <c r="R506" s="53">
        <v>2100</v>
      </c>
      <c r="S506" s="53">
        <v>200</v>
      </c>
      <c r="T506" s="53">
        <v>85</v>
      </c>
      <c r="U506" s="57">
        <f t="shared" si="83"/>
        <v>0</v>
      </c>
      <c r="V506" s="55">
        <f t="shared" si="71"/>
        <v>0</v>
      </c>
      <c r="W506" s="55">
        <f t="shared" si="85"/>
        <v>0</v>
      </c>
      <c r="X506" s="55">
        <f t="shared" si="72"/>
        <v>0</v>
      </c>
      <c r="Y506" s="55">
        <f t="shared" si="73"/>
        <v>0</v>
      </c>
      <c r="Z506" s="63">
        <f t="shared" si="69"/>
        <v>0</v>
      </c>
    </row>
    <row r="507" spans="1:26" x14ac:dyDescent="0.25">
      <c r="A507" s="61">
        <v>108</v>
      </c>
      <c r="B507" s="62" t="s">
        <v>200</v>
      </c>
      <c r="C507" s="62" t="s">
        <v>8</v>
      </c>
      <c r="D507" s="61">
        <v>2027</v>
      </c>
      <c r="E507" s="53">
        <f>'Отбор 2025-2027'!E504+'Доп отбор1 2025-2027'!E504</f>
        <v>0</v>
      </c>
      <c r="F507" s="53">
        <f>'Отбор 2025-2027'!F504+'Доп отбор1 2025-2027'!F504</f>
        <v>0</v>
      </c>
      <c r="G507" s="53">
        <f>'Отбор 2025-2027'!G504+'Доп отбор1 2025-2027'!G504</f>
        <v>0</v>
      </c>
      <c r="H507" s="53">
        <f>'Отбор 2025-2027'!H504+'Доп отбор1 2025-2027'!H504</f>
        <v>0</v>
      </c>
      <c r="I507" s="53">
        <f>'Отбор 2025-2027'!I504+'Доп отбор1 2025-2027'!I504</f>
        <v>0</v>
      </c>
      <c r="J507" s="54">
        <f>'Отбор 2025-2027'!J504+'Доп отбор1 2025-2027'!J504</f>
        <v>0</v>
      </c>
      <c r="K507" s="55">
        <f t="shared" si="70"/>
        <v>0</v>
      </c>
      <c r="L507" s="53">
        <v>12368.39</v>
      </c>
      <c r="M507" s="53">
        <v>11131.55</v>
      </c>
      <c r="N507" s="53">
        <v>8657.8700000000008</v>
      </c>
      <c r="O507" s="53">
        <v>6184.2</v>
      </c>
      <c r="P507" s="53">
        <v>3710.52</v>
      </c>
      <c r="Q507" s="53">
        <v>488.77</v>
      </c>
      <c r="R507" s="53">
        <v>2100</v>
      </c>
      <c r="S507" s="53">
        <v>200</v>
      </c>
      <c r="T507" s="53">
        <v>87</v>
      </c>
      <c r="U507" s="57">
        <f t="shared" si="83"/>
        <v>0</v>
      </c>
      <c r="V507" s="55">
        <f t="shared" si="71"/>
        <v>0</v>
      </c>
      <c r="W507" s="55">
        <f t="shared" si="85"/>
        <v>0</v>
      </c>
      <c r="X507" s="55">
        <f t="shared" si="72"/>
        <v>0</v>
      </c>
      <c r="Y507" s="55">
        <f t="shared" si="73"/>
        <v>0</v>
      </c>
      <c r="Z507" s="63">
        <f t="shared" si="69"/>
        <v>0</v>
      </c>
    </row>
    <row r="508" spans="1:26" x14ac:dyDescent="0.25">
      <c r="A508" s="61">
        <v>109</v>
      </c>
      <c r="B508" s="62" t="s">
        <v>200</v>
      </c>
      <c r="C508" s="62" t="s">
        <v>96</v>
      </c>
      <c r="D508" s="61">
        <v>2027</v>
      </c>
      <c r="E508" s="53">
        <f>'Отбор 2025-2027'!E505+'Доп отбор1 2025-2027'!E505</f>
        <v>0</v>
      </c>
      <c r="F508" s="53">
        <f>'Отбор 2025-2027'!F505+'Доп отбор1 2025-2027'!F505</f>
        <v>0</v>
      </c>
      <c r="G508" s="53">
        <f>'Отбор 2025-2027'!G505+'Доп отбор1 2025-2027'!G505</f>
        <v>0</v>
      </c>
      <c r="H508" s="53">
        <f>'Отбор 2025-2027'!H505+'Доп отбор1 2025-2027'!H505</f>
        <v>0</v>
      </c>
      <c r="I508" s="53">
        <f>'Отбор 2025-2027'!I505+'Доп отбор1 2025-2027'!I505</f>
        <v>0</v>
      </c>
      <c r="J508" s="54">
        <f>'Отбор 2025-2027'!J505+'Доп отбор1 2025-2027'!J505</f>
        <v>0</v>
      </c>
      <c r="K508" s="55">
        <f t="shared" si="70"/>
        <v>0</v>
      </c>
      <c r="L508" s="53">
        <v>12368.39</v>
      </c>
      <c r="M508" s="53">
        <v>11131.55</v>
      </c>
      <c r="N508" s="53">
        <v>8657.8700000000008</v>
      </c>
      <c r="O508" s="53">
        <v>6184.2</v>
      </c>
      <c r="P508" s="53">
        <v>3710.52</v>
      </c>
      <c r="Q508" s="53">
        <v>488.77</v>
      </c>
      <c r="R508" s="53">
        <v>2100</v>
      </c>
      <c r="S508" s="53">
        <v>200</v>
      </c>
      <c r="T508" s="53">
        <v>92</v>
      </c>
      <c r="U508" s="57">
        <f t="shared" si="83"/>
        <v>0</v>
      </c>
      <c r="V508" s="55">
        <f t="shared" si="71"/>
        <v>0</v>
      </c>
      <c r="W508" s="55">
        <f t="shared" si="85"/>
        <v>0</v>
      </c>
      <c r="X508" s="55">
        <f t="shared" si="72"/>
        <v>0</v>
      </c>
      <c r="Y508" s="55">
        <f t="shared" si="73"/>
        <v>0</v>
      </c>
      <c r="Z508" s="63">
        <f t="shared" si="69"/>
        <v>0</v>
      </c>
    </row>
    <row r="509" spans="1:26" x14ac:dyDescent="0.25">
      <c r="A509" s="61">
        <v>110</v>
      </c>
      <c r="B509" s="62" t="s">
        <v>201</v>
      </c>
      <c r="C509" s="62" t="s">
        <v>76</v>
      </c>
      <c r="D509" s="61">
        <v>2027</v>
      </c>
      <c r="E509" s="53">
        <f>'Отбор 2025-2027'!E506+'Доп отбор1 2025-2027'!E506</f>
        <v>0</v>
      </c>
      <c r="F509" s="53">
        <f>'Отбор 2025-2027'!F506+'Доп отбор1 2025-2027'!F506</f>
        <v>0</v>
      </c>
      <c r="G509" s="53">
        <f>'Отбор 2025-2027'!G506+'Доп отбор1 2025-2027'!G506</f>
        <v>5</v>
      </c>
      <c r="H509" s="53">
        <f>'Отбор 2025-2027'!H506+'Доп отбор1 2025-2027'!H506</f>
        <v>5</v>
      </c>
      <c r="I509" s="53">
        <f>'Отбор 2025-2027'!I506+'Доп отбор1 2025-2027'!I506</f>
        <v>0</v>
      </c>
      <c r="J509" s="54">
        <f>'Отбор 2025-2027'!J506+'Доп отбор1 2025-2027'!J506</f>
        <v>6</v>
      </c>
      <c r="K509" s="55">
        <f t="shared" si="70"/>
        <v>10</v>
      </c>
      <c r="L509" s="53">
        <v>12368.39</v>
      </c>
      <c r="M509" s="53">
        <v>11131.55</v>
      </c>
      <c r="N509" s="53">
        <v>8657.8700000000008</v>
      </c>
      <c r="O509" s="53">
        <v>6184.2</v>
      </c>
      <c r="P509" s="53">
        <v>3710.52</v>
      </c>
      <c r="Q509" s="53">
        <v>488.77</v>
      </c>
      <c r="R509" s="53">
        <v>2100</v>
      </c>
      <c r="S509" s="53">
        <v>200</v>
      </c>
      <c r="T509" s="53">
        <v>92</v>
      </c>
      <c r="U509" s="57">
        <f t="shared" si="83"/>
        <v>91.999997383995748</v>
      </c>
      <c r="V509" s="55">
        <f t="shared" si="71"/>
        <v>91742.97</v>
      </c>
      <c r="W509" s="55">
        <f t="shared" si="85"/>
        <v>84403.53</v>
      </c>
      <c r="X509" s="55">
        <f t="shared" si="72"/>
        <v>7339.4400000000023</v>
      </c>
      <c r="Y509" s="55">
        <f t="shared" si="73"/>
        <v>84403.53</v>
      </c>
      <c r="Z509" s="63">
        <f t="shared" si="69"/>
        <v>91.999997383995748</v>
      </c>
    </row>
    <row r="510" spans="1:26" x14ac:dyDescent="0.25">
      <c r="A510" s="61">
        <v>111</v>
      </c>
      <c r="B510" s="62" t="s">
        <v>201</v>
      </c>
      <c r="C510" s="62" t="s">
        <v>48</v>
      </c>
      <c r="D510" s="61">
        <v>2027</v>
      </c>
      <c r="E510" s="53">
        <f>'Отбор 2025-2027'!E507+'Доп отбор1 2025-2027'!E507</f>
        <v>0</v>
      </c>
      <c r="F510" s="53">
        <f>'Отбор 2025-2027'!F507+'Доп отбор1 2025-2027'!F507</f>
        <v>0</v>
      </c>
      <c r="G510" s="53">
        <f>'Отбор 2025-2027'!G507+'Доп отбор1 2025-2027'!G507</f>
        <v>0</v>
      </c>
      <c r="H510" s="53">
        <f>'Отбор 2025-2027'!H507+'Доп отбор1 2025-2027'!H507</f>
        <v>0</v>
      </c>
      <c r="I510" s="53">
        <f>'Отбор 2025-2027'!I507+'Доп отбор1 2025-2027'!I507</f>
        <v>0</v>
      </c>
      <c r="J510" s="54">
        <f>'Отбор 2025-2027'!J507+'Доп отбор1 2025-2027'!J507</f>
        <v>0</v>
      </c>
      <c r="K510" s="55">
        <f t="shared" si="70"/>
        <v>0</v>
      </c>
      <c r="L510" s="53">
        <v>12368.39</v>
      </c>
      <c r="M510" s="53">
        <v>11131.55</v>
      </c>
      <c r="N510" s="53">
        <v>8657.8700000000008</v>
      </c>
      <c r="O510" s="53">
        <v>6184.2</v>
      </c>
      <c r="P510" s="53">
        <v>3710.52</v>
      </c>
      <c r="Q510" s="53">
        <v>488.77</v>
      </c>
      <c r="R510" s="53">
        <v>2100</v>
      </c>
      <c r="S510" s="53">
        <v>200</v>
      </c>
      <c r="T510" s="53">
        <v>91</v>
      </c>
      <c r="U510" s="57">
        <f t="shared" si="83"/>
        <v>0</v>
      </c>
      <c r="V510" s="55">
        <f t="shared" si="71"/>
        <v>0</v>
      </c>
      <c r="W510" s="55">
        <f t="shared" si="85"/>
        <v>0</v>
      </c>
      <c r="X510" s="55">
        <f t="shared" si="72"/>
        <v>0</v>
      </c>
      <c r="Y510" s="55">
        <f t="shared" si="73"/>
        <v>0</v>
      </c>
      <c r="Z510" s="63">
        <f t="shared" si="69"/>
        <v>0</v>
      </c>
    </row>
    <row r="511" spans="1:26" x14ac:dyDescent="0.25">
      <c r="A511" s="61">
        <v>112</v>
      </c>
      <c r="B511" s="62" t="s">
        <v>201</v>
      </c>
      <c r="C511" s="62" t="s">
        <v>51</v>
      </c>
      <c r="D511" s="61">
        <v>2027</v>
      </c>
      <c r="E511" s="53">
        <f>'Отбор 2025-2027'!E508+'Доп отбор1 2025-2027'!E508</f>
        <v>18.7</v>
      </c>
      <c r="F511" s="53">
        <f>'Отбор 2025-2027'!F508+'Доп отбор1 2025-2027'!F508</f>
        <v>31.8</v>
      </c>
      <c r="G511" s="53">
        <f>'Отбор 2025-2027'!G508+'Доп отбор1 2025-2027'!G508</f>
        <v>9.6</v>
      </c>
      <c r="H511" s="53">
        <f>'Отбор 2025-2027'!H508+'Доп отбор1 2025-2027'!H508</f>
        <v>5.3</v>
      </c>
      <c r="I511" s="53">
        <f>'Отбор 2025-2027'!I508+'Доп отбор1 2025-2027'!I508</f>
        <v>4.2</v>
      </c>
      <c r="J511" s="54">
        <f>'Отбор 2025-2027'!J508+'Доп отбор1 2025-2027'!J508</f>
        <v>14</v>
      </c>
      <c r="K511" s="55">
        <f t="shared" si="70"/>
        <v>69.600000000000009</v>
      </c>
      <c r="L511" s="53">
        <v>12368.39</v>
      </c>
      <c r="M511" s="53">
        <v>11131.55</v>
      </c>
      <c r="N511" s="53">
        <v>8657.8700000000008</v>
      </c>
      <c r="O511" s="53">
        <v>6184.2</v>
      </c>
      <c r="P511" s="53">
        <v>3710.52</v>
      </c>
      <c r="Q511" s="53">
        <v>488.77</v>
      </c>
      <c r="R511" s="53">
        <v>2100</v>
      </c>
      <c r="S511" s="53">
        <v>200</v>
      </c>
      <c r="T511" s="53">
        <v>90</v>
      </c>
      <c r="U511" s="57">
        <f t="shared" si="83"/>
        <v>89.999999478427071</v>
      </c>
      <c r="V511" s="55">
        <f t="shared" si="71"/>
        <v>766910.96</v>
      </c>
      <c r="W511" s="55">
        <f t="shared" si="85"/>
        <v>690219.86</v>
      </c>
      <c r="X511" s="55">
        <f t="shared" si="72"/>
        <v>76691.099999999977</v>
      </c>
      <c r="Y511" s="55">
        <f t="shared" si="73"/>
        <v>690219.86</v>
      </c>
      <c r="Z511" s="63">
        <f t="shared" si="69"/>
        <v>89.999999478427071</v>
      </c>
    </row>
    <row r="512" spans="1:26" x14ac:dyDescent="0.25">
      <c r="A512" s="61">
        <v>113</v>
      </c>
      <c r="B512" s="62" t="s">
        <v>201</v>
      </c>
      <c r="C512" s="62" t="s">
        <v>64</v>
      </c>
      <c r="D512" s="61">
        <v>2027</v>
      </c>
      <c r="E512" s="53">
        <f>'Отбор 2025-2027'!E509+'Доп отбор1 2025-2027'!E509</f>
        <v>0</v>
      </c>
      <c r="F512" s="53">
        <f>'Отбор 2025-2027'!F509+'Доп отбор1 2025-2027'!F509</f>
        <v>0</v>
      </c>
      <c r="G512" s="53">
        <f>'Отбор 2025-2027'!G509+'Доп отбор1 2025-2027'!G509</f>
        <v>3.8</v>
      </c>
      <c r="H512" s="53">
        <f>'Отбор 2025-2027'!H509+'Доп отбор1 2025-2027'!H509</f>
        <v>9.5</v>
      </c>
      <c r="I512" s="53">
        <f>'Отбор 2025-2027'!I509+'Доп отбор1 2025-2027'!I509</f>
        <v>14.6</v>
      </c>
      <c r="J512" s="54">
        <f>'Отбор 2025-2027'!J509+'Доп отбор1 2025-2027'!J509</f>
        <v>21</v>
      </c>
      <c r="K512" s="55">
        <f t="shared" si="70"/>
        <v>27.9</v>
      </c>
      <c r="L512" s="53">
        <v>12368.39</v>
      </c>
      <c r="M512" s="53">
        <v>11131.55</v>
      </c>
      <c r="N512" s="53">
        <v>8657.8700000000008</v>
      </c>
      <c r="O512" s="53">
        <v>6184.2</v>
      </c>
      <c r="P512" s="53">
        <v>3710.52</v>
      </c>
      <c r="Q512" s="53">
        <v>488.77</v>
      </c>
      <c r="R512" s="53">
        <v>2100</v>
      </c>
      <c r="S512" s="53">
        <v>200</v>
      </c>
      <c r="T512" s="53">
        <v>91</v>
      </c>
      <c r="U512" s="57">
        <f t="shared" si="83"/>
        <v>90.999995771928482</v>
      </c>
      <c r="V512" s="55">
        <f t="shared" si="71"/>
        <v>205767.57</v>
      </c>
      <c r="W512" s="55">
        <f t="shared" si="85"/>
        <v>187248.47999999998</v>
      </c>
      <c r="X512" s="55">
        <f t="shared" si="72"/>
        <v>18519.090000000026</v>
      </c>
      <c r="Y512" s="55">
        <f t="shared" si="73"/>
        <v>187248.49</v>
      </c>
      <c r="Z512" s="63">
        <f t="shared" si="69"/>
        <v>91.000000631780793</v>
      </c>
    </row>
    <row r="513" spans="1:26" x14ac:dyDescent="0.25">
      <c r="A513" s="61">
        <v>114</v>
      </c>
      <c r="B513" s="62" t="s">
        <v>201</v>
      </c>
      <c r="C513" s="62" t="s">
        <v>116</v>
      </c>
      <c r="D513" s="61">
        <v>2027</v>
      </c>
      <c r="E513" s="53">
        <f>'Отбор 2025-2027'!E510+'Доп отбор1 2025-2027'!E510</f>
        <v>0</v>
      </c>
      <c r="F513" s="53">
        <f>'Отбор 2025-2027'!F510+'Доп отбор1 2025-2027'!F510</f>
        <v>0</v>
      </c>
      <c r="G513" s="53">
        <f>'Отбор 2025-2027'!G510+'Доп отбор1 2025-2027'!G510</f>
        <v>1</v>
      </c>
      <c r="H513" s="53">
        <f>'Отбор 2025-2027'!H510+'Доп отбор1 2025-2027'!H510</f>
        <v>2</v>
      </c>
      <c r="I513" s="53">
        <f>'Отбор 2025-2027'!I510+'Доп отбор1 2025-2027'!I510</f>
        <v>6.8</v>
      </c>
      <c r="J513" s="54">
        <f>'Отбор 2025-2027'!J510+'Доп отбор1 2025-2027'!J510</f>
        <v>1</v>
      </c>
      <c r="K513" s="55">
        <f t="shared" si="70"/>
        <v>9.8000000000000007</v>
      </c>
      <c r="L513" s="53">
        <v>12368.39</v>
      </c>
      <c r="M513" s="53">
        <v>11131.55</v>
      </c>
      <c r="N513" s="53">
        <v>8657.8700000000008</v>
      </c>
      <c r="O513" s="53">
        <v>6184.2</v>
      </c>
      <c r="P513" s="53">
        <v>3710.52</v>
      </c>
      <c r="Q513" s="53">
        <v>488.77</v>
      </c>
      <c r="R513" s="53">
        <v>2100</v>
      </c>
      <c r="S513" s="53">
        <v>200</v>
      </c>
      <c r="T513" s="53">
        <v>89</v>
      </c>
      <c r="U513" s="57">
        <f t="shared" si="83"/>
        <v>88.999987796856232</v>
      </c>
      <c r="V513" s="55">
        <f t="shared" si="71"/>
        <v>50806.58</v>
      </c>
      <c r="W513" s="55">
        <f t="shared" si="85"/>
        <v>45217.85</v>
      </c>
      <c r="X513" s="55">
        <f t="shared" si="72"/>
        <v>5588.7300000000032</v>
      </c>
      <c r="Y513" s="55">
        <f t="shared" si="73"/>
        <v>45217.86</v>
      </c>
      <c r="Z513" s="63">
        <f t="shared" si="69"/>
        <v>89.000007479346181</v>
      </c>
    </row>
    <row r="514" spans="1:26" x14ac:dyDescent="0.25">
      <c r="A514" s="61">
        <v>115</v>
      </c>
      <c r="B514" s="62" t="s">
        <v>201</v>
      </c>
      <c r="C514" s="62" t="s">
        <v>50</v>
      </c>
      <c r="D514" s="61">
        <v>2027</v>
      </c>
      <c r="E514" s="53">
        <f>'Отбор 2025-2027'!E511+'Доп отбор1 2025-2027'!E511</f>
        <v>10</v>
      </c>
      <c r="F514" s="53">
        <f>'Отбор 2025-2027'!F511+'Доп отбор1 2025-2027'!F511</f>
        <v>5</v>
      </c>
      <c r="G514" s="53">
        <f>'Отбор 2025-2027'!G511+'Доп отбор1 2025-2027'!G511</f>
        <v>5</v>
      </c>
      <c r="H514" s="53">
        <f>'Отбор 2025-2027'!H511+'Доп отбор1 2025-2027'!H511</f>
        <v>10</v>
      </c>
      <c r="I514" s="53">
        <f>'Отбор 2025-2027'!I511+'Доп отбор1 2025-2027'!I511</f>
        <v>0</v>
      </c>
      <c r="J514" s="54">
        <f>'Отбор 2025-2027'!J511+'Доп отбор1 2025-2027'!J511</f>
        <v>4</v>
      </c>
      <c r="K514" s="55">
        <f t="shared" si="70"/>
        <v>30</v>
      </c>
      <c r="L514" s="53">
        <v>12368.39</v>
      </c>
      <c r="M514" s="53">
        <v>11131.55</v>
      </c>
      <c r="N514" s="53">
        <v>8657.8700000000008</v>
      </c>
      <c r="O514" s="53">
        <v>6184.2</v>
      </c>
      <c r="P514" s="53">
        <v>3710.52</v>
      </c>
      <c r="Q514" s="53">
        <v>488.77</v>
      </c>
      <c r="R514" s="53">
        <v>2100</v>
      </c>
      <c r="S514" s="53">
        <v>200</v>
      </c>
      <c r="T514" s="53">
        <v>90</v>
      </c>
      <c r="U514" s="57">
        <f t="shared" si="83"/>
        <v>89.99999933516844</v>
      </c>
      <c r="V514" s="55">
        <f t="shared" si="71"/>
        <v>300828.08</v>
      </c>
      <c r="W514" s="55">
        <f t="shared" si="85"/>
        <v>270745.27</v>
      </c>
      <c r="X514" s="55">
        <f t="shared" si="72"/>
        <v>30082.809999999998</v>
      </c>
      <c r="Y514" s="55">
        <f t="shared" si="73"/>
        <v>270745.27</v>
      </c>
      <c r="Z514" s="63">
        <f t="shared" si="69"/>
        <v>89.99999933516844</v>
      </c>
    </row>
    <row r="515" spans="1:26" x14ac:dyDescent="0.25">
      <c r="A515" s="61">
        <v>116</v>
      </c>
      <c r="B515" s="62" t="s">
        <v>201</v>
      </c>
      <c r="C515" s="62" t="s">
        <v>61</v>
      </c>
      <c r="D515" s="61">
        <v>2027</v>
      </c>
      <c r="E515" s="53">
        <f>'Отбор 2025-2027'!E512+'Доп отбор1 2025-2027'!E512</f>
        <v>93.2</v>
      </c>
      <c r="F515" s="53">
        <f>'Отбор 2025-2027'!F512+'Доп отбор1 2025-2027'!F512</f>
        <v>108.9</v>
      </c>
      <c r="G515" s="53">
        <f>'Отбор 2025-2027'!G512+'Доп отбор1 2025-2027'!G512</f>
        <v>54.4</v>
      </c>
      <c r="H515" s="53">
        <f>'Отбор 2025-2027'!H512+'Доп отбор1 2025-2027'!H512</f>
        <v>8.9</v>
      </c>
      <c r="I515" s="53">
        <f>'Отбор 2025-2027'!I512+'Доп отбор1 2025-2027'!I512</f>
        <v>34</v>
      </c>
      <c r="J515" s="54">
        <f>'Отбор 2025-2027'!J512+'Доп отбор1 2025-2027'!J512</f>
        <v>20</v>
      </c>
      <c r="K515" s="55">
        <f t="shared" si="70"/>
        <v>299.39999999999998</v>
      </c>
      <c r="L515" s="53">
        <v>12368.39</v>
      </c>
      <c r="M515" s="53">
        <v>11131.55</v>
      </c>
      <c r="N515" s="53">
        <v>8657.8700000000008</v>
      </c>
      <c r="O515" s="53">
        <v>6184.2</v>
      </c>
      <c r="P515" s="53">
        <v>3710.52</v>
      </c>
      <c r="Q515" s="53">
        <v>488.77</v>
      </c>
      <c r="R515" s="53">
        <v>2100</v>
      </c>
      <c r="S515" s="53">
        <v>200</v>
      </c>
      <c r="T515" s="53">
        <v>91</v>
      </c>
      <c r="U515" s="57">
        <f t="shared" si="83"/>
        <v>90.999999990411652</v>
      </c>
      <c r="V515" s="55">
        <f t="shared" si="71"/>
        <v>3128800.33</v>
      </c>
      <c r="W515" s="55">
        <f t="shared" si="85"/>
        <v>2847208.3</v>
      </c>
      <c r="X515" s="55">
        <f t="shared" si="72"/>
        <v>281592.03000000026</v>
      </c>
      <c r="Y515" s="55">
        <f t="shared" si="73"/>
        <v>2847208.3</v>
      </c>
      <c r="Z515" s="63">
        <f t="shared" si="69"/>
        <v>90.999999990411652</v>
      </c>
    </row>
    <row r="516" spans="1:26" x14ac:dyDescent="0.25">
      <c r="A516" s="61">
        <v>117</v>
      </c>
      <c r="B516" s="62" t="s">
        <v>201</v>
      </c>
      <c r="C516" s="62" t="s">
        <v>40</v>
      </c>
      <c r="D516" s="61">
        <v>2027</v>
      </c>
      <c r="E516" s="53">
        <f>'Отбор 2025-2027'!E513+'Доп отбор1 2025-2027'!E513</f>
        <v>0</v>
      </c>
      <c r="F516" s="53">
        <f>'Отбор 2025-2027'!F513+'Доп отбор1 2025-2027'!F513</f>
        <v>12</v>
      </c>
      <c r="G516" s="53">
        <f>'Отбор 2025-2027'!G513+'Доп отбор1 2025-2027'!G513</f>
        <v>10.62</v>
      </c>
      <c r="H516" s="53">
        <f>'Отбор 2025-2027'!H513+'Доп отбор1 2025-2027'!H513</f>
        <v>5</v>
      </c>
      <c r="I516" s="53">
        <f>'Отбор 2025-2027'!I513+'Доп отбор1 2025-2027'!I513</f>
        <v>10</v>
      </c>
      <c r="J516" s="54">
        <f>'Отбор 2025-2027'!J513+'Доп отбор1 2025-2027'!J513</f>
        <v>6</v>
      </c>
      <c r="K516" s="55">
        <f t="shared" si="70"/>
        <v>37.619999999999997</v>
      </c>
      <c r="L516" s="53">
        <v>12368.39</v>
      </c>
      <c r="M516" s="53">
        <v>11131.55</v>
      </c>
      <c r="N516" s="53">
        <v>8657.8700000000008</v>
      </c>
      <c r="O516" s="53">
        <v>6184.2</v>
      </c>
      <c r="P516" s="53">
        <v>3710.52</v>
      </c>
      <c r="Q516" s="53">
        <v>488.77</v>
      </c>
      <c r="R516" s="53">
        <v>2100</v>
      </c>
      <c r="S516" s="53">
        <v>200</v>
      </c>
      <c r="T516" s="53">
        <v>87</v>
      </c>
      <c r="U516" s="57">
        <f t="shared" si="83"/>
        <v>87.000000000000014</v>
      </c>
      <c r="V516" s="55">
        <f t="shared" si="71"/>
        <v>316608</v>
      </c>
      <c r="W516" s="55">
        <f t="shared" si="85"/>
        <v>275448.96000000002</v>
      </c>
      <c r="X516" s="55">
        <f t="shared" si="72"/>
        <v>41159.039999999979</v>
      </c>
      <c r="Y516" s="55">
        <f t="shared" si="73"/>
        <v>275448.96000000002</v>
      </c>
      <c r="Z516" s="63">
        <f t="shared" si="69"/>
        <v>87.000000000000014</v>
      </c>
    </row>
    <row r="517" spans="1:26" x14ac:dyDescent="0.25">
      <c r="A517" s="61">
        <v>118</v>
      </c>
      <c r="B517" s="62" t="s">
        <v>201</v>
      </c>
      <c r="C517" s="62" t="s">
        <v>18</v>
      </c>
      <c r="D517" s="61">
        <v>2027</v>
      </c>
      <c r="E517" s="53">
        <f>'Отбор 2025-2027'!E514+'Доп отбор1 2025-2027'!E514</f>
        <v>8</v>
      </c>
      <c r="F517" s="53">
        <f>'Отбор 2025-2027'!F514+'Доп отбор1 2025-2027'!F514</f>
        <v>2</v>
      </c>
      <c r="G517" s="53">
        <f>'Отбор 2025-2027'!G514+'Доп отбор1 2025-2027'!G514</f>
        <v>2</v>
      </c>
      <c r="H517" s="53">
        <f>'Отбор 2025-2027'!H514+'Доп отбор1 2025-2027'!H514</f>
        <v>9.9</v>
      </c>
      <c r="I517" s="53">
        <f>'Отбор 2025-2027'!I514+'Доп отбор1 2025-2027'!I514</f>
        <v>6</v>
      </c>
      <c r="J517" s="54">
        <f>'Отбор 2025-2027'!J514+'Доп отбор1 2025-2027'!J514</f>
        <v>6</v>
      </c>
      <c r="K517" s="55">
        <f t="shared" si="70"/>
        <v>27.9</v>
      </c>
      <c r="L517" s="53">
        <v>12368.39</v>
      </c>
      <c r="M517" s="53">
        <v>11131.55</v>
      </c>
      <c r="N517" s="53">
        <v>8657.8700000000008</v>
      </c>
      <c r="O517" s="53">
        <v>6184.2</v>
      </c>
      <c r="P517" s="53">
        <v>3710.52</v>
      </c>
      <c r="Q517" s="53">
        <v>488.77</v>
      </c>
      <c r="R517" s="53">
        <v>2100</v>
      </c>
      <c r="S517" s="53">
        <v>200</v>
      </c>
      <c r="T517" s="53">
        <v>92</v>
      </c>
      <c r="U517" s="57">
        <f t="shared" si="83"/>
        <v>91.999996874039596</v>
      </c>
      <c r="V517" s="55">
        <f t="shared" si="71"/>
        <v>243125.28</v>
      </c>
      <c r="W517" s="55">
        <f t="shared" si="85"/>
        <v>223675.25</v>
      </c>
      <c r="X517" s="55">
        <f t="shared" si="72"/>
        <v>19450.03</v>
      </c>
      <c r="Y517" s="55">
        <f t="shared" si="73"/>
        <v>223675.26</v>
      </c>
      <c r="Z517" s="63">
        <f t="shared" si="69"/>
        <v>92.000000987145398</v>
      </c>
    </row>
    <row r="518" spans="1:26" x14ac:dyDescent="0.25">
      <c r="A518" s="61">
        <v>119</v>
      </c>
      <c r="B518" s="62" t="s">
        <v>201</v>
      </c>
      <c r="C518" s="62" t="s">
        <v>49</v>
      </c>
      <c r="D518" s="61">
        <v>2027</v>
      </c>
      <c r="E518" s="53">
        <f>'Отбор 2025-2027'!E515+'Доп отбор1 2025-2027'!E515</f>
        <v>22.68</v>
      </c>
      <c r="F518" s="53">
        <f>'Отбор 2025-2027'!F515+'Доп отбор1 2025-2027'!F515</f>
        <v>36</v>
      </c>
      <c r="G518" s="53">
        <f>'Отбор 2025-2027'!G515+'Доп отбор1 2025-2027'!G515</f>
        <v>12.5</v>
      </c>
      <c r="H518" s="53">
        <f>'Отбор 2025-2027'!H515+'Доп отбор1 2025-2027'!H515</f>
        <v>32.5</v>
      </c>
      <c r="I518" s="53">
        <f>'Отбор 2025-2027'!I515+'Доп отбор1 2025-2027'!I515</f>
        <v>25.02</v>
      </c>
      <c r="J518" s="54">
        <f>'Отбор 2025-2027'!J515+'Доп отбор1 2025-2027'!J515</f>
        <v>12</v>
      </c>
      <c r="K518" s="55">
        <f t="shared" si="70"/>
        <v>128.70000000000002</v>
      </c>
      <c r="L518" s="53">
        <v>12368.39</v>
      </c>
      <c r="M518" s="53">
        <v>11131.55</v>
      </c>
      <c r="N518" s="53">
        <v>8657.8700000000008</v>
      </c>
      <c r="O518" s="53">
        <v>6184.2</v>
      </c>
      <c r="P518" s="53">
        <v>3710.52</v>
      </c>
      <c r="Q518" s="53">
        <v>488.77</v>
      </c>
      <c r="R518" s="53">
        <v>2100</v>
      </c>
      <c r="S518" s="53">
        <v>200</v>
      </c>
      <c r="T518" s="53">
        <v>90</v>
      </c>
      <c r="U518" s="57">
        <f t="shared" si="83"/>
        <v>89.999999210597792</v>
      </c>
      <c r="V518" s="55">
        <f t="shared" si="71"/>
        <v>1140103.21</v>
      </c>
      <c r="W518" s="55">
        <f t="shared" si="85"/>
        <v>1026092.88</v>
      </c>
      <c r="X518" s="55">
        <f t="shared" si="72"/>
        <v>114010.32999999996</v>
      </c>
      <c r="Y518" s="55">
        <f t="shared" si="73"/>
        <v>1026092.89</v>
      </c>
      <c r="Z518" s="63">
        <f t="shared" si="69"/>
        <v>90.000000087711356</v>
      </c>
    </row>
    <row r="519" spans="1:26" x14ac:dyDescent="0.25">
      <c r="A519" s="61">
        <v>120</v>
      </c>
      <c r="B519" s="62" t="s">
        <v>201</v>
      </c>
      <c r="C519" s="62" t="s">
        <v>81</v>
      </c>
      <c r="D519" s="61">
        <v>2027</v>
      </c>
      <c r="E519" s="53">
        <f>'Отбор 2025-2027'!E516+'Доп отбор1 2025-2027'!E516</f>
        <v>0</v>
      </c>
      <c r="F519" s="53">
        <f>'Отбор 2025-2027'!F516+'Доп отбор1 2025-2027'!F516</f>
        <v>30</v>
      </c>
      <c r="G519" s="53">
        <f>'Отбор 2025-2027'!G516+'Доп отбор1 2025-2027'!G516</f>
        <v>3</v>
      </c>
      <c r="H519" s="53">
        <f>'Отбор 2025-2027'!H516+'Доп отбор1 2025-2027'!H516</f>
        <v>0</v>
      </c>
      <c r="I519" s="53">
        <f>'Отбор 2025-2027'!I516+'Доп отбор1 2025-2027'!I516</f>
        <v>10</v>
      </c>
      <c r="J519" s="54">
        <f>'Отбор 2025-2027'!J516+'Доп отбор1 2025-2027'!J516</f>
        <v>25</v>
      </c>
      <c r="K519" s="55">
        <f t="shared" si="70"/>
        <v>43</v>
      </c>
      <c r="L519" s="53">
        <v>12368.39</v>
      </c>
      <c r="M519" s="53">
        <v>11131.55</v>
      </c>
      <c r="N519" s="53">
        <v>8657.8700000000008</v>
      </c>
      <c r="O519" s="53">
        <v>6184.2</v>
      </c>
      <c r="P519" s="53">
        <v>3710.52</v>
      </c>
      <c r="Q519" s="53">
        <v>488.77</v>
      </c>
      <c r="R519" s="53">
        <v>2100</v>
      </c>
      <c r="S519" s="53">
        <v>200</v>
      </c>
      <c r="T519" s="53">
        <v>90</v>
      </c>
      <c r="U519" s="57">
        <f t="shared" si="83"/>
        <v>89.999999149559628</v>
      </c>
      <c r="V519" s="55">
        <f t="shared" si="71"/>
        <v>470344.56</v>
      </c>
      <c r="W519" s="55">
        <f t="shared" si="85"/>
        <v>423310.1</v>
      </c>
      <c r="X519" s="55">
        <f t="shared" si="72"/>
        <v>47034.460000000021</v>
      </c>
      <c r="Y519" s="55">
        <f t="shared" si="73"/>
        <v>423310.1</v>
      </c>
      <c r="Z519" s="63">
        <f t="shared" si="69"/>
        <v>89.999999149559628</v>
      </c>
    </row>
    <row r="520" spans="1:26" x14ac:dyDescent="0.25">
      <c r="A520" s="61">
        <v>121</v>
      </c>
      <c r="B520" s="62" t="s">
        <v>201</v>
      </c>
      <c r="C520" s="62" t="s">
        <v>85</v>
      </c>
      <c r="D520" s="61">
        <v>2027</v>
      </c>
      <c r="E520" s="53">
        <f>'Отбор 2025-2027'!E517+'Доп отбор1 2025-2027'!E517</f>
        <v>16.2</v>
      </c>
      <c r="F520" s="53">
        <f>'Отбор 2025-2027'!F517+'Доп отбор1 2025-2027'!F517</f>
        <v>0</v>
      </c>
      <c r="G520" s="53">
        <f>'Отбор 2025-2027'!G517+'Доп отбор1 2025-2027'!G517</f>
        <v>0</v>
      </c>
      <c r="H520" s="53">
        <f>'Отбор 2025-2027'!H517+'Доп отбор1 2025-2027'!H517</f>
        <v>0</v>
      </c>
      <c r="I520" s="53">
        <f>'Отбор 2025-2027'!I517+'Доп отбор1 2025-2027'!I517</f>
        <v>9</v>
      </c>
      <c r="J520" s="54">
        <f>'Отбор 2025-2027'!J517+'Доп отбор1 2025-2027'!J517</f>
        <v>3</v>
      </c>
      <c r="K520" s="55">
        <f t="shared" si="70"/>
        <v>25.2</v>
      </c>
      <c r="L520" s="53">
        <v>12368.39</v>
      </c>
      <c r="M520" s="53">
        <v>11131.55</v>
      </c>
      <c r="N520" s="53">
        <v>8657.8700000000008</v>
      </c>
      <c r="O520" s="53">
        <v>6184.2</v>
      </c>
      <c r="P520" s="53">
        <v>3710.52</v>
      </c>
      <c r="Q520" s="53">
        <v>488.77</v>
      </c>
      <c r="R520" s="53">
        <v>2100</v>
      </c>
      <c r="S520" s="53">
        <v>200</v>
      </c>
      <c r="T520" s="53">
        <v>90</v>
      </c>
      <c r="U520" s="57">
        <f t="shared" si="83"/>
        <v>89.999996349904762</v>
      </c>
      <c r="V520" s="55">
        <f t="shared" si="71"/>
        <v>246568.91</v>
      </c>
      <c r="W520" s="55">
        <f t="shared" si="85"/>
        <v>221912.00999999998</v>
      </c>
      <c r="X520" s="55">
        <f t="shared" si="72"/>
        <v>24656.900000000023</v>
      </c>
      <c r="Y520" s="55">
        <f t="shared" si="73"/>
        <v>221912.02</v>
      </c>
      <c r="Z520" s="63">
        <f t="shared" ref="Z520:Z571" si="86">IF((V520=0),0,Y520/V520*100)</f>
        <v>90.000000405566126</v>
      </c>
    </row>
    <row r="521" spans="1:26" x14ac:dyDescent="0.25">
      <c r="A521" s="61">
        <v>122</v>
      </c>
      <c r="B521" s="62" t="s">
        <v>201</v>
      </c>
      <c r="C521" s="62" t="s">
        <v>161</v>
      </c>
      <c r="D521" s="61">
        <v>2027</v>
      </c>
      <c r="E521" s="53">
        <f>'Отбор 2025-2027'!E518+'Доп отбор1 2025-2027'!E518</f>
        <v>0</v>
      </c>
      <c r="F521" s="53">
        <f>'Отбор 2025-2027'!F518+'Доп отбор1 2025-2027'!F518</f>
        <v>0</v>
      </c>
      <c r="G521" s="53">
        <f>'Отбор 2025-2027'!G518+'Доп отбор1 2025-2027'!G518</f>
        <v>0</v>
      </c>
      <c r="H521" s="53">
        <f>'Отбор 2025-2027'!H518+'Доп отбор1 2025-2027'!H518</f>
        <v>0</v>
      </c>
      <c r="I521" s="53">
        <f>'Отбор 2025-2027'!I518+'Доп отбор1 2025-2027'!I518</f>
        <v>0</v>
      </c>
      <c r="J521" s="54">
        <f>'Отбор 2025-2027'!J518+'Доп отбор1 2025-2027'!J518</f>
        <v>0</v>
      </c>
      <c r="K521" s="55">
        <f t="shared" ref="K521:K571" si="87">E521+F521+G521+H521+I521</f>
        <v>0</v>
      </c>
      <c r="L521" s="53">
        <v>12368.39</v>
      </c>
      <c r="M521" s="53">
        <v>11131.55</v>
      </c>
      <c r="N521" s="53">
        <v>8657.8700000000008</v>
      </c>
      <c r="O521" s="53">
        <v>6184.2</v>
      </c>
      <c r="P521" s="53">
        <v>3710.52</v>
      </c>
      <c r="Q521" s="53">
        <v>488.77</v>
      </c>
      <c r="R521" s="53">
        <v>2100</v>
      </c>
      <c r="S521" s="53">
        <v>200</v>
      </c>
      <c r="T521" s="53">
        <v>91</v>
      </c>
      <c r="U521" s="57">
        <f t="shared" si="83"/>
        <v>0</v>
      </c>
      <c r="V521" s="55">
        <f t="shared" ref="V521:V571" si="88">ROUND(((E521*L521+F521*M521+G521*N521+H521*O521+I521*P521)+Q521*J521+R521*J521+S521*(E521+F521+G521+H521+I521)),2)</f>
        <v>0</v>
      </c>
      <c r="W521" s="55">
        <f t="shared" si="85"/>
        <v>0</v>
      </c>
      <c r="X521" s="55">
        <f t="shared" ref="X521:X571" si="89">V521-W521</f>
        <v>0</v>
      </c>
      <c r="Y521" s="55">
        <f t="shared" ref="Y521:Y571" si="90">ROUND((V521*T521/100),2)</f>
        <v>0</v>
      </c>
      <c r="Z521" s="63">
        <f t="shared" si="86"/>
        <v>0</v>
      </c>
    </row>
    <row r="522" spans="1:26" x14ac:dyDescent="0.25">
      <c r="A522" s="61">
        <v>123</v>
      </c>
      <c r="B522" s="62" t="s">
        <v>201</v>
      </c>
      <c r="C522" s="62" t="s">
        <v>162</v>
      </c>
      <c r="D522" s="61">
        <v>2027</v>
      </c>
      <c r="E522" s="53">
        <f>'Отбор 2025-2027'!E519+'Доп отбор1 2025-2027'!E519</f>
        <v>0</v>
      </c>
      <c r="F522" s="53">
        <f>'Отбор 2025-2027'!F519+'Доп отбор1 2025-2027'!F519</f>
        <v>0</v>
      </c>
      <c r="G522" s="53">
        <f>'Отбор 2025-2027'!G519+'Доп отбор1 2025-2027'!G519</f>
        <v>4.8</v>
      </c>
      <c r="H522" s="53">
        <f>'Отбор 2025-2027'!H519+'Доп отбор1 2025-2027'!H519</f>
        <v>28</v>
      </c>
      <c r="I522" s="53">
        <f>'Отбор 2025-2027'!I519+'Доп отбор1 2025-2027'!I519</f>
        <v>19.399999999999999</v>
      </c>
      <c r="J522" s="54">
        <f>'Отбор 2025-2027'!J519+'Доп отбор1 2025-2027'!J519</f>
        <v>11</v>
      </c>
      <c r="K522" s="55">
        <f t="shared" si="87"/>
        <v>52.199999999999996</v>
      </c>
      <c r="L522" s="53">
        <v>12368.39</v>
      </c>
      <c r="M522" s="53">
        <v>11131.55</v>
      </c>
      <c r="N522" s="53">
        <v>8657.8700000000008</v>
      </c>
      <c r="O522" s="53">
        <v>6184.2</v>
      </c>
      <c r="P522" s="53">
        <v>3710.52</v>
      </c>
      <c r="Q522" s="53">
        <v>488.77</v>
      </c>
      <c r="R522" s="53">
        <v>2100</v>
      </c>
      <c r="S522" s="53">
        <v>200</v>
      </c>
      <c r="T522" s="53">
        <v>90</v>
      </c>
      <c r="U522" s="57">
        <f t="shared" si="83"/>
        <v>89.999997850228027</v>
      </c>
      <c r="V522" s="55">
        <f t="shared" si="88"/>
        <v>325615.93</v>
      </c>
      <c r="W522" s="55">
        <f t="shared" si="85"/>
        <v>293054.33</v>
      </c>
      <c r="X522" s="55">
        <f t="shared" si="89"/>
        <v>32561.599999999977</v>
      </c>
      <c r="Y522" s="55">
        <f t="shared" si="90"/>
        <v>293054.34000000003</v>
      </c>
      <c r="Z522" s="63">
        <f t="shared" si="86"/>
        <v>90.000000921330852</v>
      </c>
    </row>
    <row r="523" spans="1:26" x14ac:dyDescent="0.25">
      <c r="A523" s="61">
        <v>124</v>
      </c>
      <c r="B523" s="62" t="s">
        <v>202</v>
      </c>
      <c r="C523" s="62" t="s">
        <v>170</v>
      </c>
      <c r="D523" s="61">
        <v>2027</v>
      </c>
      <c r="E523" s="53">
        <f>'Отбор 2025-2027'!E520+'Доп отбор1 2025-2027'!E520</f>
        <v>0</v>
      </c>
      <c r="F523" s="53">
        <f>'Отбор 2025-2027'!F520+'Доп отбор1 2025-2027'!F520</f>
        <v>0</v>
      </c>
      <c r="G523" s="53">
        <f>'Отбор 2025-2027'!G520+'Доп отбор1 2025-2027'!G520</f>
        <v>0</v>
      </c>
      <c r="H523" s="53">
        <f>'Отбор 2025-2027'!H520+'Доп отбор1 2025-2027'!H520</f>
        <v>0</v>
      </c>
      <c r="I523" s="53">
        <f>'Отбор 2025-2027'!I520+'Доп отбор1 2025-2027'!I520</f>
        <v>6.8</v>
      </c>
      <c r="J523" s="54">
        <f>'Отбор 2025-2027'!J520+'Доп отбор1 2025-2027'!J520</f>
        <v>5</v>
      </c>
      <c r="K523" s="55">
        <f t="shared" si="87"/>
        <v>6.8</v>
      </c>
      <c r="L523" s="53">
        <v>12368.39</v>
      </c>
      <c r="M523" s="53">
        <v>11131.55</v>
      </c>
      <c r="N523" s="53">
        <v>8657.8700000000008</v>
      </c>
      <c r="O523" s="53">
        <v>6184.2</v>
      </c>
      <c r="P523" s="53">
        <v>3710.52</v>
      </c>
      <c r="Q523" s="53">
        <v>488.77</v>
      </c>
      <c r="R523" s="53">
        <v>2100</v>
      </c>
      <c r="S523" s="53">
        <v>200</v>
      </c>
      <c r="T523" s="53">
        <v>87</v>
      </c>
      <c r="U523" s="57">
        <f t="shared" si="83"/>
        <v>86.99997647677182</v>
      </c>
      <c r="V523" s="55">
        <f t="shared" si="88"/>
        <v>39535.39</v>
      </c>
      <c r="W523" s="55">
        <f t="shared" si="85"/>
        <v>34395.78</v>
      </c>
      <c r="X523" s="55">
        <f t="shared" si="89"/>
        <v>5139.6100000000006</v>
      </c>
      <c r="Y523" s="55">
        <f t="shared" si="90"/>
        <v>34395.79</v>
      </c>
      <c r="Z523" s="63">
        <f t="shared" si="86"/>
        <v>87.000001770565561</v>
      </c>
    </row>
    <row r="524" spans="1:26" x14ac:dyDescent="0.25">
      <c r="A524" s="61">
        <v>125</v>
      </c>
      <c r="B524" s="62" t="s">
        <v>202</v>
      </c>
      <c r="C524" s="62" t="s">
        <v>173</v>
      </c>
      <c r="D524" s="61">
        <v>2027</v>
      </c>
      <c r="E524" s="53">
        <f>'Отбор 2025-2027'!E521+'Доп отбор1 2025-2027'!E521</f>
        <v>0</v>
      </c>
      <c r="F524" s="53">
        <f>'Отбор 2025-2027'!F521+'Доп отбор1 2025-2027'!F521</f>
        <v>0</v>
      </c>
      <c r="G524" s="53">
        <f>'Отбор 2025-2027'!G521+'Доп отбор1 2025-2027'!G521</f>
        <v>0</v>
      </c>
      <c r="H524" s="53">
        <f>'Отбор 2025-2027'!H521+'Доп отбор1 2025-2027'!H521</f>
        <v>8.3000000000000007</v>
      </c>
      <c r="I524" s="53">
        <f>'Отбор 2025-2027'!I521+'Доп отбор1 2025-2027'!I521</f>
        <v>0</v>
      </c>
      <c r="J524" s="54">
        <f>'Отбор 2025-2027'!J521+'Доп отбор1 2025-2027'!J521</f>
        <v>3</v>
      </c>
      <c r="K524" s="55">
        <f t="shared" si="87"/>
        <v>8.3000000000000007</v>
      </c>
      <c r="L524" s="53">
        <v>12368.39</v>
      </c>
      <c r="M524" s="53">
        <v>11131.55</v>
      </c>
      <c r="N524" s="53">
        <v>8657.8700000000008</v>
      </c>
      <c r="O524" s="53">
        <v>6184.2</v>
      </c>
      <c r="P524" s="53">
        <v>3710.52</v>
      </c>
      <c r="Q524" s="53">
        <v>488.77</v>
      </c>
      <c r="R524" s="53">
        <v>2100</v>
      </c>
      <c r="S524" s="53">
        <v>200</v>
      </c>
      <c r="T524" s="53">
        <v>72</v>
      </c>
      <c r="U524" s="57">
        <f t="shared" si="83"/>
        <v>71.999996049718902</v>
      </c>
      <c r="V524" s="55">
        <f t="shared" si="88"/>
        <v>60755.17</v>
      </c>
      <c r="W524" s="55">
        <f t="shared" si="85"/>
        <v>43743.72</v>
      </c>
      <c r="X524" s="55">
        <f t="shared" si="89"/>
        <v>17011.449999999997</v>
      </c>
      <c r="Y524" s="55">
        <f t="shared" si="90"/>
        <v>43743.72</v>
      </c>
      <c r="Z524" s="63">
        <f t="shared" si="86"/>
        <v>71.999996049718902</v>
      </c>
    </row>
    <row r="525" spans="1:26" x14ac:dyDescent="0.25">
      <c r="A525" s="61">
        <v>126</v>
      </c>
      <c r="B525" s="62" t="s">
        <v>202</v>
      </c>
      <c r="C525" s="62" t="s">
        <v>171</v>
      </c>
      <c r="D525" s="61">
        <v>2027</v>
      </c>
      <c r="E525" s="53">
        <f>'Отбор 2025-2027'!E522+'Доп отбор1 2025-2027'!E522</f>
        <v>0</v>
      </c>
      <c r="F525" s="53">
        <f>'Отбор 2025-2027'!F522+'Доп отбор1 2025-2027'!F522</f>
        <v>0</v>
      </c>
      <c r="G525" s="53">
        <f>'Отбор 2025-2027'!G522+'Доп отбор1 2025-2027'!G522</f>
        <v>0</v>
      </c>
      <c r="H525" s="53">
        <f>'Отбор 2025-2027'!H522+'Доп отбор1 2025-2027'!H522</f>
        <v>46</v>
      </c>
      <c r="I525" s="53">
        <f>'Отбор 2025-2027'!I522+'Доп отбор1 2025-2027'!I522</f>
        <v>0</v>
      </c>
      <c r="J525" s="54">
        <f>'Отбор 2025-2027'!J522+'Доп отбор1 2025-2027'!J522</f>
        <v>1</v>
      </c>
      <c r="K525" s="55">
        <f t="shared" si="87"/>
        <v>46</v>
      </c>
      <c r="L525" s="53">
        <v>12368.39</v>
      </c>
      <c r="M525" s="53">
        <v>11131.55</v>
      </c>
      <c r="N525" s="53">
        <v>8657.8700000000008</v>
      </c>
      <c r="O525" s="53">
        <v>6184.2</v>
      </c>
      <c r="P525" s="53">
        <v>3710.52</v>
      </c>
      <c r="Q525" s="53">
        <v>488.77</v>
      </c>
      <c r="R525" s="53">
        <v>2100</v>
      </c>
      <c r="S525" s="53">
        <v>200</v>
      </c>
      <c r="T525" s="53">
        <v>84</v>
      </c>
      <c r="U525" s="57">
        <f t="shared" ref="U525:U571" si="91">IF((V525=0),0,W525/V525*100)</f>
        <v>83.999998379812297</v>
      </c>
      <c r="V525" s="55">
        <f t="shared" si="88"/>
        <v>296261.96999999997</v>
      </c>
      <c r="W525" s="55">
        <f t="shared" ref="W525:W556" si="92">IF((Z525&gt;T525),Y525-0.01,Y525)</f>
        <v>248860.05</v>
      </c>
      <c r="X525" s="55">
        <f t="shared" si="89"/>
        <v>47401.919999999984</v>
      </c>
      <c r="Y525" s="55">
        <f t="shared" si="90"/>
        <v>248860.05</v>
      </c>
      <c r="Z525" s="63">
        <f t="shared" si="86"/>
        <v>83.999998379812297</v>
      </c>
    </row>
    <row r="526" spans="1:26" x14ac:dyDescent="0.25">
      <c r="A526" s="61">
        <v>127</v>
      </c>
      <c r="B526" s="62" t="s">
        <v>202</v>
      </c>
      <c r="C526" s="62" t="s">
        <v>3</v>
      </c>
      <c r="D526" s="61">
        <v>2027</v>
      </c>
      <c r="E526" s="53">
        <f>'Отбор 2025-2027'!E523+'Доп отбор1 2025-2027'!E523</f>
        <v>0</v>
      </c>
      <c r="F526" s="53">
        <f>'Отбор 2025-2027'!F523+'Доп отбор1 2025-2027'!F523</f>
        <v>0</v>
      </c>
      <c r="G526" s="53">
        <f>'Отбор 2025-2027'!G523+'Доп отбор1 2025-2027'!G523</f>
        <v>0</v>
      </c>
      <c r="H526" s="53">
        <f>'Отбор 2025-2027'!H523+'Доп отбор1 2025-2027'!H523</f>
        <v>0</v>
      </c>
      <c r="I526" s="53">
        <f>'Отбор 2025-2027'!I523+'Доп отбор1 2025-2027'!I523</f>
        <v>0</v>
      </c>
      <c r="J526" s="54">
        <f>'Отбор 2025-2027'!J523+'Доп отбор1 2025-2027'!J523</f>
        <v>0</v>
      </c>
      <c r="K526" s="55">
        <f t="shared" si="87"/>
        <v>0</v>
      </c>
      <c r="L526" s="53">
        <v>12368.39</v>
      </c>
      <c r="M526" s="53">
        <v>11131.55</v>
      </c>
      <c r="N526" s="53">
        <v>8657.8700000000008</v>
      </c>
      <c r="O526" s="53">
        <v>6184.2</v>
      </c>
      <c r="P526" s="53">
        <v>3710.52</v>
      </c>
      <c r="Q526" s="53">
        <v>488.77</v>
      </c>
      <c r="R526" s="53">
        <v>2100</v>
      </c>
      <c r="S526" s="53">
        <v>200</v>
      </c>
      <c r="T526" s="53">
        <v>86</v>
      </c>
      <c r="U526" s="57">
        <f t="shared" si="91"/>
        <v>0</v>
      </c>
      <c r="V526" s="55">
        <f t="shared" si="88"/>
        <v>0</v>
      </c>
      <c r="W526" s="55">
        <f t="shared" si="92"/>
        <v>0</v>
      </c>
      <c r="X526" s="55">
        <f t="shared" si="89"/>
        <v>0</v>
      </c>
      <c r="Y526" s="55">
        <f t="shared" si="90"/>
        <v>0</v>
      </c>
      <c r="Z526" s="63">
        <f t="shared" si="86"/>
        <v>0</v>
      </c>
    </row>
    <row r="527" spans="1:26" x14ac:dyDescent="0.25">
      <c r="A527" s="61">
        <v>128</v>
      </c>
      <c r="B527" s="62" t="s">
        <v>202</v>
      </c>
      <c r="C527" s="62" t="s">
        <v>172</v>
      </c>
      <c r="D527" s="61">
        <v>2027</v>
      </c>
      <c r="E527" s="53">
        <f>'Отбор 2025-2027'!E524+'Доп отбор1 2025-2027'!E524</f>
        <v>0</v>
      </c>
      <c r="F527" s="53">
        <f>'Отбор 2025-2027'!F524+'Доп отбор1 2025-2027'!F524</f>
        <v>0</v>
      </c>
      <c r="G527" s="53">
        <f>'Отбор 2025-2027'!G524+'Доп отбор1 2025-2027'!G524</f>
        <v>0</v>
      </c>
      <c r="H527" s="53">
        <f>'Отбор 2025-2027'!H524+'Доп отбор1 2025-2027'!H524</f>
        <v>0</v>
      </c>
      <c r="I527" s="53">
        <f>'Отбор 2025-2027'!I524+'Доп отбор1 2025-2027'!I524</f>
        <v>0</v>
      </c>
      <c r="J527" s="54">
        <f>'Отбор 2025-2027'!J524+'Доп отбор1 2025-2027'!J524</f>
        <v>0</v>
      </c>
      <c r="K527" s="55">
        <f t="shared" si="87"/>
        <v>0</v>
      </c>
      <c r="L527" s="53">
        <v>12368.39</v>
      </c>
      <c r="M527" s="53">
        <v>11131.55</v>
      </c>
      <c r="N527" s="53">
        <v>8657.8700000000008</v>
      </c>
      <c r="O527" s="53">
        <v>6184.2</v>
      </c>
      <c r="P527" s="53">
        <v>3710.52</v>
      </c>
      <c r="Q527" s="53">
        <v>488.77</v>
      </c>
      <c r="R527" s="53">
        <v>2100</v>
      </c>
      <c r="S527" s="53">
        <v>200</v>
      </c>
      <c r="T527" s="53">
        <v>87</v>
      </c>
      <c r="U527" s="57">
        <f t="shared" si="91"/>
        <v>0</v>
      </c>
      <c r="V527" s="55">
        <f t="shared" si="88"/>
        <v>0</v>
      </c>
      <c r="W527" s="55">
        <f t="shared" si="92"/>
        <v>0</v>
      </c>
      <c r="X527" s="55">
        <f t="shared" si="89"/>
        <v>0</v>
      </c>
      <c r="Y527" s="55">
        <f t="shared" si="90"/>
        <v>0</v>
      </c>
      <c r="Z527" s="63">
        <f t="shared" si="86"/>
        <v>0</v>
      </c>
    </row>
    <row r="528" spans="1:26" x14ac:dyDescent="0.25">
      <c r="A528" s="61">
        <v>129</v>
      </c>
      <c r="B528" s="62" t="s">
        <v>203</v>
      </c>
      <c r="C528" s="62" t="s">
        <v>16</v>
      </c>
      <c r="D528" s="61">
        <v>2027</v>
      </c>
      <c r="E528" s="53">
        <f>'Отбор 2025-2027'!E525+'Доп отбор1 2025-2027'!E525</f>
        <v>0</v>
      </c>
      <c r="F528" s="53">
        <f>'Отбор 2025-2027'!F525+'Доп отбор1 2025-2027'!F525</f>
        <v>0</v>
      </c>
      <c r="G528" s="53">
        <f>'Отбор 2025-2027'!G525+'Доп отбор1 2025-2027'!G525</f>
        <v>0</v>
      </c>
      <c r="H528" s="53">
        <f>'Отбор 2025-2027'!H525+'Доп отбор1 2025-2027'!H525</f>
        <v>0</v>
      </c>
      <c r="I528" s="53">
        <f>'Отбор 2025-2027'!I525+'Доп отбор1 2025-2027'!I525</f>
        <v>0</v>
      </c>
      <c r="J528" s="54">
        <f>'Отбор 2025-2027'!J525+'Доп отбор1 2025-2027'!J525</f>
        <v>0</v>
      </c>
      <c r="K528" s="55">
        <f t="shared" si="87"/>
        <v>0</v>
      </c>
      <c r="L528" s="53">
        <v>12368.39</v>
      </c>
      <c r="M528" s="53">
        <v>11131.55</v>
      </c>
      <c r="N528" s="53">
        <v>8657.8700000000008</v>
      </c>
      <c r="O528" s="53">
        <v>6184.2</v>
      </c>
      <c r="P528" s="53">
        <v>3710.52</v>
      </c>
      <c r="Q528" s="53">
        <v>488.77</v>
      </c>
      <c r="R528" s="53">
        <v>2100</v>
      </c>
      <c r="S528" s="53">
        <v>200</v>
      </c>
      <c r="T528" s="53">
        <v>83</v>
      </c>
      <c r="U528" s="57">
        <f t="shared" si="91"/>
        <v>0</v>
      </c>
      <c r="V528" s="55">
        <f t="shared" si="88"/>
        <v>0</v>
      </c>
      <c r="W528" s="55">
        <f t="shared" si="92"/>
        <v>0</v>
      </c>
      <c r="X528" s="55">
        <f t="shared" si="89"/>
        <v>0</v>
      </c>
      <c r="Y528" s="55">
        <f t="shared" si="90"/>
        <v>0</v>
      </c>
      <c r="Z528" s="63">
        <f t="shared" si="86"/>
        <v>0</v>
      </c>
    </row>
    <row r="529" spans="1:26" x14ac:dyDescent="0.25">
      <c r="A529" s="61">
        <v>130</v>
      </c>
      <c r="B529" s="62" t="s">
        <v>203</v>
      </c>
      <c r="C529" s="62" t="s">
        <v>165</v>
      </c>
      <c r="D529" s="61">
        <v>2027</v>
      </c>
      <c r="E529" s="53">
        <f>'Отбор 2025-2027'!E526+'Доп отбор1 2025-2027'!E526</f>
        <v>0</v>
      </c>
      <c r="F529" s="53">
        <f>'Отбор 2025-2027'!F526+'Доп отбор1 2025-2027'!F526</f>
        <v>0</v>
      </c>
      <c r="G529" s="53">
        <f>'Отбор 2025-2027'!G526+'Доп отбор1 2025-2027'!G526</f>
        <v>0</v>
      </c>
      <c r="H529" s="53">
        <f>'Отбор 2025-2027'!H526+'Доп отбор1 2025-2027'!H526</f>
        <v>0</v>
      </c>
      <c r="I529" s="53">
        <f>'Отбор 2025-2027'!I526+'Доп отбор1 2025-2027'!I526</f>
        <v>0</v>
      </c>
      <c r="J529" s="54">
        <f>'Отбор 2025-2027'!J526+'Доп отбор1 2025-2027'!J526</f>
        <v>0</v>
      </c>
      <c r="K529" s="55">
        <f t="shared" si="87"/>
        <v>0</v>
      </c>
      <c r="L529" s="53">
        <v>12368.39</v>
      </c>
      <c r="M529" s="53">
        <v>11131.55</v>
      </c>
      <c r="N529" s="53">
        <v>8657.8700000000008</v>
      </c>
      <c r="O529" s="53">
        <v>6184.2</v>
      </c>
      <c r="P529" s="53">
        <v>3710.52</v>
      </c>
      <c r="Q529" s="53">
        <v>488.77</v>
      </c>
      <c r="R529" s="53">
        <v>2100</v>
      </c>
      <c r="S529" s="53">
        <v>200</v>
      </c>
      <c r="T529" s="53">
        <v>89</v>
      </c>
      <c r="U529" s="57">
        <f t="shared" si="91"/>
        <v>0</v>
      </c>
      <c r="V529" s="55">
        <f t="shared" si="88"/>
        <v>0</v>
      </c>
      <c r="W529" s="55">
        <f t="shared" si="92"/>
        <v>0</v>
      </c>
      <c r="X529" s="55">
        <f t="shared" si="89"/>
        <v>0</v>
      </c>
      <c r="Y529" s="55">
        <f t="shared" si="90"/>
        <v>0</v>
      </c>
      <c r="Z529" s="63">
        <f t="shared" si="86"/>
        <v>0</v>
      </c>
    </row>
    <row r="530" spans="1:26" x14ac:dyDescent="0.25">
      <c r="A530" s="61">
        <v>131</v>
      </c>
      <c r="B530" s="62" t="s">
        <v>203</v>
      </c>
      <c r="C530" s="62" t="s">
        <v>166</v>
      </c>
      <c r="D530" s="61">
        <v>2027</v>
      </c>
      <c r="E530" s="53">
        <f>'Отбор 2025-2027'!E527+'Доп отбор1 2025-2027'!E527</f>
        <v>0</v>
      </c>
      <c r="F530" s="53">
        <f>'Отбор 2025-2027'!F527+'Доп отбор1 2025-2027'!F527</f>
        <v>0</v>
      </c>
      <c r="G530" s="53">
        <f>'Отбор 2025-2027'!G527+'Доп отбор1 2025-2027'!G527</f>
        <v>0</v>
      </c>
      <c r="H530" s="53">
        <f>'Отбор 2025-2027'!H527+'Доп отбор1 2025-2027'!H527</f>
        <v>0</v>
      </c>
      <c r="I530" s="53">
        <f>'Отбор 2025-2027'!I527+'Доп отбор1 2025-2027'!I527</f>
        <v>0</v>
      </c>
      <c r="J530" s="54">
        <f>'Отбор 2025-2027'!J527+'Доп отбор1 2025-2027'!J527</f>
        <v>0</v>
      </c>
      <c r="K530" s="55">
        <f t="shared" si="87"/>
        <v>0</v>
      </c>
      <c r="L530" s="53">
        <v>12368.39</v>
      </c>
      <c r="M530" s="53">
        <v>11131.55</v>
      </c>
      <c r="N530" s="53">
        <v>8657.8700000000008</v>
      </c>
      <c r="O530" s="53">
        <v>6184.2</v>
      </c>
      <c r="P530" s="53">
        <v>3710.52</v>
      </c>
      <c r="Q530" s="53">
        <v>488.77</v>
      </c>
      <c r="R530" s="53">
        <v>2100</v>
      </c>
      <c r="S530" s="53">
        <v>200</v>
      </c>
      <c r="T530" s="53">
        <v>82</v>
      </c>
      <c r="U530" s="57">
        <f t="shared" si="91"/>
        <v>0</v>
      </c>
      <c r="V530" s="55">
        <f t="shared" si="88"/>
        <v>0</v>
      </c>
      <c r="W530" s="55">
        <f t="shared" si="92"/>
        <v>0</v>
      </c>
      <c r="X530" s="55">
        <f t="shared" si="89"/>
        <v>0</v>
      </c>
      <c r="Y530" s="55">
        <f t="shared" si="90"/>
        <v>0</v>
      </c>
      <c r="Z530" s="63">
        <f t="shared" si="86"/>
        <v>0</v>
      </c>
    </row>
    <row r="531" spans="1:26" x14ac:dyDescent="0.25">
      <c r="A531" s="61">
        <v>132</v>
      </c>
      <c r="B531" s="62" t="s">
        <v>203</v>
      </c>
      <c r="C531" s="62" t="s">
        <v>163</v>
      </c>
      <c r="D531" s="61">
        <v>2027</v>
      </c>
      <c r="E531" s="53">
        <f>'Отбор 2025-2027'!E528+'Доп отбор1 2025-2027'!E528</f>
        <v>0</v>
      </c>
      <c r="F531" s="53">
        <f>'Отбор 2025-2027'!F528+'Доп отбор1 2025-2027'!F528</f>
        <v>0</v>
      </c>
      <c r="G531" s="53">
        <f>'Отбор 2025-2027'!G528+'Доп отбор1 2025-2027'!G528</f>
        <v>0</v>
      </c>
      <c r="H531" s="53">
        <f>'Отбор 2025-2027'!H528+'Доп отбор1 2025-2027'!H528</f>
        <v>0</v>
      </c>
      <c r="I531" s="53">
        <f>'Отбор 2025-2027'!I528+'Доп отбор1 2025-2027'!I528</f>
        <v>0</v>
      </c>
      <c r="J531" s="54">
        <f>'Отбор 2025-2027'!J528+'Доп отбор1 2025-2027'!J528</f>
        <v>0</v>
      </c>
      <c r="K531" s="55">
        <f t="shared" si="87"/>
        <v>0</v>
      </c>
      <c r="L531" s="53">
        <v>12368.39</v>
      </c>
      <c r="M531" s="53">
        <v>11131.55</v>
      </c>
      <c r="N531" s="53">
        <v>8657.8700000000008</v>
      </c>
      <c r="O531" s="53">
        <v>6184.2</v>
      </c>
      <c r="P531" s="53">
        <v>3710.52</v>
      </c>
      <c r="Q531" s="53">
        <v>488.77</v>
      </c>
      <c r="R531" s="53">
        <v>2100</v>
      </c>
      <c r="S531" s="53">
        <v>200</v>
      </c>
      <c r="T531" s="53">
        <v>91</v>
      </c>
      <c r="U531" s="57">
        <f t="shared" si="91"/>
        <v>0</v>
      </c>
      <c r="V531" s="55">
        <f t="shared" si="88"/>
        <v>0</v>
      </c>
      <c r="W531" s="55">
        <f t="shared" si="92"/>
        <v>0</v>
      </c>
      <c r="X531" s="55">
        <f t="shared" si="89"/>
        <v>0</v>
      </c>
      <c r="Y531" s="55">
        <f t="shared" si="90"/>
        <v>0</v>
      </c>
      <c r="Z531" s="63">
        <f t="shared" si="86"/>
        <v>0</v>
      </c>
    </row>
    <row r="532" spans="1:26" x14ac:dyDescent="0.25">
      <c r="A532" s="61">
        <v>133</v>
      </c>
      <c r="B532" s="62" t="s">
        <v>203</v>
      </c>
      <c r="C532" s="62" t="s">
        <v>89</v>
      </c>
      <c r="D532" s="61">
        <v>2027</v>
      </c>
      <c r="E532" s="53">
        <f>'Отбор 2025-2027'!E529+'Доп отбор1 2025-2027'!E529</f>
        <v>0</v>
      </c>
      <c r="F532" s="53">
        <f>'Отбор 2025-2027'!F529+'Доп отбор1 2025-2027'!F529</f>
        <v>0</v>
      </c>
      <c r="G532" s="53">
        <f>'Отбор 2025-2027'!G529+'Доп отбор1 2025-2027'!G529</f>
        <v>0</v>
      </c>
      <c r="H532" s="53">
        <f>'Отбор 2025-2027'!H529+'Доп отбор1 2025-2027'!H529</f>
        <v>0</v>
      </c>
      <c r="I532" s="53">
        <f>'Отбор 2025-2027'!I529+'Доп отбор1 2025-2027'!I529</f>
        <v>0</v>
      </c>
      <c r="J532" s="54">
        <f>'Отбор 2025-2027'!J529+'Доп отбор1 2025-2027'!J529</f>
        <v>0</v>
      </c>
      <c r="K532" s="55">
        <f t="shared" si="87"/>
        <v>0</v>
      </c>
      <c r="L532" s="53">
        <v>12368.39</v>
      </c>
      <c r="M532" s="53">
        <v>11131.55</v>
      </c>
      <c r="N532" s="53">
        <v>8657.8700000000008</v>
      </c>
      <c r="O532" s="53">
        <v>6184.2</v>
      </c>
      <c r="P532" s="53">
        <v>3710.52</v>
      </c>
      <c r="Q532" s="53">
        <v>488.77</v>
      </c>
      <c r="R532" s="53">
        <v>2100</v>
      </c>
      <c r="S532" s="53">
        <v>200</v>
      </c>
      <c r="T532" s="53">
        <v>87</v>
      </c>
      <c r="U532" s="57">
        <f t="shared" si="91"/>
        <v>0</v>
      </c>
      <c r="V532" s="55">
        <f t="shared" si="88"/>
        <v>0</v>
      </c>
      <c r="W532" s="55">
        <f t="shared" si="92"/>
        <v>0</v>
      </c>
      <c r="X532" s="55">
        <f t="shared" si="89"/>
        <v>0</v>
      </c>
      <c r="Y532" s="55">
        <f t="shared" si="90"/>
        <v>0</v>
      </c>
      <c r="Z532" s="63">
        <f t="shared" si="86"/>
        <v>0</v>
      </c>
    </row>
    <row r="533" spans="1:26" x14ac:dyDescent="0.25">
      <c r="A533" s="61">
        <v>134</v>
      </c>
      <c r="B533" s="62" t="s">
        <v>203</v>
      </c>
      <c r="C533" s="62" t="s">
        <v>102</v>
      </c>
      <c r="D533" s="61">
        <v>2027</v>
      </c>
      <c r="E533" s="53">
        <f>'Отбор 2025-2027'!E530+'Доп отбор1 2025-2027'!E530</f>
        <v>0</v>
      </c>
      <c r="F533" s="53">
        <f>'Отбор 2025-2027'!F530+'Доп отбор1 2025-2027'!F530</f>
        <v>0</v>
      </c>
      <c r="G533" s="53">
        <f>'Отбор 2025-2027'!G530+'Доп отбор1 2025-2027'!G530</f>
        <v>0</v>
      </c>
      <c r="H533" s="53">
        <f>'Отбор 2025-2027'!H530+'Доп отбор1 2025-2027'!H530</f>
        <v>0</v>
      </c>
      <c r="I533" s="53">
        <f>'Отбор 2025-2027'!I530+'Доп отбор1 2025-2027'!I530</f>
        <v>0</v>
      </c>
      <c r="J533" s="54">
        <f>'Отбор 2025-2027'!J530+'Доп отбор1 2025-2027'!J530</f>
        <v>0</v>
      </c>
      <c r="K533" s="55">
        <f t="shared" si="87"/>
        <v>0</v>
      </c>
      <c r="L533" s="53">
        <v>12368.39</v>
      </c>
      <c r="M533" s="53">
        <v>11131.55</v>
      </c>
      <c r="N533" s="53">
        <v>8657.8700000000008</v>
      </c>
      <c r="O533" s="53">
        <v>6184.2</v>
      </c>
      <c r="P533" s="53">
        <v>3710.52</v>
      </c>
      <c r="Q533" s="53">
        <v>488.77</v>
      </c>
      <c r="R533" s="53">
        <v>2100</v>
      </c>
      <c r="S533" s="53">
        <v>200</v>
      </c>
      <c r="T533" s="53">
        <v>88</v>
      </c>
      <c r="U533" s="57">
        <f t="shared" si="91"/>
        <v>0</v>
      </c>
      <c r="V533" s="55">
        <f t="shared" si="88"/>
        <v>0</v>
      </c>
      <c r="W533" s="55">
        <f t="shared" si="92"/>
        <v>0</v>
      </c>
      <c r="X533" s="55">
        <f t="shared" si="89"/>
        <v>0</v>
      </c>
      <c r="Y533" s="55">
        <f t="shared" si="90"/>
        <v>0</v>
      </c>
      <c r="Z533" s="63">
        <f t="shared" si="86"/>
        <v>0</v>
      </c>
    </row>
    <row r="534" spans="1:26" x14ac:dyDescent="0.25">
      <c r="A534" s="61">
        <v>135</v>
      </c>
      <c r="B534" s="62" t="s">
        <v>203</v>
      </c>
      <c r="C534" s="62" t="s">
        <v>167</v>
      </c>
      <c r="D534" s="61">
        <v>2027</v>
      </c>
      <c r="E534" s="53">
        <f>'Отбор 2025-2027'!E531+'Доп отбор1 2025-2027'!E531</f>
        <v>0</v>
      </c>
      <c r="F534" s="53">
        <f>'Отбор 2025-2027'!F531+'Доп отбор1 2025-2027'!F531</f>
        <v>0</v>
      </c>
      <c r="G534" s="53">
        <f>'Отбор 2025-2027'!G531+'Доп отбор1 2025-2027'!G531</f>
        <v>0</v>
      </c>
      <c r="H534" s="53">
        <f>'Отбор 2025-2027'!H531+'Доп отбор1 2025-2027'!H531</f>
        <v>0</v>
      </c>
      <c r="I534" s="53">
        <f>'Отбор 2025-2027'!I531+'Доп отбор1 2025-2027'!I531</f>
        <v>0</v>
      </c>
      <c r="J534" s="54">
        <f>'Отбор 2025-2027'!J531+'Доп отбор1 2025-2027'!J531</f>
        <v>0</v>
      </c>
      <c r="K534" s="55">
        <f t="shared" si="87"/>
        <v>0</v>
      </c>
      <c r="L534" s="53">
        <v>12368.39</v>
      </c>
      <c r="M534" s="53">
        <v>11131.55</v>
      </c>
      <c r="N534" s="53">
        <v>8657.8700000000008</v>
      </c>
      <c r="O534" s="53">
        <v>6184.2</v>
      </c>
      <c r="P534" s="53">
        <v>3710.52</v>
      </c>
      <c r="Q534" s="53">
        <v>488.77</v>
      </c>
      <c r="R534" s="53">
        <v>2100</v>
      </c>
      <c r="S534" s="53">
        <v>200</v>
      </c>
      <c r="T534" s="53">
        <v>71</v>
      </c>
      <c r="U534" s="57">
        <f t="shared" si="91"/>
        <v>0</v>
      </c>
      <c r="V534" s="55">
        <f t="shared" si="88"/>
        <v>0</v>
      </c>
      <c r="W534" s="55">
        <f t="shared" si="92"/>
        <v>0</v>
      </c>
      <c r="X534" s="55">
        <f t="shared" si="89"/>
        <v>0</v>
      </c>
      <c r="Y534" s="55">
        <f t="shared" si="90"/>
        <v>0</v>
      </c>
      <c r="Z534" s="63">
        <f t="shared" si="86"/>
        <v>0</v>
      </c>
    </row>
    <row r="535" spans="1:26" x14ac:dyDescent="0.25">
      <c r="A535" s="61">
        <v>136</v>
      </c>
      <c r="B535" s="62" t="s">
        <v>203</v>
      </c>
      <c r="C535" s="62" t="s">
        <v>113</v>
      </c>
      <c r="D535" s="61">
        <v>2027</v>
      </c>
      <c r="E535" s="53">
        <f>'Отбор 2025-2027'!E532+'Доп отбор1 2025-2027'!E532</f>
        <v>0</v>
      </c>
      <c r="F535" s="53">
        <f>'Отбор 2025-2027'!F532+'Доп отбор1 2025-2027'!F532</f>
        <v>0</v>
      </c>
      <c r="G535" s="53">
        <f>'Отбор 2025-2027'!G532+'Доп отбор1 2025-2027'!G532</f>
        <v>0</v>
      </c>
      <c r="H535" s="53">
        <f>'Отбор 2025-2027'!H532+'Доп отбор1 2025-2027'!H532</f>
        <v>5.5</v>
      </c>
      <c r="I535" s="53">
        <f>'Отбор 2025-2027'!I532+'Доп отбор1 2025-2027'!I532</f>
        <v>0</v>
      </c>
      <c r="J535" s="54">
        <f>'Отбор 2025-2027'!J532+'Доп отбор1 2025-2027'!J532</f>
        <v>2</v>
      </c>
      <c r="K535" s="55">
        <f t="shared" si="87"/>
        <v>5.5</v>
      </c>
      <c r="L535" s="53">
        <v>12368.39</v>
      </c>
      <c r="M535" s="53">
        <v>11131.55</v>
      </c>
      <c r="N535" s="53">
        <v>8657.8700000000008</v>
      </c>
      <c r="O535" s="53">
        <v>6184.2</v>
      </c>
      <c r="P535" s="53">
        <v>3710.52</v>
      </c>
      <c r="Q535" s="53">
        <v>488.77</v>
      </c>
      <c r="R535" s="53">
        <v>2100</v>
      </c>
      <c r="S535" s="53">
        <v>200</v>
      </c>
      <c r="T535" s="53">
        <v>81</v>
      </c>
      <c r="U535" s="57">
        <f t="shared" si="91"/>
        <v>80.99997915148532</v>
      </c>
      <c r="V535" s="55">
        <f t="shared" si="88"/>
        <v>40290.639999999999</v>
      </c>
      <c r="W535" s="55">
        <f t="shared" si="92"/>
        <v>32635.41</v>
      </c>
      <c r="X535" s="55">
        <f t="shared" si="89"/>
        <v>7655.23</v>
      </c>
      <c r="Y535" s="55">
        <f t="shared" si="90"/>
        <v>32635.42</v>
      </c>
      <c r="Z535" s="63">
        <f t="shared" si="86"/>
        <v>81.000003971145645</v>
      </c>
    </row>
    <row r="536" spans="1:26" x14ac:dyDescent="0.25">
      <c r="A536" s="61">
        <v>137</v>
      </c>
      <c r="B536" s="62" t="s">
        <v>203</v>
      </c>
      <c r="C536" s="62" t="s">
        <v>11</v>
      </c>
      <c r="D536" s="61">
        <v>2027</v>
      </c>
      <c r="E536" s="53">
        <f>'Отбор 2025-2027'!E533+'Доп отбор1 2025-2027'!E533</f>
        <v>0</v>
      </c>
      <c r="F536" s="53">
        <f>'Отбор 2025-2027'!F533+'Доп отбор1 2025-2027'!F533</f>
        <v>0</v>
      </c>
      <c r="G536" s="53">
        <f>'Отбор 2025-2027'!G533+'Доп отбор1 2025-2027'!G533</f>
        <v>0</v>
      </c>
      <c r="H536" s="53">
        <f>'Отбор 2025-2027'!H533+'Доп отбор1 2025-2027'!H533</f>
        <v>0</v>
      </c>
      <c r="I536" s="53">
        <f>'Отбор 2025-2027'!I533+'Доп отбор1 2025-2027'!I533</f>
        <v>0</v>
      </c>
      <c r="J536" s="54">
        <f>'Отбор 2025-2027'!J533+'Доп отбор1 2025-2027'!J533</f>
        <v>0</v>
      </c>
      <c r="K536" s="55">
        <f t="shared" si="87"/>
        <v>0</v>
      </c>
      <c r="L536" s="53">
        <v>12368.39</v>
      </c>
      <c r="M536" s="53">
        <v>11131.55</v>
      </c>
      <c r="N536" s="53">
        <v>8657.8700000000008</v>
      </c>
      <c r="O536" s="53">
        <v>6184.2</v>
      </c>
      <c r="P536" s="53">
        <v>3710.52</v>
      </c>
      <c r="Q536" s="53">
        <v>488.77</v>
      </c>
      <c r="R536" s="53">
        <v>2100</v>
      </c>
      <c r="S536" s="53">
        <v>200</v>
      </c>
      <c r="T536" s="53">
        <v>90</v>
      </c>
      <c r="U536" s="57">
        <f t="shared" si="91"/>
        <v>0</v>
      </c>
      <c r="V536" s="55">
        <f t="shared" si="88"/>
        <v>0</v>
      </c>
      <c r="W536" s="55">
        <f t="shared" si="92"/>
        <v>0</v>
      </c>
      <c r="X536" s="55">
        <f t="shared" si="89"/>
        <v>0</v>
      </c>
      <c r="Y536" s="55">
        <f t="shared" si="90"/>
        <v>0</v>
      </c>
      <c r="Z536" s="63">
        <f t="shared" si="86"/>
        <v>0</v>
      </c>
    </row>
    <row r="537" spans="1:26" x14ac:dyDescent="0.25">
      <c r="A537" s="61">
        <v>138</v>
      </c>
      <c r="B537" s="62" t="s">
        <v>203</v>
      </c>
      <c r="C537" s="62" t="s">
        <v>164</v>
      </c>
      <c r="D537" s="61">
        <v>2027</v>
      </c>
      <c r="E537" s="53">
        <f>'Отбор 2025-2027'!E534+'Доп отбор1 2025-2027'!E534</f>
        <v>0</v>
      </c>
      <c r="F537" s="53">
        <f>'Отбор 2025-2027'!F534+'Доп отбор1 2025-2027'!F534</f>
        <v>0</v>
      </c>
      <c r="G537" s="53">
        <f>'Отбор 2025-2027'!G534+'Доп отбор1 2025-2027'!G534</f>
        <v>0</v>
      </c>
      <c r="H537" s="53">
        <f>'Отбор 2025-2027'!H534+'Доп отбор1 2025-2027'!H534</f>
        <v>0</v>
      </c>
      <c r="I537" s="53">
        <f>'Отбор 2025-2027'!I534+'Доп отбор1 2025-2027'!I534</f>
        <v>0</v>
      </c>
      <c r="J537" s="54">
        <f>'Отбор 2025-2027'!J534+'Доп отбор1 2025-2027'!J534</f>
        <v>0</v>
      </c>
      <c r="K537" s="55">
        <f t="shared" si="87"/>
        <v>0</v>
      </c>
      <c r="L537" s="53">
        <v>12368.39</v>
      </c>
      <c r="M537" s="53">
        <v>11131.55</v>
      </c>
      <c r="N537" s="53">
        <v>8657.8700000000008</v>
      </c>
      <c r="O537" s="53">
        <v>6184.2</v>
      </c>
      <c r="P537" s="53">
        <v>3710.52</v>
      </c>
      <c r="Q537" s="53">
        <v>488.77</v>
      </c>
      <c r="R537" s="53">
        <v>2100</v>
      </c>
      <c r="S537" s="53">
        <v>200</v>
      </c>
      <c r="T537" s="53">
        <v>92</v>
      </c>
      <c r="U537" s="57">
        <f t="shared" si="91"/>
        <v>0</v>
      </c>
      <c r="V537" s="55">
        <f t="shared" si="88"/>
        <v>0</v>
      </c>
      <c r="W537" s="55">
        <f t="shared" si="92"/>
        <v>0</v>
      </c>
      <c r="X537" s="55">
        <f t="shared" si="89"/>
        <v>0</v>
      </c>
      <c r="Y537" s="55">
        <f t="shared" si="90"/>
        <v>0</v>
      </c>
      <c r="Z537" s="63">
        <f t="shared" si="86"/>
        <v>0</v>
      </c>
    </row>
    <row r="538" spans="1:26" x14ac:dyDescent="0.25">
      <c r="A538" s="61">
        <v>139</v>
      </c>
      <c r="B538" s="62" t="s">
        <v>203</v>
      </c>
      <c r="C538" s="62" t="s">
        <v>66</v>
      </c>
      <c r="D538" s="61">
        <v>2027</v>
      </c>
      <c r="E538" s="53">
        <f>'Отбор 2025-2027'!E535+'Доп отбор1 2025-2027'!E535</f>
        <v>0.2</v>
      </c>
      <c r="F538" s="53">
        <f>'Отбор 2025-2027'!F535+'Доп отбор1 2025-2027'!F535</f>
        <v>0.2</v>
      </c>
      <c r="G538" s="53">
        <f>'Отбор 2025-2027'!G535+'Доп отбор1 2025-2027'!G535</f>
        <v>0.2</v>
      </c>
      <c r="H538" s="53">
        <f>'Отбор 2025-2027'!H535+'Доп отбор1 2025-2027'!H535</f>
        <v>3.8</v>
      </c>
      <c r="I538" s="53">
        <f>'Отбор 2025-2027'!I535+'Доп отбор1 2025-2027'!I535</f>
        <v>0.2</v>
      </c>
      <c r="J538" s="54">
        <f>'Отбор 2025-2027'!J535+'Доп отбор1 2025-2027'!J535</f>
        <v>1</v>
      </c>
      <c r="K538" s="55">
        <f t="shared" si="87"/>
        <v>4.6000000000000005</v>
      </c>
      <c r="L538" s="53">
        <v>12368.39</v>
      </c>
      <c r="M538" s="53">
        <v>11131.55</v>
      </c>
      <c r="N538" s="53">
        <v>8657.8700000000008</v>
      </c>
      <c r="O538" s="53">
        <v>6184.2</v>
      </c>
      <c r="P538" s="53">
        <v>3710.52</v>
      </c>
      <c r="Q538" s="53">
        <v>488.77</v>
      </c>
      <c r="R538" s="53">
        <v>2100</v>
      </c>
      <c r="S538" s="53">
        <v>200</v>
      </c>
      <c r="T538" s="53">
        <v>87</v>
      </c>
      <c r="U538" s="57">
        <f t="shared" si="91"/>
        <v>86.999976596143043</v>
      </c>
      <c r="V538" s="55">
        <f t="shared" si="88"/>
        <v>34182.400000000001</v>
      </c>
      <c r="W538" s="55">
        <f t="shared" si="92"/>
        <v>29738.68</v>
      </c>
      <c r="X538" s="55">
        <f t="shared" si="89"/>
        <v>4443.7200000000012</v>
      </c>
      <c r="Y538" s="55">
        <f t="shared" si="90"/>
        <v>29738.69</v>
      </c>
      <c r="Z538" s="63">
        <f t="shared" si="86"/>
        <v>87.000005850964229</v>
      </c>
    </row>
    <row r="539" spans="1:26" x14ac:dyDescent="0.25">
      <c r="A539" s="61">
        <v>140</v>
      </c>
      <c r="B539" s="62" t="s">
        <v>203</v>
      </c>
      <c r="C539" s="62" t="s">
        <v>168</v>
      </c>
      <c r="D539" s="61">
        <v>2027</v>
      </c>
      <c r="E539" s="53">
        <f>'Отбор 2025-2027'!E536+'Доп отбор1 2025-2027'!E536</f>
        <v>0</v>
      </c>
      <c r="F539" s="53">
        <f>'Отбор 2025-2027'!F536+'Доп отбор1 2025-2027'!F536</f>
        <v>0</v>
      </c>
      <c r="G539" s="53">
        <f>'Отбор 2025-2027'!G536+'Доп отбор1 2025-2027'!G536</f>
        <v>0</v>
      </c>
      <c r="H539" s="53">
        <f>'Отбор 2025-2027'!H536+'Доп отбор1 2025-2027'!H536</f>
        <v>0</v>
      </c>
      <c r="I539" s="53">
        <f>'Отбор 2025-2027'!I536+'Доп отбор1 2025-2027'!I536</f>
        <v>0</v>
      </c>
      <c r="J539" s="54">
        <f>'Отбор 2025-2027'!J536+'Доп отбор1 2025-2027'!J536</f>
        <v>0</v>
      </c>
      <c r="K539" s="55">
        <f t="shared" si="87"/>
        <v>0</v>
      </c>
      <c r="L539" s="53">
        <v>12368.39</v>
      </c>
      <c r="M539" s="53">
        <v>11131.55</v>
      </c>
      <c r="N539" s="53">
        <v>8657.8700000000008</v>
      </c>
      <c r="O539" s="53">
        <v>6184.2</v>
      </c>
      <c r="P539" s="53">
        <v>3710.52</v>
      </c>
      <c r="Q539" s="53">
        <v>488.77</v>
      </c>
      <c r="R539" s="53">
        <v>2100</v>
      </c>
      <c r="S539" s="53">
        <v>200</v>
      </c>
      <c r="T539" s="53">
        <v>90</v>
      </c>
      <c r="U539" s="57">
        <f t="shared" si="91"/>
        <v>0</v>
      </c>
      <c r="V539" s="55">
        <f t="shared" si="88"/>
        <v>0</v>
      </c>
      <c r="W539" s="55">
        <f t="shared" si="92"/>
        <v>0</v>
      </c>
      <c r="X539" s="55">
        <f t="shared" si="89"/>
        <v>0</v>
      </c>
      <c r="Y539" s="55">
        <f t="shared" si="90"/>
        <v>0</v>
      </c>
      <c r="Z539" s="63">
        <f t="shared" si="86"/>
        <v>0</v>
      </c>
    </row>
    <row r="540" spans="1:26" x14ac:dyDescent="0.25">
      <c r="A540" s="61">
        <v>141</v>
      </c>
      <c r="B540" s="62" t="s">
        <v>203</v>
      </c>
      <c r="C540" s="62" t="s">
        <v>169</v>
      </c>
      <c r="D540" s="61">
        <v>2027</v>
      </c>
      <c r="E540" s="53">
        <f>'Отбор 2025-2027'!E537+'Доп отбор1 2025-2027'!E537</f>
        <v>0</v>
      </c>
      <c r="F540" s="53">
        <f>'Отбор 2025-2027'!F537+'Доп отбор1 2025-2027'!F537</f>
        <v>0</v>
      </c>
      <c r="G540" s="53">
        <f>'Отбор 2025-2027'!G537+'Доп отбор1 2025-2027'!G537</f>
        <v>0</v>
      </c>
      <c r="H540" s="53">
        <f>'Отбор 2025-2027'!H537+'Доп отбор1 2025-2027'!H537</f>
        <v>0</v>
      </c>
      <c r="I540" s="53">
        <f>'Отбор 2025-2027'!I537+'Доп отбор1 2025-2027'!I537</f>
        <v>0</v>
      </c>
      <c r="J540" s="54">
        <f>'Отбор 2025-2027'!J537+'Доп отбор1 2025-2027'!J537</f>
        <v>0</v>
      </c>
      <c r="K540" s="55">
        <f t="shared" si="87"/>
        <v>0</v>
      </c>
      <c r="L540" s="53">
        <v>12368.39</v>
      </c>
      <c r="M540" s="53">
        <v>11131.55</v>
      </c>
      <c r="N540" s="53">
        <v>8657.8700000000008</v>
      </c>
      <c r="O540" s="53">
        <v>6184.2</v>
      </c>
      <c r="P540" s="53">
        <v>3710.52</v>
      </c>
      <c r="Q540" s="53">
        <v>488.77</v>
      </c>
      <c r="R540" s="53">
        <v>2100</v>
      </c>
      <c r="S540" s="53">
        <v>200</v>
      </c>
      <c r="T540" s="53">
        <v>78</v>
      </c>
      <c r="U540" s="57">
        <f t="shared" si="91"/>
        <v>0</v>
      </c>
      <c r="V540" s="55">
        <f t="shared" si="88"/>
        <v>0</v>
      </c>
      <c r="W540" s="55">
        <f t="shared" si="92"/>
        <v>0</v>
      </c>
      <c r="X540" s="55">
        <f t="shared" si="89"/>
        <v>0</v>
      </c>
      <c r="Y540" s="55">
        <f t="shared" si="90"/>
        <v>0</v>
      </c>
      <c r="Z540" s="63">
        <f t="shared" si="86"/>
        <v>0</v>
      </c>
    </row>
    <row r="541" spans="1:26" x14ac:dyDescent="0.25">
      <c r="A541" s="61">
        <v>142</v>
      </c>
      <c r="B541" s="62" t="s">
        <v>203</v>
      </c>
      <c r="C541" s="62" t="s">
        <v>82</v>
      </c>
      <c r="D541" s="61">
        <v>2027</v>
      </c>
      <c r="E541" s="53">
        <f>'Отбор 2025-2027'!E538+'Доп отбор1 2025-2027'!E538</f>
        <v>0</v>
      </c>
      <c r="F541" s="53">
        <f>'Отбор 2025-2027'!F538+'Доп отбор1 2025-2027'!F538</f>
        <v>0</v>
      </c>
      <c r="G541" s="53">
        <f>'Отбор 2025-2027'!G538+'Доп отбор1 2025-2027'!G538</f>
        <v>0</v>
      </c>
      <c r="H541" s="53">
        <f>'Отбор 2025-2027'!H538+'Доп отбор1 2025-2027'!H538</f>
        <v>0</v>
      </c>
      <c r="I541" s="53">
        <f>'Отбор 2025-2027'!I538+'Доп отбор1 2025-2027'!I538</f>
        <v>0</v>
      </c>
      <c r="J541" s="54">
        <f>'Отбор 2025-2027'!J538+'Доп отбор1 2025-2027'!J538</f>
        <v>0</v>
      </c>
      <c r="K541" s="55">
        <f t="shared" si="87"/>
        <v>0</v>
      </c>
      <c r="L541" s="53">
        <v>12368.39</v>
      </c>
      <c r="M541" s="53">
        <v>11131.55</v>
      </c>
      <c r="N541" s="53">
        <v>8657.8700000000008</v>
      </c>
      <c r="O541" s="53">
        <v>6184.2</v>
      </c>
      <c r="P541" s="53">
        <v>3710.52</v>
      </c>
      <c r="Q541" s="53">
        <v>488.77</v>
      </c>
      <c r="R541" s="53">
        <v>2100</v>
      </c>
      <c r="S541" s="53">
        <v>200</v>
      </c>
      <c r="T541" s="53">
        <v>84</v>
      </c>
      <c r="U541" s="57">
        <f t="shared" si="91"/>
        <v>0</v>
      </c>
      <c r="V541" s="55">
        <f t="shared" si="88"/>
        <v>0</v>
      </c>
      <c r="W541" s="55">
        <f t="shared" si="92"/>
        <v>0</v>
      </c>
      <c r="X541" s="55">
        <f t="shared" si="89"/>
        <v>0</v>
      </c>
      <c r="Y541" s="55">
        <f t="shared" si="90"/>
        <v>0</v>
      </c>
      <c r="Z541" s="63">
        <f t="shared" si="86"/>
        <v>0</v>
      </c>
    </row>
    <row r="542" spans="1:26" x14ac:dyDescent="0.25">
      <c r="A542" s="61">
        <v>143</v>
      </c>
      <c r="B542" s="62" t="s">
        <v>204</v>
      </c>
      <c r="C542" s="62" t="s">
        <v>175</v>
      </c>
      <c r="D542" s="61">
        <v>2027</v>
      </c>
      <c r="E542" s="53">
        <f>'Отбор 2025-2027'!E539+'Доп отбор1 2025-2027'!E539</f>
        <v>0</v>
      </c>
      <c r="F542" s="53">
        <f>'Отбор 2025-2027'!F539+'Доп отбор1 2025-2027'!F539</f>
        <v>0</v>
      </c>
      <c r="G542" s="53">
        <f>'Отбор 2025-2027'!G539+'Доп отбор1 2025-2027'!G539</f>
        <v>0</v>
      </c>
      <c r="H542" s="53">
        <f>'Отбор 2025-2027'!H539+'Доп отбор1 2025-2027'!H539</f>
        <v>18</v>
      </c>
      <c r="I542" s="53">
        <f>'Отбор 2025-2027'!I539+'Доп отбор1 2025-2027'!I539</f>
        <v>0</v>
      </c>
      <c r="J542" s="54">
        <f>'Отбор 2025-2027'!J539+'Доп отбор1 2025-2027'!J539</f>
        <v>7</v>
      </c>
      <c r="K542" s="55">
        <f t="shared" si="87"/>
        <v>18</v>
      </c>
      <c r="L542" s="53">
        <v>12368.39</v>
      </c>
      <c r="M542" s="53">
        <v>11131.55</v>
      </c>
      <c r="N542" s="53">
        <v>8657.8700000000008</v>
      </c>
      <c r="O542" s="53">
        <v>6184.2</v>
      </c>
      <c r="P542" s="53">
        <v>3710.52</v>
      </c>
      <c r="Q542" s="53">
        <v>488.77</v>
      </c>
      <c r="R542" s="53">
        <v>2100</v>
      </c>
      <c r="S542" s="53">
        <v>200</v>
      </c>
      <c r="T542" s="53">
        <v>90</v>
      </c>
      <c r="U542" s="57">
        <f t="shared" si="91"/>
        <v>89.99999924832936</v>
      </c>
      <c r="V542" s="55">
        <f t="shared" si="88"/>
        <v>133036.99</v>
      </c>
      <c r="W542" s="55">
        <f t="shared" si="92"/>
        <v>119733.29</v>
      </c>
      <c r="X542" s="55">
        <f t="shared" si="89"/>
        <v>13303.699999999997</v>
      </c>
      <c r="Y542" s="55">
        <f t="shared" si="90"/>
        <v>119733.29</v>
      </c>
      <c r="Z542" s="63">
        <f t="shared" si="86"/>
        <v>89.99999924832936</v>
      </c>
    </row>
    <row r="543" spans="1:26" x14ac:dyDescent="0.25">
      <c r="A543" s="61">
        <v>144</v>
      </c>
      <c r="B543" s="62" t="s">
        <v>204</v>
      </c>
      <c r="C543" s="62" t="s">
        <v>176</v>
      </c>
      <c r="D543" s="61">
        <v>2027</v>
      </c>
      <c r="E543" s="53">
        <f>'Отбор 2025-2027'!E540+'Доп отбор1 2025-2027'!E540</f>
        <v>0</v>
      </c>
      <c r="F543" s="53">
        <f>'Отбор 2025-2027'!F540+'Доп отбор1 2025-2027'!F540</f>
        <v>0</v>
      </c>
      <c r="G543" s="53">
        <f>'Отбор 2025-2027'!G540+'Доп отбор1 2025-2027'!G540</f>
        <v>0</v>
      </c>
      <c r="H543" s="53">
        <f>'Отбор 2025-2027'!H540+'Доп отбор1 2025-2027'!H540</f>
        <v>0</v>
      </c>
      <c r="I543" s="53">
        <f>'Отбор 2025-2027'!I540+'Доп отбор1 2025-2027'!I540</f>
        <v>0</v>
      </c>
      <c r="J543" s="54">
        <f>'Отбор 2025-2027'!J540+'Доп отбор1 2025-2027'!J540</f>
        <v>0</v>
      </c>
      <c r="K543" s="55">
        <f t="shared" si="87"/>
        <v>0</v>
      </c>
      <c r="L543" s="53">
        <v>12368.39</v>
      </c>
      <c r="M543" s="53">
        <v>11131.55</v>
      </c>
      <c r="N543" s="53">
        <v>8657.8700000000008</v>
      </c>
      <c r="O543" s="53">
        <v>6184.2</v>
      </c>
      <c r="P543" s="53">
        <v>3710.52</v>
      </c>
      <c r="Q543" s="53">
        <v>488.77</v>
      </c>
      <c r="R543" s="53">
        <v>2100</v>
      </c>
      <c r="S543" s="53">
        <v>200</v>
      </c>
      <c r="T543" s="53">
        <v>90</v>
      </c>
      <c r="U543" s="57">
        <f t="shared" si="91"/>
        <v>0</v>
      </c>
      <c r="V543" s="55">
        <f t="shared" si="88"/>
        <v>0</v>
      </c>
      <c r="W543" s="55">
        <f t="shared" si="92"/>
        <v>0</v>
      </c>
      <c r="X543" s="55">
        <f t="shared" si="89"/>
        <v>0</v>
      </c>
      <c r="Y543" s="55">
        <f t="shared" si="90"/>
        <v>0</v>
      </c>
      <c r="Z543" s="63">
        <f t="shared" si="86"/>
        <v>0</v>
      </c>
    </row>
    <row r="544" spans="1:26" x14ac:dyDescent="0.25">
      <c r="A544" s="61">
        <v>145</v>
      </c>
      <c r="B544" s="62" t="s">
        <v>204</v>
      </c>
      <c r="C544" s="62" t="s">
        <v>65</v>
      </c>
      <c r="D544" s="61">
        <v>2027</v>
      </c>
      <c r="E544" s="53">
        <f>'Отбор 2025-2027'!E541+'Доп отбор1 2025-2027'!E541</f>
        <v>0</v>
      </c>
      <c r="F544" s="53">
        <f>'Отбор 2025-2027'!F541+'Доп отбор1 2025-2027'!F541</f>
        <v>0</v>
      </c>
      <c r="G544" s="53">
        <f>'Отбор 2025-2027'!G541+'Доп отбор1 2025-2027'!G541</f>
        <v>0</v>
      </c>
      <c r="H544" s="53">
        <f>'Отбор 2025-2027'!H541+'Доп отбор1 2025-2027'!H541</f>
        <v>0</v>
      </c>
      <c r="I544" s="53">
        <f>'Отбор 2025-2027'!I541+'Доп отбор1 2025-2027'!I541</f>
        <v>6</v>
      </c>
      <c r="J544" s="54">
        <f>'Отбор 2025-2027'!J541+'Доп отбор1 2025-2027'!J541</f>
        <v>9</v>
      </c>
      <c r="K544" s="55">
        <f t="shared" si="87"/>
        <v>6</v>
      </c>
      <c r="L544" s="53">
        <v>12368.39</v>
      </c>
      <c r="M544" s="53">
        <v>11131.55</v>
      </c>
      <c r="N544" s="53">
        <v>8657.8700000000008</v>
      </c>
      <c r="O544" s="53">
        <v>6184.2</v>
      </c>
      <c r="P544" s="53">
        <v>3710.52</v>
      </c>
      <c r="Q544" s="53">
        <v>488.77</v>
      </c>
      <c r="R544" s="53">
        <v>2100</v>
      </c>
      <c r="S544" s="53">
        <v>200</v>
      </c>
      <c r="T544" s="53">
        <v>87</v>
      </c>
      <c r="U544" s="57">
        <f t="shared" si="91"/>
        <v>86.999992515298203</v>
      </c>
      <c r="V544" s="55">
        <f t="shared" si="88"/>
        <v>46762.05</v>
      </c>
      <c r="W544" s="55">
        <f t="shared" si="92"/>
        <v>40682.980000000003</v>
      </c>
      <c r="X544" s="55">
        <f t="shared" si="89"/>
        <v>6079.07</v>
      </c>
      <c r="Y544" s="55">
        <f t="shared" si="90"/>
        <v>40682.980000000003</v>
      </c>
      <c r="Z544" s="63">
        <f t="shared" si="86"/>
        <v>86.999992515298203</v>
      </c>
    </row>
    <row r="545" spans="1:26" x14ac:dyDescent="0.25">
      <c r="A545" s="61">
        <v>146</v>
      </c>
      <c r="B545" s="62" t="s">
        <v>204</v>
      </c>
      <c r="C545" s="62" t="s">
        <v>54</v>
      </c>
      <c r="D545" s="61">
        <v>2027</v>
      </c>
      <c r="E545" s="53">
        <f>'Отбор 2025-2027'!E542+'Доп отбор1 2025-2027'!E542</f>
        <v>0</v>
      </c>
      <c r="F545" s="53">
        <f>'Отбор 2025-2027'!F542+'Доп отбор1 2025-2027'!F542</f>
        <v>0</v>
      </c>
      <c r="G545" s="53">
        <f>'Отбор 2025-2027'!G542+'Доп отбор1 2025-2027'!G542</f>
        <v>0</v>
      </c>
      <c r="H545" s="53">
        <f>'Отбор 2025-2027'!H542+'Доп отбор1 2025-2027'!H542</f>
        <v>0</v>
      </c>
      <c r="I545" s="53">
        <f>'Отбор 2025-2027'!I542+'Доп отбор1 2025-2027'!I542</f>
        <v>0</v>
      </c>
      <c r="J545" s="54">
        <f>'Отбор 2025-2027'!J542+'Доп отбор1 2025-2027'!J542</f>
        <v>0</v>
      </c>
      <c r="K545" s="55">
        <f t="shared" si="87"/>
        <v>0</v>
      </c>
      <c r="L545" s="53">
        <v>12368.39</v>
      </c>
      <c r="M545" s="53">
        <v>11131.55</v>
      </c>
      <c r="N545" s="53">
        <v>8657.8700000000008</v>
      </c>
      <c r="O545" s="53">
        <v>6184.2</v>
      </c>
      <c r="P545" s="53">
        <v>3710.52</v>
      </c>
      <c r="Q545" s="53">
        <v>488.77</v>
      </c>
      <c r="R545" s="53">
        <v>2100</v>
      </c>
      <c r="S545" s="53">
        <v>200</v>
      </c>
      <c r="T545" s="53">
        <v>89</v>
      </c>
      <c r="U545" s="57">
        <f t="shared" si="91"/>
        <v>0</v>
      </c>
      <c r="V545" s="55">
        <f t="shared" si="88"/>
        <v>0</v>
      </c>
      <c r="W545" s="55">
        <f t="shared" si="92"/>
        <v>0</v>
      </c>
      <c r="X545" s="55">
        <f t="shared" si="89"/>
        <v>0</v>
      </c>
      <c r="Y545" s="55">
        <f t="shared" si="90"/>
        <v>0</v>
      </c>
      <c r="Z545" s="63">
        <f t="shared" si="86"/>
        <v>0</v>
      </c>
    </row>
    <row r="546" spans="1:26" x14ac:dyDescent="0.25">
      <c r="A546" s="61">
        <v>147</v>
      </c>
      <c r="B546" s="62" t="s">
        <v>204</v>
      </c>
      <c r="C546" s="62" t="s">
        <v>174</v>
      </c>
      <c r="D546" s="61">
        <v>2027</v>
      </c>
      <c r="E546" s="53">
        <f>'Отбор 2025-2027'!E543+'Доп отбор1 2025-2027'!E543</f>
        <v>0</v>
      </c>
      <c r="F546" s="53">
        <f>'Отбор 2025-2027'!F543+'Доп отбор1 2025-2027'!F543</f>
        <v>0</v>
      </c>
      <c r="G546" s="53">
        <f>'Отбор 2025-2027'!G543+'Доп отбор1 2025-2027'!G543</f>
        <v>0</v>
      </c>
      <c r="H546" s="53">
        <f>'Отбор 2025-2027'!H543+'Доп отбор1 2025-2027'!H543</f>
        <v>0</v>
      </c>
      <c r="I546" s="53">
        <f>'Отбор 2025-2027'!I543+'Доп отбор1 2025-2027'!I543</f>
        <v>0</v>
      </c>
      <c r="J546" s="54">
        <f>'Отбор 2025-2027'!J543+'Доп отбор1 2025-2027'!J543</f>
        <v>0</v>
      </c>
      <c r="K546" s="55">
        <f t="shared" si="87"/>
        <v>0</v>
      </c>
      <c r="L546" s="53">
        <v>12368.39</v>
      </c>
      <c r="M546" s="53">
        <v>11131.55</v>
      </c>
      <c r="N546" s="53">
        <v>8657.8700000000008</v>
      </c>
      <c r="O546" s="53">
        <v>6184.2</v>
      </c>
      <c r="P546" s="53">
        <v>3710.52</v>
      </c>
      <c r="Q546" s="53">
        <v>488.77</v>
      </c>
      <c r="R546" s="53">
        <v>2100</v>
      </c>
      <c r="S546" s="53">
        <v>200</v>
      </c>
      <c r="T546" s="53">
        <v>91</v>
      </c>
      <c r="U546" s="57">
        <f t="shared" si="91"/>
        <v>0</v>
      </c>
      <c r="V546" s="55">
        <f t="shared" si="88"/>
        <v>0</v>
      </c>
      <c r="W546" s="55">
        <f t="shared" si="92"/>
        <v>0</v>
      </c>
      <c r="X546" s="55">
        <f t="shared" si="89"/>
        <v>0</v>
      </c>
      <c r="Y546" s="55">
        <f t="shared" si="90"/>
        <v>0</v>
      </c>
      <c r="Z546" s="63">
        <f t="shared" si="86"/>
        <v>0</v>
      </c>
    </row>
    <row r="547" spans="1:26" x14ac:dyDescent="0.25">
      <c r="A547" s="61">
        <v>148</v>
      </c>
      <c r="B547" s="62" t="s">
        <v>204</v>
      </c>
      <c r="C547" s="62" t="s">
        <v>83</v>
      </c>
      <c r="D547" s="61">
        <v>2027</v>
      </c>
      <c r="E547" s="53">
        <f>'Отбор 2025-2027'!E544+'Доп отбор1 2025-2027'!E544</f>
        <v>0</v>
      </c>
      <c r="F547" s="53">
        <f>'Отбор 2025-2027'!F544+'Доп отбор1 2025-2027'!F544</f>
        <v>0</v>
      </c>
      <c r="G547" s="53">
        <f>'Отбор 2025-2027'!G544+'Доп отбор1 2025-2027'!G544</f>
        <v>0</v>
      </c>
      <c r="H547" s="53">
        <f>'Отбор 2025-2027'!H544+'Доп отбор1 2025-2027'!H544</f>
        <v>0</v>
      </c>
      <c r="I547" s="53">
        <f>'Отбор 2025-2027'!I544+'Доп отбор1 2025-2027'!I544</f>
        <v>14.99</v>
      </c>
      <c r="J547" s="54">
        <f>'Отбор 2025-2027'!J544+'Доп отбор1 2025-2027'!J544</f>
        <v>21</v>
      </c>
      <c r="K547" s="55">
        <f t="shared" si="87"/>
        <v>14.99</v>
      </c>
      <c r="L547" s="53">
        <v>12368.39</v>
      </c>
      <c r="M547" s="53">
        <v>11131.55</v>
      </c>
      <c r="N547" s="53">
        <v>8657.8700000000008</v>
      </c>
      <c r="O547" s="53">
        <v>6184.2</v>
      </c>
      <c r="P547" s="53">
        <v>3710.52</v>
      </c>
      <c r="Q547" s="53">
        <v>488.77</v>
      </c>
      <c r="R547" s="53">
        <v>2100</v>
      </c>
      <c r="S547" s="53">
        <v>200</v>
      </c>
      <c r="T547" s="53">
        <v>88</v>
      </c>
      <c r="U547" s="57">
        <f t="shared" si="91"/>
        <v>87.999993981387973</v>
      </c>
      <c r="V547" s="55">
        <f t="shared" si="88"/>
        <v>112982.86</v>
      </c>
      <c r="W547" s="55">
        <f t="shared" si="92"/>
        <v>99424.91</v>
      </c>
      <c r="X547" s="55">
        <f t="shared" si="89"/>
        <v>13557.949999999997</v>
      </c>
      <c r="Y547" s="55">
        <f t="shared" si="90"/>
        <v>99424.92</v>
      </c>
      <c r="Z547" s="63">
        <f t="shared" si="86"/>
        <v>88.000002832288018</v>
      </c>
    </row>
    <row r="548" spans="1:26" x14ac:dyDescent="0.25">
      <c r="A548" s="61">
        <v>149</v>
      </c>
      <c r="B548" s="62" t="s">
        <v>204</v>
      </c>
      <c r="C548" s="62" t="s">
        <v>177</v>
      </c>
      <c r="D548" s="61">
        <v>2027</v>
      </c>
      <c r="E548" s="53">
        <f>'Отбор 2025-2027'!E545+'Доп отбор1 2025-2027'!E545</f>
        <v>0</v>
      </c>
      <c r="F548" s="53">
        <f>'Отбор 2025-2027'!F545+'Доп отбор1 2025-2027'!F545</f>
        <v>0</v>
      </c>
      <c r="G548" s="53">
        <f>'Отбор 2025-2027'!G545+'Доп отбор1 2025-2027'!G545</f>
        <v>0</v>
      </c>
      <c r="H548" s="53">
        <f>'Отбор 2025-2027'!H545+'Доп отбор1 2025-2027'!H545</f>
        <v>0</v>
      </c>
      <c r="I548" s="53">
        <f>'Отбор 2025-2027'!I545+'Доп отбор1 2025-2027'!I545</f>
        <v>0</v>
      </c>
      <c r="J548" s="54">
        <f>'Отбор 2025-2027'!J545+'Доп отбор1 2025-2027'!J545</f>
        <v>0</v>
      </c>
      <c r="K548" s="55">
        <f t="shared" si="87"/>
        <v>0</v>
      </c>
      <c r="L548" s="53">
        <v>12368.39</v>
      </c>
      <c r="M548" s="53">
        <v>11131.55</v>
      </c>
      <c r="N548" s="53">
        <v>8657.8700000000008</v>
      </c>
      <c r="O548" s="53">
        <v>6184.2</v>
      </c>
      <c r="P548" s="53">
        <v>3710.52</v>
      </c>
      <c r="Q548" s="53">
        <v>488.77</v>
      </c>
      <c r="R548" s="53">
        <v>2100</v>
      </c>
      <c r="S548" s="53">
        <v>200</v>
      </c>
      <c r="T548" s="53">
        <v>89</v>
      </c>
      <c r="U548" s="57">
        <f t="shared" si="91"/>
        <v>0</v>
      </c>
      <c r="V548" s="55">
        <f t="shared" si="88"/>
        <v>0</v>
      </c>
      <c r="W548" s="55">
        <f t="shared" si="92"/>
        <v>0</v>
      </c>
      <c r="X548" s="55">
        <f t="shared" si="89"/>
        <v>0</v>
      </c>
      <c r="Y548" s="55">
        <f t="shared" si="90"/>
        <v>0</v>
      </c>
      <c r="Z548" s="63">
        <f t="shared" si="86"/>
        <v>0</v>
      </c>
    </row>
    <row r="549" spans="1:26" ht="21.75" customHeight="1" x14ac:dyDescent="0.25">
      <c r="A549" s="61">
        <v>150</v>
      </c>
      <c r="B549" s="62" t="s">
        <v>100</v>
      </c>
      <c r="C549" s="62" t="s">
        <v>100</v>
      </c>
      <c r="D549" s="61">
        <v>2027</v>
      </c>
      <c r="E549" s="53">
        <f>'Отбор 2025-2027'!E546+'Доп отбор1 2025-2027'!E546</f>
        <v>0</v>
      </c>
      <c r="F549" s="53">
        <f>'Отбор 2025-2027'!F546+'Доп отбор1 2025-2027'!F546</f>
        <v>0</v>
      </c>
      <c r="G549" s="53">
        <f>'Отбор 2025-2027'!G546+'Доп отбор1 2025-2027'!G546</f>
        <v>0</v>
      </c>
      <c r="H549" s="53">
        <f>'Отбор 2025-2027'!H546+'Доп отбор1 2025-2027'!H546</f>
        <v>0</v>
      </c>
      <c r="I549" s="53">
        <f>'Отбор 2025-2027'!I546+'Доп отбор1 2025-2027'!I546</f>
        <v>0</v>
      </c>
      <c r="J549" s="54">
        <f>'Отбор 2025-2027'!J546+'Доп отбор1 2025-2027'!J546</f>
        <v>0</v>
      </c>
      <c r="K549" s="55">
        <f t="shared" si="87"/>
        <v>0</v>
      </c>
      <c r="L549" s="53">
        <v>12368.39</v>
      </c>
      <c r="M549" s="53">
        <v>11131.55</v>
      </c>
      <c r="N549" s="53">
        <v>8657.8700000000008</v>
      </c>
      <c r="O549" s="53">
        <v>6184.2</v>
      </c>
      <c r="P549" s="53">
        <v>3710.52</v>
      </c>
      <c r="Q549" s="53">
        <v>488.77</v>
      </c>
      <c r="R549" s="53">
        <v>2100</v>
      </c>
      <c r="S549" s="53">
        <v>200</v>
      </c>
      <c r="T549" s="53">
        <v>80</v>
      </c>
      <c r="U549" s="57">
        <f t="shared" si="91"/>
        <v>0</v>
      </c>
      <c r="V549" s="55">
        <f t="shared" si="88"/>
        <v>0</v>
      </c>
      <c r="W549" s="55">
        <f t="shared" si="92"/>
        <v>0</v>
      </c>
      <c r="X549" s="55">
        <f t="shared" si="89"/>
        <v>0</v>
      </c>
      <c r="Y549" s="55">
        <f t="shared" si="90"/>
        <v>0</v>
      </c>
      <c r="Z549" s="63">
        <f t="shared" si="86"/>
        <v>0</v>
      </c>
    </row>
    <row r="550" spans="1:26" x14ac:dyDescent="0.25">
      <c r="A550" s="61">
        <v>151</v>
      </c>
      <c r="B550" s="62" t="s">
        <v>205</v>
      </c>
      <c r="C550" s="62" t="s">
        <v>74</v>
      </c>
      <c r="D550" s="61">
        <v>2027</v>
      </c>
      <c r="E550" s="53">
        <f>'Отбор 2025-2027'!E547+'Доп отбор1 2025-2027'!E547</f>
        <v>0</v>
      </c>
      <c r="F550" s="53">
        <f>'Отбор 2025-2027'!F547+'Доп отбор1 2025-2027'!F547</f>
        <v>0</v>
      </c>
      <c r="G550" s="53">
        <f>'Отбор 2025-2027'!G547+'Доп отбор1 2025-2027'!G547</f>
        <v>0</v>
      </c>
      <c r="H550" s="53">
        <f>'Отбор 2025-2027'!H547+'Доп отбор1 2025-2027'!H547</f>
        <v>0</v>
      </c>
      <c r="I550" s="53">
        <f>'Отбор 2025-2027'!I547+'Доп отбор1 2025-2027'!I547</f>
        <v>7.5</v>
      </c>
      <c r="J550" s="54">
        <f>'Отбор 2025-2027'!J547+'Доп отбор1 2025-2027'!J547</f>
        <v>3</v>
      </c>
      <c r="K550" s="55">
        <f t="shared" si="87"/>
        <v>7.5</v>
      </c>
      <c r="L550" s="53">
        <v>12368.39</v>
      </c>
      <c r="M550" s="53">
        <v>11131.55</v>
      </c>
      <c r="N550" s="53">
        <v>8657.8700000000008</v>
      </c>
      <c r="O550" s="53">
        <v>6184.2</v>
      </c>
      <c r="P550" s="53">
        <v>3710.52</v>
      </c>
      <c r="Q550" s="53">
        <v>488.77</v>
      </c>
      <c r="R550" s="53">
        <v>2100</v>
      </c>
      <c r="S550" s="53">
        <v>200</v>
      </c>
      <c r="T550" s="53">
        <v>88</v>
      </c>
      <c r="U550" s="57">
        <f t="shared" si="91"/>
        <v>87.99998706032396</v>
      </c>
      <c r="V550" s="55">
        <f t="shared" si="88"/>
        <v>37095.21</v>
      </c>
      <c r="W550" s="55">
        <f t="shared" si="92"/>
        <v>32643.78</v>
      </c>
      <c r="X550" s="55">
        <f t="shared" si="89"/>
        <v>4451.43</v>
      </c>
      <c r="Y550" s="55">
        <f t="shared" si="90"/>
        <v>32643.78</v>
      </c>
      <c r="Z550" s="63">
        <f t="shared" si="86"/>
        <v>87.99998706032396</v>
      </c>
    </row>
    <row r="551" spans="1:26" x14ac:dyDescent="0.25">
      <c r="A551" s="61">
        <v>152</v>
      </c>
      <c r="B551" s="62" t="s">
        <v>205</v>
      </c>
      <c r="C551" s="62" t="s">
        <v>179</v>
      </c>
      <c r="D551" s="61">
        <v>2027</v>
      </c>
      <c r="E551" s="53">
        <f>'Отбор 2025-2027'!E548+'Доп отбор1 2025-2027'!E548</f>
        <v>0</v>
      </c>
      <c r="F551" s="53">
        <f>'Отбор 2025-2027'!F548+'Доп отбор1 2025-2027'!F548</f>
        <v>0</v>
      </c>
      <c r="G551" s="53">
        <f>'Отбор 2025-2027'!G548+'Доп отбор1 2025-2027'!G548</f>
        <v>0</v>
      </c>
      <c r="H551" s="53">
        <f>'Отбор 2025-2027'!H548+'Доп отбор1 2025-2027'!H548</f>
        <v>0</v>
      </c>
      <c r="I551" s="53">
        <f>'Отбор 2025-2027'!I548+'Доп отбор1 2025-2027'!I548</f>
        <v>0</v>
      </c>
      <c r="J551" s="54">
        <f>'Отбор 2025-2027'!J548+'Доп отбор1 2025-2027'!J548</f>
        <v>0</v>
      </c>
      <c r="K551" s="55">
        <f t="shared" si="87"/>
        <v>0</v>
      </c>
      <c r="L551" s="53">
        <v>12368.39</v>
      </c>
      <c r="M551" s="53">
        <v>11131.55</v>
      </c>
      <c r="N551" s="53">
        <v>8657.8700000000008</v>
      </c>
      <c r="O551" s="53">
        <v>6184.2</v>
      </c>
      <c r="P551" s="53">
        <v>3710.52</v>
      </c>
      <c r="Q551" s="53">
        <v>488.77</v>
      </c>
      <c r="R551" s="53">
        <v>2100</v>
      </c>
      <c r="S551" s="53">
        <v>200</v>
      </c>
      <c r="T551" s="53">
        <v>85</v>
      </c>
      <c r="U551" s="57">
        <f t="shared" si="91"/>
        <v>0</v>
      </c>
      <c r="V551" s="55">
        <f t="shared" si="88"/>
        <v>0</v>
      </c>
      <c r="W551" s="55">
        <f t="shared" si="92"/>
        <v>0</v>
      </c>
      <c r="X551" s="55">
        <f t="shared" si="89"/>
        <v>0</v>
      </c>
      <c r="Y551" s="55">
        <f t="shared" si="90"/>
        <v>0</v>
      </c>
      <c r="Z551" s="63">
        <f t="shared" si="86"/>
        <v>0</v>
      </c>
    </row>
    <row r="552" spans="1:26" x14ac:dyDescent="0.25">
      <c r="A552" s="61">
        <v>153</v>
      </c>
      <c r="B552" s="62" t="s">
        <v>205</v>
      </c>
      <c r="C552" s="62" t="s">
        <v>180</v>
      </c>
      <c r="D552" s="61">
        <v>2027</v>
      </c>
      <c r="E552" s="53">
        <f>'Отбор 2025-2027'!E549+'Доп отбор1 2025-2027'!E549</f>
        <v>0</v>
      </c>
      <c r="F552" s="53">
        <f>'Отбор 2025-2027'!F549+'Доп отбор1 2025-2027'!F549</f>
        <v>0</v>
      </c>
      <c r="G552" s="53">
        <f>'Отбор 2025-2027'!G549+'Доп отбор1 2025-2027'!G549</f>
        <v>0</v>
      </c>
      <c r="H552" s="53">
        <f>'Отбор 2025-2027'!H549+'Доп отбор1 2025-2027'!H549</f>
        <v>5</v>
      </c>
      <c r="I552" s="53">
        <f>'Отбор 2025-2027'!I549+'Доп отбор1 2025-2027'!I549</f>
        <v>0</v>
      </c>
      <c r="J552" s="54">
        <f>'Отбор 2025-2027'!J549+'Доп отбор1 2025-2027'!J549</f>
        <v>3</v>
      </c>
      <c r="K552" s="55">
        <f t="shared" si="87"/>
        <v>5</v>
      </c>
      <c r="L552" s="53">
        <v>12368.39</v>
      </c>
      <c r="M552" s="53">
        <v>11131.55</v>
      </c>
      <c r="N552" s="53">
        <v>8657.8700000000008</v>
      </c>
      <c r="O552" s="53">
        <v>6184.2</v>
      </c>
      <c r="P552" s="53">
        <v>3710.52</v>
      </c>
      <c r="Q552" s="53">
        <v>488.77</v>
      </c>
      <c r="R552" s="53">
        <v>2100</v>
      </c>
      <c r="S552" s="53">
        <v>200</v>
      </c>
      <c r="T552" s="53">
        <v>87</v>
      </c>
      <c r="U552" s="57">
        <f t="shared" si="91"/>
        <v>86.999975558938104</v>
      </c>
      <c r="V552" s="55">
        <f t="shared" si="88"/>
        <v>39687.31</v>
      </c>
      <c r="W552" s="55">
        <f t="shared" si="92"/>
        <v>34527.949999999997</v>
      </c>
      <c r="X552" s="55">
        <f t="shared" si="89"/>
        <v>5159.3600000000006</v>
      </c>
      <c r="Y552" s="55">
        <f t="shared" si="90"/>
        <v>34527.96</v>
      </c>
      <c r="Z552" s="63">
        <f t="shared" si="86"/>
        <v>87.000000755909142</v>
      </c>
    </row>
    <row r="553" spans="1:26" x14ac:dyDescent="0.25">
      <c r="A553" s="61">
        <v>154</v>
      </c>
      <c r="B553" s="62" t="s">
        <v>205</v>
      </c>
      <c r="C553" s="62" t="s">
        <v>181</v>
      </c>
      <c r="D553" s="61">
        <v>2027</v>
      </c>
      <c r="E553" s="53">
        <f>'Отбор 2025-2027'!E550+'Доп отбор1 2025-2027'!E550</f>
        <v>0</v>
      </c>
      <c r="F553" s="53">
        <f>'Отбор 2025-2027'!F550+'Доп отбор1 2025-2027'!F550</f>
        <v>0</v>
      </c>
      <c r="G553" s="53">
        <f>'Отбор 2025-2027'!G550+'Доп отбор1 2025-2027'!G550</f>
        <v>0</v>
      </c>
      <c r="H553" s="53">
        <f>'Отбор 2025-2027'!H550+'Доп отбор1 2025-2027'!H550</f>
        <v>0</v>
      </c>
      <c r="I553" s="53">
        <f>'Отбор 2025-2027'!I550+'Доп отбор1 2025-2027'!I550</f>
        <v>0</v>
      </c>
      <c r="J553" s="54">
        <f>'Отбор 2025-2027'!J550+'Доп отбор1 2025-2027'!J550</f>
        <v>0</v>
      </c>
      <c r="K553" s="55">
        <f t="shared" si="87"/>
        <v>0</v>
      </c>
      <c r="L553" s="53">
        <v>12368.39</v>
      </c>
      <c r="M553" s="53">
        <v>11131.55</v>
      </c>
      <c r="N553" s="53">
        <v>8657.8700000000008</v>
      </c>
      <c r="O553" s="53">
        <v>6184.2</v>
      </c>
      <c r="P553" s="53">
        <v>3710.52</v>
      </c>
      <c r="Q553" s="53">
        <v>488.77</v>
      </c>
      <c r="R553" s="53">
        <v>2100</v>
      </c>
      <c r="S553" s="53">
        <v>200</v>
      </c>
      <c r="T553" s="53">
        <v>87</v>
      </c>
      <c r="U553" s="57">
        <f t="shared" si="91"/>
        <v>0</v>
      </c>
      <c r="V553" s="55">
        <f t="shared" si="88"/>
        <v>0</v>
      </c>
      <c r="W553" s="55">
        <f t="shared" si="92"/>
        <v>0</v>
      </c>
      <c r="X553" s="55">
        <f t="shared" si="89"/>
        <v>0</v>
      </c>
      <c r="Y553" s="55">
        <f t="shared" si="90"/>
        <v>0</v>
      </c>
      <c r="Z553" s="63">
        <f t="shared" si="86"/>
        <v>0</v>
      </c>
    </row>
    <row r="554" spans="1:26" x14ac:dyDescent="0.25">
      <c r="A554" s="61">
        <v>155</v>
      </c>
      <c r="B554" s="62" t="s">
        <v>205</v>
      </c>
      <c r="C554" s="62" t="s">
        <v>182</v>
      </c>
      <c r="D554" s="61">
        <v>2027</v>
      </c>
      <c r="E554" s="53">
        <f>'Отбор 2025-2027'!E551+'Доп отбор1 2025-2027'!E551</f>
        <v>0</v>
      </c>
      <c r="F554" s="53">
        <f>'Отбор 2025-2027'!F551+'Доп отбор1 2025-2027'!F551</f>
        <v>0</v>
      </c>
      <c r="G554" s="53">
        <f>'Отбор 2025-2027'!G551+'Доп отбор1 2025-2027'!G551</f>
        <v>0</v>
      </c>
      <c r="H554" s="53">
        <f>'Отбор 2025-2027'!H551+'Доп отбор1 2025-2027'!H551</f>
        <v>0</v>
      </c>
      <c r="I554" s="53">
        <f>'Отбор 2025-2027'!I551+'Доп отбор1 2025-2027'!I551</f>
        <v>7</v>
      </c>
      <c r="J554" s="54">
        <f>'Отбор 2025-2027'!J551+'Доп отбор1 2025-2027'!J551</f>
        <v>1</v>
      </c>
      <c r="K554" s="55">
        <f t="shared" si="87"/>
        <v>7</v>
      </c>
      <c r="L554" s="53">
        <v>12368.39</v>
      </c>
      <c r="M554" s="53">
        <v>11131.55</v>
      </c>
      <c r="N554" s="53">
        <v>8657.8700000000008</v>
      </c>
      <c r="O554" s="53">
        <v>6184.2</v>
      </c>
      <c r="P554" s="53">
        <v>3710.52</v>
      </c>
      <c r="Q554" s="53">
        <v>488.77</v>
      </c>
      <c r="R554" s="53">
        <v>2100</v>
      </c>
      <c r="S554" s="53">
        <v>200</v>
      </c>
      <c r="T554" s="53">
        <v>87</v>
      </c>
      <c r="U554" s="57">
        <f t="shared" si="91"/>
        <v>86.999977638647891</v>
      </c>
      <c r="V554" s="55">
        <f t="shared" si="88"/>
        <v>29962.41</v>
      </c>
      <c r="W554" s="55">
        <f t="shared" si="92"/>
        <v>26067.29</v>
      </c>
      <c r="X554" s="55">
        <f t="shared" si="89"/>
        <v>3895.119999999999</v>
      </c>
      <c r="Y554" s="55">
        <f t="shared" si="90"/>
        <v>26067.3</v>
      </c>
      <c r="Z554" s="63">
        <f t="shared" si="86"/>
        <v>87.00001101380029</v>
      </c>
    </row>
    <row r="555" spans="1:26" x14ac:dyDescent="0.25">
      <c r="A555" s="61">
        <v>156</v>
      </c>
      <c r="B555" s="62" t="s">
        <v>205</v>
      </c>
      <c r="C555" s="62" t="s">
        <v>183</v>
      </c>
      <c r="D555" s="61">
        <v>2027</v>
      </c>
      <c r="E555" s="53">
        <f>'Отбор 2025-2027'!E552+'Доп отбор1 2025-2027'!E552</f>
        <v>0</v>
      </c>
      <c r="F555" s="53">
        <f>'Отбор 2025-2027'!F552+'Доп отбор1 2025-2027'!F552</f>
        <v>0</v>
      </c>
      <c r="G555" s="53">
        <f>'Отбор 2025-2027'!G552+'Доп отбор1 2025-2027'!G552</f>
        <v>0</v>
      </c>
      <c r="H555" s="53">
        <f>'Отбор 2025-2027'!H552+'Доп отбор1 2025-2027'!H552</f>
        <v>0</v>
      </c>
      <c r="I555" s="53">
        <f>'Отбор 2025-2027'!I552+'Доп отбор1 2025-2027'!I552</f>
        <v>0</v>
      </c>
      <c r="J555" s="54">
        <f>'Отбор 2025-2027'!J552+'Доп отбор1 2025-2027'!J552</f>
        <v>0</v>
      </c>
      <c r="K555" s="55">
        <f t="shared" si="87"/>
        <v>0</v>
      </c>
      <c r="L555" s="53">
        <v>12368.39</v>
      </c>
      <c r="M555" s="53">
        <v>11131.55</v>
      </c>
      <c r="N555" s="53">
        <v>8657.8700000000008</v>
      </c>
      <c r="O555" s="53">
        <v>6184.2</v>
      </c>
      <c r="P555" s="53">
        <v>3710.52</v>
      </c>
      <c r="Q555" s="53">
        <v>488.77</v>
      </c>
      <c r="R555" s="53">
        <v>2100</v>
      </c>
      <c r="S555" s="53">
        <v>200</v>
      </c>
      <c r="T555" s="53">
        <v>87</v>
      </c>
      <c r="U555" s="57">
        <f t="shared" si="91"/>
        <v>0</v>
      </c>
      <c r="V555" s="55">
        <f t="shared" si="88"/>
        <v>0</v>
      </c>
      <c r="W555" s="55">
        <f t="shared" si="92"/>
        <v>0</v>
      </c>
      <c r="X555" s="55">
        <f t="shared" si="89"/>
        <v>0</v>
      </c>
      <c r="Y555" s="55">
        <f t="shared" si="90"/>
        <v>0</v>
      </c>
      <c r="Z555" s="63">
        <f t="shared" si="86"/>
        <v>0</v>
      </c>
    </row>
    <row r="556" spans="1:26" x14ac:dyDescent="0.25">
      <c r="A556" s="61">
        <v>157</v>
      </c>
      <c r="B556" s="62" t="s">
        <v>205</v>
      </c>
      <c r="C556" s="62" t="s">
        <v>178</v>
      </c>
      <c r="D556" s="61">
        <v>2027</v>
      </c>
      <c r="E556" s="53">
        <f>'Отбор 2025-2027'!E553+'Доп отбор1 2025-2027'!E553</f>
        <v>0</v>
      </c>
      <c r="F556" s="53">
        <f>'Отбор 2025-2027'!F553+'Доп отбор1 2025-2027'!F553</f>
        <v>0</v>
      </c>
      <c r="G556" s="53">
        <f>'Отбор 2025-2027'!G553+'Доп отбор1 2025-2027'!G553</f>
        <v>0</v>
      </c>
      <c r="H556" s="53">
        <f>'Отбор 2025-2027'!H553+'Доп отбор1 2025-2027'!H553</f>
        <v>0</v>
      </c>
      <c r="I556" s="53">
        <f>'Отбор 2025-2027'!I553+'Доп отбор1 2025-2027'!I553</f>
        <v>0</v>
      </c>
      <c r="J556" s="54">
        <f>'Отбор 2025-2027'!J553+'Доп отбор1 2025-2027'!J553</f>
        <v>0</v>
      </c>
      <c r="K556" s="55">
        <f t="shared" si="87"/>
        <v>0</v>
      </c>
      <c r="L556" s="53">
        <v>12368.39</v>
      </c>
      <c r="M556" s="53">
        <v>11131.55</v>
      </c>
      <c r="N556" s="53">
        <v>8657.8700000000008</v>
      </c>
      <c r="O556" s="53">
        <v>6184.2</v>
      </c>
      <c r="P556" s="53">
        <v>3710.52</v>
      </c>
      <c r="Q556" s="53">
        <v>488.77</v>
      </c>
      <c r="R556" s="53">
        <v>2100</v>
      </c>
      <c r="S556" s="53">
        <v>200</v>
      </c>
      <c r="T556" s="53">
        <v>92</v>
      </c>
      <c r="U556" s="57">
        <f t="shared" si="91"/>
        <v>0</v>
      </c>
      <c r="V556" s="55">
        <f t="shared" si="88"/>
        <v>0</v>
      </c>
      <c r="W556" s="55">
        <f t="shared" si="92"/>
        <v>0</v>
      </c>
      <c r="X556" s="55">
        <f t="shared" si="89"/>
        <v>0</v>
      </c>
      <c r="Y556" s="55">
        <f t="shared" si="90"/>
        <v>0</v>
      </c>
      <c r="Z556" s="63">
        <f t="shared" si="86"/>
        <v>0</v>
      </c>
    </row>
    <row r="557" spans="1:26" x14ac:dyDescent="0.25">
      <c r="A557" s="61">
        <v>158</v>
      </c>
      <c r="B557" s="62" t="s">
        <v>205</v>
      </c>
      <c r="C557" s="62" t="s">
        <v>184</v>
      </c>
      <c r="D557" s="61">
        <v>2027</v>
      </c>
      <c r="E557" s="53">
        <f>'Отбор 2025-2027'!E554+'Доп отбор1 2025-2027'!E554</f>
        <v>20</v>
      </c>
      <c r="F557" s="53">
        <f>'Отбор 2025-2027'!F554+'Доп отбор1 2025-2027'!F554</f>
        <v>30</v>
      </c>
      <c r="G557" s="53">
        <f>'Отбор 2025-2027'!G554+'Доп отбор1 2025-2027'!G554</f>
        <v>30</v>
      </c>
      <c r="H557" s="53">
        <f>'Отбор 2025-2027'!H554+'Доп отбор1 2025-2027'!H554</f>
        <v>40</v>
      </c>
      <c r="I557" s="53">
        <f>'Отбор 2025-2027'!I554+'Доп отбор1 2025-2027'!I554</f>
        <v>0</v>
      </c>
      <c r="J557" s="54">
        <f>'Отбор 2025-2027'!J554+'Доп отбор1 2025-2027'!J554</f>
        <v>16</v>
      </c>
      <c r="K557" s="55">
        <f t="shared" si="87"/>
        <v>120</v>
      </c>
      <c r="L557" s="53">
        <v>12368.39</v>
      </c>
      <c r="M557" s="53">
        <v>11131.55</v>
      </c>
      <c r="N557" s="53">
        <v>8657.8700000000008</v>
      </c>
      <c r="O557" s="53">
        <v>6184.2</v>
      </c>
      <c r="P557" s="53">
        <v>3710.52</v>
      </c>
      <c r="Q557" s="53">
        <v>488.77</v>
      </c>
      <c r="R557" s="53">
        <v>2100</v>
      </c>
      <c r="S557" s="53">
        <v>200</v>
      </c>
      <c r="T557" s="53">
        <v>88</v>
      </c>
      <c r="U557" s="57">
        <f t="shared" si="91"/>
        <v>87.999999687997985</v>
      </c>
      <c r="V557" s="55">
        <f t="shared" si="88"/>
        <v>1153838.72</v>
      </c>
      <c r="W557" s="55">
        <f t="shared" ref="W557:W571" si="93">IF((Z557&gt;T557),Y557-0.01,Y557)</f>
        <v>1015378.07</v>
      </c>
      <c r="X557" s="55">
        <f t="shared" si="89"/>
        <v>138460.65000000002</v>
      </c>
      <c r="Y557" s="55">
        <f t="shared" si="90"/>
        <v>1015378.07</v>
      </c>
      <c r="Z557" s="63">
        <f t="shared" si="86"/>
        <v>87.999999687997985</v>
      </c>
    </row>
    <row r="558" spans="1:26" x14ac:dyDescent="0.25">
      <c r="A558" s="61">
        <v>159</v>
      </c>
      <c r="B558" s="62" t="s">
        <v>205</v>
      </c>
      <c r="C558" s="62" t="s">
        <v>185</v>
      </c>
      <c r="D558" s="61">
        <v>2027</v>
      </c>
      <c r="E558" s="53">
        <f>'Отбор 2025-2027'!E555+'Доп отбор1 2025-2027'!E555</f>
        <v>0</v>
      </c>
      <c r="F558" s="53">
        <f>'Отбор 2025-2027'!F555+'Доп отбор1 2025-2027'!F555</f>
        <v>0</v>
      </c>
      <c r="G558" s="53">
        <f>'Отбор 2025-2027'!G555+'Доп отбор1 2025-2027'!G555</f>
        <v>21.94</v>
      </c>
      <c r="H558" s="53">
        <f>'Отбор 2025-2027'!H555+'Доп отбор1 2025-2027'!H555</f>
        <v>35.33</v>
      </c>
      <c r="I558" s="53">
        <f>'Отбор 2025-2027'!I555+'Доп отбор1 2025-2027'!I555</f>
        <v>13.42</v>
      </c>
      <c r="J558" s="54">
        <f>'Отбор 2025-2027'!J555+'Доп отбор1 2025-2027'!J555</f>
        <v>4</v>
      </c>
      <c r="K558" s="55">
        <f t="shared" si="87"/>
        <v>70.69</v>
      </c>
      <c r="L558" s="53">
        <v>12368.39</v>
      </c>
      <c r="M558" s="53">
        <v>11131.55</v>
      </c>
      <c r="N558" s="53">
        <v>8657.8700000000008</v>
      </c>
      <c r="O558" s="53">
        <v>6184.2</v>
      </c>
      <c r="P558" s="53">
        <v>3710.52</v>
      </c>
      <c r="Q558" s="53">
        <v>488.77</v>
      </c>
      <c r="R558" s="53">
        <v>2100</v>
      </c>
      <c r="S558" s="53">
        <v>200</v>
      </c>
      <c r="T558" s="53">
        <v>87</v>
      </c>
      <c r="U558" s="57">
        <f t="shared" si="91"/>
        <v>86.99999840490446</v>
      </c>
      <c r="V558" s="55">
        <f t="shared" si="88"/>
        <v>482729.71</v>
      </c>
      <c r="W558" s="55">
        <f t="shared" si="93"/>
        <v>419974.83999999997</v>
      </c>
      <c r="X558" s="55">
        <f t="shared" si="89"/>
        <v>62754.870000000054</v>
      </c>
      <c r="Y558" s="55">
        <f t="shared" si="90"/>
        <v>419974.85</v>
      </c>
      <c r="Z558" s="63">
        <f t="shared" si="86"/>
        <v>87.000000476457089</v>
      </c>
    </row>
    <row r="559" spans="1:26" x14ac:dyDescent="0.25">
      <c r="A559" s="61">
        <v>160</v>
      </c>
      <c r="B559" s="62" t="s">
        <v>188</v>
      </c>
      <c r="C559" s="62" t="s">
        <v>98</v>
      </c>
      <c r="D559" s="61">
        <v>2027</v>
      </c>
      <c r="E559" s="53">
        <f>'Отбор 2025-2027'!E556+'Доп отбор1 2025-2027'!E556</f>
        <v>0.5</v>
      </c>
      <c r="F559" s="53">
        <f>'Отбор 2025-2027'!F556+'Доп отбор1 2025-2027'!F556</f>
        <v>1</v>
      </c>
      <c r="G559" s="53">
        <f>'Отбор 2025-2027'!G556+'Доп отбор1 2025-2027'!G556</f>
        <v>0.5</v>
      </c>
      <c r="H559" s="53">
        <f>'Отбор 2025-2027'!H556+'Доп отбор1 2025-2027'!H556</f>
        <v>0</v>
      </c>
      <c r="I559" s="53">
        <f>'Отбор 2025-2027'!I556+'Доп отбор1 2025-2027'!I556</f>
        <v>2.5</v>
      </c>
      <c r="J559" s="54">
        <f>'Отбор 2025-2027'!J556+'Доп отбор1 2025-2027'!J556</f>
        <v>1</v>
      </c>
      <c r="K559" s="55">
        <f t="shared" si="87"/>
        <v>4.5</v>
      </c>
      <c r="L559" s="53">
        <v>12368.39</v>
      </c>
      <c r="M559" s="53">
        <v>11131.55</v>
      </c>
      <c r="N559" s="53">
        <v>8657.8700000000008</v>
      </c>
      <c r="O559" s="53">
        <v>6184.2</v>
      </c>
      <c r="P559" s="53">
        <v>3710.52</v>
      </c>
      <c r="Q559" s="53">
        <v>488.77</v>
      </c>
      <c r="R559" s="53">
        <v>2100</v>
      </c>
      <c r="S559" s="53">
        <v>200</v>
      </c>
      <c r="T559" s="53">
        <v>79</v>
      </c>
      <c r="U559" s="57">
        <f t="shared" si="91"/>
        <v>78.999992734617379</v>
      </c>
      <c r="V559" s="55">
        <f t="shared" si="88"/>
        <v>34409.75</v>
      </c>
      <c r="W559" s="55">
        <f t="shared" si="93"/>
        <v>27183.7</v>
      </c>
      <c r="X559" s="55">
        <f t="shared" si="89"/>
        <v>7226.0499999999993</v>
      </c>
      <c r="Y559" s="55">
        <f t="shared" si="90"/>
        <v>27183.7</v>
      </c>
      <c r="Z559" s="63">
        <f t="shared" si="86"/>
        <v>78.999992734617379</v>
      </c>
    </row>
    <row r="560" spans="1:26" x14ac:dyDescent="0.25">
      <c r="A560" s="61">
        <v>161</v>
      </c>
      <c r="B560" s="62" t="s">
        <v>188</v>
      </c>
      <c r="C560" s="62" t="s">
        <v>186</v>
      </c>
      <c r="D560" s="61">
        <v>2027</v>
      </c>
      <c r="E560" s="53">
        <f>'Отбор 2025-2027'!E557+'Доп отбор1 2025-2027'!E557</f>
        <v>0</v>
      </c>
      <c r="F560" s="53">
        <f>'Отбор 2025-2027'!F557+'Доп отбор1 2025-2027'!F557</f>
        <v>0</v>
      </c>
      <c r="G560" s="53">
        <f>'Отбор 2025-2027'!G557+'Доп отбор1 2025-2027'!G557</f>
        <v>0</v>
      </c>
      <c r="H560" s="53">
        <f>'Отбор 2025-2027'!H557+'Доп отбор1 2025-2027'!H557</f>
        <v>0</v>
      </c>
      <c r="I560" s="53">
        <f>'Отбор 2025-2027'!I557+'Доп отбор1 2025-2027'!I557</f>
        <v>0</v>
      </c>
      <c r="J560" s="54">
        <f>'Отбор 2025-2027'!J557+'Доп отбор1 2025-2027'!J557</f>
        <v>0</v>
      </c>
      <c r="K560" s="55">
        <f t="shared" si="87"/>
        <v>0</v>
      </c>
      <c r="L560" s="53">
        <v>12368.39</v>
      </c>
      <c r="M560" s="53">
        <v>11131.55</v>
      </c>
      <c r="N560" s="53">
        <v>8657.8700000000008</v>
      </c>
      <c r="O560" s="53">
        <v>6184.2</v>
      </c>
      <c r="P560" s="53">
        <v>3710.52</v>
      </c>
      <c r="Q560" s="53">
        <v>488.77</v>
      </c>
      <c r="R560" s="53">
        <v>2100</v>
      </c>
      <c r="S560" s="53">
        <v>200</v>
      </c>
      <c r="T560" s="53">
        <v>91</v>
      </c>
      <c r="U560" s="57">
        <f t="shared" si="91"/>
        <v>0</v>
      </c>
      <c r="V560" s="55">
        <f t="shared" si="88"/>
        <v>0</v>
      </c>
      <c r="W560" s="55">
        <f t="shared" si="93"/>
        <v>0</v>
      </c>
      <c r="X560" s="55">
        <f t="shared" si="89"/>
        <v>0</v>
      </c>
      <c r="Y560" s="55">
        <f t="shared" si="90"/>
        <v>0</v>
      </c>
      <c r="Z560" s="63">
        <f t="shared" si="86"/>
        <v>0</v>
      </c>
    </row>
    <row r="561" spans="1:26" x14ac:dyDescent="0.25">
      <c r="A561" s="61">
        <v>162</v>
      </c>
      <c r="B561" s="62" t="s">
        <v>188</v>
      </c>
      <c r="C561" s="62" t="s">
        <v>12</v>
      </c>
      <c r="D561" s="61">
        <v>2027</v>
      </c>
      <c r="E561" s="53">
        <f>'Отбор 2025-2027'!E558+'Доп отбор1 2025-2027'!E558</f>
        <v>0</v>
      </c>
      <c r="F561" s="53">
        <f>'Отбор 2025-2027'!F558+'Доп отбор1 2025-2027'!F558</f>
        <v>0</v>
      </c>
      <c r="G561" s="53">
        <f>'Отбор 2025-2027'!G558+'Доп отбор1 2025-2027'!G558</f>
        <v>0</v>
      </c>
      <c r="H561" s="53">
        <f>'Отбор 2025-2027'!H558+'Доп отбор1 2025-2027'!H558</f>
        <v>0</v>
      </c>
      <c r="I561" s="53">
        <f>'Отбор 2025-2027'!I558+'Доп отбор1 2025-2027'!I558</f>
        <v>0</v>
      </c>
      <c r="J561" s="54">
        <f>'Отбор 2025-2027'!J558+'Доп отбор1 2025-2027'!J558</f>
        <v>0</v>
      </c>
      <c r="K561" s="55">
        <f t="shared" si="87"/>
        <v>0</v>
      </c>
      <c r="L561" s="53">
        <v>12368.39</v>
      </c>
      <c r="M561" s="53">
        <v>11131.55</v>
      </c>
      <c r="N561" s="53">
        <v>8657.8700000000008</v>
      </c>
      <c r="O561" s="53">
        <v>6184.2</v>
      </c>
      <c r="P561" s="53">
        <v>3710.52</v>
      </c>
      <c r="Q561" s="53">
        <v>488.77</v>
      </c>
      <c r="R561" s="53">
        <v>2100</v>
      </c>
      <c r="S561" s="53">
        <v>200</v>
      </c>
      <c r="T561" s="53">
        <v>91</v>
      </c>
      <c r="U561" s="57">
        <f t="shared" si="91"/>
        <v>0</v>
      </c>
      <c r="V561" s="55">
        <f t="shared" si="88"/>
        <v>0</v>
      </c>
      <c r="W561" s="55">
        <f t="shared" si="93"/>
        <v>0</v>
      </c>
      <c r="X561" s="55">
        <f t="shared" si="89"/>
        <v>0</v>
      </c>
      <c r="Y561" s="55">
        <f t="shared" si="90"/>
        <v>0</v>
      </c>
      <c r="Z561" s="63">
        <f t="shared" si="86"/>
        <v>0</v>
      </c>
    </row>
    <row r="562" spans="1:26" x14ac:dyDescent="0.25">
      <c r="A562" s="61">
        <v>163</v>
      </c>
      <c r="B562" s="62" t="s">
        <v>188</v>
      </c>
      <c r="C562" s="62" t="s">
        <v>3</v>
      </c>
      <c r="D562" s="61">
        <v>2027</v>
      </c>
      <c r="E562" s="53">
        <f>'Отбор 2025-2027'!E559+'Доп отбор1 2025-2027'!E559</f>
        <v>0</v>
      </c>
      <c r="F562" s="53">
        <f>'Отбор 2025-2027'!F559+'Доп отбор1 2025-2027'!F559</f>
        <v>0</v>
      </c>
      <c r="G562" s="53">
        <f>'Отбор 2025-2027'!G559+'Доп отбор1 2025-2027'!G559</f>
        <v>0.5</v>
      </c>
      <c r="H562" s="53">
        <f>'Отбор 2025-2027'!H559+'Доп отбор1 2025-2027'!H559</f>
        <v>0</v>
      </c>
      <c r="I562" s="53">
        <f>'Отбор 2025-2027'!I559+'Доп отбор1 2025-2027'!I559</f>
        <v>0</v>
      </c>
      <c r="J562" s="54">
        <f>'Отбор 2025-2027'!J559+'Доп отбор1 2025-2027'!J559</f>
        <v>1</v>
      </c>
      <c r="K562" s="55">
        <f t="shared" si="87"/>
        <v>0.5</v>
      </c>
      <c r="L562" s="53">
        <v>12368.39</v>
      </c>
      <c r="M562" s="53">
        <v>11131.55</v>
      </c>
      <c r="N562" s="53">
        <v>8657.8700000000008</v>
      </c>
      <c r="O562" s="53">
        <v>6184.2</v>
      </c>
      <c r="P562" s="53">
        <v>3710.52</v>
      </c>
      <c r="Q562" s="53">
        <v>488.77</v>
      </c>
      <c r="R562" s="53">
        <v>2100</v>
      </c>
      <c r="S562" s="53">
        <v>200</v>
      </c>
      <c r="T562" s="53">
        <v>92</v>
      </c>
      <c r="U562" s="57">
        <f t="shared" si="91"/>
        <v>91.999954401079549</v>
      </c>
      <c r="V562" s="55">
        <f t="shared" si="88"/>
        <v>7017.71</v>
      </c>
      <c r="W562" s="55">
        <f t="shared" si="93"/>
        <v>6456.29</v>
      </c>
      <c r="X562" s="55">
        <f t="shared" si="89"/>
        <v>561.42000000000007</v>
      </c>
      <c r="Y562" s="55">
        <f t="shared" si="90"/>
        <v>6456.29</v>
      </c>
      <c r="Z562" s="63">
        <f t="shared" si="86"/>
        <v>91.999954401079549</v>
      </c>
    </row>
    <row r="563" spans="1:26" x14ac:dyDescent="0.25">
      <c r="A563" s="61">
        <v>164</v>
      </c>
      <c r="B563" s="62" t="s">
        <v>188</v>
      </c>
      <c r="C563" s="62" t="s">
        <v>187</v>
      </c>
      <c r="D563" s="61">
        <v>2027</v>
      </c>
      <c r="E563" s="53">
        <f>'Отбор 2025-2027'!E560+'Доп отбор1 2025-2027'!E560</f>
        <v>0</v>
      </c>
      <c r="F563" s="53">
        <f>'Отбор 2025-2027'!F560+'Доп отбор1 2025-2027'!F560</f>
        <v>0</v>
      </c>
      <c r="G563" s="53">
        <f>'Отбор 2025-2027'!G560+'Доп отбор1 2025-2027'!G560</f>
        <v>0</v>
      </c>
      <c r="H563" s="53">
        <f>'Отбор 2025-2027'!H560+'Доп отбор1 2025-2027'!H560</f>
        <v>0</v>
      </c>
      <c r="I563" s="53">
        <f>'Отбор 2025-2027'!I560+'Доп отбор1 2025-2027'!I560</f>
        <v>0</v>
      </c>
      <c r="J563" s="54">
        <f>'Отбор 2025-2027'!J560+'Доп отбор1 2025-2027'!J560</f>
        <v>0</v>
      </c>
      <c r="K563" s="55">
        <f t="shared" si="87"/>
        <v>0</v>
      </c>
      <c r="L563" s="53">
        <v>12368.39</v>
      </c>
      <c r="M563" s="53">
        <v>11131.55</v>
      </c>
      <c r="N563" s="53">
        <v>8657.8700000000008</v>
      </c>
      <c r="O563" s="53">
        <v>6184.2</v>
      </c>
      <c r="P563" s="53">
        <v>3710.52</v>
      </c>
      <c r="Q563" s="53">
        <v>488.77</v>
      </c>
      <c r="R563" s="53">
        <v>2100</v>
      </c>
      <c r="S563" s="53">
        <v>200</v>
      </c>
      <c r="T563" s="53">
        <v>93</v>
      </c>
      <c r="U563" s="57">
        <f t="shared" si="91"/>
        <v>0</v>
      </c>
      <c r="V563" s="55">
        <f t="shared" si="88"/>
        <v>0</v>
      </c>
      <c r="W563" s="55">
        <f t="shared" si="93"/>
        <v>0</v>
      </c>
      <c r="X563" s="55">
        <f t="shared" si="89"/>
        <v>0</v>
      </c>
      <c r="Y563" s="55">
        <f t="shared" si="90"/>
        <v>0</v>
      </c>
      <c r="Z563" s="63">
        <f t="shared" si="86"/>
        <v>0</v>
      </c>
    </row>
    <row r="564" spans="1:26" x14ac:dyDescent="0.25">
      <c r="A564" s="61">
        <v>165</v>
      </c>
      <c r="B564" s="62" t="s">
        <v>188</v>
      </c>
      <c r="C564" s="62" t="s">
        <v>63</v>
      </c>
      <c r="D564" s="61">
        <v>2027</v>
      </c>
      <c r="E564" s="53">
        <f>'Отбор 2025-2027'!E561+'Доп отбор1 2025-2027'!E561</f>
        <v>0</v>
      </c>
      <c r="F564" s="53">
        <f>'Отбор 2025-2027'!F561+'Доп отбор1 2025-2027'!F561</f>
        <v>0</v>
      </c>
      <c r="G564" s="53">
        <f>'Отбор 2025-2027'!G561+'Доп отбор1 2025-2027'!G561</f>
        <v>0</v>
      </c>
      <c r="H564" s="53">
        <f>'Отбор 2025-2027'!H561+'Доп отбор1 2025-2027'!H561</f>
        <v>0</v>
      </c>
      <c r="I564" s="53">
        <f>'Отбор 2025-2027'!I561+'Доп отбор1 2025-2027'!I561</f>
        <v>0</v>
      </c>
      <c r="J564" s="54">
        <f>'Отбор 2025-2027'!J561+'Доп отбор1 2025-2027'!J561</f>
        <v>0</v>
      </c>
      <c r="K564" s="55">
        <f t="shared" si="87"/>
        <v>0</v>
      </c>
      <c r="L564" s="53">
        <v>12368.39</v>
      </c>
      <c r="M564" s="53">
        <v>11131.55</v>
      </c>
      <c r="N564" s="53">
        <v>8657.8700000000008</v>
      </c>
      <c r="O564" s="53">
        <v>6184.2</v>
      </c>
      <c r="P564" s="53">
        <v>3710.52</v>
      </c>
      <c r="Q564" s="53">
        <v>488.77</v>
      </c>
      <c r="R564" s="53">
        <v>2100</v>
      </c>
      <c r="S564" s="53">
        <v>200</v>
      </c>
      <c r="T564" s="53">
        <v>90</v>
      </c>
      <c r="U564" s="57">
        <f t="shared" si="91"/>
        <v>0</v>
      </c>
      <c r="V564" s="55">
        <f t="shared" si="88"/>
        <v>0</v>
      </c>
      <c r="W564" s="55">
        <f t="shared" si="93"/>
        <v>0</v>
      </c>
      <c r="X564" s="55">
        <f t="shared" si="89"/>
        <v>0</v>
      </c>
      <c r="Y564" s="55">
        <f t="shared" si="90"/>
        <v>0</v>
      </c>
      <c r="Z564" s="63">
        <f t="shared" si="86"/>
        <v>0</v>
      </c>
    </row>
    <row r="565" spans="1:26" x14ac:dyDescent="0.25">
      <c r="A565" s="61">
        <v>166</v>
      </c>
      <c r="B565" s="62" t="s">
        <v>188</v>
      </c>
      <c r="C565" s="62" t="s">
        <v>20</v>
      </c>
      <c r="D565" s="61">
        <v>2027</v>
      </c>
      <c r="E565" s="53">
        <f>'Отбор 2025-2027'!E562+'Доп отбор1 2025-2027'!E562</f>
        <v>0</v>
      </c>
      <c r="F565" s="53">
        <f>'Отбор 2025-2027'!F562+'Доп отбор1 2025-2027'!F562</f>
        <v>0</v>
      </c>
      <c r="G565" s="53">
        <f>'Отбор 2025-2027'!G562+'Доп отбор1 2025-2027'!G562</f>
        <v>9</v>
      </c>
      <c r="H565" s="53">
        <f>'Отбор 2025-2027'!H562+'Доп отбор1 2025-2027'!H562</f>
        <v>0</v>
      </c>
      <c r="I565" s="53">
        <f>'Отбор 2025-2027'!I562+'Доп отбор1 2025-2027'!I562</f>
        <v>1.7</v>
      </c>
      <c r="J565" s="54">
        <f>'Отбор 2025-2027'!J562+'Доп отбор1 2025-2027'!J562</f>
        <v>2</v>
      </c>
      <c r="K565" s="55">
        <f t="shared" si="87"/>
        <v>10.7</v>
      </c>
      <c r="L565" s="53">
        <v>12368.39</v>
      </c>
      <c r="M565" s="53">
        <v>11131.55</v>
      </c>
      <c r="N565" s="53">
        <v>8657.8700000000008</v>
      </c>
      <c r="O565" s="53">
        <v>6184.2</v>
      </c>
      <c r="P565" s="53">
        <v>3710.52</v>
      </c>
      <c r="Q565" s="53">
        <v>488.77</v>
      </c>
      <c r="R565" s="53">
        <v>2100</v>
      </c>
      <c r="S565" s="53">
        <v>200</v>
      </c>
      <c r="T565" s="53">
        <v>95</v>
      </c>
      <c r="U565" s="57">
        <f t="shared" si="91"/>
        <v>94.999991807419761</v>
      </c>
      <c r="V565" s="55">
        <f t="shared" si="88"/>
        <v>91546.25</v>
      </c>
      <c r="W565" s="55">
        <f t="shared" si="93"/>
        <v>86968.930000000008</v>
      </c>
      <c r="X565" s="55">
        <f t="shared" si="89"/>
        <v>4577.3199999999924</v>
      </c>
      <c r="Y565" s="55">
        <f t="shared" si="90"/>
        <v>86968.94</v>
      </c>
      <c r="Z565" s="63">
        <f t="shared" si="86"/>
        <v>95.000002730860089</v>
      </c>
    </row>
    <row r="566" spans="1:26" x14ac:dyDescent="0.25">
      <c r="A566" s="61">
        <v>167</v>
      </c>
      <c r="B566" s="62" t="s">
        <v>188</v>
      </c>
      <c r="C566" s="62" t="s">
        <v>9</v>
      </c>
      <c r="D566" s="61">
        <v>2027</v>
      </c>
      <c r="E566" s="53">
        <f>'Отбор 2025-2027'!E563+'Доп отбор1 2025-2027'!E563</f>
        <v>0</v>
      </c>
      <c r="F566" s="53">
        <f>'Отбор 2025-2027'!F563+'Доп отбор1 2025-2027'!F563</f>
        <v>0</v>
      </c>
      <c r="G566" s="53">
        <f>'Отбор 2025-2027'!G563+'Доп отбор1 2025-2027'!G563</f>
        <v>0</v>
      </c>
      <c r="H566" s="53">
        <f>'Отбор 2025-2027'!H563+'Доп отбор1 2025-2027'!H563</f>
        <v>26</v>
      </c>
      <c r="I566" s="53">
        <f>'Отбор 2025-2027'!I563+'Доп отбор1 2025-2027'!I563</f>
        <v>0</v>
      </c>
      <c r="J566" s="54">
        <f>'Отбор 2025-2027'!J563+'Доп отбор1 2025-2027'!J563</f>
        <v>7</v>
      </c>
      <c r="K566" s="55">
        <f t="shared" si="87"/>
        <v>26</v>
      </c>
      <c r="L566" s="53">
        <v>12368.39</v>
      </c>
      <c r="M566" s="53">
        <v>11131.55</v>
      </c>
      <c r="N566" s="53">
        <v>8657.8700000000008</v>
      </c>
      <c r="O566" s="53">
        <v>6184.2</v>
      </c>
      <c r="P566" s="53">
        <v>3710.52</v>
      </c>
      <c r="Q566" s="53">
        <v>488.77</v>
      </c>
      <c r="R566" s="53">
        <v>2100</v>
      </c>
      <c r="S566" s="53">
        <v>200</v>
      </c>
      <c r="T566" s="53">
        <v>90</v>
      </c>
      <c r="U566" s="57">
        <f t="shared" si="91"/>
        <v>89.999999456848187</v>
      </c>
      <c r="V566" s="55">
        <f t="shared" si="88"/>
        <v>184110.59</v>
      </c>
      <c r="W566" s="55">
        <f t="shared" si="93"/>
        <v>165699.53</v>
      </c>
      <c r="X566" s="55">
        <f t="shared" si="89"/>
        <v>18411.059999999998</v>
      </c>
      <c r="Y566" s="55">
        <f t="shared" si="90"/>
        <v>165699.53</v>
      </c>
      <c r="Z566" s="63">
        <f t="shared" si="86"/>
        <v>89.999999456848187</v>
      </c>
    </row>
    <row r="567" spans="1:26" x14ac:dyDescent="0.25">
      <c r="A567" s="61">
        <v>168</v>
      </c>
      <c r="B567" s="62" t="s">
        <v>188</v>
      </c>
      <c r="C567" s="62" t="s">
        <v>13</v>
      </c>
      <c r="D567" s="61">
        <v>2027</v>
      </c>
      <c r="E567" s="53">
        <f>'Отбор 2025-2027'!E564+'Доп отбор1 2025-2027'!E564</f>
        <v>0</v>
      </c>
      <c r="F567" s="53">
        <f>'Отбор 2025-2027'!F564+'Доп отбор1 2025-2027'!F564</f>
        <v>0</v>
      </c>
      <c r="G567" s="53">
        <f>'Отбор 2025-2027'!G564+'Доп отбор1 2025-2027'!G564</f>
        <v>0</v>
      </c>
      <c r="H567" s="53">
        <f>'Отбор 2025-2027'!H564+'Доп отбор1 2025-2027'!H564</f>
        <v>0</v>
      </c>
      <c r="I567" s="53">
        <f>'Отбор 2025-2027'!I564+'Доп отбор1 2025-2027'!I564</f>
        <v>0</v>
      </c>
      <c r="J567" s="54">
        <f>'Отбор 2025-2027'!J564+'Доп отбор1 2025-2027'!J564</f>
        <v>0</v>
      </c>
      <c r="K567" s="55">
        <f t="shared" si="87"/>
        <v>0</v>
      </c>
      <c r="L567" s="53">
        <v>12368.39</v>
      </c>
      <c r="M567" s="53">
        <v>11131.55</v>
      </c>
      <c r="N567" s="53">
        <v>8657.8700000000008</v>
      </c>
      <c r="O567" s="53">
        <v>6184.2</v>
      </c>
      <c r="P567" s="53">
        <v>3710.52</v>
      </c>
      <c r="Q567" s="53">
        <v>488.77</v>
      </c>
      <c r="R567" s="53">
        <v>2100</v>
      </c>
      <c r="S567" s="53">
        <v>200</v>
      </c>
      <c r="T567" s="53">
        <v>90</v>
      </c>
      <c r="U567" s="57">
        <f t="shared" si="91"/>
        <v>0</v>
      </c>
      <c r="V567" s="55">
        <f t="shared" si="88"/>
        <v>0</v>
      </c>
      <c r="W567" s="55">
        <f t="shared" si="93"/>
        <v>0</v>
      </c>
      <c r="X567" s="55">
        <f t="shared" si="89"/>
        <v>0</v>
      </c>
      <c r="Y567" s="55">
        <f t="shared" si="90"/>
        <v>0</v>
      </c>
      <c r="Z567" s="63">
        <f t="shared" si="86"/>
        <v>0</v>
      </c>
    </row>
    <row r="568" spans="1:26" x14ac:dyDescent="0.25">
      <c r="A568" s="61">
        <v>169</v>
      </c>
      <c r="B568" s="62" t="s">
        <v>188</v>
      </c>
      <c r="C568" s="62" t="s">
        <v>101</v>
      </c>
      <c r="D568" s="61">
        <v>2027</v>
      </c>
      <c r="E568" s="53">
        <f>'Отбор 2025-2027'!E565+'Доп отбор1 2025-2027'!E565</f>
        <v>0</v>
      </c>
      <c r="F568" s="53">
        <f>'Отбор 2025-2027'!F565+'Доп отбор1 2025-2027'!F565</f>
        <v>0</v>
      </c>
      <c r="G568" s="53">
        <f>'Отбор 2025-2027'!G565+'Доп отбор1 2025-2027'!G565</f>
        <v>0</v>
      </c>
      <c r="H568" s="53">
        <f>'Отбор 2025-2027'!H565+'Доп отбор1 2025-2027'!H565</f>
        <v>0</v>
      </c>
      <c r="I568" s="53">
        <f>'Отбор 2025-2027'!I565+'Доп отбор1 2025-2027'!I565</f>
        <v>0</v>
      </c>
      <c r="J568" s="54">
        <f>'Отбор 2025-2027'!J565+'Доп отбор1 2025-2027'!J565</f>
        <v>0</v>
      </c>
      <c r="K568" s="55">
        <f t="shared" si="87"/>
        <v>0</v>
      </c>
      <c r="L568" s="53">
        <v>12368.39</v>
      </c>
      <c r="M568" s="53">
        <v>11131.55</v>
      </c>
      <c r="N568" s="53">
        <v>8657.8700000000008</v>
      </c>
      <c r="O568" s="53">
        <v>6184.2</v>
      </c>
      <c r="P568" s="53">
        <v>3710.52</v>
      </c>
      <c r="Q568" s="53">
        <v>488.77</v>
      </c>
      <c r="R568" s="53">
        <v>2100</v>
      </c>
      <c r="S568" s="53">
        <v>200</v>
      </c>
      <c r="T568" s="53">
        <v>89</v>
      </c>
      <c r="U568" s="57">
        <f t="shared" si="91"/>
        <v>0</v>
      </c>
      <c r="V568" s="55">
        <f t="shared" si="88"/>
        <v>0</v>
      </c>
      <c r="W568" s="55">
        <f t="shared" si="93"/>
        <v>0</v>
      </c>
      <c r="X568" s="55">
        <f t="shared" si="89"/>
        <v>0</v>
      </c>
      <c r="Y568" s="55">
        <f t="shared" si="90"/>
        <v>0</v>
      </c>
      <c r="Z568" s="63">
        <f t="shared" si="86"/>
        <v>0</v>
      </c>
    </row>
    <row r="569" spans="1:26" x14ac:dyDescent="0.25">
      <c r="A569" s="61">
        <v>170</v>
      </c>
      <c r="B569" s="62" t="s">
        <v>188</v>
      </c>
      <c r="C569" s="62" t="s">
        <v>87</v>
      </c>
      <c r="D569" s="61">
        <v>2027</v>
      </c>
      <c r="E569" s="53">
        <f>'Отбор 2025-2027'!E566+'Доп отбор1 2025-2027'!E566</f>
        <v>0</v>
      </c>
      <c r="F569" s="53">
        <f>'Отбор 2025-2027'!F566+'Доп отбор1 2025-2027'!F566</f>
        <v>0</v>
      </c>
      <c r="G569" s="53">
        <f>'Отбор 2025-2027'!G566+'Доп отбор1 2025-2027'!G566</f>
        <v>0</v>
      </c>
      <c r="H569" s="53">
        <f>'Отбор 2025-2027'!H566+'Доп отбор1 2025-2027'!H566</f>
        <v>4</v>
      </c>
      <c r="I569" s="53">
        <f>'Отбор 2025-2027'!I566+'Доп отбор1 2025-2027'!I566</f>
        <v>9.35</v>
      </c>
      <c r="J569" s="54">
        <f>'Отбор 2025-2027'!J566+'Доп отбор1 2025-2027'!J566</f>
        <v>3</v>
      </c>
      <c r="K569" s="55">
        <f t="shared" si="87"/>
        <v>13.35</v>
      </c>
      <c r="L569" s="53">
        <v>12368.39</v>
      </c>
      <c r="M569" s="53">
        <v>11131.55</v>
      </c>
      <c r="N569" s="53">
        <v>8657.8700000000008</v>
      </c>
      <c r="O569" s="53">
        <v>6184.2</v>
      </c>
      <c r="P569" s="53">
        <v>3710.52</v>
      </c>
      <c r="Q569" s="53">
        <v>488.77</v>
      </c>
      <c r="R569" s="53">
        <v>2100</v>
      </c>
      <c r="S569" s="53">
        <v>200</v>
      </c>
      <c r="T569" s="53">
        <v>71</v>
      </c>
      <c r="U569" s="57">
        <f t="shared" si="91"/>
        <v>70.999994704183564</v>
      </c>
      <c r="V569" s="55">
        <f t="shared" si="88"/>
        <v>69866.47</v>
      </c>
      <c r="W569" s="55">
        <f t="shared" si="93"/>
        <v>49605.19</v>
      </c>
      <c r="X569" s="55">
        <f t="shared" si="89"/>
        <v>20261.28</v>
      </c>
      <c r="Y569" s="55">
        <f t="shared" si="90"/>
        <v>49605.19</v>
      </c>
      <c r="Z569" s="63">
        <f t="shared" si="86"/>
        <v>70.999994704183564</v>
      </c>
    </row>
    <row r="570" spans="1:26" x14ac:dyDescent="0.25">
      <c r="A570" s="61">
        <v>171</v>
      </c>
      <c r="B570" s="62" t="s">
        <v>188</v>
      </c>
      <c r="C570" s="62" t="s">
        <v>86</v>
      </c>
      <c r="D570" s="61">
        <v>2027</v>
      </c>
      <c r="E570" s="53">
        <f>'Отбор 2025-2027'!E567+'Доп отбор1 2025-2027'!E567</f>
        <v>15</v>
      </c>
      <c r="F570" s="53">
        <f>'Отбор 2025-2027'!F567+'Доп отбор1 2025-2027'!F567</f>
        <v>0</v>
      </c>
      <c r="G570" s="53">
        <f>'Отбор 2025-2027'!G567+'Доп отбор1 2025-2027'!G567</f>
        <v>20</v>
      </c>
      <c r="H570" s="53">
        <f>'Отбор 2025-2027'!H567+'Доп отбор1 2025-2027'!H567</f>
        <v>10</v>
      </c>
      <c r="I570" s="53">
        <f>'Отбор 2025-2027'!I567+'Доп отбор1 2025-2027'!I567</f>
        <v>5</v>
      </c>
      <c r="J570" s="54">
        <f>'Отбор 2025-2027'!J567+'Доп отбор1 2025-2027'!J567</f>
        <v>6</v>
      </c>
      <c r="K570" s="55">
        <f t="shared" si="87"/>
        <v>50</v>
      </c>
      <c r="L570" s="53">
        <v>12368.39</v>
      </c>
      <c r="M570" s="53">
        <v>11131.55</v>
      </c>
      <c r="N570" s="53">
        <v>8657.8700000000008</v>
      </c>
      <c r="O570" s="53">
        <v>6184.2</v>
      </c>
      <c r="P570" s="53">
        <v>3710.52</v>
      </c>
      <c r="Q570" s="53">
        <v>488.77</v>
      </c>
      <c r="R570" s="53">
        <v>2100</v>
      </c>
      <c r="S570" s="53">
        <v>200</v>
      </c>
      <c r="T570" s="53">
        <v>88</v>
      </c>
      <c r="U570" s="57">
        <f t="shared" si="91"/>
        <v>87.999999225157381</v>
      </c>
      <c r="V570" s="55">
        <f t="shared" si="88"/>
        <v>464610.47</v>
      </c>
      <c r="W570" s="55">
        <f t="shared" si="93"/>
        <v>408857.21</v>
      </c>
      <c r="X570" s="55">
        <f t="shared" si="89"/>
        <v>55753.259999999951</v>
      </c>
      <c r="Y570" s="55">
        <f t="shared" si="90"/>
        <v>408857.21</v>
      </c>
      <c r="Z570" s="63">
        <f t="shared" si="86"/>
        <v>87.999999225157381</v>
      </c>
    </row>
    <row r="571" spans="1:26" x14ac:dyDescent="0.25">
      <c r="A571" s="61">
        <v>172</v>
      </c>
      <c r="B571" s="62" t="s">
        <v>188</v>
      </c>
      <c r="C571" s="62" t="s">
        <v>10</v>
      </c>
      <c r="D571" s="61">
        <v>2027</v>
      </c>
      <c r="E571" s="53">
        <f>'Отбор 2025-2027'!E568+'Доп отбор1 2025-2027'!E568</f>
        <v>0</v>
      </c>
      <c r="F571" s="53">
        <f>'Отбор 2025-2027'!F568+'Доп отбор1 2025-2027'!F568</f>
        <v>0</v>
      </c>
      <c r="G571" s="53">
        <f>'Отбор 2025-2027'!G568+'Доп отбор1 2025-2027'!G568</f>
        <v>0</v>
      </c>
      <c r="H571" s="53">
        <f>'Отбор 2025-2027'!H568+'Доп отбор1 2025-2027'!H568</f>
        <v>0</v>
      </c>
      <c r="I571" s="53">
        <f>'Отбор 2025-2027'!I568+'Доп отбор1 2025-2027'!I568</f>
        <v>0</v>
      </c>
      <c r="J571" s="54">
        <f>'Отбор 2025-2027'!J568+'Доп отбор1 2025-2027'!J568</f>
        <v>0</v>
      </c>
      <c r="K571" s="55">
        <f t="shared" si="87"/>
        <v>0</v>
      </c>
      <c r="L571" s="53">
        <v>12368.39</v>
      </c>
      <c r="M571" s="53">
        <v>11131.55</v>
      </c>
      <c r="N571" s="53">
        <v>8657.8700000000008</v>
      </c>
      <c r="O571" s="53">
        <v>6184.2</v>
      </c>
      <c r="P571" s="53">
        <v>3710.52</v>
      </c>
      <c r="Q571" s="53">
        <v>488.77</v>
      </c>
      <c r="R571" s="53">
        <v>2100</v>
      </c>
      <c r="S571" s="53">
        <v>200</v>
      </c>
      <c r="T571" s="53">
        <v>88</v>
      </c>
      <c r="U571" s="57">
        <f t="shared" si="91"/>
        <v>0</v>
      </c>
      <c r="V571" s="55">
        <f t="shared" si="88"/>
        <v>0</v>
      </c>
      <c r="W571" s="55">
        <f t="shared" si="93"/>
        <v>0</v>
      </c>
      <c r="X571" s="55">
        <f t="shared" si="89"/>
        <v>0</v>
      </c>
      <c r="Y571" s="55">
        <f t="shared" si="90"/>
        <v>0</v>
      </c>
      <c r="Z571" s="63">
        <f t="shared" si="86"/>
        <v>0</v>
      </c>
    </row>
    <row r="572" spans="1:26" x14ac:dyDescent="0.25">
      <c r="A572" s="72" t="s">
        <v>226</v>
      </c>
      <c r="B572" s="72"/>
      <c r="C572" s="72"/>
      <c r="D572" s="72"/>
      <c r="E572" s="68">
        <f>SUM(E5:E64)+E82+SUM(E83:E193)</f>
        <v>610.13</v>
      </c>
      <c r="F572" s="68">
        <f t="shared" ref="F572:K572" si="94">SUM(F5:F64)+F82+SUM(F83:F193)</f>
        <v>824.94024739999998</v>
      </c>
      <c r="G572" s="68">
        <f t="shared" si="94"/>
        <v>1225.6196179999999</v>
      </c>
      <c r="H572" s="68">
        <f t="shared" si="94"/>
        <v>1325.503682</v>
      </c>
      <c r="I572" s="68">
        <f t="shared" si="94"/>
        <v>1625.3199999999997</v>
      </c>
      <c r="J572" s="69">
        <f t="shared" si="94"/>
        <v>860</v>
      </c>
      <c r="K572" s="68">
        <f t="shared" si="94"/>
        <v>5611.5135473999999</v>
      </c>
      <c r="L572" s="62"/>
      <c r="M572" s="62"/>
      <c r="N572" s="62"/>
      <c r="O572" s="62"/>
      <c r="P572" s="62"/>
      <c r="Q572" s="62"/>
      <c r="R572" s="62"/>
      <c r="S572" s="62"/>
      <c r="T572" s="62"/>
      <c r="U572" s="57"/>
      <c r="V572" s="55">
        <f t="shared" ref="V572" si="95">SUM(V5:V64)+V82+SUM(V83:V193)</f>
        <v>44917051.939999998</v>
      </c>
      <c r="W572" s="55">
        <f>SUM(W5:W64)+W82+SUM(W83:W193)</f>
        <v>40187547.609999999</v>
      </c>
      <c r="X572" s="55">
        <f t="shared" ref="X572" si="96">SUM(X5:X64)+X82+SUM(X83:X193)</f>
        <v>4729504.3299999991</v>
      </c>
      <c r="Y572" s="68">
        <f t="shared" ref="Y572" si="97">SUM(Y5:Y193)</f>
        <v>46528847.989999987</v>
      </c>
      <c r="Z572" s="68"/>
    </row>
    <row r="573" spans="1:26" x14ac:dyDescent="0.25">
      <c r="A573" s="72" t="s">
        <v>227</v>
      </c>
      <c r="B573" s="72"/>
      <c r="C573" s="72"/>
      <c r="D573" s="72"/>
      <c r="E573" s="68">
        <f>SUM(E194:E253)+E271+SUM(E272:E382)</f>
        <v>682.2</v>
      </c>
      <c r="F573" s="68">
        <f t="shared" ref="F573:K573" si="98">SUM(F194:F253)+F271+SUM(F272:F382)</f>
        <v>610.13</v>
      </c>
      <c r="G573" s="68">
        <f t="shared" si="98"/>
        <v>853.43024739999998</v>
      </c>
      <c r="H573" s="68">
        <f t="shared" si="98"/>
        <v>1155.530618</v>
      </c>
      <c r="I573" s="68">
        <f t="shared" si="98"/>
        <v>1321.813682</v>
      </c>
      <c r="J573" s="69">
        <f t="shared" si="98"/>
        <v>781</v>
      </c>
      <c r="K573" s="68">
        <f t="shared" si="98"/>
        <v>4623.1045473999993</v>
      </c>
      <c r="L573" s="62"/>
      <c r="M573" s="62"/>
      <c r="N573" s="62"/>
      <c r="O573" s="62"/>
      <c r="P573" s="62"/>
      <c r="Q573" s="62"/>
      <c r="R573" s="62"/>
      <c r="S573" s="62"/>
      <c r="T573" s="62"/>
      <c r="U573" s="57"/>
      <c r="V573" s="55">
        <f t="shared" ref="V573" si="99">SUM(V194:V253)+V271+SUM(V272:V382)</f>
        <v>37615395.260000005</v>
      </c>
      <c r="W573" s="55">
        <f t="shared" ref="W573:X573" si="100">SUM(W194:W253)+W271+SUM(W272:W382)</f>
        <v>33672821.840000004</v>
      </c>
      <c r="X573" s="55">
        <f t="shared" si="100"/>
        <v>3942573.4200000009</v>
      </c>
      <c r="Y573" s="68">
        <f t="shared" ref="Y573" si="101">SUM(Y194:Y382)</f>
        <v>38764390.099999979</v>
      </c>
      <c r="Z573" s="68"/>
    </row>
    <row r="574" spans="1:26" x14ac:dyDescent="0.25">
      <c r="A574" s="72" t="s">
        <v>229</v>
      </c>
      <c r="B574" s="72"/>
      <c r="C574" s="72"/>
      <c r="D574" s="72"/>
      <c r="E574" s="68">
        <f>SUM(E383:E442)+E460+SUM(E461:E571)</f>
        <v>610.4</v>
      </c>
      <c r="F574" s="68">
        <f t="shared" ref="F574:K574" si="102">SUM(F383:F442)+F460+SUM(F461:F571)</f>
        <v>540.6</v>
      </c>
      <c r="G574" s="68">
        <f t="shared" si="102"/>
        <v>487.15</v>
      </c>
      <c r="H574" s="68">
        <f t="shared" si="102"/>
        <v>584.68024739999998</v>
      </c>
      <c r="I574" s="68">
        <f t="shared" si="102"/>
        <v>821.29</v>
      </c>
      <c r="J574" s="69">
        <f t="shared" si="102"/>
        <v>485</v>
      </c>
      <c r="K574" s="68">
        <f t="shared" si="102"/>
        <v>3044.1202473999997</v>
      </c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55">
        <f t="shared" ref="V574" si="103">SUM(V383:V442)+V460+SUM(V461:V571)</f>
        <v>26312632.610000007</v>
      </c>
      <c r="W574" s="55">
        <f t="shared" ref="W574:X574" si="104">SUM(W383:W442)+W460+SUM(W461:W571)</f>
        <v>23674300.559999995</v>
      </c>
      <c r="X574" s="55">
        <f t="shared" si="104"/>
        <v>2638332.0500000012</v>
      </c>
      <c r="Y574" s="68">
        <f t="shared" ref="Y574" si="105">SUM(Y383:Y571)</f>
        <v>26911712.730000015</v>
      </c>
      <c r="Z574" s="68"/>
    </row>
    <row r="575" spans="1:26" ht="30" customHeight="1" x14ac:dyDescent="0.25">
      <c r="V575" s="51"/>
    </row>
    <row r="576" spans="1:26" x14ac:dyDescent="0.25">
      <c r="H576" s="70"/>
      <c r="I576" s="70"/>
      <c r="J576" s="70"/>
    </row>
    <row r="577" spans="8:10" x14ac:dyDescent="0.25">
      <c r="H577" s="70"/>
      <c r="I577" s="70"/>
      <c r="J577" s="70"/>
    </row>
    <row r="578" spans="8:10" x14ac:dyDescent="0.25">
      <c r="H578" s="70"/>
      <c r="I578" s="70"/>
      <c r="J578" s="70"/>
    </row>
    <row r="579" spans="8:10" x14ac:dyDescent="0.25">
      <c r="H579" s="70"/>
      <c r="I579" s="70"/>
      <c r="J579" s="70"/>
    </row>
    <row r="580" spans="8:10" x14ac:dyDescent="0.25">
      <c r="H580" s="70"/>
      <c r="I580" s="70"/>
      <c r="J580" s="70"/>
    </row>
    <row r="581" spans="8:10" x14ac:dyDescent="0.25">
      <c r="H581" s="70"/>
      <c r="I581" s="70"/>
      <c r="J581" s="70"/>
    </row>
  </sheetData>
  <autoFilter ref="A4:Z574"/>
  <mergeCells count="4">
    <mergeCell ref="A572:D572"/>
    <mergeCell ref="A573:D573"/>
    <mergeCell ref="A574:D574"/>
    <mergeCell ref="A3:W3"/>
  </mergeCells>
  <pageMargins left="0.23622047244094491" right="0.23622047244094491" top="0.74803149606299213" bottom="0.74803149606299213" header="0.31496062992125984" footer="0.31496062992125984"/>
  <pageSetup paperSize="9" scale="42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Отбор 2024-2026</vt:lpstr>
      <vt:lpstr>Доп отбор 2024-2026 </vt:lpstr>
      <vt:lpstr>Итого отбор 2024-2026</vt:lpstr>
      <vt:lpstr>Отбор 2025-2027</vt:lpstr>
      <vt:lpstr>Доп отбор1 2025-2027</vt:lpstr>
      <vt:lpstr>Итого отбор 2025-2027</vt:lpstr>
      <vt:lpstr>'Отбор 2024-2026'!Заголовки_для_печати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2024-10-03T07:12:34Z</dcterms:modified>
</cp:coreProperties>
</file>