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3 год\Бюджет 2024-2026\После Правления Фонда 23.08.2023\"/>
    </mc:Choice>
  </mc:AlternateContent>
  <bookViews>
    <workbookView xWindow="0" yWindow="0" windowWidth="20730" windowHeight="11760" activeTab="1"/>
  </bookViews>
  <sheets>
    <sheet name="ОКЛАДЫ" sheetId="5" r:id="rId1"/>
    <sheet name="РАСЧЕТ ФОТ 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7" i="5" l="1"/>
  <c r="B54" i="5"/>
  <c r="D48" i="5"/>
  <c r="D47" i="5"/>
  <c r="D46" i="5"/>
  <c r="D45" i="5"/>
  <c r="D43" i="5"/>
  <c r="D42" i="5"/>
  <c r="D41" i="5"/>
</calcChain>
</file>

<file path=xl/sharedStrings.xml><?xml version="1.0" encoding="utf-8"?>
<sst xmlns="http://schemas.openxmlformats.org/spreadsheetml/2006/main" count="104" uniqueCount="96">
  <si>
    <t>Наименование должности</t>
  </si>
  <si>
    <t>Помощник директора</t>
  </si>
  <si>
    <t>Заместитель главного бухгалтера</t>
  </si>
  <si>
    <t>Главный специалист-бухгалтер</t>
  </si>
  <si>
    <t>Ведущий специалист-бухгалтер</t>
  </si>
  <si>
    <t>Заместитель директора - начальник департамента</t>
  </si>
  <si>
    <t>Заместитель начальника департамента</t>
  </si>
  <si>
    <t>Начальник отдела</t>
  </si>
  <si>
    <t>Заместитель начальника отдела</t>
  </si>
  <si>
    <t>Ведущий специалист</t>
  </si>
  <si>
    <t>Главный специалист - врач-эксперт</t>
  </si>
  <si>
    <t xml:space="preserve">Главный специалист </t>
  </si>
  <si>
    <t>Водитель-механик</t>
  </si>
  <si>
    <t>Водитель служебного а/м</t>
  </si>
  <si>
    <t>Начальник сектора</t>
  </si>
  <si>
    <t>Главный специалист по закупкам</t>
  </si>
  <si>
    <t>Директор</t>
  </si>
  <si>
    <t>Расчетный ФОТ на 2023 года (Утверждено постановлением Правительства ЛО)</t>
  </si>
  <si>
    <t>Отклонение от ФОТ утвержденный Правительством</t>
  </si>
  <si>
    <t>5=4/3</t>
  </si>
  <si>
    <t>ИТОГО</t>
  </si>
  <si>
    <t>1.</t>
  </si>
  <si>
    <t>Заработная плата</t>
  </si>
  <si>
    <t>1.1.</t>
  </si>
  <si>
    <t xml:space="preserve">Оклад </t>
  </si>
  <si>
    <t>Месячный фонд оплаты труда по должностным окладам</t>
  </si>
  <si>
    <t xml:space="preserve">Годовой фонд оплаты труда </t>
  </si>
  <si>
    <t>1.2.</t>
  </si>
  <si>
    <t xml:space="preserve">Надбавки к заработной плате, дополнительная оплата труда, </t>
  </si>
  <si>
    <t xml:space="preserve">прочие денежные выплаты </t>
  </si>
  <si>
    <t>1.2.1.Надбавка за особые условия службы</t>
  </si>
  <si>
    <t>14 должностных окладов в год</t>
  </si>
  <si>
    <t>1.2.2.Выслуга</t>
  </si>
  <si>
    <t>3 должностных оклада в год</t>
  </si>
  <si>
    <t>1.2.3.Премирование</t>
  </si>
  <si>
    <t>АУП (16 должностных окладов в год)</t>
  </si>
  <si>
    <t>водители (11 должностных окладов в год)</t>
  </si>
  <si>
    <t>1.2.4.Премия за особо важные задания и поручения</t>
  </si>
  <si>
    <t>Премия за особо важные задания и поручения (2 должностных оклада в год)</t>
  </si>
  <si>
    <t xml:space="preserve">1.2.5. Единовременная выплата при предоставлении </t>
  </si>
  <si>
    <t>ежегодного оплачиваемого отпуска и материальная помощь</t>
  </si>
  <si>
    <t>2.</t>
  </si>
  <si>
    <t>Начисления на выплаты по оплате труда</t>
  </si>
  <si>
    <t>3.</t>
  </si>
  <si>
    <t>Итого оплата труда и начисления на выплты по оплате труда</t>
  </si>
  <si>
    <t>Количество штатных единиц и должностные оклады работников ТФОМС ЛО с 01.01.2024 года (ПРОЕКТ)</t>
  </si>
  <si>
    <t>Оклады по 12-ОЗ с 01.01.2023</t>
  </si>
  <si>
    <t xml:space="preserve"> ФОТ на 2023 год (с 01.01.2023)</t>
  </si>
  <si>
    <t xml:space="preserve"> ФОТ на 2023 год (проект с 01.09.2023) по штатному расписаню на 1,09</t>
  </si>
  <si>
    <t xml:space="preserve">Кол-во единиц </t>
  </si>
  <si>
    <t>Оклады
 (рублей)</t>
  </si>
  <si>
    <t>Месячный ФОТ по окладам (рублей)</t>
  </si>
  <si>
    <t>Отклонение от 12-ОЗ</t>
  </si>
  <si>
    <t xml:space="preserve">Заместитель директора </t>
  </si>
  <si>
    <t xml:space="preserve">Главный бухгалтер </t>
  </si>
  <si>
    <t>Юрисконсульт</t>
  </si>
  <si>
    <t xml:space="preserve">Управляющий филиалом </t>
  </si>
  <si>
    <t>Главный специалист - врач-эксперт филиала Фонда</t>
  </si>
  <si>
    <t xml:space="preserve">Главный специалист филиала Фонда                                      </t>
  </si>
  <si>
    <t>Ведущий специалист филиала Фонда</t>
  </si>
  <si>
    <t>РАСЧЕТ ФОНДА ОПЛАТЫ ТРУДА РАБОТНИКОВ 
ТЕРРИТОРИАЛЬНОГО ФОНДА ОБЯЗАТЕЛЬНОГО МЕДИЦИНСКОГО СТРАХОВАНИЯ ЛЕНИНГРАДСКОЙ ОБЛАСТИ 
НА 2024 ГОД (ФОТ действующий)</t>
  </si>
  <si>
    <t>Первый заместитель директора</t>
  </si>
  <si>
    <t>Начальник департамента</t>
  </si>
  <si>
    <t>ПРОЕКТ  ФОТ на 2024 год( с 01.09.2023 на 1,09,01.01.2024 на 104,6); по 12-ОЗ,  новая численность</t>
  </si>
  <si>
    <t xml:space="preserve">2024 год </t>
  </si>
  <si>
    <t>Расчет численности работников Фонда по Методическим указаниямФедерального фонда обязательного медицинского страхования, составляет 138 единиц. Согласно постановлению Правительства Ленинградской области от 14.05.2012 №154 «Об утверждении структуры, предельной численности и фонда оплаты труда работников Территориального фонда обязательного медицинского страхования Ленинградской области» (в ред. от 26.12.2022 №969) предельная численность Территориального фонда обязательного медицинского страхования Ленинградской области утверждена в количестве 123,0 единицы. Для приведения численности работников Фонда до нормативной потребуется 15 единиц, однако в представленном Проекте областного закона запланировано увеличение численности на 9 единиц в количестве 132 штатных единиц.</t>
  </si>
  <si>
    <t xml:space="preserve">В целях увеличения заработной платы работников Фонда и снижения социальной напряженности в коллективе в Проекте областного закона расчет фонда оплаты труда произведен исходя из размера должностных окладов на уровне областного закона Ленинградской области от 25.02.2005 №12-оз (ред. от 23.05.2023)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области" и областного закона  Ленинградской области от 25.03.2005 N 18-оз (ред. от 19.12.2022) "Об оплате труда и исчислении стажа работы работников государственных органов Ленинградской области, замещающих должности, не являющиеся должностями государственной гражданской службы". </t>
  </si>
  <si>
    <t>Информация по заработной плате работников ТФОМС ЛО в сравнении с другими организациями</t>
  </si>
  <si>
    <t>тыс. рублей</t>
  </si>
  <si>
    <t>Наименование</t>
  </si>
  <si>
    <t>Другие организации</t>
  </si>
  <si>
    <r>
      <t xml:space="preserve">ТФОМС ЛО (среднемесячная начисленная з/п за 2022 год </t>
    </r>
    <r>
      <rPr>
        <b/>
        <sz val="10"/>
        <rFont val="Arial"/>
        <family val="2"/>
        <charset val="204"/>
      </rPr>
      <t>со всеми выплатами, в том числе годовая премия</t>
    </r>
    <r>
      <rPr>
        <sz val="10"/>
        <rFont val="Arial"/>
        <family val="2"/>
        <charset val="204"/>
      </rPr>
      <t>)</t>
    </r>
  </si>
  <si>
    <t>Разница</t>
  </si>
  <si>
    <t>З/п работников ТФОМС ЛО чистыми (в месяц без выслуги)</t>
  </si>
  <si>
    <t xml:space="preserve">Среднемесячная начисленная з/п </t>
  </si>
  <si>
    <t>экономист гл.специалист медицинской организации</t>
  </si>
  <si>
    <t>экономист вед. специалист медицинской организации</t>
  </si>
  <si>
    <t>врачи</t>
  </si>
  <si>
    <t>90,4-113</t>
  </si>
  <si>
    <t>61,8-74,5</t>
  </si>
  <si>
    <t>28,6-38,5</t>
  </si>
  <si>
    <t>ТФОМС СПб (в среднем на ед.)</t>
  </si>
  <si>
    <t>ТФОМС Мурманской области (директор)</t>
  </si>
  <si>
    <t>ТФОМС Мурманской области (нач. отдела)</t>
  </si>
  <si>
    <t>ТФОМС Мурманской области (гл. специалист)</t>
  </si>
  <si>
    <t>специалист страховой медицинской организации программист</t>
  </si>
  <si>
    <t>Кроме того, данное увеличение заработной платы работников Фонда не превышает норматив на АУП системы ОМС по программе государственных гарантий, рассчитанный согласно Постановлению Правительства РФ от 29.12.2022 №2497 «О Программе государственных гарантий бесплатного оказания гражданам медицинской помощи на 2023 год и на плановый период 2024 и 2025 годов»:</t>
  </si>
  <si>
    <t>Численность на 01.01.2023</t>
  </si>
  <si>
    <t>1 588 929</t>
  </si>
  <si>
    <t>Норматив на АУП системы ОМС по программе госгарантий (постановление Правительства РФ №2497 от 29.12.2022), руб.</t>
  </si>
  <si>
    <t>На АУП системы ОМС по нормативу, тыс. руб.</t>
  </si>
  <si>
    <t>План в бюджете , тыс. руб.</t>
  </si>
  <si>
    <t>АУП ТФОМС , тыс. руб.</t>
  </si>
  <si>
    <t>СМО (без средств субъекта из расчета 0,8%), тыс. руб.</t>
  </si>
  <si>
    <t>Отклонение, тыс. руб.</t>
  </si>
  <si>
    <t xml:space="preserve">Приложение 1  к обоснованию необходимости принятия областного закона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</si>
</sst>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(* #,##0.00_);_(* \(#,##0.00\);_(* &quot;-&quot;??_);_(@_)"/>
    <numFmt numFmtId="166" formatCode="_-* #,##0.00_р_._-;\-* #,##0.00_р_._-;_-* &quot;-&quot;??_р_._-;_-@_-"/>
    <numFmt numFmtId="171" formatCode="#,##0_ ;\-#,##0\ "/>
    <numFmt numFmtId="173" formatCode="#,##0.0"/>
  </numFmts>
  <fonts count="12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</cellStyleXfs>
  <cellXfs count="162">
    <xf numFmtId="0" fontId="0" fillId="0" borderId="0" xfId="0"/>
    <xf numFmtId="43" fontId="0" fillId="0" borderId="0" xfId="0" applyNumberFormat="1"/>
    <xf numFmtId="0" fontId="3" fillId="2" borderId="0" xfId="0" applyFont="1" applyFill="1" applyBorder="1"/>
    <xf numFmtId="0" fontId="3" fillId="0" borderId="0" xfId="0" applyFont="1"/>
    <xf numFmtId="0" fontId="2" fillId="2" borderId="0" xfId="2" applyFont="1" applyFill="1" applyBorder="1" applyAlignment="1">
      <alignment horizontal="center" wrapText="1"/>
    </xf>
    <xf numFmtId="0" fontId="3" fillId="2" borderId="0" xfId="0" applyFont="1" applyFill="1"/>
    <xf numFmtId="0" fontId="3" fillId="2" borderId="0" xfId="2" applyFont="1" applyFill="1" applyBorder="1" applyAlignment="1">
      <alignment horizontal="right"/>
    </xf>
    <xf numFmtId="0" fontId="3" fillId="2" borderId="0" xfId="2" applyFont="1" applyFill="1" applyBorder="1" applyAlignment="1">
      <alignment horizontal="center" vertical="center"/>
    </xf>
    <xf numFmtId="1" fontId="3" fillId="2" borderId="19" xfId="2" applyNumberFormat="1" applyFont="1" applyFill="1" applyBorder="1"/>
    <xf numFmtId="1" fontId="3" fillId="2" borderId="12" xfId="2" applyNumberFormat="1" applyFont="1" applyFill="1" applyBorder="1"/>
    <xf numFmtId="1" fontId="3" fillId="2" borderId="29" xfId="2" applyNumberFormat="1" applyFont="1" applyFill="1" applyBorder="1"/>
    <xf numFmtId="1" fontId="3" fillId="2" borderId="33" xfId="2" applyNumberFormat="1" applyFont="1" applyFill="1" applyBorder="1" applyAlignment="1">
      <alignment horizontal="center"/>
    </xf>
    <xf numFmtId="0" fontId="3" fillId="2" borderId="35" xfId="2" applyFont="1" applyFill="1" applyBorder="1" applyAlignment="1">
      <alignment horizontal="center"/>
    </xf>
    <xf numFmtId="3" fontId="3" fillId="4" borderId="33" xfId="2" applyNumberFormat="1" applyFont="1" applyFill="1" applyBorder="1" applyAlignment="1">
      <alignment horizontal="center" vertical="center"/>
    </xf>
    <xf numFmtId="1" fontId="5" fillId="2" borderId="29" xfId="2" applyNumberFormat="1" applyFont="1" applyFill="1" applyBorder="1"/>
    <xf numFmtId="0" fontId="5" fillId="2" borderId="29" xfId="2" applyFont="1" applyFill="1" applyBorder="1"/>
    <xf numFmtId="0" fontId="5" fillId="2" borderId="8" xfId="2" applyFont="1" applyFill="1" applyBorder="1"/>
    <xf numFmtId="4" fontId="5" fillId="0" borderId="32" xfId="3" applyNumberFormat="1" applyFont="1" applyFill="1" applyBorder="1" applyAlignment="1">
      <alignment horizontal="center"/>
    </xf>
    <xf numFmtId="4" fontId="5" fillId="0" borderId="36" xfId="3" applyNumberFormat="1" applyFont="1" applyFill="1" applyBorder="1" applyAlignment="1">
      <alignment horizontal="center"/>
    </xf>
    <xf numFmtId="4" fontId="5" fillId="4" borderId="37" xfId="3" applyNumberFormat="1" applyFont="1" applyFill="1" applyBorder="1" applyAlignment="1">
      <alignment horizontal="center"/>
    </xf>
    <xf numFmtId="0" fontId="2" fillId="2" borderId="12" xfId="2" applyFont="1" applyFill="1" applyBorder="1"/>
    <xf numFmtId="0" fontId="2" fillId="2" borderId="0" xfId="2" applyFont="1" applyFill="1" applyBorder="1"/>
    <xf numFmtId="0" fontId="3" fillId="2" borderId="0" xfId="2" applyFont="1" applyFill="1" applyBorder="1"/>
    <xf numFmtId="4" fontId="2" fillId="0" borderId="31" xfId="3" applyNumberFormat="1" applyFont="1" applyFill="1" applyBorder="1" applyAlignment="1">
      <alignment horizontal="center"/>
    </xf>
    <xf numFmtId="4" fontId="2" fillId="4" borderId="38" xfId="3" applyNumberFormat="1" applyFont="1" applyFill="1" applyBorder="1" applyAlignment="1">
      <alignment horizontal="center"/>
    </xf>
    <xf numFmtId="1" fontId="2" fillId="2" borderId="12" xfId="2" applyNumberFormat="1" applyFont="1" applyFill="1" applyBorder="1"/>
    <xf numFmtId="4" fontId="3" fillId="0" borderId="31" xfId="3" applyNumberFormat="1" applyFont="1" applyFill="1" applyBorder="1" applyAlignment="1">
      <alignment horizontal="center"/>
    </xf>
    <xf numFmtId="4" fontId="3" fillId="4" borderId="38" xfId="3" applyNumberFormat="1" applyFont="1" applyFill="1" applyBorder="1" applyAlignment="1">
      <alignment horizontal="center"/>
    </xf>
    <xf numFmtId="0" fontId="8" fillId="2" borderId="12" xfId="2" applyFont="1" applyFill="1" applyBorder="1"/>
    <xf numFmtId="0" fontId="8" fillId="2" borderId="0" xfId="2" applyFont="1" applyFill="1" applyBorder="1"/>
    <xf numFmtId="0" fontId="3" fillId="2" borderId="12" xfId="2" applyFont="1" applyFill="1" applyBorder="1"/>
    <xf numFmtId="0" fontId="3" fillId="2" borderId="0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1" fontId="3" fillId="2" borderId="21" xfId="2" applyNumberFormat="1" applyFont="1" applyFill="1" applyBorder="1"/>
    <xf numFmtId="0" fontId="3" fillId="2" borderId="21" xfId="2" applyFont="1" applyFill="1" applyBorder="1"/>
    <xf numFmtId="0" fontId="3" fillId="2" borderId="22" xfId="2" applyFont="1" applyFill="1" applyBorder="1"/>
    <xf numFmtId="1" fontId="5" fillId="0" borderId="23" xfId="0" applyNumberFormat="1" applyFont="1" applyBorder="1"/>
    <xf numFmtId="1" fontId="5" fillId="0" borderId="26" xfId="0" applyNumberFormat="1" applyFont="1" applyBorder="1"/>
    <xf numFmtId="4" fontId="5" fillId="0" borderId="40" xfId="3" applyNumberFormat="1" applyFont="1" applyFill="1" applyBorder="1" applyAlignment="1">
      <alignment horizontal="center"/>
    </xf>
    <xf numFmtId="4" fontId="5" fillId="4" borderId="41" xfId="3" applyNumberFormat="1" applyFont="1" applyFill="1" applyBorder="1" applyAlignment="1">
      <alignment horizontal="center"/>
    </xf>
    <xf numFmtId="4" fontId="3" fillId="0" borderId="0" xfId="0" applyNumberFormat="1" applyFont="1"/>
    <xf numFmtId="0" fontId="6" fillId="0" borderId="0" xfId="0" applyFont="1" applyAlignment="1">
      <alignment wrapText="1"/>
    </xf>
    <xf numFmtId="0" fontId="10" fillId="0" borderId="29" xfId="0" applyFont="1" applyFill="1" applyBorder="1" applyAlignment="1">
      <alignment horizontal="left" vertical="center" wrapText="1"/>
    </xf>
    <xf numFmtId="166" fontId="10" fillId="0" borderId="39" xfId="1" applyNumberFormat="1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wrapText="1"/>
    </xf>
    <xf numFmtId="166" fontId="10" fillId="0" borderId="24" xfId="1" applyNumberFormat="1" applyFont="1" applyFill="1" applyBorder="1" applyAlignment="1">
      <alignment horizontal="center" wrapText="1"/>
    </xf>
    <xf numFmtId="43" fontId="10" fillId="0" borderId="24" xfId="0" applyNumberFormat="1" applyFont="1" applyFill="1" applyBorder="1" applyAlignment="1">
      <alignment horizontal="center" wrapText="1"/>
    </xf>
    <xf numFmtId="43" fontId="10" fillId="0" borderId="25" xfId="0" applyNumberFormat="1" applyFont="1" applyFill="1" applyBorder="1" applyAlignment="1">
      <alignment horizontal="center" wrapText="1"/>
    </xf>
    <xf numFmtId="0" fontId="10" fillId="6" borderId="39" xfId="0" applyFont="1" applyFill="1" applyBorder="1" applyAlignment="1">
      <alignment horizontal="center" wrapText="1"/>
    </xf>
    <xf numFmtId="166" fontId="10" fillId="6" borderId="24" xfId="1" applyNumberFormat="1" applyFont="1" applyFill="1" applyBorder="1" applyAlignment="1">
      <alignment horizontal="center" wrapText="1"/>
    </xf>
    <xf numFmtId="43" fontId="10" fillId="6" borderId="25" xfId="0" applyNumberFormat="1" applyFont="1" applyFill="1" applyBorder="1" applyAlignment="1">
      <alignment horizontal="center" wrapText="1"/>
    </xf>
    <xf numFmtId="166" fontId="10" fillId="6" borderId="6" xfId="1" applyNumberFormat="1" applyFont="1" applyFill="1" applyBorder="1" applyAlignment="1">
      <alignment horizontal="center" wrapText="1"/>
    </xf>
    <xf numFmtId="43" fontId="10" fillId="6" borderId="7" xfId="0" applyNumberFormat="1" applyFont="1" applyFill="1" applyBorder="1" applyAlignment="1">
      <alignment horizontal="center" wrapText="1"/>
    </xf>
    <xf numFmtId="166" fontId="10" fillId="5" borderId="6" xfId="1" applyNumberFormat="1" applyFont="1" applyFill="1" applyBorder="1" applyAlignment="1">
      <alignment horizontal="center" wrapText="1"/>
    </xf>
    <xf numFmtId="43" fontId="10" fillId="5" borderId="7" xfId="0" applyNumberFormat="1" applyFont="1" applyFill="1" applyBorder="1" applyAlignment="1">
      <alignment horizontal="center" wrapText="1"/>
    </xf>
    <xf numFmtId="166" fontId="10" fillId="0" borderId="51" xfId="1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wrapText="1"/>
    </xf>
    <xf numFmtId="166" fontId="10" fillId="0" borderId="10" xfId="1" applyNumberFormat="1" applyFont="1" applyFill="1" applyBorder="1" applyAlignment="1">
      <alignment horizontal="center" wrapText="1"/>
    </xf>
    <xf numFmtId="43" fontId="10" fillId="0" borderId="10" xfId="0" applyNumberFormat="1" applyFont="1" applyFill="1" applyBorder="1" applyAlignment="1">
      <alignment horizontal="center" wrapText="1"/>
    </xf>
    <xf numFmtId="43" fontId="10" fillId="0" borderId="11" xfId="0" applyNumberFormat="1" applyFont="1" applyFill="1" applyBorder="1" applyAlignment="1">
      <alignment horizontal="center" wrapText="1"/>
    </xf>
    <xf numFmtId="0" fontId="10" fillId="6" borderId="29" xfId="0" applyFont="1" applyFill="1" applyBorder="1" applyAlignment="1">
      <alignment horizontal="center" wrapText="1"/>
    </xf>
    <xf numFmtId="166" fontId="10" fillId="6" borderId="10" xfId="1" applyNumberFormat="1" applyFont="1" applyFill="1" applyBorder="1" applyAlignment="1">
      <alignment horizontal="center" wrapText="1"/>
    </xf>
    <xf numFmtId="43" fontId="10" fillId="6" borderId="11" xfId="0" applyNumberFormat="1" applyFont="1" applyFill="1" applyBorder="1" applyAlignment="1">
      <alignment horizontal="center" wrapText="1"/>
    </xf>
    <xf numFmtId="43" fontId="10" fillId="5" borderId="11" xfId="0" applyNumberFormat="1" applyFont="1" applyFill="1" applyBorder="1" applyAlignment="1">
      <alignment horizontal="center" wrapText="1"/>
    </xf>
    <xf numFmtId="0" fontId="10" fillId="0" borderId="5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wrapText="1"/>
    </xf>
    <xf numFmtId="166" fontId="10" fillId="0" borderId="10" xfId="1" applyNumberFormat="1" applyFont="1" applyFill="1" applyBorder="1" applyAlignment="1">
      <alignment horizontal="center" vertical="center" wrapText="1"/>
    </xf>
    <xf numFmtId="43" fontId="10" fillId="0" borderId="10" xfId="0" applyNumberFormat="1" applyFont="1" applyFill="1" applyBorder="1" applyAlignment="1">
      <alignment horizontal="center" vertical="center" wrapText="1"/>
    </xf>
    <xf numFmtId="166" fontId="10" fillId="2" borderId="10" xfId="1" applyNumberFormat="1" applyFont="1" applyFill="1" applyBorder="1" applyAlignment="1">
      <alignment horizontal="center" wrapText="1"/>
    </xf>
    <xf numFmtId="43" fontId="10" fillId="2" borderId="10" xfId="0" applyNumberFormat="1" applyFont="1" applyFill="1" applyBorder="1" applyAlignment="1">
      <alignment horizontal="center" wrapText="1"/>
    </xf>
    <xf numFmtId="0" fontId="10" fillId="0" borderId="52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wrapText="1"/>
    </xf>
    <xf numFmtId="166" fontId="10" fillId="0" borderId="27" xfId="1" applyNumberFormat="1" applyFont="1" applyFill="1" applyBorder="1" applyAlignment="1">
      <alignment horizontal="center" wrapText="1"/>
    </xf>
    <xf numFmtId="43" fontId="10" fillId="0" borderId="27" xfId="0" applyNumberFormat="1" applyFont="1" applyFill="1" applyBorder="1" applyAlignment="1">
      <alignment horizontal="center" wrapText="1"/>
    </xf>
    <xf numFmtId="43" fontId="10" fillId="0" borderId="28" xfId="0" applyNumberFormat="1" applyFont="1" applyFill="1" applyBorder="1" applyAlignment="1">
      <alignment horizontal="center" wrapText="1"/>
    </xf>
    <xf numFmtId="0" fontId="10" fillId="6" borderId="21" xfId="0" applyFont="1" applyFill="1" applyBorder="1" applyAlignment="1">
      <alignment horizontal="center" wrapText="1"/>
    </xf>
    <xf numFmtId="166" fontId="10" fillId="6" borderId="27" xfId="1" applyNumberFormat="1" applyFont="1" applyFill="1" applyBorder="1" applyAlignment="1">
      <alignment horizontal="center" wrapText="1"/>
    </xf>
    <xf numFmtId="43" fontId="10" fillId="6" borderId="28" xfId="0" applyNumberFormat="1" applyFont="1" applyFill="1" applyBorder="1" applyAlignment="1">
      <alignment horizontal="center" wrapText="1"/>
    </xf>
    <xf numFmtId="43" fontId="10" fillId="5" borderId="28" xfId="0" applyNumberFormat="1" applyFont="1" applyFill="1" applyBorder="1" applyAlignment="1">
      <alignment horizontal="center" wrapText="1"/>
    </xf>
    <xf numFmtId="0" fontId="5" fillId="3" borderId="45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43" fontId="5" fillId="3" borderId="2" xfId="0" applyNumberFormat="1" applyFont="1" applyFill="1" applyBorder="1" applyAlignment="1">
      <alignment horizontal="center" wrapText="1"/>
    </xf>
    <xf numFmtId="43" fontId="5" fillId="3" borderId="3" xfId="0" applyNumberFormat="1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43" fontId="5" fillId="3" borderId="22" xfId="0" applyNumberFormat="1" applyFont="1" applyFill="1" applyBorder="1" applyAlignment="1">
      <alignment horizontal="center" wrapText="1"/>
    </xf>
    <xf numFmtId="4" fontId="5" fillId="0" borderId="25" xfId="3" applyNumberFormat="1" applyFont="1" applyFill="1" applyBorder="1" applyAlignment="1">
      <alignment horizontal="center"/>
    </xf>
    <xf numFmtId="4" fontId="2" fillId="0" borderId="43" xfId="3" applyNumberFormat="1" applyFont="1" applyFill="1" applyBorder="1" applyAlignment="1">
      <alignment horizontal="center"/>
    </xf>
    <xf numFmtId="4" fontId="3" fillId="0" borderId="43" xfId="3" applyNumberFormat="1" applyFont="1" applyFill="1" applyBorder="1" applyAlignment="1">
      <alignment horizontal="center"/>
    </xf>
    <xf numFmtId="4" fontId="5" fillId="0" borderId="18" xfId="3" applyNumberFormat="1" applyFont="1" applyFill="1" applyBorder="1" applyAlignment="1">
      <alignment horizontal="center"/>
    </xf>
    <xf numFmtId="166" fontId="10" fillId="0" borderId="29" xfId="1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wrapText="1"/>
    </xf>
    <xf numFmtId="166" fontId="10" fillId="0" borderId="6" xfId="1" applyNumberFormat="1" applyFont="1" applyFill="1" applyBorder="1" applyAlignment="1">
      <alignment horizontal="center" wrapText="1"/>
    </xf>
    <xf numFmtId="43" fontId="10" fillId="0" borderId="6" xfId="0" applyNumberFormat="1" applyFont="1" applyFill="1" applyBorder="1" applyAlignment="1">
      <alignment horizontal="center" wrapText="1"/>
    </xf>
    <xf numFmtId="43" fontId="10" fillId="0" borderId="7" xfId="0" applyNumberFormat="1" applyFont="1" applyFill="1" applyBorder="1" applyAlignment="1">
      <alignment horizontal="center" wrapText="1"/>
    </xf>
    <xf numFmtId="171" fontId="10" fillId="5" borderId="6" xfId="1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6" borderId="45" xfId="0" applyFont="1" applyFill="1" applyBorder="1" applyAlignment="1">
      <alignment horizontal="center" vertical="center" wrapText="1"/>
    </xf>
    <xf numFmtId="0" fontId="10" fillId="6" borderId="46" xfId="0" applyFont="1" applyFill="1" applyBorder="1" applyAlignment="1">
      <alignment horizontal="center" vertical="center" wrapText="1"/>
    </xf>
    <xf numFmtId="0" fontId="10" fillId="6" borderId="47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6" borderId="42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44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49" xfId="0" applyFont="1" applyFill="1" applyBorder="1" applyAlignment="1">
      <alignment horizontal="center" vertical="center" wrapText="1"/>
    </xf>
    <xf numFmtId="0" fontId="10" fillId="6" borderId="41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2" fillId="2" borderId="19" xfId="2" applyFont="1" applyFill="1" applyBorder="1" applyAlignment="1">
      <alignment horizontal="left"/>
    </xf>
    <xf numFmtId="0" fontId="6" fillId="2" borderId="4" xfId="2" applyFont="1" applyFill="1" applyBorder="1" applyAlignment="1"/>
    <xf numFmtId="0" fontId="2" fillId="2" borderId="12" xfId="2" applyFont="1" applyFill="1" applyBorder="1" applyAlignment="1">
      <alignment horizontal="left"/>
    </xf>
    <xf numFmtId="0" fontId="6" fillId="2" borderId="0" xfId="2" applyFont="1" applyFill="1" applyBorder="1" applyAlignment="1"/>
    <xf numFmtId="0" fontId="6" fillId="2" borderId="29" xfId="2" applyFont="1" applyFill="1" applyBorder="1" applyAlignment="1"/>
    <xf numFmtId="0" fontId="6" fillId="2" borderId="8" xfId="2" applyFont="1" applyFill="1" applyBorder="1" applyAlignment="1"/>
    <xf numFmtId="0" fontId="5" fillId="0" borderId="24" xfId="0" applyFont="1" applyBorder="1" applyAlignment="1">
      <alignment horizontal="left"/>
    </xf>
    <xf numFmtId="0" fontId="7" fillId="2" borderId="30" xfId="2" applyFont="1" applyFill="1" applyBorder="1" applyAlignment="1">
      <alignment horizontal="center" vertical="center" wrapText="1"/>
    </xf>
    <xf numFmtId="0" fontId="7" fillId="2" borderId="31" xfId="2" applyFont="1" applyFill="1" applyBorder="1" applyAlignment="1">
      <alignment horizontal="center" vertical="center" wrapText="1"/>
    </xf>
    <xf numFmtId="0" fontId="7" fillId="2" borderId="32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left" wrapText="1"/>
    </xf>
    <xf numFmtId="0" fontId="3" fillId="2" borderId="0" xfId="2" applyFont="1" applyFill="1" applyBorder="1" applyAlignment="1">
      <alignment horizontal="left" wrapText="1"/>
    </xf>
    <xf numFmtId="0" fontId="3" fillId="2" borderId="13" xfId="2" applyFont="1" applyFill="1" applyBorder="1" applyAlignment="1">
      <alignment horizontal="left" wrapText="1"/>
    </xf>
    <xf numFmtId="0" fontId="5" fillId="2" borderId="0" xfId="2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2" borderId="33" xfId="2" applyFont="1" applyFill="1" applyBorder="1" applyAlignment="1">
      <alignment horizontal="center"/>
    </xf>
    <xf numFmtId="0" fontId="3" fillId="2" borderId="34" xfId="2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0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vertical="center" wrapText="1"/>
    </xf>
    <xf numFmtId="173" fontId="0" fillId="0" borderId="10" xfId="0" applyNumberFormat="1" applyBorder="1" applyAlignment="1">
      <alignment horizontal="center" wrapText="1"/>
    </xf>
    <xf numFmtId="0" fontId="3" fillId="0" borderId="0" xfId="0" applyFont="1" applyAlignment="1">
      <alignment horizontal="right"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L57"/>
  <sheetViews>
    <sheetView topLeftCell="A35" workbookViewId="0">
      <selection sqref="A1:L57"/>
    </sheetView>
  </sheetViews>
  <sheetFormatPr defaultRowHeight="12.75" x14ac:dyDescent="0.2"/>
  <cols>
    <col min="1" max="1" width="55.7109375" customWidth="1"/>
    <col min="2" max="2" width="14.7109375" customWidth="1"/>
    <col min="3" max="3" width="14.28515625" customWidth="1"/>
    <col min="4" max="4" width="13.5703125" customWidth="1"/>
    <col min="5" max="5" width="15.42578125" bestFit="1" customWidth="1"/>
    <col min="6" max="6" width="12.28515625" customWidth="1"/>
    <col min="7" max="7" width="9.42578125" customWidth="1"/>
    <col min="8" max="8" width="11.28515625" customWidth="1"/>
    <col min="9" max="9" width="20.140625" customWidth="1"/>
    <col min="10" max="10" width="14" customWidth="1"/>
    <col min="11" max="11" width="16.85546875" customWidth="1"/>
    <col min="12" max="12" width="19.42578125" customWidth="1"/>
  </cols>
  <sheetData>
    <row r="1" spans="1:12" ht="15.75" x14ac:dyDescent="0.25">
      <c r="A1" s="97" t="s">
        <v>45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3"/>
      <c r="K2" s="3"/>
      <c r="L2" s="3"/>
    </row>
    <row r="3" spans="1:12" ht="38.25" customHeight="1" thickBot="1" x14ac:dyDescent="0.25">
      <c r="A3" s="98" t="s">
        <v>0</v>
      </c>
      <c r="B3" s="98" t="s">
        <v>46</v>
      </c>
      <c r="C3" s="101" t="s">
        <v>47</v>
      </c>
      <c r="D3" s="102"/>
      <c r="E3" s="102"/>
      <c r="F3" s="103"/>
      <c r="G3" s="104" t="s">
        <v>48</v>
      </c>
      <c r="H3" s="105"/>
      <c r="I3" s="106"/>
      <c r="J3" s="107" t="s">
        <v>63</v>
      </c>
      <c r="K3" s="108"/>
      <c r="L3" s="109"/>
    </row>
    <row r="4" spans="1:12" ht="12.75" customHeight="1" x14ac:dyDescent="0.2">
      <c r="A4" s="99"/>
      <c r="B4" s="99"/>
      <c r="C4" s="110" t="s">
        <v>49</v>
      </c>
      <c r="D4" s="112" t="s">
        <v>50</v>
      </c>
      <c r="E4" s="114" t="s">
        <v>51</v>
      </c>
      <c r="F4" s="114" t="s">
        <v>52</v>
      </c>
      <c r="G4" s="116" t="s">
        <v>49</v>
      </c>
      <c r="H4" s="118" t="s">
        <v>50</v>
      </c>
      <c r="I4" s="120" t="s">
        <v>51</v>
      </c>
      <c r="J4" s="124" t="s">
        <v>49</v>
      </c>
      <c r="K4" s="126" t="s">
        <v>50</v>
      </c>
      <c r="L4" s="122" t="s">
        <v>51</v>
      </c>
    </row>
    <row r="5" spans="1:12" ht="21.75" customHeight="1" thickBot="1" x14ac:dyDescent="0.25">
      <c r="A5" s="100"/>
      <c r="B5" s="100"/>
      <c r="C5" s="111"/>
      <c r="D5" s="113"/>
      <c r="E5" s="115"/>
      <c r="F5" s="115"/>
      <c r="G5" s="117"/>
      <c r="H5" s="119"/>
      <c r="I5" s="121"/>
      <c r="J5" s="125"/>
      <c r="K5" s="127"/>
      <c r="L5" s="123"/>
    </row>
    <row r="6" spans="1:12" ht="15" x14ac:dyDescent="0.25">
      <c r="A6" s="42" t="s">
        <v>16</v>
      </c>
      <c r="B6" s="43">
        <v>39800</v>
      </c>
      <c r="C6" s="44">
        <v>1</v>
      </c>
      <c r="D6" s="45">
        <v>33039.22</v>
      </c>
      <c r="E6" s="46">
        <v>33039.22</v>
      </c>
      <c r="F6" s="47">
        <v>-6760.7799999999988</v>
      </c>
      <c r="G6" s="48">
        <v>1</v>
      </c>
      <c r="H6" s="49">
        <v>36012.75</v>
      </c>
      <c r="I6" s="50">
        <v>36012.75</v>
      </c>
      <c r="J6" s="96">
        <v>1</v>
      </c>
      <c r="K6" s="53">
        <v>45377.57</v>
      </c>
      <c r="L6" s="54">
        <v>45377.57</v>
      </c>
    </row>
    <row r="7" spans="1:12" ht="15" hidden="1" x14ac:dyDescent="0.25">
      <c r="A7" s="42" t="s">
        <v>61</v>
      </c>
      <c r="B7" s="91">
        <v>38100</v>
      </c>
      <c r="C7" s="92"/>
      <c r="D7" s="93"/>
      <c r="E7" s="94"/>
      <c r="F7" s="95"/>
      <c r="G7" s="60"/>
      <c r="H7" s="51"/>
      <c r="I7" s="52"/>
      <c r="J7" s="96"/>
      <c r="K7" s="53">
        <v>43439.33</v>
      </c>
      <c r="L7" s="54">
        <v>0</v>
      </c>
    </row>
    <row r="8" spans="1:12" ht="18" hidden="1" customHeight="1" x14ac:dyDescent="0.25">
      <c r="A8" s="42" t="s">
        <v>53</v>
      </c>
      <c r="B8" s="55">
        <v>36500</v>
      </c>
      <c r="C8" s="56">
        <v>0</v>
      </c>
      <c r="D8" s="57">
        <v>0</v>
      </c>
      <c r="E8" s="58">
        <v>0</v>
      </c>
      <c r="F8" s="59">
        <v>0</v>
      </c>
      <c r="G8" s="60">
        <v>0</v>
      </c>
      <c r="H8" s="51">
        <v>0</v>
      </c>
      <c r="I8" s="52">
        <v>0</v>
      </c>
      <c r="J8" s="96">
        <v>0</v>
      </c>
      <c r="K8" s="53">
        <v>41615.11</v>
      </c>
      <c r="L8" s="54">
        <v>0</v>
      </c>
    </row>
    <row r="9" spans="1:12" ht="15" x14ac:dyDescent="0.25">
      <c r="A9" s="64" t="s">
        <v>5</v>
      </c>
      <c r="B9" s="55">
        <v>36500</v>
      </c>
      <c r="C9" s="65">
        <v>2</v>
      </c>
      <c r="D9" s="66">
        <v>30285.94</v>
      </c>
      <c r="E9" s="67">
        <v>60571.88</v>
      </c>
      <c r="F9" s="59">
        <v>-6214.0600000000013</v>
      </c>
      <c r="G9" s="60">
        <v>2</v>
      </c>
      <c r="H9" s="61">
        <v>33011.67</v>
      </c>
      <c r="I9" s="62">
        <v>66023.34</v>
      </c>
      <c r="J9" s="96">
        <v>2</v>
      </c>
      <c r="K9" s="53">
        <v>41615.11</v>
      </c>
      <c r="L9" s="54">
        <v>83230.22</v>
      </c>
    </row>
    <row r="10" spans="1:12" ht="18" hidden="1" customHeight="1" thickBot="1" x14ac:dyDescent="0.3">
      <c r="A10" s="42" t="s">
        <v>62</v>
      </c>
      <c r="B10" s="55">
        <v>31800</v>
      </c>
      <c r="C10" s="56"/>
      <c r="D10" s="57"/>
      <c r="E10" s="58"/>
      <c r="F10" s="59"/>
      <c r="G10" s="60"/>
      <c r="H10" s="51"/>
      <c r="I10" s="52"/>
      <c r="J10" s="96"/>
      <c r="K10" s="53">
        <v>36256.449999999997</v>
      </c>
      <c r="L10" s="54">
        <v>0</v>
      </c>
    </row>
    <row r="11" spans="1:12" ht="15" x14ac:dyDescent="0.25">
      <c r="A11" s="64" t="s">
        <v>1</v>
      </c>
      <c r="B11" s="55">
        <v>21600</v>
      </c>
      <c r="C11" s="65">
        <v>1</v>
      </c>
      <c r="D11" s="57">
        <v>17896.259999999998</v>
      </c>
      <c r="E11" s="58">
        <v>17896.259999999998</v>
      </c>
      <c r="F11" s="59">
        <v>-3703.7400000000016</v>
      </c>
      <c r="G11" s="60">
        <v>1</v>
      </c>
      <c r="H11" s="61">
        <v>19506.919999999998</v>
      </c>
      <c r="I11" s="62">
        <v>19506.919999999998</v>
      </c>
      <c r="J11" s="96">
        <v>1</v>
      </c>
      <c r="K11" s="53">
        <v>24627.02</v>
      </c>
      <c r="L11" s="54">
        <v>24627.02</v>
      </c>
    </row>
    <row r="12" spans="1:12" ht="15" x14ac:dyDescent="0.25">
      <c r="A12" s="64" t="s">
        <v>54</v>
      </c>
      <c r="B12" s="55">
        <v>28200</v>
      </c>
      <c r="C12" s="65">
        <v>1</v>
      </c>
      <c r="D12" s="57">
        <v>23402.77</v>
      </c>
      <c r="E12" s="58">
        <v>23402.77</v>
      </c>
      <c r="F12" s="59">
        <v>-4797.2299999999996</v>
      </c>
      <c r="G12" s="60">
        <v>1</v>
      </c>
      <c r="H12" s="61">
        <v>25509.02</v>
      </c>
      <c r="I12" s="62">
        <v>25509.02</v>
      </c>
      <c r="J12" s="96">
        <v>1</v>
      </c>
      <c r="K12" s="53">
        <v>32151.95</v>
      </c>
      <c r="L12" s="54">
        <v>32151.95</v>
      </c>
    </row>
    <row r="13" spans="1:12" ht="15" x14ac:dyDescent="0.25">
      <c r="A13" s="64" t="s">
        <v>7</v>
      </c>
      <c r="B13" s="55">
        <v>28200</v>
      </c>
      <c r="C13" s="65">
        <v>9</v>
      </c>
      <c r="D13" s="57">
        <v>23402.77</v>
      </c>
      <c r="E13" s="58">
        <v>210624.93</v>
      </c>
      <c r="F13" s="59">
        <v>-4797.2299999999996</v>
      </c>
      <c r="G13" s="60">
        <v>9</v>
      </c>
      <c r="H13" s="61">
        <v>25509.02</v>
      </c>
      <c r="I13" s="62">
        <v>229581.18</v>
      </c>
      <c r="J13" s="96">
        <v>9</v>
      </c>
      <c r="K13" s="53">
        <v>32151.95</v>
      </c>
      <c r="L13" s="63">
        <v>289367.55</v>
      </c>
    </row>
    <row r="14" spans="1:12" ht="15" x14ac:dyDescent="0.25">
      <c r="A14" s="64" t="s">
        <v>2</v>
      </c>
      <c r="B14" s="55">
        <v>25500</v>
      </c>
      <c r="C14" s="65">
        <v>1</v>
      </c>
      <c r="D14" s="57">
        <v>21200.16</v>
      </c>
      <c r="E14" s="58">
        <v>21200.16</v>
      </c>
      <c r="F14" s="59">
        <v>-4299.84</v>
      </c>
      <c r="G14" s="60">
        <v>1</v>
      </c>
      <c r="H14" s="61">
        <v>23108.17</v>
      </c>
      <c r="I14" s="62">
        <v>23108.17</v>
      </c>
      <c r="J14" s="96">
        <v>1</v>
      </c>
      <c r="K14" s="53">
        <v>29073.57</v>
      </c>
      <c r="L14" s="63">
        <v>29073.57</v>
      </c>
    </row>
    <row r="15" spans="1:12" ht="15" x14ac:dyDescent="0.25">
      <c r="A15" s="64" t="s">
        <v>6</v>
      </c>
      <c r="B15" s="55">
        <v>28900</v>
      </c>
      <c r="C15" s="65">
        <v>2</v>
      </c>
      <c r="D15" s="57">
        <v>23953.47</v>
      </c>
      <c r="E15" s="58">
        <v>47906.94</v>
      </c>
      <c r="F15" s="59">
        <v>-4946.5299999999988</v>
      </c>
      <c r="G15" s="60">
        <v>2</v>
      </c>
      <c r="H15" s="61">
        <v>26109.279999999999</v>
      </c>
      <c r="I15" s="62">
        <v>52218.559999999998</v>
      </c>
      <c r="J15" s="96">
        <v>2</v>
      </c>
      <c r="K15" s="53">
        <v>32950.050000000003</v>
      </c>
      <c r="L15" s="63">
        <v>65900.100000000006</v>
      </c>
    </row>
    <row r="16" spans="1:12" ht="15" x14ac:dyDescent="0.25">
      <c r="A16" s="64" t="s">
        <v>8</v>
      </c>
      <c r="B16" s="55">
        <v>25500</v>
      </c>
      <c r="C16" s="65">
        <v>7</v>
      </c>
      <c r="D16" s="68">
        <v>21200.16</v>
      </c>
      <c r="E16" s="69">
        <v>148401.12</v>
      </c>
      <c r="F16" s="59">
        <v>-4299.84</v>
      </c>
      <c r="G16" s="60">
        <v>7</v>
      </c>
      <c r="H16" s="61">
        <v>23108.17</v>
      </c>
      <c r="I16" s="62">
        <v>161757.19</v>
      </c>
      <c r="J16" s="96">
        <v>7</v>
      </c>
      <c r="K16" s="53">
        <v>29073.57</v>
      </c>
      <c r="L16" s="63">
        <v>203514.99</v>
      </c>
    </row>
    <row r="17" spans="1:12" ht="15" x14ac:dyDescent="0.25">
      <c r="A17" s="64" t="s">
        <v>14</v>
      </c>
      <c r="B17" s="55">
        <v>24900</v>
      </c>
      <c r="C17" s="65">
        <v>1</v>
      </c>
      <c r="D17" s="57">
        <v>20649.54</v>
      </c>
      <c r="E17" s="58">
        <v>20649.54</v>
      </c>
      <c r="F17" s="59">
        <v>-4250.4599999999991</v>
      </c>
      <c r="G17" s="60">
        <v>1</v>
      </c>
      <c r="H17" s="61">
        <v>22508</v>
      </c>
      <c r="I17" s="62">
        <v>22508</v>
      </c>
      <c r="J17" s="96">
        <v>1</v>
      </c>
      <c r="K17" s="53">
        <v>28389.49</v>
      </c>
      <c r="L17" s="63">
        <v>28389.49</v>
      </c>
    </row>
    <row r="18" spans="1:12" ht="15" x14ac:dyDescent="0.25">
      <c r="A18" s="64" t="s">
        <v>11</v>
      </c>
      <c r="B18" s="55">
        <v>21600</v>
      </c>
      <c r="C18" s="65">
        <v>32</v>
      </c>
      <c r="D18" s="57">
        <v>17896.259999999998</v>
      </c>
      <c r="E18" s="58">
        <v>572680.31999999995</v>
      </c>
      <c r="F18" s="59">
        <v>-3703.7400000000016</v>
      </c>
      <c r="G18" s="60">
        <v>38</v>
      </c>
      <c r="H18" s="61">
        <v>19506.919999999998</v>
      </c>
      <c r="I18" s="62">
        <v>741262.96</v>
      </c>
      <c r="J18" s="96">
        <v>44</v>
      </c>
      <c r="K18" s="53">
        <v>24627.02</v>
      </c>
      <c r="L18" s="63">
        <v>1083588.8800000001</v>
      </c>
    </row>
    <row r="19" spans="1:12" ht="15" x14ac:dyDescent="0.25">
      <c r="A19" s="64" t="s">
        <v>55</v>
      </c>
      <c r="B19" s="55">
        <v>21600</v>
      </c>
      <c r="C19" s="65">
        <v>1</v>
      </c>
      <c r="D19" s="57">
        <v>17896.259999999998</v>
      </c>
      <c r="E19" s="58">
        <v>17896.259999999998</v>
      </c>
      <c r="F19" s="59">
        <v>-3703.7400000000016</v>
      </c>
      <c r="G19" s="60">
        <v>1</v>
      </c>
      <c r="H19" s="61">
        <v>19506.919999999998</v>
      </c>
      <c r="I19" s="62">
        <v>19506.919999999998</v>
      </c>
      <c r="J19" s="96">
        <v>2</v>
      </c>
      <c r="K19" s="53">
        <v>24627.02</v>
      </c>
      <c r="L19" s="63">
        <v>49254.04</v>
      </c>
    </row>
    <row r="20" spans="1:12" ht="15" x14ac:dyDescent="0.25">
      <c r="A20" s="64" t="s">
        <v>10</v>
      </c>
      <c r="B20" s="55">
        <v>21600</v>
      </c>
      <c r="C20" s="65">
        <v>8</v>
      </c>
      <c r="D20" s="57">
        <v>17896.259999999998</v>
      </c>
      <c r="E20" s="58">
        <v>143170.07999999999</v>
      </c>
      <c r="F20" s="59">
        <v>-3703.7400000000016</v>
      </c>
      <c r="G20" s="60">
        <v>11</v>
      </c>
      <c r="H20" s="61">
        <v>19506.919999999998</v>
      </c>
      <c r="I20" s="62">
        <v>214576.12</v>
      </c>
      <c r="J20" s="96">
        <v>11</v>
      </c>
      <c r="K20" s="53">
        <v>24627.02</v>
      </c>
      <c r="L20" s="63">
        <v>270897.22000000003</v>
      </c>
    </row>
    <row r="21" spans="1:12" ht="15" x14ac:dyDescent="0.25">
      <c r="A21" s="64" t="s">
        <v>3</v>
      </c>
      <c r="B21" s="55">
        <v>21600</v>
      </c>
      <c r="C21" s="65">
        <v>3</v>
      </c>
      <c r="D21" s="57">
        <v>17896.259999999998</v>
      </c>
      <c r="E21" s="58">
        <v>53688.78</v>
      </c>
      <c r="F21" s="59">
        <v>-3703.7400000000016</v>
      </c>
      <c r="G21" s="60">
        <v>3</v>
      </c>
      <c r="H21" s="61">
        <v>19506.919999999998</v>
      </c>
      <c r="I21" s="62">
        <v>58520.76</v>
      </c>
      <c r="J21" s="96">
        <v>3</v>
      </c>
      <c r="K21" s="53">
        <v>24627.02</v>
      </c>
      <c r="L21" s="63">
        <v>73881.06</v>
      </c>
    </row>
    <row r="22" spans="1:12" ht="15" x14ac:dyDescent="0.25">
      <c r="A22" s="64" t="s">
        <v>15</v>
      </c>
      <c r="B22" s="55">
        <v>21600</v>
      </c>
      <c r="C22" s="65">
        <v>1</v>
      </c>
      <c r="D22" s="57">
        <v>17896.259999999998</v>
      </c>
      <c r="E22" s="58">
        <v>17896.259999999998</v>
      </c>
      <c r="F22" s="59">
        <v>-3703.7400000000016</v>
      </c>
      <c r="G22" s="60">
        <v>1</v>
      </c>
      <c r="H22" s="61">
        <v>19506.919999999998</v>
      </c>
      <c r="I22" s="62">
        <v>19506.919999999998</v>
      </c>
      <c r="J22" s="96">
        <v>1</v>
      </c>
      <c r="K22" s="53">
        <v>24627.02</v>
      </c>
      <c r="L22" s="63">
        <v>24627.02</v>
      </c>
    </row>
    <row r="23" spans="1:12" ht="15" x14ac:dyDescent="0.25">
      <c r="A23" s="64" t="s">
        <v>9</v>
      </c>
      <c r="B23" s="55">
        <v>18600</v>
      </c>
      <c r="C23" s="65">
        <v>13</v>
      </c>
      <c r="D23" s="68">
        <v>15418.33</v>
      </c>
      <c r="E23" s="58">
        <v>200438.29</v>
      </c>
      <c r="F23" s="59">
        <v>-3181.67</v>
      </c>
      <c r="G23" s="60">
        <v>13</v>
      </c>
      <c r="H23" s="61">
        <v>16805.98</v>
      </c>
      <c r="I23" s="62">
        <v>218477.74</v>
      </c>
      <c r="J23" s="96">
        <v>12</v>
      </c>
      <c r="K23" s="53">
        <v>21206.6</v>
      </c>
      <c r="L23" s="63">
        <v>254479.19999999998</v>
      </c>
    </row>
    <row r="24" spans="1:12" ht="15" x14ac:dyDescent="0.25">
      <c r="A24" s="64" t="s">
        <v>4</v>
      </c>
      <c r="B24" s="55">
        <v>18600</v>
      </c>
      <c r="C24" s="65">
        <v>1</v>
      </c>
      <c r="D24" s="68">
        <v>15418.33</v>
      </c>
      <c r="E24" s="58">
        <v>15418.33</v>
      </c>
      <c r="F24" s="59">
        <v>-3181.67</v>
      </c>
      <c r="G24" s="60">
        <v>1</v>
      </c>
      <c r="H24" s="61">
        <v>16805.98</v>
      </c>
      <c r="I24" s="62">
        <v>16805.98</v>
      </c>
      <c r="J24" s="96">
        <v>1</v>
      </c>
      <c r="K24" s="53">
        <v>21206.6</v>
      </c>
      <c r="L24" s="63">
        <v>21206.6</v>
      </c>
    </row>
    <row r="25" spans="1:12" ht="15" x14ac:dyDescent="0.25">
      <c r="A25" s="64" t="s">
        <v>56</v>
      </c>
      <c r="B25" s="55">
        <v>24900</v>
      </c>
      <c r="C25" s="65">
        <v>6</v>
      </c>
      <c r="D25" s="57">
        <v>20649.54</v>
      </c>
      <c r="E25" s="58">
        <v>123897.24</v>
      </c>
      <c r="F25" s="59">
        <v>-4250.4599999999991</v>
      </c>
      <c r="G25" s="60">
        <v>4</v>
      </c>
      <c r="H25" s="61">
        <v>22508</v>
      </c>
      <c r="I25" s="62">
        <v>90032</v>
      </c>
      <c r="J25" s="96">
        <v>4</v>
      </c>
      <c r="K25" s="53">
        <v>28389.49</v>
      </c>
      <c r="L25" s="63">
        <v>113557.96</v>
      </c>
    </row>
    <row r="26" spans="1:12" ht="15" x14ac:dyDescent="0.25">
      <c r="A26" s="64" t="s">
        <v>57</v>
      </c>
      <c r="B26" s="55">
        <v>19900</v>
      </c>
      <c r="C26" s="65">
        <v>10</v>
      </c>
      <c r="D26" s="57">
        <v>16519.63</v>
      </c>
      <c r="E26" s="58">
        <v>165196.30000000002</v>
      </c>
      <c r="F26" s="59">
        <v>-3380.369999999999</v>
      </c>
      <c r="G26" s="60">
        <v>6</v>
      </c>
      <c r="H26" s="61">
        <v>18006.400000000001</v>
      </c>
      <c r="I26" s="62">
        <v>108038.39999999999</v>
      </c>
      <c r="J26" s="96">
        <v>6</v>
      </c>
      <c r="K26" s="53">
        <v>22688.79</v>
      </c>
      <c r="L26" s="63">
        <v>136132.74</v>
      </c>
    </row>
    <row r="27" spans="1:12" ht="15" x14ac:dyDescent="0.25">
      <c r="A27" s="64" t="s">
        <v>58</v>
      </c>
      <c r="B27" s="55">
        <v>19900</v>
      </c>
      <c r="C27" s="65">
        <v>5</v>
      </c>
      <c r="D27" s="57">
        <v>16519.63</v>
      </c>
      <c r="E27" s="58">
        <v>82598.150000000009</v>
      </c>
      <c r="F27" s="59">
        <v>-3380.369999999999</v>
      </c>
      <c r="G27" s="60">
        <v>4</v>
      </c>
      <c r="H27" s="61">
        <v>18006.400000000001</v>
      </c>
      <c r="I27" s="62">
        <v>72025.600000000006</v>
      </c>
      <c r="J27" s="96">
        <v>10</v>
      </c>
      <c r="K27" s="53">
        <v>22688.79</v>
      </c>
      <c r="L27" s="63">
        <v>226887.90000000002</v>
      </c>
    </row>
    <row r="28" spans="1:12" ht="15" x14ac:dyDescent="0.25">
      <c r="A28" s="64" t="s">
        <v>59</v>
      </c>
      <c r="B28" s="55">
        <v>16600</v>
      </c>
      <c r="C28" s="65">
        <v>9</v>
      </c>
      <c r="D28" s="57">
        <v>13766.34</v>
      </c>
      <c r="E28" s="58">
        <v>123897.06</v>
      </c>
      <c r="F28" s="59">
        <v>-2833.66</v>
      </c>
      <c r="G28" s="60">
        <v>8</v>
      </c>
      <c r="H28" s="61">
        <v>15005.31</v>
      </c>
      <c r="I28" s="62">
        <v>120042.48</v>
      </c>
      <c r="J28" s="96">
        <v>5</v>
      </c>
      <c r="K28" s="53">
        <v>18926.32</v>
      </c>
      <c r="L28" s="63">
        <v>94631.6</v>
      </c>
    </row>
    <row r="29" spans="1:12" ht="15" x14ac:dyDescent="0.25">
      <c r="A29" s="64" t="s">
        <v>12</v>
      </c>
      <c r="B29" s="55">
        <v>14900</v>
      </c>
      <c r="C29" s="56">
        <v>1</v>
      </c>
      <c r="D29" s="57">
        <v>12389.73</v>
      </c>
      <c r="E29" s="58">
        <v>12389.73</v>
      </c>
      <c r="F29" s="59">
        <v>-2510.2700000000004</v>
      </c>
      <c r="G29" s="60">
        <v>1</v>
      </c>
      <c r="H29" s="61">
        <v>13504.81</v>
      </c>
      <c r="I29" s="62">
        <v>13504.81</v>
      </c>
      <c r="J29" s="96">
        <v>1</v>
      </c>
      <c r="K29" s="53">
        <v>16988.09</v>
      </c>
      <c r="L29" s="63">
        <v>16988.09</v>
      </c>
    </row>
    <row r="30" spans="1:12" ht="15.75" thickBot="1" x14ac:dyDescent="0.3">
      <c r="A30" s="70" t="s">
        <v>13</v>
      </c>
      <c r="B30" s="55">
        <v>14900</v>
      </c>
      <c r="C30" s="71">
        <v>8</v>
      </c>
      <c r="D30" s="72">
        <v>12389.73</v>
      </c>
      <c r="E30" s="73">
        <v>99117.84</v>
      </c>
      <c r="F30" s="74">
        <v>-2510.2700000000004</v>
      </c>
      <c r="G30" s="75">
        <v>7</v>
      </c>
      <c r="H30" s="76">
        <v>13504.81</v>
      </c>
      <c r="I30" s="77">
        <v>94533.67</v>
      </c>
      <c r="J30" s="96">
        <v>7</v>
      </c>
      <c r="K30" s="53">
        <v>16988.09</v>
      </c>
      <c r="L30" s="78">
        <v>118916.63</v>
      </c>
    </row>
    <row r="31" spans="1:12" ht="15" thickBot="1" x14ac:dyDescent="0.25">
      <c r="A31" s="79" t="s">
        <v>20</v>
      </c>
      <c r="B31" s="79"/>
      <c r="C31" s="80">
        <v>123</v>
      </c>
      <c r="D31" s="81"/>
      <c r="E31" s="82">
        <v>2211977.46</v>
      </c>
      <c r="F31" s="83"/>
      <c r="G31" s="84">
        <v>123</v>
      </c>
      <c r="H31" s="85"/>
      <c r="I31" s="86">
        <v>2423059.4899999998</v>
      </c>
      <c r="J31" s="80">
        <v>132</v>
      </c>
      <c r="K31" s="81"/>
      <c r="L31" s="83">
        <v>3286681.4000000004</v>
      </c>
    </row>
    <row r="33" spans="1:12" x14ac:dyDescent="0.2">
      <c r="L33" s="1"/>
    </row>
    <row r="34" spans="1:12" ht="52.5" customHeight="1" x14ac:dyDescent="0.2">
      <c r="A34" s="148" t="s">
        <v>65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</row>
    <row r="35" spans="1:12" ht="51" customHeight="1" x14ac:dyDescent="0.2">
      <c r="A35" s="148" t="s">
        <v>66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</row>
    <row r="37" spans="1:12" x14ac:dyDescent="0.2">
      <c r="A37" s="149" t="s">
        <v>67</v>
      </c>
      <c r="B37" s="149"/>
      <c r="C37" s="149"/>
      <c r="D37" s="149"/>
      <c r="E37" s="149"/>
    </row>
    <row r="38" spans="1:12" x14ac:dyDescent="0.2">
      <c r="A38" s="150"/>
      <c r="B38" s="150"/>
      <c r="C38" s="150"/>
      <c r="D38" s="151" t="s">
        <v>68</v>
      </c>
      <c r="E38" s="150"/>
    </row>
    <row r="39" spans="1:12" ht="127.5" x14ac:dyDescent="0.2">
      <c r="A39" s="152" t="s">
        <v>69</v>
      </c>
      <c r="B39" s="152" t="s">
        <v>70</v>
      </c>
      <c r="C39" s="153" t="s">
        <v>71</v>
      </c>
      <c r="D39" s="152" t="s">
        <v>72</v>
      </c>
      <c r="E39" s="152" t="s">
        <v>73</v>
      </c>
    </row>
    <row r="40" spans="1:12" x14ac:dyDescent="0.2">
      <c r="A40" s="154" t="s">
        <v>74</v>
      </c>
      <c r="B40" s="154"/>
      <c r="C40" s="155"/>
      <c r="D40" s="155"/>
      <c r="E40" s="154"/>
    </row>
    <row r="41" spans="1:12" x14ac:dyDescent="0.2">
      <c r="A41" s="156" t="s">
        <v>75</v>
      </c>
      <c r="B41" s="155">
        <v>94</v>
      </c>
      <c r="C41" s="155">
        <v>74.5</v>
      </c>
      <c r="D41" s="155">
        <f>B41-C41</f>
        <v>19.5</v>
      </c>
      <c r="E41" s="155">
        <v>61.9</v>
      </c>
    </row>
    <row r="42" spans="1:12" x14ac:dyDescent="0.2">
      <c r="A42" s="157" t="s">
        <v>76</v>
      </c>
      <c r="B42" s="155">
        <v>77</v>
      </c>
      <c r="C42" s="155">
        <v>61.8</v>
      </c>
      <c r="D42" s="155">
        <f>B42-C42</f>
        <v>15.200000000000003</v>
      </c>
      <c r="E42" s="155">
        <v>48</v>
      </c>
    </row>
    <row r="43" spans="1:12" x14ac:dyDescent="0.2">
      <c r="A43" s="156" t="s">
        <v>77</v>
      </c>
      <c r="B43" s="155">
        <v>94.5</v>
      </c>
      <c r="C43" s="155">
        <v>74.5</v>
      </c>
      <c r="D43" s="155">
        <f>B43-C43</f>
        <v>20</v>
      </c>
      <c r="E43" s="155"/>
    </row>
    <row r="44" spans="1:12" ht="25.5" x14ac:dyDescent="0.2">
      <c r="A44" s="158" t="s">
        <v>85</v>
      </c>
      <c r="B44" s="155" t="s">
        <v>78</v>
      </c>
      <c r="C44" s="155" t="s">
        <v>79</v>
      </c>
      <c r="D44" s="155" t="s">
        <v>80</v>
      </c>
      <c r="E44" s="155"/>
    </row>
    <row r="45" spans="1:12" x14ac:dyDescent="0.2">
      <c r="A45" s="156" t="s">
        <v>81</v>
      </c>
      <c r="B45" s="155">
        <v>96.7</v>
      </c>
      <c r="C45" s="155">
        <v>76.599999999999994</v>
      </c>
      <c r="D45" s="155">
        <f>B45-C45</f>
        <v>20.100000000000009</v>
      </c>
      <c r="E45" s="155"/>
    </row>
    <row r="46" spans="1:12" x14ac:dyDescent="0.2">
      <c r="A46" s="156" t="s">
        <v>82</v>
      </c>
      <c r="B46" s="155">
        <v>220</v>
      </c>
      <c r="C46" s="155">
        <v>136</v>
      </c>
      <c r="D46" s="155">
        <f>B46-C46</f>
        <v>84</v>
      </c>
      <c r="E46" s="155">
        <v>102.9</v>
      </c>
    </row>
    <row r="47" spans="1:12" x14ac:dyDescent="0.2">
      <c r="A47" s="156" t="s">
        <v>83</v>
      </c>
      <c r="B47" s="155">
        <v>100</v>
      </c>
      <c r="C47" s="155">
        <v>100</v>
      </c>
      <c r="D47" s="155">
        <f>B47-C47</f>
        <v>0</v>
      </c>
      <c r="E47" s="155">
        <v>76.900000000000006</v>
      </c>
    </row>
    <row r="48" spans="1:12" x14ac:dyDescent="0.2">
      <c r="A48" s="156" t="s">
        <v>84</v>
      </c>
      <c r="B48" s="155">
        <v>83</v>
      </c>
      <c r="C48" s="155">
        <v>74.5</v>
      </c>
      <c r="D48" s="155">
        <f>B48-C48</f>
        <v>8.5</v>
      </c>
      <c r="E48" s="155"/>
    </row>
    <row r="50" spans="1:12" ht="24.75" customHeight="1" x14ac:dyDescent="0.2">
      <c r="A50" s="148" t="s">
        <v>86</v>
      </c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</row>
    <row r="51" spans="1:12" x14ac:dyDescent="0.2">
      <c r="A51" s="159" t="s">
        <v>87</v>
      </c>
      <c r="B51" s="152" t="s">
        <v>88</v>
      </c>
    </row>
    <row r="52" spans="1:12" ht="38.25" x14ac:dyDescent="0.2">
      <c r="A52" s="154" t="s">
        <v>89</v>
      </c>
      <c r="B52" s="154">
        <v>286.41000000000003</v>
      </c>
    </row>
    <row r="53" spans="1:12" x14ac:dyDescent="0.2">
      <c r="A53" s="156" t="s">
        <v>90</v>
      </c>
      <c r="B53" s="160">
        <v>455078.6</v>
      </c>
    </row>
    <row r="54" spans="1:12" x14ac:dyDescent="0.2">
      <c r="A54" s="158" t="s">
        <v>91</v>
      </c>
      <c r="B54" s="160">
        <f>B55+B56</f>
        <v>454992.8</v>
      </c>
    </row>
    <row r="55" spans="1:12" x14ac:dyDescent="0.2">
      <c r="A55" s="156" t="s">
        <v>92</v>
      </c>
      <c r="B55" s="160">
        <v>276031.5</v>
      </c>
    </row>
    <row r="56" spans="1:12" x14ac:dyDescent="0.2">
      <c r="A56" s="158" t="s">
        <v>93</v>
      </c>
      <c r="B56" s="160">
        <v>178961.3</v>
      </c>
    </row>
    <row r="57" spans="1:12" x14ac:dyDescent="0.2">
      <c r="A57" s="156" t="s">
        <v>94</v>
      </c>
      <c r="B57" s="160">
        <f>B53-B54</f>
        <v>85.799999999988358</v>
      </c>
    </row>
  </sheetData>
  <mergeCells count="20">
    <mergeCell ref="A34:L34"/>
    <mergeCell ref="A35:L35"/>
    <mergeCell ref="A37:E37"/>
    <mergeCell ref="A50:L50"/>
    <mergeCell ref="A1:L1"/>
    <mergeCell ref="A3:A5"/>
    <mergeCell ref="B3:B5"/>
    <mergeCell ref="C3:F3"/>
    <mergeCell ref="G3:I3"/>
    <mergeCell ref="J3:L3"/>
    <mergeCell ref="C4:C5"/>
    <mergeCell ref="D4:D5"/>
    <mergeCell ref="E4:E5"/>
    <mergeCell ref="F4:F5"/>
    <mergeCell ref="G4:G5"/>
    <mergeCell ref="H4:H5"/>
    <mergeCell ref="I4:I5"/>
    <mergeCell ref="L4:L5"/>
    <mergeCell ref="J4:J5"/>
    <mergeCell ref="K4:K5"/>
  </mergeCells>
  <pageMargins left="0.11811023622047245" right="0" top="0.35433070866141736" bottom="0.35433070866141736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K46"/>
  <sheetViews>
    <sheetView tabSelected="1" topLeftCell="A8" workbookViewId="0">
      <selection sqref="A1:I46"/>
    </sheetView>
  </sheetViews>
  <sheetFormatPr defaultRowHeight="12.75" outlineLevelCol="1" x14ac:dyDescent="0.2"/>
  <cols>
    <col min="1" max="1" width="5.140625" style="3" customWidth="1"/>
    <col min="2" max="5" width="9.140625" style="3"/>
    <col min="6" max="6" width="31.5703125" style="3" customWidth="1"/>
    <col min="7" max="7" width="27.28515625" style="3" customWidth="1"/>
    <col min="8" max="8" width="19.7109375" style="3" customWidth="1" outlineLevel="1"/>
    <col min="9" max="9" width="19.42578125" style="3" customWidth="1"/>
    <col min="10" max="10" width="9.140625" style="3"/>
    <col min="11" max="11" width="11.7109375" style="3" bestFit="1" customWidth="1"/>
    <col min="12" max="16384" width="9.140625" style="3"/>
  </cols>
  <sheetData>
    <row r="1" spans="1:11" ht="63.75" x14ac:dyDescent="0.2">
      <c r="A1" s="2"/>
      <c r="B1" s="2"/>
      <c r="C1" s="2"/>
      <c r="D1" s="2"/>
      <c r="E1" s="2"/>
      <c r="F1" s="2"/>
      <c r="G1" s="2"/>
      <c r="H1" s="2"/>
      <c r="I1" s="161" t="s">
        <v>95</v>
      </c>
    </row>
    <row r="2" spans="1:11" x14ac:dyDescent="0.2">
      <c r="A2" s="2"/>
      <c r="B2" s="2"/>
      <c r="C2" s="2"/>
      <c r="D2" s="2"/>
      <c r="E2" s="2"/>
      <c r="F2" s="2"/>
      <c r="G2" s="2"/>
      <c r="H2" s="2"/>
    </row>
    <row r="3" spans="1:11" ht="56.25" customHeight="1" x14ac:dyDescent="0.2">
      <c r="A3" s="142" t="s">
        <v>60</v>
      </c>
      <c r="B3" s="142"/>
      <c r="C3" s="142"/>
      <c r="D3" s="142"/>
      <c r="E3" s="142"/>
      <c r="F3" s="142"/>
      <c r="G3" s="142"/>
      <c r="H3" s="142"/>
      <c r="I3" s="142"/>
    </row>
    <row r="4" spans="1:11" x14ac:dyDescent="0.2">
      <c r="A4" s="4"/>
      <c r="B4" s="4"/>
      <c r="C4" s="4"/>
      <c r="D4" s="4"/>
      <c r="E4" s="4"/>
      <c r="F4" s="4"/>
      <c r="G4" s="4"/>
      <c r="H4" s="4"/>
    </row>
    <row r="5" spans="1:11" ht="13.5" thickBot="1" x14ac:dyDescent="0.25">
      <c r="A5" s="5"/>
      <c r="B5" s="6"/>
      <c r="C5" s="6"/>
      <c r="D5" s="6"/>
      <c r="E5" s="6"/>
      <c r="F5" s="6"/>
      <c r="G5" s="6"/>
      <c r="H5" s="7"/>
    </row>
    <row r="6" spans="1:11" ht="13.5" customHeight="1" x14ac:dyDescent="0.2">
      <c r="A6" s="8"/>
      <c r="B6" s="129"/>
      <c r="C6" s="130"/>
      <c r="D6" s="130"/>
      <c r="E6" s="130"/>
      <c r="F6" s="130"/>
      <c r="G6" s="136" t="s">
        <v>17</v>
      </c>
      <c r="H6" s="143" t="s">
        <v>64</v>
      </c>
      <c r="I6" s="136" t="s">
        <v>18</v>
      </c>
    </row>
    <row r="7" spans="1:11" ht="13.5" customHeight="1" x14ac:dyDescent="0.2">
      <c r="A7" s="9"/>
      <c r="B7" s="131"/>
      <c r="C7" s="132"/>
      <c r="D7" s="132"/>
      <c r="E7" s="132"/>
      <c r="F7" s="132"/>
      <c r="G7" s="137"/>
      <c r="H7" s="144"/>
      <c r="I7" s="137"/>
    </row>
    <row r="8" spans="1:11" x14ac:dyDescent="0.2">
      <c r="A8" s="10"/>
      <c r="B8" s="133"/>
      <c r="C8" s="134"/>
      <c r="D8" s="134"/>
      <c r="E8" s="134"/>
      <c r="F8" s="134"/>
      <c r="G8" s="138"/>
      <c r="H8" s="145"/>
      <c r="I8" s="138"/>
    </row>
    <row r="9" spans="1:11" ht="13.5" thickBot="1" x14ac:dyDescent="0.25">
      <c r="A9" s="11">
        <v>1</v>
      </c>
      <c r="B9" s="146">
        <v>2</v>
      </c>
      <c r="C9" s="147"/>
      <c r="D9" s="147"/>
      <c r="E9" s="147"/>
      <c r="F9" s="147"/>
      <c r="G9" s="12">
        <v>3</v>
      </c>
      <c r="H9" s="13">
        <v>4</v>
      </c>
      <c r="I9" s="12" t="s">
        <v>19</v>
      </c>
    </row>
    <row r="10" spans="1:11" ht="14.25" x14ac:dyDescent="0.2">
      <c r="A10" s="14"/>
      <c r="B10" s="15" t="s">
        <v>20</v>
      </c>
      <c r="C10" s="16"/>
      <c r="D10" s="16"/>
      <c r="E10" s="16"/>
      <c r="F10" s="16"/>
      <c r="G10" s="17">
        <v>112998013.77000001</v>
      </c>
      <c r="H10" s="19">
        <v>163246832.24000001</v>
      </c>
      <c r="I10" s="87">
        <v>1.4446876258575496</v>
      </c>
      <c r="K10" s="40"/>
    </row>
    <row r="11" spans="1:11" x14ac:dyDescent="0.2">
      <c r="A11" s="9"/>
      <c r="B11" s="20"/>
      <c r="C11" s="21"/>
      <c r="D11" s="21"/>
      <c r="E11" s="22"/>
      <c r="F11" s="21"/>
      <c r="G11" s="23"/>
      <c r="H11" s="24"/>
      <c r="I11" s="88"/>
    </row>
    <row r="12" spans="1:11" x14ac:dyDescent="0.2">
      <c r="A12" s="25" t="s">
        <v>21</v>
      </c>
      <c r="B12" s="20" t="s">
        <v>22</v>
      </c>
      <c r="C12" s="21"/>
      <c r="D12" s="21"/>
      <c r="E12" s="21"/>
      <c r="F12" s="21"/>
      <c r="G12" s="23">
        <v>112998013.77000001</v>
      </c>
      <c r="H12" s="24">
        <v>163246832.24000001</v>
      </c>
      <c r="I12" s="88"/>
    </row>
    <row r="13" spans="1:11" x14ac:dyDescent="0.2">
      <c r="A13" s="25"/>
      <c r="B13" s="20"/>
      <c r="C13" s="22"/>
      <c r="D13" s="22"/>
      <c r="E13" s="22"/>
      <c r="F13" s="22"/>
      <c r="G13" s="26"/>
      <c r="H13" s="27"/>
      <c r="I13" s="89"/>
    </row>
    <row r="14" spans="1:11" ht="13.5" x14ac:dyDescent="0.25">
      <c r="A14" s="25" t="s">
        <v>23</v>
      </c>
      <c r="B14" s="28" t="s">
        <v>24</v>
      </c>
      <c r="C14" s="29"/>
      <c r="D14" s="29"/>
      <c r="E14" s="29"/>
      <c r="F14" s="21"/>
      <c r="G14" s="23">
        <v>27340040.700000003</v>
      </c>
      <c r="H14" s="24">
        <v>39440176.799999997</v>
      </c>
      <c r="I14" s="88"/>
    </row>
    <row r="15" spans="1:11" x14ac:dyDescent="0.2">
      <c r="A15" s="9"/>
      <c r="B15" s="30"/>
      <c r="C15" s="22"/>
      <c r="D15" s="22"/>
      <c r="E15" s="22"/>
      <c r="F15" s="22"/>
      <c r="G15" s="26"/>
      <c r="H15" s="27"/>
      <c r="I15" s="89"/>
    </row>
    <row r="16" spans="1:11" x14ac:dyDescent="0.2">
      <c r="A16" s="9"/>
      <c r="B16" s="30" t="s">
        <v>25</v>
      </c>
      <c r="C16" s="31"/>
      <c r="D16" s="22"/>
      <c r="E16" s="31"/>
      <c r="F16" s="22"/>
      <c r="G16" s="26"/>
      <c r="H16" s="27">
        <v>3286681.4000000004</v>
      </c>
      <c r="I16" s="89"/>
      <c r="K16" s="40"/>
    </row>
    <row r="17" spans="1:9" x14ac:dyDescent="0.2">
      <c r="A17" s="9"/>
      <c r="B17" s="30"/>
      <c r="C17" s="31"/>
      <c r="D17" s="22"/>
      <c r="E17" s="31"/>
      <c r="F17" s="22"/>
      <c r="G17" s="26"/>
      <c r="H17" s="27"/>
      <c r="I17" s="89"/>
    </row>
    <row r="18" spans="1:9" x14ac:dyDescent="0.2">
      <c r="A18" s="9"/>
      <c r="B18" s="30" t="s">
        <v>26</v>
      </c>
      <c r="C18" s="22"/>
      <c r="D18" s="22"/>
      <c r="E18" s="22"/>
      <c r="F18" s="22"/>
      <c r="G18" s="26">
        <v>27340040.700000003</v>
      </c>
      <c r="H18" s="27">
        <v>39440176.799999997</v>
      </c>
      <c r="I18" s="89"/>
    </row>
    <row r="19" spans="1:9" x14ac:dyDescent="0.2">
      <c r="A19" s="9"/>
      <c r="B19" s="30"/>
      <c r="C19" s="22"/>
      <c r="D19" s="22"/>
      <c r="E19" s="22"/>
      <c r="F19" s="22"/>
      <c r="G19" s="26"/>
      <c r="H19" s="27"/>
      <c r="I19" s="89"/>
    </row>
    <row r="20" spans="1:9" x14ac:dyDescent="0.2">
      <c r="A20" s="25" t="s">
        <v>27</v>
      </c>
      <c r="B20" s="20" t="s">
        <v>28</v>
      </c>
      <c r="C20" s="22"/>
      <c r="D20" s="22"/>
      <c r="E20" s="22"/>
      <c r="F20" s="22"/>
      <c r="G20" s="26"/>
      <c r="H20" s="27"/>
      <c r="I20" s="89"/>
    </row>
    <row r="21" spans="1:9" x14ac:dyDescent="0.2">
      <c r="A21" s="9"/>
      <c r="B21" s="20" t="s">
        <v>29</v>
      </c>
      <c r="C21" s="22"/>
      <c r="D21" s="22"/>
      <c r="E21" s="32"/>
      <c r="F21" s="32"/>
      <c r="G21" s="23">
        <v>85657973.070000008</v>
      </c>
      <c r="H21" s="24">
        <v>123806655.44</v>
      </c>
      <c r="I21" s="88"/>
    </row>
    <row r="22" spans="1:9" x14ac:dyDescent="0.2">
      <c r="A22" s="9"/>
      <c r="B22" s="20"/>
      <c r="C22" s="22"/>
      <c r="D22" s="22"/>
      <c r="E22" s="21"/>
      <c r="F22" s="22"/>
      <c r="G22" s="26"/>
      <c r="H22" s="27"/>
      <c r="I22" s="89"/>
    </row>
    <row r="23" spans="1:9" ht="13.5" x14ac:dyDescent="0.25">
      <c r="A23" s="25"/>
      <c r="B23" s="28" t="s">
        <v>30</v>
      </c>
      <c r="C23" s="29"/>
      <c r="D23" s="29"/>
      <c r="E23" s="22"/>
      <c r="F23" s="22"/>
      <c r="G23" s="23">
        <v>31896714.150000002</v>
      </c>
      <c r="H23" s="24">
        <v>46013539.600000001</v>
      </c>
      <c r="I23" s="88"/>
    </row>
    <row r="24" spans="1:9" x14ac:dyDescent="0.2">
      <c r="A24" s="9"/>
      <c r="B24" s="30"/>
      <c r="C24" s="22"/>
      <c r="D24" s="22"/>
      <c r="E24" s="22"/>
      <c r="F24" s="22"/>
      <c r="G24" s="26"/>
      <c r="H24" s="27"/>
      <c r="I24" s="89"/>
    </row>
    <row r="25" spans="1:9" x14ac:dyDescent="0.2">
      <c r="A25" s="9"/>
      <c r="B25" s="30" t="s">
        <v>31</v>
      </c>
      <c r="C25" s="22"/>
      <c r="D25" s="22"/>
      <c r="E25" s="22"/>
      <c r="F25" s="22"/>
      <c r="G25" s="26">
        <v>31896714.150000002</v>
      </c>
      <c r="H25" s="27">
        <v>46013539.600000001</v>
      </c>
      <c r="I25" s="89"/>
    </row>
    <row r="26" spans="1:9" x14ac:dyDescent="0.2">
      <c r="A26" s="9"/>
      <c r="B26" s="30"/>
      <c r="C26" s="22"/>
      <c r="D26" s="22"/>
      <c r="E26" s="22"/>
      <c r="F26" s="22"/>
      <c r="G26" s="26"/>
      <c r="H26" s="27"/>
      <c r="I26" s="89"/>
    </row>
    <row r="27" spans="1:9" ht="13.5" x14ac:dyDescent="0.25">
      <c r="A27" s="9"/>
      <c r="B27" s="28" t="s">
        <v>32</v>
      </c>
      <c r="C27" s="29"/>
      <c r="D27" s="29"/>
      <c r="E27" s="29"/>
      <c r="F27" s="22"/>
      <c r="G27" s="23">
        <v>6490451.7399999993</v>
      </c>
      <c r="H27" s="24">
        <v>9452330.0399999991</v>
      </c>
      <c r="I27" s="88"/>
    </row>
    <row r="28" spans="1:9" x14ac:dyDescent="0.2">
      <c r="A28" s="9"/>
      <c r="B28" s="30"/>
      <c r="C28" s="22"/>
      <c r="D28" s="22"/>
      <c r="E28" s="22"/>
      <c r="F28" s="22"/>
      <c r="G28" s="26"/>
      <c r="H28" s="27"/>
      <c r="I28" s="89"/>
    </row>
    <row r="29" spans="1:9" x14ac:dyDescent="0.2">
      <c r="A29" s="9"/>
      <c r="B29" s="30" t="s">
        <v>33</v>
      </c>
      <c r="C29" s="22"/>
      <c r="D29" s="22"/>
      <c r="E29" s="22"/>
      <c r="F29" s="22"/>
      <c r="G29" s="26">
        <v>6490451.7399999993</v>
      </c>
      <c r="H29" s="27">
        <v>9452330.0399999991</v>
      </c>
      <c r="I29" s="89"/>
    </row>
    <row r="30" spans="1:9" x14ac:dyDescent="0.2">
      <c r="A30" s="9"/>
      <c r="B30" s="30"/>
      <c r="C30" s="22"/>
      <c r="D30" s="22"/>
      <c r="E30" s="22"/>
      <c r="F30" s="22"/>
      <c r="G30" s="26"/>
      <c r="H30" s="27"/>
      <c r="I30" s="89"/>
    </row>
    <row r="31" spans="1:9" ht="13.5" x14ac:dyDescent="0.25">
      <c r="A31" s="9"/>
      <c r="B31" s="28" t="s">
        <v>34</v>
      </c>
      <c r="C31" s="22"/>
      <c r="D31" s="22"/>
      <c r="E31" s="22"/>
      <c r="F31" s="22"/>
      <c r="G31" s="23">
        <v>35879123.549999997</v>
      </c>
      <c r="H31" s="24">
        <v>51907378.800000004</v>
      </c>
      <c r="I31" s="88"/>
    </row>
    <row r="32" spans="1:9" ht="13.5" x14ac:dyDescent="0.25">
      <c r="A32" s="9"/>
      <c r="B32" s="28"/>
      <c r="C32" s="22"/>
      <c r="D32" s="22"/>
      <c r="E32" s="22"/>
      <c r="F32" s="22"/>
      <c r="G32" s="23"/>
      <c r="H32" s="24"/>
      <c r="I32" s="88"/>
    </row>
    <row r="33" spans="1:9" x14ac:dyDescent="0.2">
      <c r="A33" s="9"/>
      <c r="B33" s="30" t="s">
        <v>35</v>
      </c>
      <c r="C33" s="22"/>
      <c r="D33" s="22"/>
      <c r="E33" s="22"/>
      <c r="F33" s="22"/>
      <c r="G33" s="26">
        <v>34615742.640000001</v>
      </c>
      <c r="H33" s="27">
        <v>50412426.880000003</v>
      </c>
      <c r="I33" s="89"/>
    </row>
    <row r="34" spans="1:9" x14ac:dyDescent="0.2">
      <c r="A34" s="9"/>
      <c r="B34" s="30" t="s">
        <v>36</v>
      </c>
      <c r="C34" s="22"/>
      <c r="D34" s="22"/>
      <c r="E34" s="22"/>
      <c r="F34" s="22"/>
      <c r="G34" s="26">
        <v>1263380.9100000001</v>
      </c>
      <c r="H34" s="27">
        <v>1494951.92</v>
      </c>
      <c r="I34" s="89"/>
    </row>
    <row r="35" spans="1:9" ht="13.5" x14ac:dyDescent="0.25">
      <c r="A35" s="9"/>
      <c r="B35" s="28"/>
      <c r="C35" s="22"/>
      <c r="D35" s="22"/>
      <c r="E35" s="22"/>
      <c r="F35" s="22"/>
      <c r="G35" s="26"/>
      <c r="H35" s="27"/>
      <c r="I35" s="89"/>
    </row>
    <row r="36" spans="1:9" ht="13.5" x14ac:dyDescent="0.25">
      <c r="A36" s="9"/>
      <c r="B36" s="28" t="s">
        <v>37</v>
      </c>
      <c r="C36" s="22"/>
      <c r="D36" s="22"/>
      <c r="E36" s="22"/>
      <c r="F36" s="22"/>
      <c r="G36" s="23">
        <v>4556673.45</v>
      </c>
      <c r="H36" s="24">
        <v>6573362.7999999998</v>
      </c>
      <c r="I36" s="88"/>
    </row>
    <row r="37" spans="1:9" x14ac:dyDescent="0.2">
      <c r="A37" s="9"/>
      <c r="B37" s="30"/>
      <c r="C37" s="22"/>
      <c r="D37" s="22"/>
      <c r="E37" s="22"/>
      <c r="F37" s="22"/>
      <c r="G37" s="26"/>
      <c r="H37" s="27"/>
      <c r="I37" s="89"/>
    </row>
    <row r="38" spans="1:9" ht="24" customHeight="1" x14ac:dyDescent="0.2">
      <c r="A38" s="9"/>
      <c r="B38" s="139" t="s">
        <v>38</v>
      </c>
      <c r="C38" s="140"/>
      <c r="D38" s="140"/>
      <c r="E38" s="140"/>
      <c r="F38" s="141"/>
      <c r="G38" s="26">
        <v>4556673.45</v>
      </c>
      <c r="H38" s="27">
        <v>6573362.7999999998</v>
      </c>
      <c r="I38" s="89"/>
    </row>
    <row r="39" spans="1:9" x14ac:dyDescent="0.2">
      <c r="A39" s="9"/>
      <c r="B39" s="30"/>
      <c r="C39" s="22"/>
      <c r="D39" s="22"/>
      <c r="E39" s="22"/>
      <c r="F39" s="22"/>
      <c r="G39" s="26"/>
      <c r="H39" s="27"/>
      <c r="I39" s="89"/>
    </row>
    <row r="40" spans="1:9" ht="13.5" x14ac:dyDescent="0.25">
      <c r="A40" s="9"/>
      <c r="B40" s="28" t="s">
        <v>39</v>
      </c>
      <c r="C40" s="22"/>
      <c r="D40" s="22"/>
      <c r="E40" s="22"/>
      <c r="F40" s="22"/>
      <c r="G40" s="23">
        <v>6835010.1800000006</v>
      </c>
      <c r="H40" s="24">
        <v>9860044.1999999993</v>
      </c>
      <c r="I40" s="88"/>
    </row>
    <row r="41" spans="1:9" ht="13.5" x14ac:dyDescent="0.25">
      <c r="A41" s="9"/>
      <c r="B41" s="28" t="s">
        <v>40</v>
      </c>
      <c r="C41" s="22"/>
      <c r="D41" s="22"/>
      <c r="E41" s="22"/>
      <c r="F41" s="22"/>
      <c r="G41" s="26"/>
      <c r="H41" s="27"/>
      <c r="I41" s="89"/>
    </row>
    <row r="42" spans="1:9" x14ac:dyDescent="0.2">
      <c r="A42" s="9"/>
      <c r="B42" s="30"/>
      <c r="C42" s="22"/>
      <c r="D42" s="22"/>
      <c r="E42" s="22"/>
      <c r="F42" s="22"/>
      <c r="G42" s="26"/>
      <c r="H42" s="27"/>
      <c r="I42" s="89"/>
    </row>
    <row r="43" spans="1:9" x14ac:dyDescent="0.2">
      <c r="A43" s="9"/>
      <c r="B43" s="30" t="s">
        <v>33</v>
      </c>
      <c r="C43" s="22"/>
      <c r="D43" s="22"/>
      <c r="E43" s="22"/>
      <c r="F43" s="22"/>
      <c r="G43" s="26">
        <v>6835010.1800000006</v>
      </c>
      <c r="H43" s="27">
        <v>9860044.1999999993</v>
      </c>
      <c r="I43" s="89"/>
    </row>
    <row r="44" spans="1:9" ht="13.5" thickBot="1" x14ac:dyDescent="0.25">
      <c r="A44" s="33"/>
      <c r="B44" s="34"/>
      <c r="C44" s="35"/>
      <c r="D44" s="35"/>
      <c r="E44" s="35"/>
      <c r="F44" s="35"/>
      <c r="G44" s="26"/>
      <c r="H44" s="27"/>
      <c r="I44" s="89"/>
    </row>
    <row r="45" spans="1:9" ht="14.25" x14ac:dyDescent="0.2">
      <c r="A45" s="36" t="s">
        <v>41</v>
      </c>
      <c r="B45" s="135" t="s">
        <v>42</v>
      </c>
      <c r="C45" s="135"/>
      <c r="D45" s="135"/>
      <c r="E45" s="135"/>
      <c r="F45" s="135"/>
      <c r="G45" s="18">
        <v>34125400.159999996</v>
      </c>
      <c r="H45" s="19">
        <v>49300543.336479999</v>
      </c>
      <c r="I45" s="87">
        <v>144.4687625795741</v>
      </c>
    </row>
    <row r="46" spans="1:9" ht="15" thickBot="1" x14ac:dyDescent="0.25">
      <c r="A46" s="37" t="s">
        <v>43</v>
      </c>
      <c r="B46" s="128" t="s">
        <v>44</v>
      </c>
      <c r="C46" s="128"/>
      <c r="D46" s="128"/>
      <c r="E46" s="128"/>
      <c r="F46" s="128"/>
      <c r="G46" s="38">
        <v>147123413.93000001</v>
      </c>
      <c r="H46" s="39">
        <v>212547375.57648</v>
      </c>
      <c r="I46" s="90">
        <v>144.4687625843213</v>
      </c>
    </row>
  </sheetData>
  <mergeCells count="9">
    <mergeCell ref="A3:I3"/>
    <mergeCell ref="H6:H8"/>
    <mergeCell ref="I6:I8"/>
    <mergeCell ref="B9:F9"/>
    <mergeCell ref="B46:F46"/>
    <mergeCell ref="B6:F8"/>
    <mergeCell ref="B45:F45"/>
    <mergeCell ref="G6:G8"/>
    <mergeCell ref="B38:F38"/>
  </mergeCells>
  <pageMargins left="0.31496062992125984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ОКЛАДЫ</vt:lpstr>
      <vt:lpstr>РАСЧЕТ ФОТ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2023-08-25T12:26:30Z</cp:lastPrinted>
  <dcterms:created xsi:type="dcterms:W3CDTF">2021-03-29T12:25:37Z</dcterms:created>
  <dcterms:modified xsi:type="dcterms:W3CDTF">2023-08-25T12:26:32Z</dcterms:modified>
</cp:coreProperties>
</file>