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89" i="1" l="1"/>
  <c r="D30" i="1"/>
  <c r="D37" i="1" l="1"/>
  <c r="D21" i="1"/>
  <c r="D24" i="1"/>
  <c r="E77" i="1" l="1"/>
  <c r="F77" i="1"/>
  <c r="D77" i="1"/>
  <c r="D14" i="1" l="1"/>
  <c r="F87" i="1" l="1"/>
  <c r="E87" i="1"/>
  <c r="F85" i="1"/>
  <c r="E85" i="1"/>
  <c r="F82" i="1"/>
  <c r="E82" i="1"/>
  <c r="F71" i="1"/>
  <c r="E71" i="1"/>
  <c r="F63" i="1"/>
  <c r="E63" i="1"/>
  <c r="F59" i="1"/>
  <c r="E59" i="1"/>
  <c r="F50" i="1"/>
  <c r="E50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5" i="1" l="1"/>
  <c r="D82" i="1"/>
  <c r="D87" i="1" l="1"/>
  <c r="D71" i="1"/>
  <c r="D63" i="1"/>
  <c r="D59" i="1"/>
  <c r="D50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<sst xmlns="http://schemas.openxmlformats.org/spreadsheetml/2006/main" count="245" uniqueCount="106">
  <si>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</si>
  <si>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</si>
  <si>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</si>
  <si>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</si>
  <si>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</si>
  <si>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</si>
  <si>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</si>
  <si>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</si>
  <si>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</si>
  <si>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</si>
  <si>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</si>
  <si>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</si>
  <si>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</si>
  <si>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</si>
  <si>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</si>
  <si>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</si>
  <si>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</si>
  <si>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</si>
  <si>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</si>
  <si>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</si>
  <si>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</si>
  <si>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</si>
  <si>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</si>
  <si>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</si>
  <si>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</si>
  <si>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</si>
  <si>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</si>
  <si>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</si>
  <si>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</si>
  <si>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</si>
  <si>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</si>
  <si>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</si>
  <si>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</si>
  <si>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</si>
  <si>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</si>
  <si>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</si>
  <si>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</si>
  <si>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</si>
  <si>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</si>
  <si>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</si>
  <si>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</si>
  <si>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</si>
  <si>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</si>
  <si>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</si>
  <si>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</si>
  <si>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</si>
  <si>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</si>
  <si>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</si>
  <si>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</si>
  <si>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</si>
  <si>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</si>
  <si>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</si>
  <si>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</si>
  <si>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</si>
  <si>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</si>
  <si>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</si>
  <si>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</si>
  <si>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</si>
  <si>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</si>
  <si>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</si>
  <si>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</si>
  <si>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</si>
  <si>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</si>
  <si>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</si>
  <si>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</si>
  <si>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</si>
  <si>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</si>
  <si>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</si>
  <si>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</si>
  <si>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</si>
  <si>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</si>
  <si>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</si>
  <si>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</si>
  <si>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</si>
  <si>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</si>
  <si>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</si>
  <si>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</si>
  <si>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</si>
  <si>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</si>
  <si>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</si>
  <si>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</si>
  <si>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</si>
  <si>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</si>
  <si>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</si>
  <si>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</si>
  <si>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</si>
  <si>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</si>
  <si>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</si>
  <si>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</si>
  <si>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</si>
  <si>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</si>
  <si>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</si>
  <si>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</si>
  <si>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</si>
  <si>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</si>
  <si>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</si>
  <si>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</si>
  <si>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</si>
  <si>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</si>
  <si>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</si>
  <si>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</si>
  <si>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</si>
  <si>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РАСПРЕДЕЛЕНИЕ
бюджетных ассигнований по разделам и подразделам
классификации расходов бюджетов
на 2023 год и на плановый период 2024 и 2025 годов</t>
  </si>
  <si>
    <t>2025 год</t>
  </si>
  <si>
    <t xml:space="preserve">областным законом от 19 декабря 2022 года № 151-оз
</t>
  </si>
  <si>
    <t>Международные отношения и международное сотрудничество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</si>
</sst>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5">
    <xf numFmtId="0" fontId="0" fillId="0" borderId="0" xfId="0"/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topLeftCell="A16" zoomScaleNormal="100" workbookViewId="0">
      <selection activeCell="F25" sqref="F25"/>
    </sheetView>
  </sheetViews>
  <sheetFormatPr defaultRowHeight="15" x14ac:dyDescent="0.25"/>
  <cols>
    <col min="1" max="1" width="46" style="24" customWidth="1"/>
    <col min="2" max="3" width="7.7109375" style="25" customWidth="1"/>
    <col min="4" max="4" width="20.140625" style="10" customWidth="1"/>
    <col min="5" max="5" width="18.7109375" style="4" customWidth="1"/>
    <col min="6" max="6" width="19.42578125" style="4" customWidth="1"/>
    <col min="7" max="16384" width="9.140625" style="4"/>
  </cols>
  <sheetData>
    <row r="1" spans="1:6" s="5" customFormat="1" ht="15.75" x14ac:dyDescent="0.25">
      <c r="A1" s="16"/>
      <c r="B1" s="17"/>
      <c r="E1" s="6" t="s">
        <v>84</v>
      </c>
      <c r="F1" s="6"/>
    </row>
    <row r="2" spans="1:6" s="5" customFormat="1" ht="15.75" x14ac:dyDescent="0.25">
      <c r="A2" s="16"/>
      <c r="B2" s="17"/>
      <c r="E2" s="6" t="s">
        <v>85</v>
      </c>
      <c r="F2" s="6"/>
    </row>
    <row r="3" spans="1:6" s="5" customFormat="1" ht="36.75" customHeight="1" x14ac:dyDescent="0.25">
      <c r="A3" s="16"/>
      <c r="B3" s="26"/>
      <c r="C3" s="27"/>
      <c r="D3" s="27"/>
      <c r="E3" s="34" t="s">
        <v>104</v>
      </c>
      <c r="F3" s="34"/>
    </row>
    <row r="4" spans="1:6" s="5" customFormat="1" ht="15.75" x14ac:dyDescent="0.25">
      <c r="A4" s="16"/>
      <c r="B4" s="17"/>
      <c r="E4" s="6" t="s">
        <v>100</v>
      </c>
      <c r="F4" s="6"/>
    </row>
    <row r="5" spans="1:6" s="5" customFormat="1" ht="15.75" x14ac:dyDescent="0.25">
      <c r="A5" s="16"/>
      <c r="B5" s="17"/>
      <c r="E5" s="18"/>
      <c r="F5" s="6"/>
    </row>
    <row r="6" spans="1:6" s="5" customFormat="1" ht="15.75" x14ac:dyDescent="0.25">
      <c r="A6" s="16"/>
      <c r="B6" s="17"/>
      <c r="F6" s="6"/>
    </row>
    <row r="7" spans="1:6" s="5" customFormat="1" ht="15.75" x14ac:dyDescent="0.25">
      <c r="A7" s="16"/>
      <c r="B7" s="17"/>
      <c r="F7" s="6"/>
    </row>
    <row r="8" spans="1:6" s="5" customFormat="1" ht="71.25" customHeight="1" x14ac:dyDescent="0.25">
      <c r="A8" s="33" t="s">
        <v>102</v>
      </c>
      <c r="B8" s="33"/>
      <c r="C8" s="33"/>
      <c r="D8" s="33"/>
      <c r="E8" s="33"/>
      <c r="F8" s="33"/>
    </row>
    <row r="9" spans="1:6" s="5" customFormat="1" ht="15.75" x14ac:dyDescent="0.25">
      <c r="A9" s="15"/>
      <c r="B9" s="15"/>
      <c r="C9" s="15"/>
      <c r="D9" s="12"/>
      <c r="E9" s="13"/>
      <c r="F9" s="13"/>
    </row>
    <row r="10" spans="1:6" ht="31.5" customHeight="1" x14ac:dyDescent="0.25">
      <c r="A10" s="28" t="s">
        <v>0</v>
      </c>
      <c r="B10" s="30" t="s">
        <v>1</v>
      </c>
      <c r="C10" s="30" t="s">
        <v>2</v>
      </c>
      <c r="D10" s="32" t="s">
        <v>83</v>
      </c>
      <c r="E10" s="32"/>
      <c r="F10" s="32"/>
    </row>
    <row r="11" spans="1:6" ht="15.75" x14ac:dyDescent="0.25">
      <c r="A11" s="29"/>
      <c r="B11" s="31"/>
      <c r="C11" s="31"/>
      <c r="D11" s="14" t="s">
        <v>94</v>
      </c>
      <c r="E11" s="14" t="s">
        <v>98</v>
      </c>
      <c r="F11" s="14" t="s">
        <v>103</v>
      </c>
    </row>
    <row r="12" spans="1:6" ht="15.75" x14ac:dyDescent="0.25">
      <c r="A12" s="19" t="s">
        <v>90</v>
      </c>
      <c r="B12" s="19">
        <v>2</v>
      </c>
      <c r="C12" s="19">
        <v>3</v>
      </c>
      <c r="D12" s="7">
        <v>4</v>
      </c>
      <c r="E12" s="7">
        <v>5</v>
      </c>
      <c r="F12" s="7">
        <v>6</v>
      </c>
    </row>
    <row r="13" spans="1:6" ht="15.75" x14ac:dyDescent="0.25">
      <c r="A13" s="20" t="s">
        <v>3</v>
      </c>
      <c r="B13" s="21"/>
      <c r="C13" s="21"/>
      <c r="D13" s="8">
        <f>D14+D25+D27+D31+D42+D47+D50+D59+D63+D71+D77+D82+D85+D87</f>
        <v>199437216.70000005</v>
      </c>
      <c r="E13" s="8">
        <f>E14+E25+E27+E31+E42+E47+E50+E59+E63+E71+E77+E82+E85+E87</f>
        <v>173282731.19999996</v>
      </c>
      <c r="F13" s="8">
        <f>F14+F25+F27+F31+F42+F47+F50+F59+F63+F71+F77+F82+F85+F87</f>
        <v>166903070.79999998</v>
      </c>
    </row>
    <row r="14" spans="1:6" ht="15.75" x14ac:dyDescent="0.25">
      <c r="A14" s="22" t="s">
        <v>4</v>
      </c>
      <c r="B14" s="21" t="s">
        <v>5</v>
      </c>
      <c r="C14" s="21" t="s">
        <v>6</v>
      </c>
      <c r="D14" s="9">
        <f>SUM(D15:D24)</f>
        <v>14350731.399999999</v>
      </c>
      <c r="E14" s="2">
        <f>SUM(E15:E24)</f>
        <v>11200324.899999999</v>
      </c>
      <c r="F14" s="2">
        <f>SUM(F15:F24)</f>
        <v>10585926.800000001</v>
      </c>
    </row>
    <row r="15" spans="1:6" ht="47.25" x14ac:dyDescent="0.25">
      <c r="A15" s="11" t="s">
        <v>7</v>
      </c>
      <c r="B15" s="19" t="s">
        <v>5</v>
      </c>
      <c r="C15" s="19" t="s">
        <v>8</v>
      </c>
      <c r="D15" s="1">
        <v>8065.3</v>
      </c>
      <c r="E15" s="1">
        <v>8146.3</v>
      </c>
      <c r="F15" s="1">
        <v>8120.2</v>
      </c>
    </row>
    <row r="16" spans="1:6" ht="69" customHeight="1" x14ac:dyDescent="0.25">
      <c r="A16" s="11" t="s">
        <v>9</v>
      </c>
      <c r="B16" s="19" t="s">
        <v>5</v>
      </c>
      <c r="C16" s="19" t="s">
        <v>10</v>
      </c>
      <c r="D16" s="1">
        <v>708938.1</v>
      </c>
      <c r="E16" s="1">
        <v>729816</v>
      </c>
      <c r="F16" s="1">
        <v>729816</v>
      </c>
    </row>
    <row r="17" spans="1:6" ht="78.75" x14ac:dyDescent="0.25">
      <c r="A17" s="11" t="s">
        <v>11</v>
      </c>
      <c r="B17" s="19" t="s">
        <v>5</v>
      </c>
      <c r="C17" s="19" t="s">
        <v>12</v>
      </c>
      <c r="D17" s="1">
        <v>4277454.5999999996</v>
      </c>
      <c r="E17" s="1">
        <v>4504079.0999999996</v>
      </c>
      <c r="F17" s="1">
        <v>4503934.2</v>
      </c>
    </row>
    <row r="18" spans="1:6" ht="15.75" x14ac:dyDescent="0.25">
      <c r="A18" s="11" t="s">
        <v>13</v>
      </c>
      <c r="B18" s="19" t="s">
        <v>5</v>
      </c>
      <c r="C18" s="19" t="s">
        <v>14</v>
      </c>
      <c r="D18" s="1">
        <v>525346</v>
      </c>
      <c r="E18" s="1">
        <v>509749.7</v>
      </c>
      <c r="F18" s="1">
        <v>509722.5</v>
      </c>
    </row>
    <row r="19" spans="1:6" ht="63" x14ac:dyDescent="0.25">
      <c r="A19" s="11" t="s">
        <v>15</v>
      </c>
      <c r="B19" s="19" t="s">
        <v>5</v>
      </c>
      <c r="C19" s="19" t="s">
        <v>16</v>
      </c>
      <c r="D19" s="1">
        <v>119044.9</v>
      </c>
      <c r="E19" s="1">
        <v>125055.8</v>
      </c>
      <c r="F19" s="1">
        <v>125055.8</v>
      </c>
    </row>
    <row r="20" spans="1:6" ht="31.5" x14ac:dyDescent="0.25">
      <c r="A20" s="11" t="s">
        <v>17</v>
      </c>
      <c r="B20" s="19" t="s">
        <v>5</v>
      </c>
      <c r="C20" s="19" t="s">
        <v>18</v>
      </c>
      <c r="D20" s="1">
        <v>125175</v>
      </c>
      <c r="E20" s="1">
        <v>130231.5</v>
      </c>
      <c r="F20" s="1">
        <v>130231.5</v>
      </c>
    </row>
    <row r="21" spans="1:6" ht="31.5" x14ac:dyDescent="0.25">
      <c r="A21" s="11" t="s">
        <v>105</v>
      </c>
      <c r="B21" s="19" t="s">
        <v>5</v>
      </c>
      <c r="C21" s="19" t="s">
        <v>36</v>
      </c>
      <c r="D21" s="1">
        <f>5205.2+100</f>
        <v>5305.2</v>
      </c>
      <c r="E21" s="1">
        <v>0</v>
      </c>
      <c r="F21" s="1">
        <v>0</v>
      </c>
    </row>
    <row r="22" spans="1:6" ht="15.75" x14ac:dyDescent="0.25">
      <c r="A22" s="11" t="s">
        <v>19</v>
      </c>
      <c r="B22" s="19" t="s">
        <v>5</v>
      </c>
      <c r="C22" s="19" t="s">
        <v>20</v>
      </c>
      <c r="D22" s="1">
        <v>1073577.8999999999</v>
      </c>
      <c r="E22" s="1">
        <v>100000</v>
      </c>
      <c r="F22" s="1">
        <v>600000</v>
      </c>
    </row>
    <row r="23" spans="1:6" ht="31.5" x14ac:dyDescent="0.25">
      <c r="A23" s="11" t="s">
        <v>99</v>
      </c>
      <c r="B23" s="19" t="s">
        <v>5</v>
      </c>
      <c r="C23" s="19" t="s">
        <v>21</v>
      </c>
      <c r="D23" s="1">
        <v>12549.1</v>
      </c>
      <c r="E23" s="1">
        <v>12549.1</v>
      </c>
      <c r="F23" s="1">
        <v>12549.1</v>
      </c>
    </row>
    <row r="24" spans="1:6" ht="15.75" x14ac:dyDescent="0.25">
      <c r="A24" s="11" t="s">
        <v>22</v>
      </c>
      <c r="B24" s="19" t="s">
        <v>5</v>
      </c>
      <c r="C24" s="19" t="s">
        <v>23</v>
      </c>
      <c r="D24" s="1">
        <f>7495375.3-100</f>
        <v>7495275.2999999998</v>
      </c>
      <c r="E24" s="1">
        <v>5080697.4000000004</v>
      </c>
      <c r="F24" s="1">
        <v>3966497.5</v>
      </c>
    </row>
    <row r="25" spans="1:6" ht="15.75" x14ac:dyDescent="0.25">
      <c r="A25" s="22" t="s">
        <v>88</v>
      </c>
      <c r="B25" s="23" t="s">
        <v>8</v>
      </c>
      <c r="C25" s="23" t="s">
        <v>6</v>
      </c>
      <c r="D25" s="2">
        <f>SUM(D26)</f>
        <v>84979.4</v>
      </c>
      <c r="E25" s="2">
        <f>E26</f>
        <v>88725</v>
      </c>
      <c r="F25" s="2">
        <f>F26</f>
        <v>91806.9</v>
      </c>
    </row>
    <row r="26" spans="1:6" ht="15.75" customHeight="1" x14ac:dyDescent="0.25">
      <c r="A26" s="11" t="s">
        <v>89</v>
      </c>
      <c r="B26" s="19" t="s">
        <v>8</v>
      </c>
      <c r="C26" s="19" t="s">
        <v>10</v>
      </c>
      <c r="D26" s="3">
        <v>84979.4</v>
      </c>
      <c r="E26" s="1">
        <v>88725</v>
      </c>
      <c r="F26" s="1">
        <v>91806.9</v>
      </c>
    </row>
    <row r="27" spans="1:6" ht="47.25" x14ac:dyDescent="0.25">
      <c r="A27" s="22" t="s">
        <v>24</v>
      </c>
      <c r="B27" s="21" t="s">
        <v>10</v>
      </c>
      <c r="C27" s="21" t="s">
        <v>6</v>
      </c>
      <c r="D27" s="2">
        <f>SUM(D28:D30)</f>
        <v>3543768.8</v>
      </c>
      <c r="E27" s="2">
        <f>SUM(E28:E30)</f>
        <v>2750511.5999999996</v>
      </c>
      <c r="F27" s="2">
        <f>SUM(F28:F30)</f>
        <v>2753379.1</v>
      </c>
    </row>
    <row r="28" spans="1:6" ht="15.75" x14ac:dyDescent="0.25">
      <c r="A28" s="11" t="s">
        <v>95</v>
      </c>
      <c r="B28" s="19" t="s">
        <v>10</v>
      </c>
      <c r="C28" s="19" t="s">
        <v>25</v>
      </c>
      <c r="D28" s="1">
        <v>748808.5</v>
      </c>
      <c r="E28" s="1">
        <v>496340</v>
      </c>
      <c r="F28" s="1">
        <v>496340</v>
      </c>
    </row>
    <row r="29" spans="1:6" ht="63" x14ac:dyDescent="0.25">
      <c r="A29" s="11" t="s">
        <v>96</v>
      </c>
      <c r="B29" s="19" t="s">
        <v>10</v>
      </c>
      <c r="C29" s="19" t="s">
        <v>26</v>
      </c>
      <c r="D29" s="1">
        <v>2129021.1</v>
      </c>
      <c r="E29" s="1">
        <v>1908000.8</v>
      </c>
      <c r="F29" s="1">
        <v>1908000.9</v>
      </c>
    </row>
    <row r="30" spans="1:6" ht="47.25" x14ac:dyDescent="0.25">
      <c r="A30" s="11" t="s">
        <v>27</v>
      </c>
      <c r="B30" s="19" t="s">
        <v>10</v>
      </c>
      <c r="C30" s="19" t="s">
        <v>28</v>
      </c>
      <c r="D30" s="1">
        <f>667689.2-1750</f>
        <v>665939.19999999995</v>
      </c>
      <c r="E30" s="1">
        <v>346170.8</v>
      </c>
      <c r="F30" s="1">
        <v>349038.2</v>
      </c>
    </row>
    <row r="31" spans="1:6" ht="15.75" x14ac:dyDescent="0.25">
      <c r="A31" s="22" t="s">
        <v>29</v>
      </c>
      <c r="B31" s="21" t="s">
        <v>12</v>
      </c>
      <c r="C31" s="21" t="s">
        <v>6</v>
      </c>
      <c r="D31" s="2">
        <f>SUM(D32:D41)</f>
        <v>42376745.100000001</v>
      </c>
      <c r="E31" s="2">
        <f>SUM(E32:E41)</f>
        <v>29793119.599999998</v>
      </c>
      <c r="F31" s="2">
        <f>SUM(F32:F41)</f>
        <v>30042536.300000001</v>
      </c>
    </row>
    <row r="32" spans="1:6" ht="15.75" x14ac:dyDescent="0.25">
      <c r="A32" s="11" t="s">
        <v>30</v>
      </c>
      <c r="B32" s="19" t="s">
        <v>12</v>
      </c>
      <c r="C32" s="19" t="s">
        <v>5</v>
      </c>
      <c r="D32" s="1">
        <v>522545.6</v>
      </c>
      <c r="E32" s="1">
        <v>440360.6</v>
      </c>
      <c r="F32" s="1">
        <v>437859.6</v>
      </c>
    </row>
    <row r="33" spans="1:6" ht="15.75" customHeight="1" x14ac:dyDescent="0.25">
      <c r="A33" s="11" t="s">
        <v>31</v>
      </c>
      <c r="B33" s="19" t="s">
        <v>12</v>
      </c>
      <c r="C33" s="19" t="s">
        <v>12</v>
      </c>
      <c r="D33" s="1">
        <v>5145.6000000000004</v>
      </c>
      <c r="E33" s="1">
        <v>5145.6000000000004</v>
      </c>
      <c r="F33" s="1">
        <v>5145.6000000000004</v>
      </c>
    </row>
    <row r="34" spans="1:6" ht="15.75" x14ac:dyDescent="0.25">
      <c r="A34" s="11" t="s">
        <v>32</v>
      </c>
      <c r="B34" s="19" t="s">
        <v>12</v>
      </c>
      <c r="C34" s="19" t="s">
        <v>14</v>
      </c>
      <c r="D34" s="1">
        <v>5836883.5999999996</v>
      </c>
      <c r="E34" s="1">
        <v>4850047.8</v>
      </c>
      <c r="F34" s="1">
        <v>4716565.3</v>
      </c>
    </row>
    <row r="35" spans="1:6" ht="15.75" x14ac:dyDescent="0.25">
      <c r="A35" s="11" t="s">
        <v>33</v>
      </c>
      <c r="B35" s="19" t="s">
        <v>12</v>
      </c>
      <c r="C35" s="19" t="s">
        <v>16</v>
      </c>
      <c r="D35" s="1">
        <v>83650</v>
      </c>
      <c r="E35" s="1">
        <v>73112.7</v>
      </c>
      <c r="F35" s="1">
        <v>73288.3</v>
      </c>
    </row>
    <row r="36" spans="1:6" ht="15.75" x14ac:dyDescent="0.25">
      <c r="A36" s="11" t="s">
        <v>34</v>
      </c>
      <c r="B36" s="19" t="s">
        <v>12</v>
      </c>
      <c r="C36" s="19" t="s">
        <v>18</v>
      </c>
      <c r="D36" s="1">
        <v>1736011.5</v>
      </c>
      <c r="E36" s="1">
        <v>1752255.1</v>
      </c>
      <c r="F36" s="1">
        <v>1762475.6</v>
      </c>
    </row>
    <row r="37" spans="1:6" ht="15.75" x14ac:dyDescent="0.25">
      <c r="A37" s="11" t="s">
        <v>35</v>
      </c>
      <c r="B37" s="19" t="s">
        <v>12</v>
      </c>
      <c r="C37" s="19" t="s">
        <v>36</v>
      </c>
      <c r="D37" s="1">
        <f>880234.9-5205.2</f>
        <v>875029.70000000007</v>
      </c>
      <c r="E37" s="1">
        <v>310268.90000000002</v>
      </c>
      <c r="F37" s="1">
        <v>433142.9</v>
      </c>
    </row>
    <row r="38" spans="1:6" ht="15.75" x14ac:dyDescent="0.25">
      <c r="A38" s="11" t="s">
        <v>37</v>
      </c>
      <c r="B38" s="19" t="s">
        <v>12</v>
      </c>
      <c r="C38" s="19" t="s">
        <v>25</v>
      </c>
      <c r="D38" s="1">
        <v>23007184.199999999</v>
      </c>
      <c r="E38" s="1">
        <v>18256264.199999999</v>
      </c>
      <c r="F38" s="1">
        <v>19237481.5</v>
      </c>
    </row>
    <row r="39" spans="1:6" ht="15.75" x14ac:dyDescent="0.25">
      <c r="A39" s="11" t="s">
        <v>38</v>
      </c>
      <c r="B39" s="19" t="s">
        <v>12</v>
      </c>
      <c r="C39" s="19" t="s">
        <v>26</v>
      </c>
      <c r="D39" s="1">
        <v>2102005.4</v>
      </c>
      <c r="E39" s="1">
        <v>1752229.3</v>
      </c>
      <c r="F39" s="1">
        <v>1730400.9</v>
      </c>
    </row>
    <row r="40" spans="1:6" ht="31.5" x14ac:dyDescent="0.25">
      <c r="A40" s="11" t="s">
        <v>39</v>
      </c>
      <c r="B40" s="19" t="s">
        <v>12</v>
      </c>
      <c r="C40" s="19" t="s">
        <v>20</v>
      </c>
      <c r="D40" s="1">
        <v>10050</v>
      </c>
      <c r="E40" s="1">
        <v>19249</v>
      </c>
      <c r="F40" s="1">
        <v>19458</v>
      </c>
    </row>
    <row r="41" spans="1:6" ht="31.5" x14ac:dyDescent="0.25">
      <c r="A41" s="11" t="s">
        <v>40</v>
      </c>
      <c r="B41" s="19" t="s">
        <v>12</v>
      </c>
      <c r="C41" s="19" t="s">
        <v>21</v>
      </c>
      <c r="D41" s="1">
        <v>8198239.5</v>
      </c>
      <c r="E41" s="1">
        <v>2334186.4</v>
      </c>
      <c r="F41" s="1">
        <v>1626718.6</v>
      </c>
    </row>
    <row r="42" spans="1:6" ht="31.5" x14ac:dyDescent="0.25">
      <c r="A42" s="22" t="s">
        <v>41</v>
      </c>
      <c r="B42" s="21" t="s">
        <v>14</v>
      </c>
      <c r="C42" s="21" t="s">
        <v>6</v>
      </c>
      <c r="D42" s="2">
        <f>SUM(D43:D46)</f>
        <v>16955404.600000001</v>
      </c>
      <c r="E42" s="2">
        <f>SUM(E43:E46)</f>
        <v>14285032.9</v>
      </c>
      <c r="F42" s="2">
        <f>SUM(F43:F46)</f>
        <v>10488078.1</v>
      </c>
    </row>
    <row r="43" spans="1:6" ht="15.75" x14ac:dyDescent="0.25">
      <c r="A43" s="11" t="s">
        <v>42</v>
      </c>
      <c r="B43" s="19" t="s">
        <v>14</v>
      </c>
      <c r="C43" s="19" t="s">
        <v>5</v>
      </c>
      <c r="D43" s="1">
        <v>3990224.9</v>
      </c>
      <c r="E43" s="1">
        <v>3814506.1</v>
      </c>
      <c r="F43" s="1">
        <v>597727.1</v>
      </c>
    </row>
    <row r="44" spans="1:6" ht="15.75" x14ac:dyDescent="0.25">
      <c r="A44" s="11" t="s">
        <v>43</v>
      </c>
      <c r="B44" s="19" t="s">
        <v>14</v>
      </c>
      <c r="C44" s="19" t="s">
        <v>8</v>
      </c>
      <c r="D44" s="1">
        <v>10386640.9</v>
      </c>
      <c r="E44" s="1">
        <v>8762695.3000000007</v>
      </c>
      <c r="F44" s="1">
        <v>9451506</v>
      </c>
    </row>
    <row r="45" spans="1:6" ht="15.75" x14ac:dyDescent="0.25">
      <c r="A45" s="11" t="s">
        <v>44</v>
      </c>
      <c r="B45" s="19" t="s">
        <v>14</v>
      </c>
      <c r="C45" s="19" t="s">
        <v>10</v>
      </c>
      <c r="D45" s="1">
        <v>2115938.7999999998</v>
      </c>
      <c r="E45" s="1">
        <v>1291401.5</v>
      </c>
      <c r="F45" s="1">
        <v>22415</v>
      </c>
    </row>
    <row r="46" spans="1:6" ht="31.5" x14ac:dyDescent="0.25">
      <c r="A46" s="11" t="s">
        <v>45</v>
      </c>
      <c r="B46" s="19" t="s">
        <v>14</v>
      </c>
      <c r="C46" s="19" t="s">
        <v>14</v>
      </c>
      <c r="D46" s="1">
        <v>462600</v>
      </c>
      <c r="E46" s="1">
        <v>416430</v>
      </c>
      <c r="F46" s="1">
        <v>416430</v>
      </c>
    </row>
    <row r="47" spans="1:6" ht="15.75" x14ac:dyDescent="0.25">
      <c r="A47" s="22" t="s">
        <v>46</v>
      </c>
      <c r="B47" s="21" t="s">
        <v>16</v>
      </c>
      <c r="C47" s="21" t="s">
        <v>6</v>
      </c>
      <c r="D47" s="2">
        <f>SUM(D48:D49)</f>
        <v>686086.6</v>
      </c>
      <c r="E47" s="2">
        <f>SUM(E48:E49)</f>
        <v>567929.5</v>
      </c>
      <c r="F47" s="2">
        <f>SUM(F48:F49)</f>
        <v>680761.4</v>
      </c>
    </row>
    <row r="48" spans="1:6" ht="31.5" x14ac:dyDescent="0.25">
      <c r="A48" s="11" t="s">
        <v>47</v>
      </c>
      <c r="B48" s="19" t="s">
        <v>16</v>
      </c>
      <c r="C48" s="19" t="s">
        <v>10</v>
      </c>
      <c r="D48" s="1">
        <v>150285.1</v>
      </c>
      <c r="E48" s="1">
        <v>130267.3</v>
      </c>
      <c r="F48" s="1">
        <v>130930.3</v>
      </c>
    </row>
    <row r="49" spans="1:6" ht="31.5" x14ac:dyDescent="0.25">
      <c r="A49" s="11" t="s">
        <v>48</v>
      </c>
      <c r="B49" s="19" t="s">
        <v>16</v>
      </c>
      <c r="C49" s="19" t="s">
        <v>14</v>
      </c>
      <c r="D49" s="1">
        <v>535801.5</v>
      </c>
      <c r="E49" s="1">
        <v>437662.2</v>
      </c>
      <c r="F49" s="1">
        <v>549831.1</v>
      </c>
    </row>
    <row r="50" spans="1:6" ht="15.75" x14ac:dyDescent="0.25">
      <c r="A50" s="22" t="s">
        <v>49</v>
      </c>
      <c r="B50" s="21" t="s">
        <v>18</v>
      </c>
      <c r="C50" s="21" t="s">
        <v>6</v>
      </c>
      <c r="D50" s="2">
        <f>SUM(D51:D58)</f>
        <v>41255256.999999993</v>
      </c>
      <c r="E50" s="2">
        <f>SUM(E51:E58)</f>
        <v>40219439.29999999</v>
      </c>
      <c r="F50" s="2">
        <f>SUM(F51:F58)</f>
        <v>39878733.100000001</v>
      </c>
    </row>
    <row r="51" spans="1:6" ht="15.75" x14ac:dyDescent="0.25">
      <c r="A51" s="11" t="s">
        <v>50</v>
      </c>
      <c r="B51" s="19" t="s">
        <v>18</v>
      </c>
      <c r="C51" s="19" t="s">
        <v>5</v>
      </c>
      <c r="D51" s="1">
        <v>14275754.6</v>
      </c>
      <c r="E51" s="1">
        <v>14468259.1</v>
      </c>
      <c r="F51" s="1">
        <v>13260524.4</v>
      </c>
    </row>
    <row r="52" spans="1:6" ht="15.75" x14ac:dyDescent="0.25">
      <c r="A52" s="11" t="s">
        <v>51</v>
      </c>
      <c r="B52" s="19" t="s">
        <v>18</v>
      </c>
      <c r="C52" s="19" t="s">
        <v>8</v>
      </c>
      <c r="D52" s="1">
        <v>20126047.699999999</v>
      </c>
      <c r="E52" s="1">
        <v>19959745.300000001</v>
      </c>
      <c r="F52" s="1">
        <v>20276271.699999999</v>
      </c>
    </row>
    <row r="53" spans="1:6" ht="15.75" x14ac:dyDescent="0.25">
      <c r="A53" s="11" t="s">
        <v>52</v>
      </c>
      <c r="B53" s="19" t="s">
        <v>18</v>
      </c>
      <c r="C53" s="19" t="s">
        <v>10</v>
      </c>
      <c r="D53" s="1">
        <v>868352.9</v>
      </c>
      <c r="E53" s="1">
        <v>366929.8</v>
      </c>
      <c r="F53" s="1">
        <v>366922.8</v>
      </c>
    </row>
    <row r="54" spans="1:6" ht="15.75" x14ac:dyDescent="0.25">
      <c r="A54" s="11" t="s">
        <v>53</v>
      </c>
      <c r="B54" s="19" t="s">
        <v>18</v>
      </c>
      <c r="C54" s="19" t="s">
        <v>12</v>
      </c>
      <c r="D54" s="1">
        <v>3420538.8</v>
      </c>
      <c r="E54" s="1">
        <v>3081389.4</v>
      </c>
      <c r="F54" s="1">
        <v>3643316</v>
      </c>
    </row>
    <row r="55" spans="1:6" ht="31.5" x14ac:dyDescent="0.25">
      <c r="A55" s="11" t="s">
        <v>54</v>
      </c>
      <c r="B55" s="19" t="s">
        <v>18</v>
      </c>
      <c r="C55" s="19" t="s">
        <v>14</v>
      </c>
      <c r="D55" s="1">
        <v>405153.3</v>
      </c>
      <c r="E55" s="1">
        <v>348805.1</v>
      </c>
      <c r="F55" s="1">
        <v>346605.1</v>
      </c>
    </row>
    <row r="56" spans="1:6" ht="15.75" x14ac:dyDescent="0.25">
      <c r="A56" s="11" t="s">
        <v>86</v>
      </c>
      <c r="B56" s="19" t="s">
        <v>18</v>
      </c>
      <c r="C56" s="19" t="s">
        <v>16</v>
      </c>
      <c r="D56" s="1">
        <v>931879.1</v>
      </c>
      <c r="E56" s="1">
        <v>936171.9</v>
      </c>
      <c r="F56" s="1">
        <v>936171.9</v>
      </c>
    </row>
    <row r="57" spans="1:6" ht="15.75" x14ac:dyDescent="0.25">
      <c r="A57" s="11" t="s">
        <v>87</v>
      </c>
      <c r="B57" s="19" t="s">
        <v>18</v>
      </c>
      <c r="C57" s="19" t="s">
        <v>18</v>
      </c>
      <c r="D57" s="1">
        <v>406104.7</v>
      </c>
      <c r="E57" s="1">
        <v>245609.9</v>
      </c>
      <c r="F57" s="1">
        <v>235739.7</v>
      </c>
    </row>
    <row r="58" spans="1:6" ht="15.75" x14ac:dyDescent="0.25">
      <c r="A58" s="11" t="s">
        <v>55</v>
      </c>
      <c r="B58" s="19" t="s">
        <v>18</v>
      </c>
      <c r="C58" s="19" t="s">
        <v>25</v>
      </c>
      <c r="D58" s="1">
        <v>821425.9</v>
      </c>
      <c r="E58" s="1">
        <v>812528.8</v>
      </c>
      <c r="F58" s="1">
        <v>813181.5</v>
      </c>
    </row>
    <row r="59" spans="1:6" ht="15.75" x14ac:dyDescent="0.25">
      <c r="A59" s="22" t="s">
        <v>56</v>
      </c>
      <c r="B59" s="21" t="s">
        <v>36</v>
      </c>
      <c r="C59" s="21" t="s">
        <v>6</v>
      </c>
      <c r="D59" s="2">
        <f>SUM(D60:D62)</f>
        <v>4489954.7</v>
      </c>
      <c r="E59" s="2">
        <f>SUM(E60:E62)</f>
        <v>3026212.5999999996</v>
      </c>
      <c r="F59" s="2">
        <f>SUM(F60:F62)</f>
        <v>2896240.4</v>
      </c>
    </row>
    <row r="60" spans="1:6" ht="15.75" x14ac:dyDescent="0.25">
      <c r="A60" s="11" t="s">
        <v>57</v>
      </c>
      <c r="B60" s="19" t="s">
        <v>36</v>
      </c>
      <c r="C60" s="19" t="s">
        <v>5</v>
      </c>
      <c r="D60" s="1">
        <v>4441516.2</v>
      </c>
      <c r="E60" s="1">
        <v>2974847.8</v>
      </c>
      <c r="F60" s="1">
        <v>2843547.6</v>
      </c>
    </row>
    <row r="61" spans="1:6" ht="15.75" x14ac:dyDescent="0.25">
      <c r="A61" s="11" t="s">
        <v>97</v>
      </c>
      <c r="B61" s="19" t="s">
        <v>36</v>
      </c>
      <c r="C61" s="19" t="s">
        <v>8</v>
      </c>
      <c r="D61" s="1">
        <v>14400</v>
      </c>
      <c r="E61" s="1">
        <v>14400</v>
      </c>
      <c r="F61" s="1">
        <v>14400</v>
      </c>
    </row>
    <row r="62" spans="1:6" ht="31.5" x14ac:dyDescent="0.25">
      <c r="A62" s="11" t="s">
        <v>58</v>
      </c>
      <c r="B62" s="19" t="s">
        <v>36</v>
      </c>
      <c r="C62" s="19" t="s">
        <v>12</v>
      </c>
      <c r="D62" s="1">
        <v>34038.5</v>
      </c>
      <c r="E62" s="1">
        <v>36964.800000000003</v>
      </c>
      <c r="F62" s="1">
        <v>38292.800000000003</v>
      </c>
    </row>
    <row r="63" spans="1:6" ht="15.75" x14ac:dyDescent="0.25">
      <c r="A63" s="22" t="s">
        <v>59</v>
      </c>
      <c r="B63" s="21" t="s">
        <v>25</v>
      </c>
      <c r="C63" s="21" t="s">
        <v>6</v>
      </c>
      <c r="D63" s="2">
        <f>SUM(D64:D70)</f>
        <v>20963575.5</v>
      </c>
      <c r="E63" s="2">
        <f>SUM(E64:E70)</f>
        <v>20555815.700000003</v>
      </c>
      <c r="F63" s="2">
        <f>SUM(F64:F70)</f>
        <v>21209886.599999998</v>
      </c>
    </row>
    <row r="64" spans="1:6" ht="15.75" x14ac:dyDescent="0.25">
      <c r="A64" s="11" t="s">
        <v>60</v>
      </c>
      <c r="B64" s="19" t="s">
        <v>25</v>
      </c>
      <c r="C64" s="19" t="s">
        <v>5</v>
      </c>
      <c r="D64" s="1">
        <v>5296843.4000000004</v>
      </c>
      <c r="E64" s="1">
        <v>4945433</v>
      </c>
      <c r="F64" s="1">
        <v>5034799</v>
      </c>
    </row>
    <row r="65" spans="1:6" ht="15.75" x14ac:dyDescent="0.25">
      <c r="A65" s="11" t="s">
        <v>61</v>
      </c>
      <c r="B65" s="19" t="s">
        <v>25</v>
      </c>
      <c r="C65" s="19" t="s">
        <v>8</v>
      </c>
      <c r="D65" s="1">
        <v>6884330</v>
      </c>
      <c r="E65" s="1">
        <v>6457524.5</v>
      </c>
      <c r="F65" s="1">
        <v>7205620.5</v>
      </c>
    </row>
    <row r="66" spans="1:6" ht="31.5" x14ac:dyDescent="0.25">
      <c r="A66" s="11" t="s">
        <v>62</v>
      </c>
      <c r="B66" s="19" t="s">
        <v>25</v>
      </c>
      <c r="C66" s="19" t="s">
        <v>10</v>
      </c>
      <c r="D66" s="1">
        <v>69780.3</v>
      </c>
      <c r="E66" s="1">
        <v>69793.899999999994</v>
      </c>
      <c r="F66" s="1">
        <v>69810.100000000006</v>
      </c>
    </row>
    <row r="67" spans="1:6" ht="15.75" x14ac:dyDescent="0.25">
      <c r="A67" s="11" t="s">
        <v>63</v>
      </c>
      <c r="B67" s="19" t="s">
        <v>25</v>
      </c>
      <c r="C67" s="19" t="s">
        <v>12</v>
      </c>
      <c r="D67" s="1">
        <v>448836</v>
      </c>
      <c r="E67" s="1">
        <v>411389</v>
      </c>
      <c r="F67" s="1">
        <v>411389</v>
      </c>
    </row>
    <row r="68" spans="1:6" ht="15.75" x14ac:dyDescent="0.25">
      <c r="A68" s="11" t="s">
        <v>64</v>
      </c>
      <c r="B68" s="19" t="s">
        <v>25</v>
      </c>
      <c r="C68" s="19" t="s">
        <v>14</v>
      </c>
      <c r="D68" s="1">
        <v>124919.7</v>
      </c>
      <c r="E68" s="1">
        <v>124991.1</v>
      </c>
      <c r="F68" s="1">
        <v>130065.1</v>
      </c>
    </row>
    <row r="69" spans="1:6" ht="47.25" x14ac:dyDescent="0.25">
      <c r="A69" s="11" t="s">
        <v>65</v>
      </c>
      <c r="B69" s="19" t="s">
        <v>25</v>
      </c>
      <c r="C69" s="19" t="s">
        <v>16</v>
      </c>
      <c r="D69" s="1">
        <v>362625.4</v>
      </c>
      <c r="E69" s="1">
        <v>355852.3</v>
      </c>
      <c r="F69" s="1">
        <v>356855.6</v>
      </c>
    </row>
    <row r="70" spans="1:6" ht="15.75" x14ac:dyDescent="0.25">
      <c r="A70" s="11" t="s">
        <v>66</v>
      </c>
      <c r="B70" s="19" t="s">
        <v>25</v>
      </c>
      <c r="C70" s="19" t="s">
        <v>25</v>
      </c>
      <c r="D70" s="1">
        <v>7776240.7000000002</v>
      </c>
      <c r="E70" s="1">
        <v>8190831.9000000004</v>
      </c>
      <c r="F70" s="1">
        <v>8001347.2999999998</v>
      </c>
    </row>
    <row r="71" spans="1:6" ht="15.75" x14ac:dyDescent="0.25">
      <c r="A71" s="22" t="s">
        <v>67</v>
      </c>
      <c r="B71" s="21" t="s">
        <v>26</v>
      </c>
      <c r="C71" s="21" t="s">
        <v>6</v>
      </c>
      <c r="D71" s="2">
        <f>SUM(D72:D76)</f>
        <v>42281827.500000007</v>
      </c>
      <c r="E71" s="2">
        <f>SUM(E72:E76)</f>
        <v>39744961.799999997</v>
      </c>
      <c r="F71" s="2">
        <f>SUM(F72:F76)</f>
        <v>37066128.200000003</v>
      </c>
    </row>
    <row r="72" spans="1:6" ht="15.75" x14ac:dyDescent="0.25">
      <c r="A72" s="11" t="s">
        <v>68</v>
      </c>
      <c r="B72" s="19" t="s">
        <v>26</v>
      </c>
      <c r="C72" s="19" t="s">
        <v>5</v>
      </c>
      <c r="D72" s="1">
        <v>528740.5</v>
      </c>
      <c r="E72" s="1">
        <v>529154.19999999995</v>
      </c>
      <c r="F72" s="1">
        <v>529436.4</v>
      </c>
    </row>
    <row r="73" spans="1:6" ht="15.75" x14ac:dyDescent="0.25">
      <c r="A73" s="11" t="s">
        <v>69</v>
      </c>
      <c r="B73" s="19" t="s">
        <v>26</v>
      </c>
      <c r="C73" s="19" t="s">
        <v>8</v>
      </c>
      <c r="D73" s="1">
        <v>5093003.9000000004</v>
      </c>
      <c r="E73" s="1">
        <v>4755090.5</v>
      </c>
      <c r="F73" s="1">
        <v>4728361.9000000004</v>
      </c>
    </row>
    <row r="74" spans="1:6" ht="15.75" x14ac:dyDescent="0.25">
      <c r="A74" s="11" t="s">
        <v>70</v>
      </c>
      <c r="B74" s="19" t="s">
        <v>26</v>
      </c>
      <c r="C74" s="19" t="s">
        <v>10</v>
      </c>
      <c r="D74" s="1">
        <v>26157819.199999999</v>
      </c>
      <c r="E74" s="1">
        <v>25942000.899999999</v>
      </c>
      <c r="F74" s="1">
        <v>23167757.100000001</v>
      </c>
    </row>
    <row r="75" spans="1:6" ht="15.75" x14ac:dyDescent="0.25">
      <c r="A75" s="11" t="s">
        <v>71</v>
      </c>
      <c r="B75" s="19" t="s">
        <v>26</v>
      </c>
      <c r="C75" s="19" t="s">
        <v>12</v>
      </c>
      <c r="D75" s="1">
        <v>9110518.3000000007</v>
      </c>
      <c r="E75" s="1">
        <v>7256409.4000000004</v>
      </c>
      <c r="F75" s="1">
        <v>7373061</v>
      </c>
    </row>
    <row r="76" spans="1:6" ht="31.5" x14ac:dyDescent="0.25">
      <c r="A76" s="11" t="s">
        <v>72</v>
      </c>
      <c r="B76" s="19" t="s">
        <v>26</v>
      </c>
      <c r="C76" s="19" t="s">
        <v>16</v>
      </c>
      <c r="D76" s="1">
        <v>1391745.6</v>
      </c>
      <c r="E76" s="1">
        <v>1262306.8</v>
      </c>
      <c r="F76" s="1">
        <v>1267511.8</v>
      </c>
    </row>
    <row r="77" spans="1:6" ht="15.75" x14ac:dyDescent="0.25">
      <c r="A77" s="22" t="s">
        <v>73</v>
      </c>
      <c r="B77" s="21" t="s">
        <v>20</v>
      </c>
      <c r="C77" s="21" t="s">
        <v>6</v>
      </c>
      <c r="D77" s="2">
        <f>SUM(D78:D81)</f>
        <v>3317035.1000000006</v>
      </c>
      <c r="E77" s="2">
        <f t="shared" ref="E77:F77" si="0">SUM(E78:E81)</f>
        <v>1748809</v>
      </c>
      <c r="F77" s="2">
        <f t="shared" si="0"/>
        <v>1971012.0999999999</v>
      </c>
    </row>
    <row r="78" spans="1:6" ht="15.75" x14ac:dyDescent="0.25">
      <c r="A78" s="11" t="s">
        <v>74</v>
      </c>
      <c r="B78" s="19" t="s">
        <v>20</v>
      </c>
      <c r="C78" s="19" t="s">
        <v>5</v>
      </c>
      <c r="D78" s="1">
        <v>1507.9</v>
      </c>
      <c r="E78" s="1">
        <v>1417.9</v>
      </c>
      <c r="F78" s="1">
        <v>1417.9</v>
      </c>
    </row>
    <row r="79" spans="1:6" ht="15.75" x14ac:dyDescent="0.25">
      <c r="A79" s="11" t="s">
        <v>75</v>
      </c>
      <c r="B79" s="19" t="s">
        <v>20</v>
      </c>
      <c r="C79" s="19" t="s">
        <v>8</v>
      </c>
      <c r="D79" s="1">
        <v>2415678.7000000002</v>
      </c>
      <c r="E79" s="1">
        <v>883232</v>
      </c>
      <c r="F79" s="1">
        <v>1101261.8999999999</v>
      </c>
    </row>
    <row r="80" spans="1:6" ht="15.75" x14ac:dyDescent="0.25">
      <c r="A80" s="11" t="s">
        <v>76</v>
      </c>
      <c r="B80" s="19" t="s">
        <v>20</v>
      </c>
      <c r="C80" s="19" t="s">
        <v>10</v>
      </c>
      <c r="D80" s="1">
        <v>633720.80000000005</v>
      </c>
      <c r="E80" s="1">
        <v>603305.1</v>
      </c>
      <c r="F80" s="1">
        <v>588262.5</v>
      </c>
    </row>
    <row r="81" spans="1:6" ht="31.5" x14ac:dyDescent="0.25">
      <c r="A81" s="11" t="s">
        <v>101</v>
      </c>
      <c r="B81" s="19" t="s">
        <v>20</v>
      </c>
      <c r="C81" s="19" t="s">
        <v>14</v>
      </c>
      <c r="D81" s="1">
        <v>266127.7</v>
      </c>
      <c r="E81" s="1">
        <v>260854</v>
      </c>
      <c r="F81" s="1">
        <v>280069.8</v>
      </c>
    </row>
    <row r="82" spans="1:6" ht="15.75" customHeight="1" x14ac:dyDescent="0.25">
      <c r="A82" s="22" t="s">
        <v>77</v>
      </c>
      <c r="B82" s="21" t="s">
        <v>21</v>
      </c>
      <c r="C82" s="21" t="s">
        <v>6</v>
      </c>
      <c r="D82" s="2">
        <f>SUM(D83:D84)</f>
        <v>506384.30000000005</v>
      </c>
      <c r="E82" s="2">
        <f>SUM(E83:E84)</f>
        <v>347472.7</v>
      </c>
      <c r="F82" s="2">
        <f>SUM(F83:F84)</f>
        <v>347472.7</v>
      </c>
    </row>
    <row r="83" spans="1:6" ht="15.75" x14ac:dyDescent="0.25">
      <c r="A83" s="11" t="s">
        <v>78</v>
      </c>
      <c r="B83" s="19" t="s">
        <v>21</v>
      </c>
      <c r="C83" s="19" t="s">
        <v>5</v>
      </c>
      <c r="D83" s="1">
        <v>406923.7</v>
      </c>
      <c r="E83" s="1">
        <v>283961.2</v>
      </c>
      <c r="F83" s="1">
        <v>283961.2</v>
      </c>
    </row>
    <row r="84" spans="1:6" ht="15.75" x14ac:dyDescent="0.25">
      <c r="A84" s="11" t="s">
        <v>79</v>
      </c>
      <c r="B84" s="19" t="s">
        <v>21</v>
      </c>
      <c r="C84" s="19" t="s">
        <v>8</v>
      </c>
      <c r="D84" s="1">
        <v>99460.6</v>
      </c>
      <c r="E84" s="1">
        <v>63511.5</v>
      </c>
      <c r="F84" s="1">
        <v>63511.5</v>
      </c>
    </row>
    <row r="85" spans="1:6" ht="47.25" x14ac:dyDescent="0.25">
      <c r="A85" s="22" t="s">
        <v>93</v>
      </c>
      <c r="B85" s="21" t="s">
        <v>23</v>
      </c>
      <c r="C85" s="21" t="s">
        <v>6</v>
      </c>
      <c r="D85" s="2">
        <f>SUM(D86)</f>
        <v>773657.3</v>
      </c>
      <c r="E85" s="2">
        <f>SUM(E86)</f>
        <v>1596214.5</v>
      </c>
      <c r="F85" s="2">
        <f>SUM(F86)</f>
        <v>1491925.6</v>
      </c>
    </row>
    <row r="86" spans="1:6" ht="35.25" customHeight="1" x14ac:dyDescent="0.25">
      <c r="A86" s="11" t="s">
        <v>92</v>
      </c>
      <c r="B86" s="19" t="s">
        <v>23</v>
      </c>
      <c r="C86" s="19" t="s">
        <v>5</v>
      </c>
      <c r="D86" s="1">
        <v>773657.3</v>
      </c>
      <c r="E86" s="1">
        <v>1596214.5</v>
      </c>
      <c r="F86" s="1">
        <v>1491925.6</v>
      </c>
    </row>
    <row r="87" spans="1:6" ht="63" x14ac:dyDescent="0.25">
      <c r="A87" s="22" t="s">
        <v>91</v>
      </c>
      <c r="B87" s="21" t="s">
        <v>28</v>
      </c>
      <c r="C87" s="21" t="s">
        <v>6</v>
      </c>
      <c r="D87" s="2">
        <f>SUM(D88:D90)</f>
        <v>7851809.4000000004</v>
      </c>
      <c r="E87" s="2">
        <f>SUM(E88:E90)</f>
        <v>7358162.0999999996</v>
      </c>
      <c r="F87" s="2">
        <f>SUM(F88:F90)</f>
        <v>7399183.5</v>
      </c>
    </row>
    <row r="88" spans="1:6" ht="47.25" x14ac:dyDescent="0.25">
      <c r="A88" s="11" t="s">
        <v>80</v>
      </c>
      <c r="B88" s="19" t="s">
        <v>28</v>
      </c>
      <c r="C88" s="19" t="s">
        <v>5</v>
      </c>
      <c r="D88" s="1">
        <v>3568815.5</v>
      </c>
      <c r="E88" s="1">
        <v>3739574.2</v>
      </c>
      <c r="F88" s="1">
        <v>3868223.1</v>
      </c>
    </row>
    <row r="89" spans="1:6" ht="15.75" x14ac:dyDescent="0.25">
      <c r="A89" s="11" t="s">
        <v>81</v>
      </c>
      <c r="B89" s="19" t="s">
        <v>28</v>
      </c>
      <c r="C89" s="19" t="s">
        <v>8</v>
      </c>
      <c r="D89" s="1">
        <f>438803.8+1750</f>
        <v>440553.8</v>
      </c>
      <c r="E89" s="1">
        <v>606000</v>
      </c>
      <c r="F89" s="1">
        <v>606000</v>
      </c>
    </row>
    <row r="90" spans="1:6" ht="31.5" x14ac:dyDescent="0.25">
      <c r="A90" s="11" t="s">
        <v>82</v>
      </c>
      <c r="B90" s="19" t="s">
        <v>28</v>
      </c>
      <c r="C90" s="19" t="s">
        <v>10</v>
      </c>
      <c r="D90" s="1">
        <v>3842440.1</v>
      </c>
      <c r="E90" s="1">
        <v>3012587.9</v>
      </c>
      <c r="F90" s="1">
        <v>2924960.4</v>
      </c>
    </row>
  </sheetData>
  <autoFilter ref="A13:F13"/>
  <mergeCells count="7">
    <mergeCell ref="B3:D3"/>
    <mergeCell ref="A10:A11"/>
    <mergeCell ref="B10:B11"/>
    <mergeCell ref="C10:C11"/>
    <mergeCell ref="D10:F10"/>
    <mergeCell ref="A8:F8"/>
    <mergeCell ref="E3:F3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2022-10-05T08:50:27Z</cp:lastPrinted>
  <dcterms:created xsi:type="dcterms:W3CDTF">2016-08-25T08:51:06Z</dcterms:created>
  <dcterms:modified xsi:type="dcterms:W3CDTF">2023-03-13T09:32:08Z</dcterms:modified>
</cp:coreProperties>
</file>