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480" yWindow="960" windowWidth="23280" windowHeight="11745"/>
  </bookViews>
  <sheets>
    <sheet name="2025" sheetId="33" r:id="rId1"/>
  </sheets>
  <calcPr calcId="145621"/>
</workbook>
</file>

<file path=xl/calcChain.xml><?xml version="1.0" encoding="utf-8"?>
<calcChain xmlns="http://schemas.openxmlformats.org/spreadsheetml/2006/main">
  <c r="E14" i="33" l="1"/>
  <c r="D21" i="33" l="1"/>
  <c r="D20" i="33"/>
  <c r="D29" i="33"/>
  <c r="D30" i="33"/>
  <c r="D28" i="33"/>
  <c r="D27" i="33"/>
  <c r="D26" i="33"/>
  <c r="D38" i="33"/>
  <c r="D37" i="33"/>
  <c r="D36" i="33"/>
  <c r="D35" i="33"/>
  <c r="D44" i="33"/>
  <c r="D43" i="33"/>
  <c r="D42" i="33"/>
  <c r="D41" i="33"/>
  <c r="E31" i="33" l="1"/>
  <c r="E22" i="33"/>
  <c r="D39" i="33"/>
  <c r="D34" i="33" s="1"/>
  <c r="D45" i="33"/>
  <c r="C40" i="33"/>
  <c r="C34" i="33"/>
  <c r="C25" i="33"/>
  <c r="C19" i="33"/>
  <c r="D17" i="33"/>
  <c r="D16" i="33"/>
  <c r="D15" i="33"/>
  <c r="C14" i="33"/>
  <c r="D14" i="33" l="1"/>
  <c r="C24" i="33"/>
  <c r="C11" i="33"/>
  <c r="C10" i="33" l="1"/>
  <c r="E34" i="33" l="1"/>
  <c r="E33" i="33"/>
  <c r="E40" i="33" l="1"/>
  <c r="D40" i="33"/>
  <c r="E25" i="33"/>
  <c r="E24" i="33" s="1"/>
  <c r="D25" i="33"/>
  <c r="D24" i="33" s="1"/>
  <c r="E19" i="33"/>
  <c r="E11" i="33" l="1"/>
  <c r="D19" i="33"/>
  <c r="E10" i="33" l="1"/>
  <c r="D11" i="33"/>
  <c r="D10" i="33" s="1"/>
</calcChain>
</file>

<file path=xl/sharedStrings.xml><?xml version="1.0" encoding="utf-8"?>
<sst xmlns="http://schemas.openxmlformats.org/spreadsheetml/2006/main" count="55" uniqueCount="50">
  <si>
    <t>Наименование подпрограммы, ГРБС, расходов (КЦСР)</t>
  </si>
  <si>
    <t>Ассигнования по государственной программе (тыс. рублей)</t>
  </si>
  <si>
    <t>Примечания</t>
  </si>
  <si>
    <t>До изменений</t>
  </si>
  <si>
    <t>После изменений</t>
  </si>
  <si>
    <t>2.</t>
  </si>
  <si>
    <t>2.1.</t>
  </si>
  <si>
    <t>2.1.11.</t>
  </si>
  <si>
    <t>Информация о соответствии предлагаемых поправок в государственную программу Ленинградской области «Безопасность Ленинградской области» в части ассигнований на осуществление бюджетных инвестиций в объекты, строительство, реконструкция и модернизация которых предусмотрены в рамках государственной программы</t>
  </si>
  <si>
    <t>Государственная программа Ленинградской области "Безопасность Ленинградской области"</t>
  </si>
  <si>
    <t>Подпрограмма "Обеспечение правопорядка и профилактика правонарушений"</t>
  </si>
  <si>
    <t>Основное мероприятие "Реализация мер по обеспечению общественного порядка на территории Ленинградской области"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</si>
  <si>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</si>
  <si>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</si>
  <si>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</si>
  <si>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Обеспечение деятельности (услуги, работы) государственных учреждений</t>
  </si>
  <si>
    <t>Предлагаемые изменения (+, -)</t>
  </si>
  <si>
    <t xml:space="preserve">   Приложение 2</t>
  </si>
  <si>
    <t>к пояснительной записке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</si>
  <si>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</si>
  <si>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Расходы на личное страхование народных дружинников на период их участия в мероприятиях по обеспечению общественного порядка</t>
  </si>
  <si>
    <t>Субвенции на обеспечение выполнения органами местного самоуправления муниципальных образований Ленинградской области отдельных государственных полномочий Ленинградской области в сфере профилактики безнадзорности и правонарушений несовершеннолетних</t>
  </si>
  <si>
    <t>Субвенции по обеспечение выполнения органами местного самоуправления муниципальных образований Ленинградской области отдельных государственных полномочий Ленинградской области в сфере административных правоотношений</t>
  </si>
  <si>
    <t>Субсидии  некоммерческим организациям (добровольным пожарным командам  Ленинградской области)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</si>
  <si>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</si>
  <si>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</si>
  <si>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</si>
  <si>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Обслуживание, эксплуатация и ремонт сооружений (складских помещений и т.п.) гражданской обороны</t>
  </si>
  <si>
    <t>Обслуживание, эксплуатация и приобретение средств обеспечения систем оповещения населения</t>
  </si>
  <si>
    <t>Оснащение зданий пожарных депо пожарной и вспомогательной техникой, оборудованием, выполнение ремонтных работ в зданиях пожарных депо</t>
  </si>
  <si>
    <t>Развитие систем оповещения населения</t>
  </si>
  <si>
    <t>Разработка и экспертиза проектной документации на капитальный ремонт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</si>
  <si>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</si>
  <si>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Обслуживание, эксплуатация, приобретение основных средств, текущий и капитальный ремонт зданий и сооружений</t>
  </si>
  <si>
    <t>Создание, хранение и восполнение резерва продовольствия, вещевого имущества и предметов первой необходимости для ликвидации чрезвычайных ситуаций на территории Ленинградской области</t>
  </si>
  <si>
    <t>Единовременная выплата почетным спасателям</t>
  </si>
  <si>
    <t>Приоритетный проект "Создание и развитие подсистемы видеонаблюдения и аналитики "АПК "Безопасный город" Ленинградской области</t>
  </si>
  <si>
    <t>Создание и развитие подсистемы видеонаблюдения и аналитики "АПК "Безопасный город" Ленинградской области</t>
  </si>
  <si>
    <t>Комплекс процессных мероприятий "Повышение уровня общественной безопасности"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</si>
  <si>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</si>
  <si>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 xml:space="preserve">Комплекс процессных мероприятий "Обеспечение и поддержание в готовности систем гражданской обороны, предупреждение и ликвидация чрезвычайных ситуаций природного и техногенного характера" </t>
  </si>
  <si>
    <t xml:space="preserve">Комплекс процессных мероприятий  "Обеспечение и поддержание в готовности систем управления мероприятиями гражданской обороны и оповещения населения" </t>
  </si>
  <si>
    <t xml:space="preserve">Обеспечение функционирования и развитие Территориально-распеределенной автоматизированной информационно-управляющей системы "Система-112 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</si>
  <si>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 безопасности"</t>
  </si>
  <si>
    <t>Комплекс процессных мероприятий "Обеспечение и поддержание в готовности системы пожарной безопасности"</t>
  </si>
  <si>
    <t>Организационно - методическое обеспечение мероприятий в области пожарной безопасности</t>
  </si>
  <si>
    <t>Предоставление субсидий 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</si>
  <si>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Подпрограмма "Профилактика правонарушений и обеспечение общественного порядка на территории Ленинградской области"</t>
  </si>
  <si>
    <t>Обеспечение общественной безопасности, правопорядка и безопасности среды обитания Ленинградской области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</si>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</sst>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i/>
      <sz val="12"/>
      <name val="Times New Roman"/>
      <family val="1"/>
      <charset val="204"/>
    </font>
    <font>
      <i/>
      <sz val="12"/>
      <color indexed="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2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4" fillId="0" borderId="0" xfId="0" applyFont="1" applyFill="1" applyAlignment="1">
      <alignment wrapText="1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7" fillId="0" borderId="1" xfId="0" applyNumberFormat="1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0" fontId="9" fillId="0" borderId="0" xfId="0" applyFont="1"/>
    <xf numFmtId="0" fontId="0" fillId="0" borderId="0" xfId="0" applyFont="1"/>
    <xf numFmtId="0" fontId="3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wrapText="1"/>
    </xf>
    <xf numFmtId="164" fontId="11" fillId="0" borderId="1" xfId="0" applyNumberFormat="1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Alignment="1">
      <alignment wrapText="1"/>
    </xf>
    <xf numFmtId="164" fontId="11" fillId="0" borderId="2" xfId="0" applyNumberFormat="1" applyFont="1" applyFill="1" applyBorder="1" applyAlignment="1">
      <alignment vertical="top" wrapText="1"/>
    </xf>
    <xf numFmtId="164" fontId="0" fillId="0" borderId="0" xfId="0" applyNumberFormat="1" applyFont="1"/>
    <xf numFmtId="0" fontId="1" fillId="0" borderId="1" xfId="0" applyFont="1" applyFill="1" applyBorder="1" applyAlignment="1">
      <alignment horizontal="center" wrapText="1"/>
    </xf>
    <xf numFmtId="0" fontId="10" fillId="0" borderId="2" xfId="0" applyNumberFormat="1" applyFont="1" applyFill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1" fillId="0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5"/>
  <sheetViews>
    <sheetView tabSelected="1" view="pageBreakPreview" topLeftCell="B33" zoomScaleNormal="100" zoomScaleSheetLayoutView="100" workbookViewId="0">
      <selection activeCell="H14" sqref="H14"/>
    </sheetView>
  </sheetViews>
  <sheetFormatPr defaultRowHeight="12.75" x14ac:dyDescent="0.2"/>
  <cols>
    <col min="1" max="1" width="6" style="10" hidden="1" customWidth="1"/>
    <col min="2" max="2" width="50.140625" style="4" customWidth="1"/>
    <col min="3" max="3" width="14.42578125" style="4" customWidth="1"/>
    <col min="4" max="4" width="16.7109375" style="7" customWidth="1"/>
    <col min="5" max="5" width="13.7109375" style="11" customWidth="1"/>
    <col min="6" max="6" width="20.140625" style="4" customWidth="1"/>
    <col min="7" max="7" width="9.140625" style="4" hidden="1" customWidth="1"/>
    <col min="8" max="8" width="10.7109375" style="4" hidden="1" customWidth="1"/>
    <col min="9" max="11" width="9.140625" style="4" hidden="1" customWidth="1"/>
    <col min="12" max="16384" width="9.140625" style="4"/>
  </cols>
  <sheetData>
    <row r="1" spans="1:11" s="13" customFormat="1" ht="18.75" x14ac:dyDescent="0.3">
      <c r="A1" s="12"/>
      <c r="D1" s="39" t="s">
        <v>17</v>
      </c>
      <c r="E1" s="39"/>
      <c r="F1" s="39"/>
      <c r="G1" s="15"/>
    </row>
    <row r="2" spans="1:11" s="13" customFormat="1" ht="17.25" customHeight="1" x14ac:dyDescent="0.3">
      <c r="A2" s="12"/>
      <c r="D2" s="40" t="s">
        <v>18</v>
      </c>
      <c r="E2" s="40"/>
      <c r="F2" s="40"/>
      <c r="G2" s="26"/>
      <c r="J2" s="41"/>
      <c r="K2" s="41"/>
    </row>
    <row r="3" spans="1:11" s="13" customFormat="1" ht="11.25" customHeight="1" x14ac:dyDescent="0.3">
      <c r="A3" s="12"/>
      <c r="D3" s="37"/>
      <c r="E3" s="37"/>
      <c r="F3" s="37"/>
      <c r="G3" s="37"/>
      <c r="J3" s="37"/>
      <c r="K3" s="37"/>
    </row>
    <row r="4" spans="1:11" s="13" customFormat="1" ht="18.75" x14ac:dyDescent="0.3">
      <c r="A4" s="1"/>
      <c r="B4" s="42" t="s">
        <v>8</v>
      </c>
      <c r="C4" s="42"/>
      <c r="D4" s="42"/>
      <c r="E4" s="42"/>
      <c r="F4" s="42"/>
      <c r="G4" s="14"/>
      <c r="H4" s="14"/>
      <c r="I4" s="14"/>
      <c r="J4" s="14"/>
    </row>
    <row r="5" spans="1:11" s="13" customFormat="1" ht="18.75" x14ac:dyDescent="0.3">
      <c r="A5" s="12"/>
      <c r="C5" s="35" t="s">
        <v>49</v>
      </c>
      <c r="D5" s="14"/>
    </row>
    <row r="7" spans="1:11" ht="15.75" customHeight="1" x14ac:dyDescent="0.25">
      <c r="A7" s="2"/>
      <c r="B7" s="43" t="s">
        <v>0</v>
      </c>
      <c r="C7" s="43" t="s">
        <v>1</v>
      </c>
      <c r="D7" s="43"/>
      <c r="E7" s="43"/>
      <c r="F7" s="43" t="s">
        <v>2</v>
      </c>
      <c r="G7" s="3"/>
      <c r="H7" s="3"/>
    </row>
    <row r="8" spans="1:11" s="7" customFormat="1" ht="36" customHeight="1" x14ac:dyDescent="0.25">
      <c r="A8" s="5"/>
      <c r="B8" s="43"/>
      <c r="C8" s="38" t="s">
        <v>3</v>
      </c>
      <c r="D8" s="38" t="s">
        <v>16</v>
      </c>
      <c r="E8" s="32" t="s">
        <v>4</v>
      </c>
      <c r="F8" s="43"/>
      <c r="G8" s="6"/>
      <c r="H8" s="6"/>
    </row>
    <row r="9" spans="1:11" s="7" customFormat="1" ht="15.75" x14ac:dyDescent="0.25">
      <c r="A9" s="5"/>
      <c r="B9" s="38">
        <v>1</v>
      </c>
      <c r="C9" s="38">
        <v>3</v>
      </c>
      <c r="D9" s="38">
        <v>4</v>
      </c>
      <c r="E9" s="32">
        <v>5</v>
      </c>
      <c r="F9" s="38">
        <v>9</v>
      </c>
      <c r="G9" s="6"/>
      <c r="H9" s="6"/>
    </row>
    <row r="10" spans="1:11" s="20" customFormat="1" ht="51.75" customHeight="1" x14ac:dyDescent="0.25">
      <c r="A10" s="18" t="s">
        <v>9</v>
      </c>
      <c r="B10" s="18" t="s">
        <v>9</v>
      </c>
      <c r="C10" s="19">
        <f>C11+C24</f>
        <v>2749062.45</v>
      </c>
      <c r="D10" s="19">
        <f>D11+D24</f>
        <v>0</v>
      </c>
      <c r="E10" s="24">
        <f>E11+E24</f>
        <v>2749062.45</v>
      </c>
      <c r="F10" s="17"/>
    </row>
    <row r="11" spans="1:11" s="21" customFormat="1" ht="71.25" customHeight="1" x14ac:dyDescent="0.2">
      <c r="A11" s="16" t="s">
        <v>10</v>
      </c>
      <c r="B11" s="22" t="s">
        <v>47</v>
      </c>
      <c r="C11" s="24">
        <f>C12+C14+C19</f>
        <v>344721.6</v>
      </c>
      <c r="D11" s="19">
        <f>E11-C11</f>
        <v>0</v>
      </c>
      <c r="E11" s="24">
        <f>E12+E14+E19</f>
        <v>344721.6</v>
      </c>
      <c r="F11" s="34"/>
      <c r="H11" s="31"/>
    </row>
    <row r="12" spans="1:11" s="21" customFormat="1" ht="67.5" customHeight="1" x14ac:dyDescent="0.2">
      <c r="A12" s="16"/>
      <c r="B12" s="36" t="s">
        <v>36</v>
      </c>
      <c r="C12" s="23">
        <v>0</v>
      </c>
      <c r="D12" s="17"/>
      <c r="E12" s="23">
        <v>0</v>
      </c>
      <c r="F12" s="34"/>
      <c r="H12" s="31"/>
    </row>
    <row r="13" spans="1:11" s="21" customFormat="1" ht="67.5" customHeight="1" x14ac:dyDescent="0.2">
      <c r="A13" s="16"/>
      <c r="B13" s="25" t="s">
        <v>37</v>
      </c>
      <c r="C13" s="23">
        <v>0</v>
      </c>
      <c r="D13" s="17"/>
      <c r="E13" s="23">
        <v>0</v>
      </c>
      <c r="F13" s="34"/>
      <c r="H13" s="31"/>
    </row>
    <row r="14" spans="1:11" s="21" customFormat="1" ht="62.25" customHeight="1" x14ac:dyDescent="0.2">
      <c r="A14" s="16"/>
      <c r="B14" s="36" t="s">
        <v>38</v>
      </c>
      <c r="C14" s="23">
        <f>SUM(C15:C17)</f>
        <v>237355.5</v>
      </c>
      <c r="D14" s="17">
        <f>SUM(D15:D17:D18)</f>
        <v>0</v>
      </c>
      <c r="E14" s="23">
        <f>SUM(E15:E17:E18)</f>
        <v>237355.5</v>
      </c>
      <c r="F14" s="34"/>
      <c r="H14" s="31"/>
    </row>
    <row r="15" spans="1:11" s="21" customFormat="1" ht="38.25" customHeight="1" x14ac:dyDescent="0.2">
      <c r="A15" s="16"/>
      <c r="B15" s="25" t="s">
        <v>15</v>
      </c>
      <c r="C15" s="28">
        <v>115598.65</v>
      </c>
      <c r="D15" s="28">
        <f>E15-C15</f>
        <v>0</v>
      </c>
      <c r="E15" s="28">
        <v>115598.65</v>
      </c>
      <c r="F15" s="34"/>
      <c r="H15" s="31"/>
    </row>
    <row r="16" spans="1:11" s="21" customFormat="1" ht="71.25" customHeight="1" x14ac:dyDescent="0.2">
      <c r="A16" s="16"/>
      <c r="B16" s="25" t="s">
        <v>42</v>
      </c>
      <c r="C16" s="28">
        <v>81584.649999999994</v>
      </c>
      <c r="D16" s="28">
        <f>E16-C16</f>
        <v>0</v>
      </c>
      <c r="E16" s="28">
        <v>81584.649999999994</v>
      </c>
      <c r="F16" s="34"/>
      <c r="H16" s="31"/>
    </row>
    <row r="17" spans="1:8" s="21" customFormat="1" ht="63" customHeight="1" x14ac:dyDescent="0.2">
      <c r="A17" s="16"/>
      <c r="B17" s="25" t="s">
        <v>48</v>
      </c>
      <c r="C17" s="28">
        <v>40172.199999999997</v>
      </c>
      <c r="D17" s="27">
        <f>E17-C17</f>
        <v>0</v>
      </c>
      <c r="E17" s="28">
        <v>40172.199999999997</v>
      </c>
      <c r="F17" s="34"/>
      <c r="H17" s="31"/>
    </row>
    <row r="18" spans="1:8" s="21" customFormat="1" ht="67.5" customHeight="1" x14ac:dyDescent="0.2">
      <c r="A18" s="16"/>
      <c r="B18" s="25" t="s">
        <v>46</v>
      </c>
      <c r="C18" s="28">
        <v>0</v>
      </c>
      <c r="D18" s="27">
        <v>0</v>
      </c>
      <c r="E18" s="28">
        <v>0</v>
      </c>
      <c r="F18" s="34"/>
      <c r="H18" s="31"/>
    </row>
    <row r="19" spans="1:8" s="21" customFormat="1" ht="63" customHeight="1" x14ac:dyDescent="0.2">
      <c r="A19" s="16" t="s">
        <v>11</v>
      </c>
      <c r="B19" s="16" t="s">
        <v>39</v>
      </c>
      <c r="C19" s="23">
        <f>SUM(C20:C23)</f>
        <v>107366.1</v>
      </c>
      <c r="D19" s="17">
        <f>E19-C19</f>
        <v>0</v>
      </c>
      <c r="E19" s="23">
        <f>SUM(E20:E23)</f>
        <v>107366.1</v>
      </c>
      <c r="F19" s="17"/>
      <c r="H19" s="31"/>
    </row>
    <row r="20" spans="1:8" s="21" customFormat="1" ht="63.75" customHeight="1" x14ac:dyDescent="0.2">
      <c r="A20" s="16" t="s">
        <v>12</v>
      </c>
      <c r="B20" s="25" t="s">
        <v>12</v>
      </c>
      <c r="C20" s="27">
        <v>5</v>
      </c>
      <c r="D20" s="27">
        <f>E20-C20</f>
        <v>0</v>
      </c>
      <c r="E20" s="27">
        <v>5</v>
      </c>
      <c r="F20" s="17"/>
    </row>
    <row r="21" spans="1:8" s="21" customFormat="1" ht="63.75" customHeight="1" x14ac:dyDescent="0.2">
      <c r="A21" s="16"/>
      <c r="B21" s="25" t="s">
        <v>20</v>
      </c>
      <c r="C21" s="27">
        <v>810</v>
      </c>
      <c r="D21" s="27">
        <f>E21-C21</f>
        <v>0</v>
      </c>
      <c r="E21" s="27">
        <v>810</v>
      </c>
      <c r="F21" s="17"/>
    </row>
    <row r="22" spans="1:8" s="21" customFormat="1" ht="115.5" customHeight="1" x14ac:dyDescent="0.2">
      <c r="A22" s="16" t="s">
        <v>13</v>
      </c>
      <c r="B22" s="25" t="s">
        <v>21</v>
      </c>
      <c r="C22" s="28">
        <v>89743.1</v>
      </c>
      <c r="D22" s="27"/>
      <c r="E22" s="28">
        <f>C22+D22</f>
        <v>89743.1</v>
      </c>
      <c r="F22" s="17"/>
    </row>
    <row r="23" spans="1:8" s="21" customFormat="1" ht="97.5" customHeight="1" x14ac:dyDescent="0.2">
      <c r="A23" s="16" t="s">
        <v>14</v>
      </c>
      <c r="B23" s="25" t="s">
        <v>22</v>
      </c>
      <c r="C23" s="27">
        <v>16808</v>
      </c>
      <c r="D23" s="27"/>
      <c r="E23" s="27">
        <v>16808</v>
      </c>
      <c r="F23" s="17"/>
    </row>
    <row r="24" spans="1:8" ht="153.75" customHeight="1" x14ac:dyDescent="0.25">
      <c r="A24" s="8" t="s">
        <v>5</v>
      </c>
      <c r="B24" s="22" t="s">
        <v>43</v>
      </c>
      <c r="C24" s="19">
        <f>C25+C34+C40</f>
        <v>2404340.85</v>
      </c>
      <c r="D24" s="19">
        <f>D25+D34+D40</f>
        <v>0</v>
      </c>
      <c r="E24" s="19">
        <f>E25+E34+E40</f>
        <v>2404340.85</v>
      </c>
      <c r="F24" s="34"/>
      <c r="G24" s="3"/>
      <c r="H24" s="3"/>
    </row>
    <row r="25" spans="1:8" ht="86.25" customHeight="1" x14ac:dyDescent="0.25">
      <c r="A25" s="8" t="s">
        <v>6</v>
      </c>
      <c r="B25" s="16" t="s">
        <v>40</v>
      </c>
      <c r="C25" s="23">
        <f>C26+C27+C28+C29+C30+C31+C32+C33</f>
        <v>293183.44999999995</v>
      </c>
      <c r="D25" s="23">
        <f>SUM(D26:D33)</f>
        <v>0</v>
      </c>
      <c r="E25" s="23">
        <f>SUM(E26:E33)</f>
        <v>293183.44999999995</v>
      </c>
      <c r="F25" s="17"/>
      <c r="G25" s="3"/>
      <c r="H25" s="3"/>
    </row>
    <row r="26" spans="1:8" ht="31.5" x14ac:dyDescent="0.25">
      <c r="A26" s="9" t="s">
        <v>7</v>
      </c>
      <c r="B26" s="25" t="s">
        <v>15</v>
      </c>
      <c r="C26" s="27">
        <v>258597.9</v>
      </c>
      <c r="D26" s="27">
        <f>E26-C26</f>
        <v>0</v>
      </c>
      <c r="E26" s="27">
        <v>258597.9</v>
      </c>
      <c r="F26" s="17"/>
      <c r="G26" s="3"/>
      <c r="H26" s="3"/>
    </row>
    <row r="27" spans="1:8" ht="47.25" x14ac:dyDescent="0.2">
      <c r="B27" s="25" t="s">
        <v>24</v>
      </c>
      <c r="C27" s="27">
        <v>9830.9</v>
      </c>
      <c r="D27" s="27">
        <f>E27-C27</f>
        <v>0</v>
      </c>
      <c r="E27" s="27">
        <v>9830.9</v>
      </c>
      <c r="F27" s="17"/>
    </row>
    <row r="28" spans="1:8" ht="63" x14ac:dyDescent="0.2">
      <c r="B28" s="25" t="s">
        <v>25</v>
      </c>
      <c r="C28" s="28">
        <v>4311.1000000000004</v>
      </c>
      <c r="D28" s="27">
        <f>E28-C28</f>
        <v>0</v>
      </c>
      <c r="E28" s="27">
        <v>4311.1000000000004</v>
      </c>
      <c r="F28" s="17"/>
    </row>
    <row r="29" spans="1:8" ht="63" x14ac:dyDescent="0.2">
      <c r="B29" s="25" t="s">
        <v>26</v>
      </c>
      <c r="C29" s="27">
        <v>15903.6</v>
      </c>
      <c r="D29" s="27">
        <f>E29-C29</f>
        <v>0</v>
      </c>
      <c r="E29" s="27">
        <v>15903.6</v>
      </c>
      <c r="F29" s="17"/>
    </row>
    <row r="30" spans="1:8" ht="47.25" x14ac:dyDescent="0.2">
      <c r="B30" s="25" t="s">
        <v>27</v>
      </c>
      <c r="C30" s="27">
        <v>759</v>
      </c>
      <c r="D30" s="27">
        <f>E30-C30</f>
        <v>0</v>
      </c>
      <c r="E30" s="27">
        <v>759</v>
      </c>
      <c r="F30" s="17"/>
    </row>
    <row r="31" spans="1:8" ht="87" customHeight="1" x14ac:dyDescent="0.2">
      <c r="B31" s="25" t="s">
        <v>34</v>
      </c>
      <c r="C31" s="27">
        <v>3730.95</v>
      </c>
      <c r="D31" s="27"/>
      <c r="E31" s="27">
        <f>C31+D31</f>
        <v>3730.95</v>
      </c>
      <c r="F31" s="17"/>
    </row>
    <row r="32" spans="1:8" ht="69" customHeight="1" x14ac:dyDescent="0.2">
      <c r="B32" s="25" t="s">
        <v>32</v>
      </c>
      <c r="C32" s="27">
        <v>0</v>
      </c>
      <c r="D32" s="27"/>
      <c r="E32" s="27">
        <v>0</v>
      </c>
      <c r="F32" s="17"/>
    </row>
    <row r="33" spans="2:8" ht="43.5" customHeight="1" x14ac:dyDescent="0.2">
      <c r="B33" s="25" t="s">
        <v>35</v>
      </c>
      <c r="C33" s="27">
        <v>50</v>
      </c>
      <c r="D33" s="27"/>
      <c r="E33" s="27">
        <f>C33+D33</f>
        <v>50</v>
      </c>
      <c r="F33" s="17"/>
    </row>
    <row r="34" spans="2:8" ht="76.5" customHeight="1" x14ac:dyDescent="0.2">
      <c r="B34" s="16" t="s">
        <v>41</v>
      </c>
      <c r="C34" s="23">
        <f>C35+C36+C37+C39+C38</f>
        <v>203156.6</v>
      </c>
      <c r="D34" s="17">
        <f>SUM(D35:D39)</f>
        <v>0</v>
      </c>
      <c r="E34" s="23">
        <f>E35+E36+E37+E39+E38</f>
        <v>203156.6</v>
      </c>
      <c r="F34" s="17"/>
    </row>
    <row r="35" spans="2:8" ht="36" customHeight="1" x14ac:dyDescent="0.2">
      <c r="B35" s="25" t="s">
        <v>15</v>
      </c>
      <c r="C35" s="27">
        <v>94204.9</v>
      </c>
      <c r="D35" s="27">
        <f>E35-C35</f>
        <v>0</v>
      </c>
      <c r="E35" s="27">
        <v>94204.9</v>
      </c>
      <c r="F35" s="17"/>
    </row>
    <row r="36" spans="2:8" ht="23.25" customHeight="1" x14ac:dyDescent="0.2">
      <c r="B36" s="25" t="s">
        <v>30</v>
      </c>
      <c r="C36" s="27">
        <v>19486.3</v>
      </c>
      <c r="D36" s="27">
        <f>E36-C36</f>
        <v>0</v>
      </c>
      <c r="E36" s="27">
        <v>19486.3</v>
      </c>
      <c r="F36" s="17"/>
    </row>
    <row r="37" spans="2:8" ht="47.25" x14ac:dyDescent="0.2">
      <c r="B37" s="25" t="s">
        <v>28</v>
      </c>
      <c r="C37" s="28">
        <v>29654.5</v>
      </c>
      <c r="D37" s="27">
        <f>E37-C37</f>
        <v>0</v>
      </c>
      <c r="E37" s="28">
        <v>29654.5</v>
      </c>
      <c r="F37" s="17"/>
    </row>
    <row r="38" spans="2:8" ht="51.75" customHeight="1" x14ac:dyDescent="0.2">
      <c r="B38" s="25" t="s">
        <v>33</v>
      </c>
      <c r="C38" s="28">
        <v>59810.9</v>
      </c>
      <c r="D38" s="27">
        <f>E38-C38</f>
        <v>0</v>
      </c>
      <c r="E38" s="28">
        <v>59810.9</v>
      </c>
      <c r="F38" s="17"/>
    </row>
    <row r="39" spans="2:8" ht="0.75" customHeight="1" x14ac:dyDescent="0.2">
      <c r="B39" s="25" t="s">
        <v>31</v>
      </c>
      <c r="C39" s="28"/>
      <c r="D39" s="27">
        <f>E39-C39</f>
        <v>0</v>
      </c>
      <c r="E39" s="28">
        <v>0</v>
      </c>
      <c r="F39" s="17"/>
    </row>
    <row r="40" spans="2:8" ht="50.25" customHeight="1" x14ac:dyDescent="0.2">
      <c r="B40" s="16" t="s">
        <v>44</v>
      </c>
      <c r="C40" s="23">
        <f>C41+C42+C43+C44+C45</f>
        <v>1908000.8</v>
      </c>
      <c r="D40" s="23">
        <f>SUM(D41:D45)</f>
        <v>0</v>
      </c>
      <c r="E40" s="23">
        <f>SUM(E41:E45)</f>
        <v>1908000.8</v>
      </c>
      <c r="F40" s="17"/>
      <c r="H40" s="29"/>
    </row>
    <row r="41" spans="2:8" ht="34.5" customHeight="1" x14ac:dyDescent="0.2">
      <c r="B41" s="25" t="s">
        <v>15</v>
      </c>
      <c r="C41" s="27">
        <v>1729378.2</v>
      </c>
      <c r="D41" s="27">
        <f>E41-C41</f>
        <v>0</v>
      </c>
      <c r="E41" s="27">
        <v>1729378.2</v>
      </c>
      <c r="F41" s="17"/>
    </row>
    <row r="42" spans="2:8" ht="65.25" customHeight="1" x14ac:dyDescent="0.2">
      <c r="B42" s="33" t="s">
        <v>29</v>
      </c>
      <c r="C42" s="30">
        <v>176672</v>
      </c>
      <c r="D42" s="27">
        <f>E42-C42</f>
        <v>0</v>
      </c>
      <c r="E42" s="27">
        <v>176672</v>
      </c>
      <c r="F42" s="17"/>
    </row>
    <row r="43" spans="2:8" ht="52.5" customHeight="1" x14ac:dyDescent="0.2">
      <c r="B43" s="25" t="s">
        <v>45</v>
      </c>
      <c r="C43" s="28">
        <v>320.60000000000002</v>
      </c>
      <c r="D43" s="27">
        <f>E43-C43</f>
        <v>0</v>
      </c>
      <c r="E43" s="27">
        <v>320.60000000000002</v>
      </c>
      <c r="F43" s="17"/>
    </row>
    <row r="44" spans="2:8" ht="76.5" customHeight="1" x14ac:dyDescent="0.2">
      <c r="B44" s="25" t="s">
        <v>19</v>
      </c>
      <c r="C44" s="28">
        <v>1630</v>
      </c>
      <c r="D44" s="27">
        <f>E44-C44</f>
        <v>0</v>
      </c>
      <c r="E44" s="27">
        <v>1630</v>
      </c>
      <c r="F44" s="17"/>
    </row>
    <row r="45" spans="2:8" ht="0.75" hidden="1" customHeight="1" x14ac:dyDescent="0.2">
      <c r="B45" s="25" t="s">
        <v>23</v>
      </c>
      <c r="C45" s="28"/>
      <c r="D45" s="28">
        <f>E45-C45</f>
        <v>0</v>
      </c>
      <c r="E45" s="27">
        <v>0</v>
      </c>
      <c r="F45" s="17"/>
    </row>
  </sheetData>
  <mergeCells count="7">
    <mergeCell ref="D1:F1"/>
    <mergeCell ref="D2:F2"/>
    <mergeCell ref="J2:K2"/>
    <mergeCell ref="B4:F4"/>
    <mergeCell ref="B7:B8"/>
    <mergeCell ref="C7:E7"/>
    <mergeCell ref="F7:F8"/>
  </mergeCells>
  <pageMargins left="0.78740157480314965" right="7.874015748031496E-2" top="0.19685039370078741" bottom="0.19685039370078741" header="0.31496062992125984" footer="0.19685039370078741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Валерьевна Костюк</dc:creator>
  <cp:lastModifiedBy>Виктория Владимировна Гральник</cp:lastModifiedBy>
  <cp:lastPrinted>2022-11-02T12:35:11Z</cp:lastPrinted>
  <dcterms:created xsi:type="dcterms:W3CDTF">2015-08-06T07:18:01Z</dcterms:created>
  <dcterms:modified xsi:type="dcterms:W3CDTF">2022-12-09T10:08:29Z</dcterms:modified>
</cp:coreProperties>
</file>