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180" windowWidth="23040" windowHeight="8625"/>
  </bookViews>
  <sheets>
    <sheet name="Лист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/>
  <c r="E16" s="1"/>
  <c r="H15" l="1"/>
  <c r="H16" s="1"/>
  <c r="D15" l="1"/>
  <c r="D18" s="1"/>
  <c r="F15"/>
  <c r="F16" s="1"/>
  <c r="C15"/>
  <c r="C18" s="1"/>
  <c r="I15"/>
  <c r="I18" s="1"/>
  <c r="G15"/>
  <c r="G18" s="1"/>
</calcChain>
</file>

<file path=xl/sharedStrings.xml><?xml version="1.0" encoding="utf-8"?>
<sst xmlns="http://schemas.openxmlformats.org/spreadsheetml/2006/main" count="46" uniqueCount="38">
  <si>
    <t xml:space="preserve">Наименование </t>
  </si>
  <si>
    <t>млн. руб.</t>
  </si>
  <si>
    <t>АО "Пикалёвские ТС"</t>
  </si>
  <si>
    <t>ООО "Леноблтеплоснаб"</t>
  </si>
  <si>
    <t>АО "Выборгтеплоэнерго"</t>
  </si>
  <si>
    <t>АО "Коммунальные системы Гатчинского района"</t>
  </si>
  <si>
    <t>ООО "Энерго-Ресурс"</t>
  </si>
  <si>
    <t>ООО "ЖЭУ-27"</t>
  </si>
  <si>
    <t>ООО "Водоканал"</t>
  </si>
  <si>
    <t>Всего:</t>
  </si>
  <si>
    <t>Прочие ТСО ЛО</t>
  </si>
  <si>
    <t>Итого по ТСО ЛО:</t>
  </si>
  <si>
    <t>Количество котельных, отключенных на межотопительный период</t>
  </si>
  <si>
    <t>в т.ч. АО "Тепловые сети"</t>
  </si>
  <si>
    <t>-</t>
  </si>
  <si>
    <t>ООО "ГТМ-теплосервис" 
(ПДЗ 2021 - с учетом ООО "АНВ")</t>
  </si>
  <si>
    <t xml:space="preserve">принудительное ограничение поставки газа в августе при неисполнении введенного режима ограничения </t>
  </si>
  <si>
    <t>Бокситогорский</t>
  </si>
  <si>
    <t>Волховский</t>
  </si>
  <si>
    <t>Всеволожский</t>
  </si>
  <si>
    <t>Выборгский</t>
  </si>
  <si>
    <t>Гатчинский</t>
  </si>
  <si>
    <t>Приозерский</t>
  </si>
  <si>
    <t>Тихвинский</t>
  </si>
  <si>
    <t>Тосненский, Волосовский</t>
  </si>
  <si>
    <t>Район</t>
  </si>
  <si>
    <t xml:space="preserve">Необходимая МТР </t>
  </si>
  <si>
    <t>Прогноз просроченной задолженности при отсутствии субсидий</t>
  </si>
  <si>
    <t>на 01.10.2022</t>
  </si>
  <si>
    <t>на 01.01.2023</t>
  </si>
  <si>
    <t>прогноз неисполнения  графика в августе, ограничение поставки газа в сентябре 2022 года</t>
  </si>
  <si>
    <t xml:space="preserve">ограничение подачи тепловой энергии введено, в адрес ООО "ПГЛЗ" направлено требование о прекращении отпуска тепловой энергии </t>
  </si>
  <si>
    <t>сентябрь-декабрь 2022 года</t>
  </si>
  <si>
    <t xml:space="preserve">Состояние расчетов за поставку газа ТСО Ленинградской области на 01.09.2022
</t>
  </si>
  <si>
    <t>* Все РСО, вне зависимости от вида топлива</t>
  </si>
  <si>
    <t>Просроченная задолженность на 01.09.2022</t>
  </si>
  <si>
    <t>Просроченная задолженность на 01.09.2021</t>
  </si>
  <si>
    <t xml:space="preserve"> не выплаченная  июле-август  2022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</si>
</sst>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2" borderId="18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17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0" fillId="4" borderId="0" xfId="0" applyFill="1" applyBorder="1"/>
    <xf numFmtId="0" fontId="0" fillId="5" borderId="0" xfId="0" applyFill="1" applyBorder="1"/>
    <xf numFmtId="0" fontId="0" fillId="3" borderId="0" xfId="0" applyFill="1" applyBorder="1"/>
    <xf numFmtId="0" fontId="1" fillId="2" borderId="30" xfId="0" applyFont="1" applyFill="1" applyBorder="1" applyAlignment="1">
      <alignment horizontal="center" vertical="center"/>
    </xf>
    <xf numFmtId="164" fontId="3" fillId="0" borderId="18" xfId="0" applyNumberFormat="1" applyFont="1" applyFill="1" applyBorder="1" applyAlignment="1">
      <alignment vertical="center" wrapText="1"/>
    </xf>
    <xf numFmtId="164" fontId="6" fillId="0" borderId="17" xfId="0" applyNumberFormat="1" applyFont="1" applyFill="1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164" fontId="0" fillId="0" borderId="0" xfId="0" applyNumberFormat="1"/>
    <xf numFmtId="0" fontId="3" fillId="4" borderId="24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horizontal="left" vertical="center" wrapText="1"/>
    </xf>
    <xf numFmtId="164" fontId="3" fillId="0" borderId="31" xfId="0" applyNumberFormat="1" applyFont="1" applyFill="1" applyBorder="1" applyAlignment="1">
      <alignment horizontal="center" vertical="center" wrapText="1"/>
    </xf>
    <xf numFmtId="164" fontId="3" fillId="0" borderId="32" xfId="0" applyNumberFormat="1" applyFont="1" applyFill="1" applyBorder="1" applyAlignment="1">
      <alignment horizontal="center" vertical="center" wrapText="1"/>
    </xf>
    <xf numFmtId="164" fontId="3" fillId="0" borderId="33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Fill="1" applyBorder="1" applyAlignment="1">
      <alignment vertical="center" wrapText="1"/>
    </xf>
    <xf numFmtId="164" fontId="6" fillId="0" borderId="30" xfId="0" applyNumberFormat="1" applyFont="1" applyFill="1" applyBorder="1" applyAlignment="1">
      <alignment vertical="center" wrapText="1"/>
    </xf>
    <xf numFmtId="0" fontId="0" fillId="6" borderId="0" xfId="0" applyFill="1"/>
    <xf numFmtId="0" fontId="1" fillId="7" borderId="10" xfId="0" applyFont="1" applyFill="1" applyBorder="1" applyAlignment="1">
      <alignment horizontal="center" vertical="center"/>
    </xf>
    <xf numFmtId="0" fontId="3" fillId="7" borderId="29" xfId="0" applyFont="1" applyFill="1" applyBorder="1" applyAlignment="1">
      <alignment vertical="center"/>
    </xf>
    <xf numFmtId="164" fontId="3" fillId="7" borderId="8" xfId="0" applyNumberFormat="1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vertical="center" wrapText="1"/>
    </xf>
    <xf numFmtId="164" fontId="3" fillId="7" borderId="14" xfId="0" applyNumberFormat="1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vertical="center" wrapText="1"/>
    </xf>
    <xf numFmtId="0" fontId="3" fillId="7" borderId="25" xfId="0" applyFont="1" applyFill="1" applyBorder="1" applyAlignment="1">
      <alignment vertical="center"/>
    </xf>
    <xf numFmtId="0" fontId="3" fillId="7" borderId="26" xfId="0" applyFont="1" applyFill="1" applyBorder="1" applyAlignment="1">
      <alignment vertical="center"/>
    </xf>
    <xf numFmtId="164" fontId="3" fillId="7" borderId="23" xfId="0" applyNumberFormat="1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vertical="center"/>
    </xf>
    <xf numFmtId="164" fontId="4" fillId="7" borderId="20" xfId="0" applyNumberFormat="1" applyFont="1" applyFill="1" applyBorder="1" applyAlignment="1">
      <alignment horizontal="center" vertical="center"/>
    </xf>
    <xf numFmtId="164" fontId="4" fillId="7" borderId="28" xfId="0" applyNumberFormat="1" applyFont="1" applyFill="1" applyBorder="1" applyAlignment="1">
      <alignment horizontal="center" vertical="center"/>
    </xf>
    <xf numFmtId="164" fontId="4" fillId="7" borderId="3" xfId="0" applyNumberFormat="1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vertical="center"/>
    </xf>
    <xf numFmtId="164" fontId="3" fillId="7" borderId="19" xfId="0" applyNumberFormat="1" applyFont="1" applyFill="1" applyBorder="1" applyAlignment="1">
      <alignment horizontal="right" vertical="center"/>
    </xf>
    <xf numFmtId="164" fontId="3" fillId="7" borderId="13" xfId="0" applyNumberFormat="1" applyFont="1" applyFill="1" applyBorder="1" applyAlignment="1">
      <alignment horizontal="right" vertical="center"/>
    </xf>
    <xf numFmtId="164" fontId="3" fillId="7" borderId="9" xfId="0" applyNumberFormat="1" applyFont="1" applyFill="1" applyBorder="1" applyAlignment="1">
      <alignment horizontal="right" vertical="center"/>
    </xf>
    <xf numFmtId="164" fontId="3" fillId="7" borderId="8" xfId="0" applyNumberFormat="1" applyFont="1" applyFill="1" applyBorder="1" applyAlignment="1">
      <alignment horizontal="right" vertical="center"/>
    </xf>
    <xf numFmtId="0" fontId="6" fillId="7" borderId="27" xfId="0" applyFont="1" applyFill="1" applyBorder="1" applyAlignment="1">
      <alignment vertical="center"/>
    </xf>
    <xf numFmtId="164" fontId="6" fillId="7" borderId="10" xfId="0" applyNumberFormat="1" applyFont="1" applyFill="1" applyBorder="1" applyAlignment="1">
      <alignment horizontal="right" vertical="center"/>
    </xf>
    <xf numFmtId="164" fontId="6" fillId="7" borderId="11" xfId="0" applyNumberFormat="1" applyFont="1" applyFill="1" applyBorder="1" applyAlignment="1">
      <alignment horizontal="right" vertical="center"/>
    </xf>
    <xf numFmtId="164" fontId="6" fillId="7" borderId="12" xfId="0" applyNumberFormat="1" applyFont="1" applyFill="1" applyBorder="1" applyAlignment="1">
      <alignment horizontal="right" vertical="center"/>
    </xf>
    <xf numFmtId="164" fontId="6" fillId="7" borderId="10" xfId="0" applyNumberFormat="1" applyFont="1" applyFill="1" applyBorder="1" applyAlignment="1">
      <alignment horizontal="center" vertical="center"/>
    </xf>
    <xf numFmtId="164" fontId="8" fillId="7" borderId="3" xfId="0" applyNumberFormat="1" applyFont="1" applyFill="1" applyBorder="1" applyAlignment="1">
      <alignment horizontal="center" vertical="center"/>
    </xf>
    <xf numFmtId="0" fontId="1" fillId="7" borderId="36" xfId="0" applyFont="1" applyFill="1" applyBorder="1" applyAlignment="1">
      <alignment horizontal="center" vertical="center"/>
    </xf>
    <xf numFmtId="164" fontId="3" fillId="7" borderId="22" xfId="0" applyNumberFormat="1" applyFont="1" applyFill="1" applyBorder="1" applyAlignment="1">
      <alignment horizontal="center" vertical="center" wrapText="1"/>
    </xf>
    <xf numFmtId="164" fontId="3" fillId="7" borderId="35" xfId="0" applyNumberFormat="1" applyFont="1" applyFill="1" applyBorder="1" applyAlignment="1">
      <alignment horizontal="center" vertical="center" wrapText="1"/>
    </xf>
    <xf numFmtId="164" fontId="3" fillId="7" borderId="37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/>
    </xf>
    <xf numFmtId="164" fontId="3" fillId="7" borderId="15" xfId="0" applyNumberFormat="1" applyFont="1" applyFill="1" applyBorder="1" applyAlignment="1">
      <alignment horizontal="center" vertical="center"/>
    </xf>
    <xf numFmtId="164" fontId="3" fillId="7" borderId="16" xfId="0" applyNumberFormat="1" applyFont="1" applyFill="1" applyBorder="1" applyAlignment="1">
      <alignment horizontal="center" vertical="center"/>
    </xf>
    <xf numFmtId="164" fontId="3" fillId="7" borderId="17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" fillId="7" borderId="1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2" fillId="7" borderId="29" xfId="0" applyFont="1" applyFill="1" applyBorder="1" applyAlignment="1">
      <alignment horizontal="center" vertical="center" wrapText="1"/>
    </xf>
    <xf numFmtId="0" fontId="0" fillId="7" borderId="38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24"/>
  <sheetViews>
    <sheetView tabSelected="1" topLeftCell="A13" workbookViewId="0">
      <selection activeCell="E29" sqref="E29"/>
    </sheetView>
  </sheetViews>
  <sheetFormatPr defaultRowHeight="15"/>
  <cols>
    <col min="1" max="1" width="41.85546875" bestFit="1" customWidth="1"/>
    <col min="2" max="2" width="25.42578125" customWidth="1"/>
    <col min="3" max="3" width="15.28515625" customWidth="1"/>
    <col min="4" max="4" width="14.140625" customWidth="1"/>
    <col min="5" max="5" width="14.42578125" customWidth="1"/>
    <col min="6" max="6" width="17.140625" customWidth="1"/>
    <col min="7" max="7" width="21.5703125" customWidth="1"/>
    <col min="8" max="8" width="18.85546875" customWidth="1"/>
    <col min="9" max="9" width="19.140625" customWidth="1"/>
  </cols>
  <sheetData>
    <row r="2" spans="1:10" ht="18.75">
      <c r="A2" s="71" t="s">
        <v>33</v>
      </c>
      <c r="B2" s="71"/>
      <c r="C2" s="72"/>
      <c r="D2" s="72"/>
      <c r="E2" s="72"/>
      <c r="F2" s="72"/>
      <c r="G2" s="72"/>
      <c r="H2" s="72"/>
      <c r="I2" s="72"/>
    </row>
    <row r="3" spans="1:10" ht="15.75" thickBot="1"/>
    <row r="4" spans="1:10" ht="36.75" customHeight="1" thickBot="1">
      <c r="A4" s="64" t="s">
        <v>0</v>
      </c>
      <c r="B4" s="73" t="s">
        <v>25</v>
      </c>
      <c r="C4" s="67" t="s">
        <v>35</v>
      </c>
      <c r="D4" s="69" t="s">
        <v>36</v>
      </c>
      <c r="E4" s="76" t="s">
        <v>26</v>
      </c>
      <c r="F4" s="77"/>
      <c r="G4" s="81" t="s">
        <v>27</v>
      </c>
      <c r="H4" s="82"/>
      <c r="I4" s="78" t="s">
        <v>12</v>
      </c>
      <c r="J4" s="63"/>
    </row>
    <row r="5" spans="1:10" ht="45.75" customHeight="1">
      <c r="A5" s="65"/>
      <c r="B5" s="74"/>
      <c r="C5" s="68"/>
      <c r="D5" s="70"/>
      <c r="E5" s="58" t="s">
        <v>32</v>
      </c>
      <c r="F5" s="58" t="s">
        <v>37</v>
      </c>
      <c r="G5" s="57" t="s">
        <v>28</v>
      </c>
      <c r="H5" s="18" t="s">
        <v>29</v>
      </c>
      <c r="I5" s="79"/>
      <c r="J5" s="63"/>
    </row>
    <row r="6" spans="1:10" ht="15.75" thickBot="1">
      <c r="A6" s="66"/>
      <c r="B6" s="75"/>
      <c r="C6" s="29" t="s">
        <v>1</v>
      </c>
      <c r="D6" s="53" t="s">
        <v>1</v>
      </c>
      <c r="E6" s="59" t="s">
        <v>1</v>
      </c>
      <c r="F6" s="59" t="s">
        <v>1</v>
      </c>
      <c r="G6" s="15" t="s">
        <v>1</v>
      </c>
      <c r="H6" s="15" t="s">
        <v>1</v>
      </c>
      <c r="I6" s="80"/>
      <c r="J6" s="63"/>
    </row>
    <row r="7" spans="1:10" ht="35.1" customHeight="1">
      <c r="A7" s="20" t="s">
        <v>2</v>
      </c>
      <c r="B7" s="30" t="s">
        <v>17</v>
      </c>
      <c r="C7" s="31">
        <v>46.530999999999999</v>
      </c>
      <c r="D7" s="54">
        <v>9.7870000000000008</v>
      </c>
      <c r="E7" s="60">
        <v>6.9</v>
      </c>
      <c r="F7" s="60">
        <v>3</v>
      </c>
      <c r="G7" s="23">
        <v>5</v>
      </c>
      <c r="H7" s="23">
        <v>10</v>
      </c>
      <c r="I7" s="3" t="s">
        <v>14</v>
      </c>
    </row>
    <row r="8" spans="1:10" ht="35.1" customHeight="1">
      <c r="A8" s="21" t="s">
        <v>3</v>
      </c>
      <c r="B8" s="32" t="s">
        <v>18</v>
      </c>
      <c r="C8" s="33">
        <v>12.882</v>
      </c>
      <c r="D8" s="55">
        <v>0</v>
      </c>
      <c r="E8" s="61">
        <v>86</v>
      </c>
      <c r="F8" s="61">
        <v>33.299999999999997</v>
      </c>
      <c r="G8" s="24">
        <v>15</v>
      </c>
      <c r="H8" s="24">
        <v>50</v>
      </c>
      <c r="I8" s="6">
        <v>8</v>
      </c>
    </row>
    <row r="9" spans="1:10" ht="35.1" customHeight="1">
      <c r="A9" s="21" t="s">
        <v>15</v>
      </c>
      <c r="B9" s="34" t="s">
        <v>19</v>
      </c>
      <c r="C9" s="33">
        <v>21.29</v>
      </c>
      <c r="D9" s="55">
        <v>11.823</v>
      </c>
      <c r="E9" s="61">
        <v>100.3</v>
      </c>
      <c r="F9" s="61">
        <v>37.5</v>
      </c>
      <c r="G9" s="25">
        <v>20</v>
      </c>
      <c r="H9" s="25">
        <v>45</v>
      </c>
      <c r="I9" s="6">
        <v>5</v>
      </c>
    </row>
    <row r="10" spans="1:10" ht="35.1" customHeight="1">
      <c r="A10" s="21" t="s">
        <v>4</v>
      </c>
      <c r="B10" s="35" t="s">
        <v>20</v>
      </c>
      <c r="C10" s="33">
        <v>95.316000000000003</v>
      </c>
      <c r="D10" s="55">
        <v>9.4770000000000003</v>
      </c>
      <c r="E10" s="61">
        <v>208</v>
      </c>
      <c r="F10" s="61">
        <v>91.5</v>
      </c>
      <c r="G10" s="24">
        <v>100</v>
      </c>
      <c r="H10" s="24">
        <v>250</v>
      </c>
      <c r="I10" s="6">
        <v>14</v>
      </c>
    </row>
    <row r="11" spans="1:10" ht="35.1" customHeight="1">
      <c r="A11" s="21" t="s">
        <v>5</v>
      </c>
      <c r="B11" s="32" t="s">
        <v>21</v>
      </c>
      <c r="C11" s="33">
        <v>80.241</v>
      </c>
      <c r="D11" s="55">
        <v>6.2839999999999998</v>
      </c>
      <c r="E11" s="61">
        <v>130</v>
      </c>
      <c r="F11" s="61">
        <v>52</v>
      </c>
      <c r="G11" s="24">
        <v>85</v>
      </c>
      <c r="H11" s="24">
        <v>170</v>
      </c>
      <c r="I11" s="6">
        <v>4</v>
      </c>
    </row>
    <row r="12" spans="1:10" ht="35.1" customHeight="1">
      <c r="A12" s="21" t="s">
        <v>6</v>
      </c>
      <c r="B12" s="35" t="s">
        <v>22</v>
      </c>
      <c r="C12" s="33">
        <v>6.4459999999999997</v>
      </c>
      <c r="D12" s="55">
        <v>0</v>
      </c>
      <c r="E12" s="61">
        <v>56.6</v>
      </c>
      <c r="F12" s="61">
        <v>14.1</v>
      </c>
      <c r="G12" s="24">
        <v>8</v>
      </c>
      <c r="H12" s="24">
        <v>50</v>
      </c>
      <c r="I12" s="6">
        <v>1</v>
      </c>
    </row>
    <row r="13" spans="1:10" ht="35.1" customHeight="1">
      <c r="A13" s="21" t="s">
        <v>7</v>
      </c>
      <c r="B13" s="35" t="s">
        <v>23</v>
      </c>
      <c r="C13" s="33">
        <v>4.2089999999999996</v>
      </c>
      <c r="D13" s="55">
        <v>0</v>
      </c>
      <c r="E13" s="61">
        <v>9.9</v>
      </c>
      <c r="F13" s="61">
        <v>4</v>
      </c>
      <c r="G13" s="24">
        <v>4.4000000000000004</v>
      </c>
      <c r="H13" s="24">
        <v>7.5</v>
      </c>
      <c r="I13" s="4" t="s">
        <v>14</v>
      </c>
    </row>
    <row r="14" spans="1:10" ht="35.1" customHeight="1" thickBot="1">
      <c r="A14" s="22" t="s">
        <v>8</v>
      </c>
      <c r="B14" s="36" t="s">
        <v>19</v>
      </c>
      <c r="C14" s="37">
        <v>3.415</v>
      </c>
      <c r="D14" s="56">
        <v>0.23899999999999999</v>
      </c>
      <c r="E14" s="62">
        <v>3.7</v>
      </c>
      <c r="F14" s="62">
        <v>1.3</v>
      </c>
      <c r="G14" s="25">
        <v>3</v>
      </c>
      <c r="H14" s="25">
        <v>4</v>
      </c>
      <c r="I14" s="5" t="s">
        <v>14</v>
      </c>
    </row>
    <row r="15" spans="1:10" ht="16.5" thickBot="1">
      <c r="A15" s="2" t="s">
        <v>9</v>
      </c>
      <c r="B15" s="38"/>
      <c r="C15" s="39">
        <f t="shared" ref="C15:I15" si="0">SUM(C7:C14)</f>
        <v>270.33000000000004</v>
      </c>
      <c r="D15" s="40">
        <f t="shared" si="0"/>
        <v>37.61</v>
      </c>
      <c r="E15" s="41">
        <f>SUM(E7:E14)</f>
        <v>601.40000000000009</v>
      </c>
      <c r="F15" s="39">
        <f t="shared" si="0"/>
        <v>236.70000000000002</v>
      </c>
      <c r="G15" s="7">
        <f t="shared" si="0"/>
        <v>240.4</v>
      </c>
      <c r="H15" s="7">
        <f t="shared" si="0"/>
        <v>586.5</v>
      </c>
      <c r="I15" s="8">
        <f t="shared" si="0"/>
        <v>32</v>
      </c>
    </row>
    <row r="16" spans="1:10" ht="15.75">
      <c r="A16" s="1" t="s">
        <v>10</v>
      </c>
      <c r="B16" s="42"/>
      <c r="C16" s="43">
        <v>56.067</v>
      </c>
      <c r="D16" s="44">
        <v>7.65</v>
      </c>
      <c r="E16" s="45">
        <f>E18-E15</f>
        <v>1275.5999999999999</v>
      </c>
      <c r="F16" s="46">
        <f>F18-F15</f>
        <v>502.29999999999995</v>
      </c>
      <c r="G16" s="16">
        <v>50</v>
      </c>
      <c r="H16" s="26">
        <f>H18-H15</f>
        <v>513.5</v>
      </c>
      <c r="I16" s="11">
        <v>74</v>
      </c>
    </row>
    <row r="17" spans="1:9" ht="16.5" thickBot="1">
      <c r="A17" s="13" t="s">
        <v>13</v>
      </c>
      <c r="B17" s="47" t="s">
        <v>24</v>
      </c>
      <c r="C17" s="48">
        <v>26.12</v>
      </c>
      <c r="D17" s="49">
        <v>0</v>
      </c>
      <c r="E17" s="50">
        <v>91</v>
      </c>
      <c r="F17" s="51">
        <v>39.1</v>
      </c>
      <c r="G17" s="17">
        <v>7</v>
      </c>
      <c r="H17" s="27">
        <v>132</v>
      </c>
      <c r="I17" s="10">
        <v>14</v>
      </c>
    </row>
    <row r="18" spans="1:9" ht="16.5" thickBot="1">
      <c r="A18" s="2" t="s">
        <v>11</v>
      </c>
      <c r="B18" s="38"/>
      <c r="C18" s="39">
        <f>C15+C16</f>
        <v>326.39700000000005</v>
      </c>
      <c r="D18" s="40">
        <f t="shared" ref="D18" si="1">D15+D16</f>
        <v>45.26</v>
      </c>
      <c r="E18" s="52">
        <v>1877</v>
      </c>
      <c r="F18" s="39">
        <v>739</v>
      </c>
      <c r="G18" s="7">
        <f>G15+G16</f>
        <v>290.39999999999998</v>
      </c>
      <c r="H18" s="7">
        <v>1100</v>
      </c>
      <c r="I18" s="8">
        <f>I15+I16</f>
        <v>106</v>
      </c>
    </row>
    <row r="20" spans="1:9">
      <c r="A20" s="12"/>
      <c r="B20" s="12"/>
      <c r="C20" s="9" t="s">
        <v>31</v>
      </c>
      <c r="D20" s="9"/>
      <c r="E20" s="9"/>
      <c r="F20" s="9"/>
      <c r="G20" s="9"/>
      <c r="H20" s="9"/>
      <c r="I20" s="9"/>
    </row>
    <row r="21" spans="1:9">
      <c r="A21" s="14"/>
      <c r="B21" s="14"/>
      <c r="C21" s="9" t="s">
        <v>16</v>
      </c>
      <c r="D21" s="9"/>
      <c r="E21" s="9"/>
      <c r="F21" s="9"/>
      <c r="G21" s="9"/>
      <c r="H21" s="9"/>
      <c r="I21" s="9"/>
    </row>
    <row r="22" spans="1:9">
      <c r="A22" s="13"/>
      <c r="B22" s="13"/>
      <c r="C22" s="9" t="s">
        <v>30</v>
      </c>
      <c r="D22" s="9"/>
      <c r="E22" s="9"/>
      <c r="F22" s="9"/>
      <c r="G22" s="9"/>
      <c r="H22" s="9"/>
      <c r="I22" s="9"/>
    </row>
    <row r="24" spans="1:9">
      <c r="A24" s="28" t="s">
        <v>34</v>
      </c>
      <c r="C24" s="19"/>
      <c r="D24" s="19"/>
      <c r="E24" s="19"/>
      <c r="F24" s="19"/>
      <c r="G24" s="19"/>
      <c r="H24" s="19"/>
      <c r="I24" s="19"/>
    </row>
  </sheetData>
  <mergeCells count="9">
    <mergeCell ref="J4:J6"/>
    <mergeCell ref="A4:A6"/>
    <mergeCell ref="C4:C5"/>
    <mergeCell ref="D4:D5"/>
    <mergeCell ref="A2:I2"/>
    <mergeCell ref="B4:B6"/>
    <mergeCell ref="E4:F4"/>
    <mergeCell ref="I4:I6"/>
    <mergeCell ref="G4:H4"/>
  </mergeCells>
  <pageMargins left="0.7" right="0.7" top="0.75" bottom="0.75" header="0.3" footer="0.3"/>
  <pageSetup paperSize="9"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 Сергей Геннадьевич</dc:creator>
  <cp:lastModifiedBy>i.chelenkova</cp:lastModifiedBy>
  <cp:lastPrinted>2022-09-02T06:23:38Z</cp:lastPrinted>
  <dcterms:created xsi:type="dcterms:W3CDTF">2022-08-02T12:30:33Z</dcterms:created>
  <dcterms:modified xsi:type="dcterms:W3CDTF">2022-09-02T13:45:34Z</dcterms:modified>
</cp:coreProperties>
</file>