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300" yWindow="90" windowWidth="14655" windowHeight="12030"/>
  </bookViews>
  <sheets>
    <sheet name="2021 год" sheetId="3" r:id="rId1"/>
    <sheet name="Лист1" sheetId="4" r:id="rId2"/>
  </sheets>
  <externalReferences>
    <externalReference r:id="rId3"/>
  </externalReferences>
  <definedNames>
    <definedName name="_xlnm._FilterDatabase" localSheetId="0" hidden="1">'2021 год'!$B$5:$K$103</definedName>
    <definedName name="APPT" localSheetId="0">'2021 год'!#REF!</definedName>
    <definedName name="FIO" localSheetId="0">'2021 год'!$I$14</definedName>
    <definedName name="SIGN" localSheetId="0">'2021 год'!$D$13:$K$14</definedName>
    <definedName name="_xlnm.Print_Titles" localSheetId="0">'2021 год'!$5:$5</definedName>
  </definedNames>
  <calcPr calcId="145621"/>
</workbook>
</file>

<file path=xl/calcChain.xml><?xml version="1.0" encoding="utf-8"?>
<calcChain xmlns="http://schemas.openxmlformats.org/spreadsheetml/2006/main">
  <c r="H96" i="3" l="1"/>
  <c r="I103" i="3" l="1"/>
  <c r="H103" i="3"/>
  <c r="I102" i="3"/>
  <c r="H102" i="3"/>
  <c r="H101" i="3"/>
  <c r="I100" i="3"/>
  <c r="H100" i="3"/>
  <c r="I99" i="3"/>
  <c r="H99" i="3"/>
  <c r="I98" i="3"/>
  <c r="H98" i="3"/>
  <c r="I97" i="3"/>
  <c r="H97" i="3"/>
  <c r="I96" i="3"/>
  <c r="I95" i="3"/>
  <c r="H95" i="3"/>
  <c r="I94" i="3"/>
  <c r="H94" i="3"/>
  <c r="I93" i="3"/>
  <c r="H93" i="3"/>
  <c r="I92" i="3"/>
  <c r="H92" i="3"/>
  <c r="I91" i="3"/>
  <c r="H91" i="3"/>
  <c r="I90" i="3"/>
  <c r="H90" i="3"/>
  <c r="I89" i="3"/>
  <c r="H89" i="3"/>
  <c r="I88" i="3"/>
  <c r="H88" i="3"/>
  <c r="I87" i="3"/>
  <c r="H87" i="3"/>
  <c r="I86" i="3"/>
  <c r="H86" i="3"/>
  <c r="I85" i="3"/>
  <c r="H85" i="3"/>
  <c r="I84" i="3"/>
  <c r="H84" i="3"/>
  <c r="I83" i="3"/>
  <c r="H83" i="3"/>
  <c r="I82" i="3"/>
  <c r="I81" i="3"/>
  <c r="I80" i="3"/>
  <c r="H80" i="3"/>
  <c r="I79" i="3"/>
  <c r="H79" i="3"/>
  <c r="I78" i="3"/>
  <c r="H78" i="3"/>
  <c r="I77" i="3"/>
  <c r="H77" i="3"/>
  <c r="I76" i="3"/>
  <c r="H76" i="3"/>
  <c r="I75" i="3"/>
  <c r="H75" i="3"/>
  <c r="I74" i="3"/>
  <c r="H74" i="3"/>
  <c r="I73" i="3"/>
  <c r="H73" i="3"/>
  <c r="I72" i="3"/>
  <c r="H72" i="3"/>
  <c r="I71" i="3"/>
  <c r="H71" i="3"/>
  <c r="I70" i="3"/>
  <c r="H70" i="3"/>
  <c r="I69" i="3"/>
  <c r="H69" i="3"/>
  <c r="I68" i="3"/>
  <c r="H68" i="3"/>
  <c r="I67" i="3"/>
  <c r="H67" i="3"/>
  <c r="I66" i="3"/>
  <c r="I65" i="3"/>
  <c r="H65" i="3"/>
  <c r="I64" i="3"/>
  <c r="H64" i="3"/>
  <c r="I63" i="3"/>
  <c r="H63" i="3"/>
  <c r="I62" i="3"/>
  <c r="H62" i="3"/>
  <c r="I61" i="3"/>
  <c r="H61" i="3"/>
  <c r="I60" i="3"/>
  <c r="H60" i="3"/>
  <c r="I59" i="3"/>
  <c r="H59" i="3"/>
  <c r="I58" i="3"/>
  <c r="H58" i="3"/>
  <c r="I57" i="3"/>
  <c r="H57" i="3"/>
  <c r="I56" i="3"/>
  <c r="H56" i="3"/>
  <c r="I55" i="3"/>
  <c r="H55" i="3"/>
  <c r="I54" i="3"/>
  <c r="H54" i="3"/>
  <c r="I53" i="3"/>
  <c r="H53" i="3"/>
  <c r="I52" i="3"/>
  <c r="H52" i="3"/>
  <c r="I51" i="3"/>
  <c r="H51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3" i="3"/>
  <c r="H43" i="3"/>
  <c r="I42" i="3"/>
  <c r="H42" i="3"/>
  <c r="I41" i="3"/>
  <c r="H41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G6" i="3"/>
  <c r="F6" i="3"/>
  <c r="C4" i="3" a="1"/>
  <c r="C4" i="3" s="1"/>
  <c r="I6" i="3" l="1"/>
  <c r="D4" i="3"/>
  <c r="C6" i="3"/>
  <c r="H6" i="3" l="1"/>
</calcChain>
</file>

<file path=xl/sharedStrings.xml><?xml version="1.0" encoding="utf-8"?>
<sst xmlns="http://schemas.openxmlformats.org/spreadsheetml/2006/main" count="593" uniqueCount="274">
  <si>
    <t>тыс. руб.</t>
  </si>
  <si>
    <t>2</t>
  </si>
  <si>
    <t>ИТОГО: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</si>
  <si>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</si>
  <si>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</si>
  <si>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</si>
  <si>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</si>
  <si>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</si>
  <si>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</si>
  <si>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</si>
  <si>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</si>
  <si>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проведению капитального ремонта спортивных объектов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</si>
  <si>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</si>
  <si>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</si>
  <si>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</si>
  <si>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</si>
  <si>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</si>
  <si>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</si>
  <si>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</si>
  <si>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</si>
  <si>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</si>
  <si>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</si>
  <si>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</si>
  <si>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</si>
  <si>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</si>
  <si>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% исполнения первоначально утвержденного бюджета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</si>
  <si>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</si>
  <si>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</si>
  <si>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</si>
  <si>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Реализация мероприятий по обеспечению жильем молодых семей</t>
  </si>
  <si>
    <t>Субсидии на ремонт автомобильных дорог общего пользования местного значения</t>
  </si>
  <si>
    <t>Субсидии на организацию отдыха детей в каникулярное время</t>
  </si>
  <si>
    <t>Субсидии на организацию электронного и дистанционного обучения детей-инвалидов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</si>
  <si>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</si>
  <si>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Государственная поддержка отрасли культуры</t>
  </si>
  <si>
    <t>Реализация программ формирования современной городской среды</t>
  </si>
  <si>
    <t>Субсидии на мероприятия по созданию мест (площадок) накопления твердых коммунальных отходов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</si>
  <si>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</si>
  <si>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</si>
  <si>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</si>
  <si>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</si>
  <si>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материально-техническое обеспечение молодежных коворкинг-центров</t>
  </si>
  <si>
    <t>Субсидии на строительство, реконструкцию и приобретение объектов для организации дошкольного образования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</si>
  <si>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</si>
  <si>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</si>
  <si>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</si>
  <si>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</si>
  <si>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</si>
  <si>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</si>
  <si>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</si>
  <si>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</si>
  <si>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Стимулирование программ развития жилищного строительства субъектов Российской Федерации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</si>
  <si>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</si>
  <si>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</si>
  <si>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</si>
  <si>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</si>
  <si>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</si>
  <si>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% исполнения 
уточненных бюджетных назначений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</si>
  <si>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</si>
  <si>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</si>
  <si>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реновацию дошкольных образовательных организаций</t>
  </si>
  <si>
    <t>Субсидии на проведение капитального ремонта спортивных площадок (стадионов) общеобразовательных организаций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</si>
  <si>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</si>
  <si>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</si>
  <si>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</si>
  <si>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</si>
  <si>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проведение комплексных кадастровых работ</t>
  </si>
  <si>
    <t>Субсидии на поддержку развития общественной инфраструктуры муниципального значения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</si>
  <si>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</si>
  <si>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Субсидии на мероприятия по строительству, реконструкции, модернизации объектов</t>
  </si>
  <si>
    <t>Субсидии на ликвидацию аварийного жилищного фонда на территории Ленинградской области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</si>
  <si>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</si>
  <si>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реализацию мероприятий, направленных на повышение качества городской среды</t>
  </si>
  <si>
    <t>Субсидии на ликвидацию несанкционированных свалок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</si>
  <si>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</si>
  <si>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Субсидии на строительство (реконструкцию) объектов транспортной инфраструктуры, включая их проектирование</t>
  </si>
  <si>
    <t>Пояснения отклонений
 от первоначальных плановых значений 
( при наличии отклонений 5% и более ) 
к графе 5</t>
  </si>
  <si>
    <t>Пояснения отклонений 
от  уточненных плановых значений
 ( при наличии отклонений 5% и более ) 
к графе 6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</si>
  <si>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
и с уточненными значениями с учетом внесенных изменений за 2021 год</t>
  </si>
  <si>
    <t>Факт по состоянию на 01.01.2022 г.</t>
  </si>
  <si>
    <t>4830174290</t>
  </si>
  <si>
    <t>48301R3720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</si>
  <si>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</si>
  <si>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4830275670</t>
  </si>
  <si>
    <t>48302R5760</t>
  </si>
  <si>
    <t>4830374310</t>
  </si>
  <si>
    <t>4840170660</t>
  </si>
  <si>
    <t>48401R5760</t>
  </si>
  <si>
    <t>4840370660</t>
  </si>
  <si>
    <t>4840370670</t>
  </si>
  <si>
    <t>48403R5760</t>
  </si>
  <si>
    <t>4840470660</t>
  </si>
  <si>
    <t>48404R5760</t>
  </si>
  <si>
    <t>4840570660</t>
  </si>
  <si>
    <t>4920174950</t>
  </si>
  <si>
    <t>Субсидии на реализацию мероприятий по созданию и развитию инфраструктуры активных видов туризма</t>
  </si>
  <si>
    <t>5210270470</t>
  </si>
  <si>
    <t>5210270490</t>
  </si>
  <si>
    <t>5210274590</t>
  </si>
  <si>
    <t>521P252320</t>
  </si>
  <si>
    <t>5220270510</t>
  </si>
  <si>
    <t>5220274300</t>
  </si>
  <si>
    <t>5220274450</t>
  </si>
  <si>
    <t>5220274890</t>
  </si>
  <si>
    <t>5220374930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</si>
  <si>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</si>
  <si>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</si>
  <si>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</si>
  <si>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522E250970</t>
  </si>
  <si>
    <t>5230270570</t>
  </si>
  <si>
    <t>523E254910</t>
  </si>
  <si>
    <t>5250170600</t>
  </si>
  <si>
    <t>5250174410</t>
  </si>
  <si>
    <t>5250274940</t>
  </si>
  <si>
    <t>Субсидии на реновацию муниципальных организаций отдыха и оздоровления детей</t>
  </si>
  <si>
    <t>5270370840</t>
  </si>
  <si>
    <t>5270674700</t>
  </si>
  <si>
    <t>527E452100</t>
  </si>
  <si>
    <t>527E452190</t>
  </si>
  <si>
    <t>Создание центров цифрового образования детей</t>
  </si>
  <si>
    <t>5330170930</t>
  </si>
  <si>
    <t>542P574600</t>
  </si>
  <si>
    <t>5430174050</t>
  </si>
  <si>
    <t>5430274060</t>
  </si>
  <si>
    <t>543P551390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</si>
  <si>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</si>
  <si>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5510275190</t>
  </si>
  <si>
    <t>5540275190</t>
  </si>
  <si>
    <t>5540574230</t>
  </si>
  <si>
    <t>5540574900</t>
  </si>
  <si>
    <t>Субсидии на приобретение модульных зданий для размещения муниципальных учреждений культуры</t>
  </si>
  <si>
    <t>554A275190</t>
  </si>
  <si>
    <t>5550170350</t>
  </si>
  <si>
    <t>5550270360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</si>
  <si>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</si>
  <si>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5550375190</t>
  </si>
  <si>
    <t>5550474230</t>
  </si>
  <si>
    <t>555A155190</t>
  </si>
  <si>
    <t>56101R4970</t>
  </si>
  <si>
    <t>5610370770</t>
  </si>
  <si>
    <t>5610470800</t>
  </si>
  <si>
    <t>5611074860</t>
  </si>
  <si>
    <t>561F367483</t>
  </si>
  <si>
    <t>561F367484</t>
  </si>
  <si>
    <t>5620170780</t>
  </si>
  <si>
    <t>562F150210</t>
  </si>
  <si>
    <t>5630174750</t>
  </si>
  <si>
    <t>563F255550</t>
  </si>
  <si>
    <t>5710170160</t>
  </si>
  <si>
    <t>5710170170</t>
  </si>
  <si>
    <t>5710174270</t>
  </si>
  <si>
    <t>5710174610</t>
  </si>
  <si>
    <t>5710174730</t>
  </si>
  <si>
    <t>5720270180</t>
  </si>
  <si>
    <t>5720270810</t>
  </si>
  <si>
    <t>5730170200</t>
  </si>
  <si>
    <t>5740270250</t>
  </si>
  <si>
    <t>5750170550</t>
  </si>
  <si>
    <t>5910270190</t>
  </si>
  <si>
    <t>5980174880</t>
  </si>
  <si>
    <t>5980274790</t>
  </si>
  <si>
    <t>611П774620</t>
  </si>
  <si>
    <t>611П774850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</si>
  <si>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</si>
  <si>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6130274490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</si>
  <si>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</si>
  <si>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6130474560</t>
  </si>
  <si>
    <t>6130674920</t>
  </si>
  <si>
    <t>6130774240</t>
  </si>
  <si>
    <t>6130774250</t>
  </si>
  <si>
    <t>6130774260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</si>
  <si>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</si>
  <si>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6130874540</t>
  </si>
  <si>
    <t>6210270120</t>
  </si>
  <si>
    <t>6220270140</t>
  </si>
  <si>
    <t>6220274200</t>
  </si>
  <si>
    <t>6240274910</t>
  </si>
  <si>
    <t>6351174680</t>
  </si>
  <si>
    <t>6630374660</t>
  </si>
  <si>
    <t>6630374770</t>
  </si>
  <si>
    <t>6630474840</t>
  </si>
  <si>
    <t>6660274820</t>
  </si>
  <si>
    <t>6660374330</t>
  </si>
  <si>
    <t>6670174340</t>
  </si>
  <si>
    <t>522E151730</t>
  </si>
  <si>
    <t>Создание детских технопарков "Кванториум"</t>
  </si>
  <si>
    <t>Обеспечение образовательных организаций материально-технической базой для внедрения цифровой образовательной среды</t>
  </si>
  <si>
    <t>5630174800</t>
  </si>
  <si>
    <t>5980274960</t>
  </si>
  <si>
    <t>Субсидии на оснащение мест (площадок) накопления твердых коммунальных отходов емкостями для накопления</t>
  </si>
  <si>
    <t>598G252690</t>
  </si>
  <si>
    <t>Государственная поддержка закупки контейнеров для раздельного накопления твердых коммунальных отходов</t>
  </si>
  <si>
    <t>622R153930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</si>
  <si>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</si>
  <si>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План по закону 
о бюджете 
в редакции
 от 16.11.2021 
№112-оз</t>
  </si>
  <si>
    <t>КЦСР</t>
  </si>
  <si>
    <t>А</t>
  </si>
  <si>
    <t>Отклонение составило менее 5%, пояснение не требуется</t>
  </si>
  <si>
    <t>для нас</t>
  </si>
  <si>
    <t xml:space="preserve">Уменьшение ассигнований областного бюджета на финансирование объекта реконструкции  автодороги "Подъезд к п. Михалево"  в связи с выделением средств из федерального бюджета на софинансирование объекта, уменьшение ассигнований в 2021 году по объекту: «Строительство автодороги "Подъезд к дер. Козарево" по адресу: Ленинградская область, Волховский район» в  связи с переносом работ на 2022 год на выполнение работ по планировке и укреплению откосов насыпи </t>
  </si>
  <si>
    <t>В связи со снятием бюджетных ассигнований расходы не исполнены.</t>
  </si>
  <si>
    <t>Уменьшение ассигнований областного бюджета на финансирование мероприятий по благоустройству сельских территорий в связи с экономией, сложившейся по результатам проведения конкурсных процедур</t>
  </si>
  <si>
    <t>Уменьшение ассигнований областного бюджета на финансирование мероприятий по благоустройству сельских территорий в связи с экономией, сложившейся по результатам проведения конкурсных процедур (дополнительное соглашение с Минсельхозом России от 11 июня 2021 г. № 082-09-2020-304/5 к Соглашению о предоставлении субсидии из федерального бюджета бюджету субъекта Российской Федерации от 23.12.2019 № 082-09-2020-304 )</t>
  </si>
  <si>
    <t>Неполное освоение плановых бюджетных ассигнований связано с расторжением муниципального контракта по решению заказчика в одностороннем порядке</t>
  </si>
  <si>
    <t>Уменьшение бюджетных ассигнований в связи с перераспределением средств на 2022 год, экономией, сложившейся по результатам конкурсных процедур.</t>
  </si>
  <si>
    <t xml:space="preserve">Неполное освоение плановых бюджетных ассигнований по мероприятиям строительства объектов культуры вызвано  по климатическими условиями, приостановкой проведения аукциона на поставку оборудования по жалобе в УФАС, необходимостью корректировки ПСД в форме экспертного сопровождения в связи с существенным ростом цен на материалы и оборудование, а также дополнительными работами; поздними сроками заключения МК на выполнение работ по завершению строительства объекта. </t>
  </si>
  <si>
    <t>Уменьшение бюджетных ассигнований:  в связи с экономией, сложившейся по результатам проведения конкурсных процедур, в связи с восстановлением средств ранних периодов</t>
  </si>
  <si>
    <t xml:space="preserve">Увеличение ассигнований в связи с необходимостью проведения дополнительных работ по объекту </t>
  </si>
  <si>
    <t xml:space="preserve">Увеличение бюджетных ассигнований  в целях достижения целевых показателей по строительству объекта спорта. </t>
  </si>
  <si>
    <t>Неполное освоение плановых бюджетных ассигнований связано с необходимостью корректировки ПСД по причине увеличения стоимости материалов, в связи с неблагоприятными погодными условиями выполнить работы по благоустройству не представляется возможным, работы перенесены на 2022 год</t>
  </si>
  <si>
    <t>Увеличение ассигнований в связи с необходимостью выполнения корректировки проектно-сметной документации, уточнением сметной стоимости объектов по итогам прохождения государственной экспертизы.</t>
  </si>
  <si>
    <t>Неполное освоение плановых бюджетных ассигнований связано с экономий по итогам проведения конкурсных процедур, поздними сроками проведения конкурсных процедур,  низкими темпами работ подрядных организаций.</t>
  </si>
  <si>
    <t>Уменьшение бюджетных ассигнований в связи с низкими темпами работ, необходимостью корректировки ПСД и переносами сроков выполнения работ</t>
  </si>
  <si>
    <t>Неполное освоение плановых бюджетных ассигнований связано с   экономией и необходимостью корректировки проектно-сметной документации</t>
  </si>
  <si>
    <t>Уменьшение бюджетных ассигнований в связи с низкими темпами работ, длительными сроками подготовки конкурсной документации и переносами сроков выполнения работ</t>
  </si>
  <si>
    <t>Неполное освоение плановых бюджетных ассигнований связано с  расторжение муниципального контракта и несостоявшимися конкурсными процедурами</t>
  </si>
  <si>
    <t>Уменьшение ассигнований в соответствии с заявленной администрацией муниципальных образований Ленинградской области потребностью в субсидиях</t>
  </si>
  <si>
    <t xml:space="preserve">Низкое освоение в связи с корректировкой проектно-сметной документации и медленными темпами проведения работ.
</t>
  </si>
  <si>
    <t>Уменьшение бюджетных ассигнований в соответствии с заявленной администрацией муниципальных образований Ленинградской области потребностью в субсидиях</t>
  </si>
  <si>
    <t>Низкое освоение ассигнований связано с поздними сроками заключения муниципального контракта во Всеволожском муниципальном районе, с несоблюдением подрядной организацией графика производства работ в г. Шлиссельбург, с не заключением муниципального контракта в связи с увеличением стоимости работ после проведения экспертизы в Тосненском городском поселении,  с несоблюдением подрядной организацией сроков производства работ по муниципальному контракту в г. Пикалево</t>
  </si>
  <si>
    <t>Не полное освоение средств вызвано медленными темпами работы, длительными сроками заключения муниципального контракта с новой подрядной организацией по строительству объекта спорта.</t>
  </si>
  <si>
    <t xml:space="preserve">Уменьшение бюджетных ассигнований в связи с перераспределением денежных средств  на 2022 год, вызванным  необходимостью корректировки ПСД в форме экспертного сопровождения. </t>
  </si>
  <si>
    <t>Уменьшение бюджетных ассигнований в связи с экономией, сложившейся по результатам конкурсных процедур</t>
  </si>
  <si>
    <t>Уменьшение средств в ввиду отсутствия необходимости расселять жилые помещения (муниципальным образованием утверждено постановление об отмене постановления о признании дома аварийным и подлежащем сносу; снятие с регистрационного учета граждан ранее проживающих в аварийных жилых помещениях).</t>
  </si>
  <si>
    <t xml:space="preserve">Неполное освоение средств связано с тем, что на территории муниципального образования не снесен дом в связи с отказом гражданина от переселения и затянувшихся судебных разбирательств.
</t>
  </si>
  <si>
    <t>Уменьшение средств в связи с заключением администрациями муниципальных образований муниципальных контрактов на меньшую стоимость  и корректировкой объема подлежащей расселению площади, на основании уточненных данных предоставленных администрациями муниципальных образований.</t>
  </si>
  <si>
    <t>Увеличение бюджетных ассигнований на сумму остатков средств областного бюджета 2020 года, предусмотренных на этап 2019-2020 годов региональной адресной программы «Переселение граждан из аварийного жилищного фонда на территории Ленинградской области в 2019-2025 годах» и внесением изменений в нее.</t>
  </si>
  <si>
    <t>Неполное освоение средств образовалось по причине не приобретения квартир по непредвиденным обстоятельствам в связи с розыскными мероприятиями и экономией по заключенным муниципальным контрактам.</t>
  </si>
  <si>
    <t>Неполное освоение плановых бюджетных ассигнований связано с низкими темпами работ подрядными организациями</t>
  </si>
  <si>
    <t>Уменьшение плановых бюджетных ассигнований в связи с корректировкой ПСД и переносом части средств на строительство объекта на следующий год из-за низких темпов выполнения работ.</t>
  </si>
  <si>
    <t>Уменьшение плановых бюджетных ассигнований в связи с корректировкой ПСД, экономией по результатам конкурсных процедур, из-за низких темпов выполнения работ.</t>
  </si>
  <si>
    <r>
      <t xml:space="preserve">Неполное освоение плановых бюджетных ассигнований связано с низкими темпами работ </t>
    </r>
    <r>
      <rPr>
        <sz val="12"/>
        <color rgb="FF000000"/>
        <rFont val="Times New Roman"/>
        <family val="1"/>
        <charset val="204"/>
      </rPr>
      <t>подрядными организациями и необходимостью корректировки проектно-сметной документации в связи с существенным повышением цен на строительные материалы.</t>
    </r>
  </si>
  <si>
    <t>Увеличение бюджетных ассигнований за счет остатков 2020 г по объектам</t>
  </si>
  <si>
    <t>Неполное исполнение расходов сложилось  в связи с длительностью конкурсных процедур, длительностью получения технических условий и согласований от балансодержателей сетей</t>
  </si>
  <si>
    <t>Уменьшение бюджетных ассигнований в связи с отказами муниципальных образований от заключения соглашений и в результате уточнения стоимости работ на дорожных объектах</t>
  </si>
  <si>
    <t>Неполное исполнение расходов сложилось в связи  с экономией, возникшей по итогам проведения конкурсных процедур  и в результате уточнения стоимости работ на дорожных объектах</t>
  </si>
  <si>
    <t>Увеличение бюджетных ассигнований в связи с потребностью муниципальных образований в проведении работ на дорожных объектах</t>
  </si>
  <si>
    <t>Неполное исполнение расходов сложилось в связи с низкими темпами производства работ и расторжением муниципального контракта</t>
  </si>
  <si>
    <t>В ходе уточнения бюджета ассигнования уменьшены в связи с образовавшейся экономией по результатам конкурсных процедур</t>
  </si>
  <si>
    <t>В двух муниципальных образованиях не оплачены работы по освобождению площадей от борщевика Сосновского в связи с отсутствием оценки эффективности выполненных работ. 
Неполное освоение ассигнований в 17 муниципальных образованиях в связи с экономией, образовавшейся по результатам конкурсных процедур при заключении муниципальных контрактов.</t>
  </si>
  <si>
    <t>В ходе уточнения бюджета Комитету Ленинградской области по обращению с отходами увеличены ассигнования в связи с введением новой субсидии  бюджетам МО на оснащение контейнерных площадок, созданных в 2019-2020 гг, ёмкостями для накопления ТКО</t>
  </si>
  <si>
    <t xml:space="preserve">В ходе уточнения бюджета Комитету Ленинградской области по обращению с отходами увеличены ассигнования в связи с предоставлением субсидии из федерального бюджета  в рамках федерального проекта "Комплексная система обращения с ТКО". </t>
  </si>
  <si>
    <t>В ходе уточнения бюджета ассигнования уменьшены в связи с отсутсвием потребности муниципальных образований, а также в связи с образовавшейся экономией по результатам конкурсных процедур</t>
  </si>
  <si>
    <t>Низкое освоение средств объясняется нарушением исполнителем сроков выполнения работ и расторжением муниципального контракта, заключенного администрацией Подпорожского муниципального района</t>
  </si>
  <si>
    <t>Низкое освоение средств связано с невозможностью выполнения исполнителем по муниципальному контракту с Оредежским сельским поселением кадастровых работ в полном объеме по причине выявления расположения земельных участков на землях лесного фонда</t>
  </si>
  <si>
    <t>В трех муниципальных образованиях не оплачены муниципальные контракты в связи с невыполнением исполнителем работ в полном объеме в установленный соглашениями срок. 
В Тихвинском муниципальном районе контракт расторгнут в одностороннем порядке в связи с нарушением со стороны исполнителя условий и срока исполнения работ.</t>
  </si>
  <si>
    <t xml:space="preserve">Увеличение бюджетных ассинований на реализацию проекта «Вело 47», обустройство велосипедных маршрутов, создание объектов сервиса для велосипедистов и создание сети веломаршрутов в Выборгском, Всеволожском, Волховском и Кировском районах
</t>
  </si>
  <si>
    <t xml:space="preserve">В связи с неблагоприятными погодными условиями в 2021 году не были завершены проекты по строительству велодорожек по заключенным муниципальным контрактам в рамках соглашений о предоставлении субсидии </t>
  </si>
  <si>
    <t>Увеличение бюджетных ассинований на оснащение инженерного класса в Приозерском МР и приобретение школьного автобуса в Выборгском МР</t>
  </si>
  <si>
    <t>Увеличение  бюджтеных ассигнваний за счет остатков прошлого года</t>
  </si>
  <si>
    <t>Не полное освоение средств обусловлено ограничениями при  проведении ремонтных работ, связанными со сложной эпидемиологической обстановкой. Расход осуществлен по факту выполненных работ.</t>
  </si>
  <si>
    <t>Увеличение бюджетных ассигнований за счет остатков прошлого года</t>
  </si>
  <si>
    <t>Уменьшение бюджетных ассгнований в связи с отсутствием необходимости в указанных средствах Лужского МР</t>
  </si>
  <si>
    <t xml:space="preserve">Постановлением Правительства Ленинградской области от 24.12.2021 N 865 "О внесении изменений в распределение объемов субсидий между бюджетами муниципальных образований Ленинградской области на реализацию национального проекта "Образование" на 2021 год и на плановый период 2022 и 2023 годов" внесены изменения в распределение (уменьшение)бюджетных ассигнований по результатам проведения конкурсных процедур. Исполнение составило 100%
</t>
  </si>
  <si>
    <t>Уменьшение бюджетных ассигнований обусловлено ограничениями в связи с распространением новой коронавирусной инфекции.</t>
  </si>
  <si>
    <t>Расход произведен по факту предоставленных услуг (заполнение на 50% мощности)</t>
  </si>
  <si>
    <t>Не полное освоение средств обусловлено ограничениями при  проведении ремонтных работ, связанными со сложной эпидемиологической обстановкой. Расход произведен по факту выполненных работ</t>
  </si>
  <si>
    <t xml:space="preserve">Уменьшение бюджетных ассинований в связи с реализацией распоряжения ПЛО от 25.05.2021 № 304-р "Об ограничении (отзыве) лимитов бюджетных обязательств",  а также отменой мероприятий, связанной с эпидемиологической ситуацией </t>
  </si>
  <si>
    <t>Соглашения не заключены в срок до 15.02.2021, установленный п.4.1 ст. 139 Бюджетного кодекса РФ</t>
  </si>
  <si>
    <t>Внесены изменения в сводную бюджетную роспись областного бюджета на основании внесеных изменений в ГП от 14.11.2013 г. № 407 и ППЛО от 28.02.20 №88 ( в ред. от 29.11.21.) Плановая сумма уменьшена до 210 297,5 тыс. руб. После внесения изменений в СБР исполнение составило 99,5%</t>
  </si>
  <si>
    <t xml:space="preserve">Ассигнования утверждены областным законом  № 25-оз от 08.04.2021. </t>
  </si>
  <si>
    <t>Внесены изменения в сводную бюджетную роспись областного бюджета на основании внесеных изменений в ГП от 14.11.2013 г. № 407 и ППЛО от 19.05.2021 № 272 ( в ред. о 26.11.21.) Плановая сумма уменьшена до 140 000,0 тыс. руб. Исполенние составило 72,3 %   Финансирование осуществлялось в пределах суммы , необходимой для оплаты денежных обязательств    1. Невостребованный остаток средств по Шлиссельбургскому гп -  10 525,4 тыс. руб. ( не предъявлены акты выполненных работ в 2021 году) и по Тосненскому гп - 14 328,6 тыс. руб.(расторгнут контракт) 3. Экономия по результатам конкурсных процедур - 13 228,2 тыс. руб.</t>
  </si>
  <si>
    <t xml:space="preserve">Корректировка бюджетных ассигнований в связи с экономией по результатам конкурсных процедур, отазом ряда МО (Город Всеволожск, Мгинское г.п. , Алеховщинское с.п.) от реализации мероприятий. Ассигнования утверждены областным законом  № 77-оз от 25.06.2021. </t>
  </si>
  <si>
    <t xml:space="preserve">Корректировка бюджетных ассигнований в связи с экономией по результатам конкурсных процедур, отазом ряда МО от реализации мероприятий (Город Всеволожск, Мгинское г.п. , Алеховщинское с.п.). Ассигнования утверждены областным законом  № 77-оз от 25.06.2021., также  внесены изменения в СБР ЛО в связи с внесением изменений в ГП от 14.11.2013 № 400 и распределение субсидий , утвержденных  ППЛО от 17.12.2021 №823) . Финансирование исходя из потребности в оплате денежных обязательств. Исполнение 99,4%  годовых бюджетных назначений. </t>
  </si>
  <si>
    <t>Корректировка бюджетных ассигнований в связи с отсутствием новых заключенных концессионных соглашений. (областной закон № 77-оз от 25.06.2021. )</t>
  </si>
  <si>
    <t>Корректировка бюджетных ассигнований в связи с экономией по результатам конкурсных процедур (9 МО), расторжение соглашения со Старопольским  с.п. . (областной закон № 112-оз от 16.11.2021)</t>
  </si>
  <si>
    <t>Финансирование осуществляется  в пределах суммы, необходимой для оплаты денежных обязательств. Невостребованный остаток-2219,3 тыс. руб.по Тихвинскому ГП  (контракт расторгнут). Невостребованный остаток по Низинскому СП  -2406,7 тыс. руб. (работы выполнены.Оплата не произведена в связи с окончанием 2021 финансового года)</t>
  </si>
  <si>
    <t>Корректировка бюджетных ассигнований в связи с отказом от реализации мероприятия и расторжением соглашения МО Тосненский район (областной закон № 112-оз от 16.11.2021.)</t>
  </si>
  <si>
    <t xml:space="preserve">Корректировка бюджетных ассигнований в связи с экономией по результатам конкурсных процедур (областной закон № 112-оз от 16.11.2021.)  </t>
  </si>
  <si>
    <t>Постановлением Правительства Ленинградской области от 24.12.2021 N 865 "О внесении изменений в распределение объемов субсидий между бюджетами муниципальных образований Ленинградской области на реализацию национального проекта "Образование" на 2021 год и на плановый период 2022 и 2023 годов" внесены изменения в распределение (уменьшение)бюджетных ассигнований по результатам проведения конкурсных процедур. Исполнение составило 100%</t>
  </si>
  <si>
    <t>Не полное освоение средств обусловлено экономией по результатам проведения конкурсных процедур</t>
  </si>
  <si>
    <t>В связи с низкими темпами работ подрядной организации, произошло отставание от графика производства работ. Подрядчиком актуализирован график производства работ и выполняются мероприятия по наращиванию темпов работ по строительству объекта.</t>
  </si>
  <si>
    <t>Приложение 12</t>
  </si>
  <si>
    <t>Бюджетные ассигнования с вида расходов «Субсидии, за исключением субсидий на софинансирование капитальных вложений в объекты государственной (муниципальной) собственности» перераспределены на «Иные межбюджетные трансферты», исполнение по ИМБТ составило 100 %.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</si>
</sst>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7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5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4" fontId="9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wrapText="1"/>
    </xf>
    <xf numFmtId="2" fontId="10" fillId="2" borderId="2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top"/>
    </xf>
    <xf numFmtId="165" fontId="2" fillId="0" borderId="1" xfId="2" applyNumberFormat="1" applyFont="1" applyBorder="1" applyAlignment="1" applyProtection="1">
      <alignment horizontal="left" vertical="top" wrapText="1"/>
    </xf>
    <xf numFmtId="49" fontId="2" fillId="0" borderId="1" xfId="2" applyNumberFormat="1" applyFont="1" applyBorder="1" applyAlignment="1" applyProtection="1">
      <alignment horizontal="left" vertical="top" wrapText="1"/>
    </xf>
    <xf numFmtId="0" fontId="2" fillId="2" borderId="1" xfId="0" applyFont="1" applyFill="1" applyBorder="1"/>
    <xf numFmtId="49" fontId="2" fillId="0" borderId="1" xfId="2" applyNumberFormat="1" applyFont="1" applyBorder="1" applyAlignment="1" applyProtection="1">
      <alignment horizontal="center" vertical="top" wrapText="1"/>
    </xf>
    <xf numFmtId="164" fontId="2" fillId="0" borderId="1" xfId="2" applyNumberFormat="1" applyFont="1" applyBorder="1" applyAlignment="1" applyProtection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left" wrapText="1"/>
    </xf>
    <xf numFmtId="49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left" vertical="top"/>
    </xf>
    <xf numFmtId="49" fontId="15" fillId="0" borderId="1" xfId="2" applyNumberFormat="1" applyFont="1" applyBorder="1" applyAlignment="1" applyProtection="1">
      <alignment horizontal="center" vertical="top" wrapText="1"/>
    </xf>
    <xf numFmtId="165" fontId="15" fillId="0" borderId="1" xfId="2" applyNumberFormat="1" applyFont="1" applyBorder="1" applyAlignment="1" applyProtection="1">
      <alignment horizontal="left" vertical="top" wrapText="1"/>
    </xf>
    <xf numFmtId="49" fontId="15" fillId="0" borderId="1" xfId="2" applyNumberFormat="1" applyFont="1" applyBorder="1" applyAlignment="1" applyProtection="1">
      <alignment horizontal="left" vertical="top" wrapText="1"/>
    </xf>
    <xf numFmtId="164" fontId="2" fillId="2" borderId="1" xfId="2" applyNumberFormat="1" applyFont="1" applyFill="1" applyBorder="1" applyAlignment="1" applyProtection="1">
      <alignment horizontal="center" vertical="top" wrapText="1"/>
    </xf>
    <xf numFmtId="49" fontId="2" fillId="2" borderId="1" xfId="2" applyNumberFormat="1" applyFont="1" applyFill="1" applyBorder="1" applyAlignment="1" applyProtection="1">
      <alignment horizontal="center" vertical="top" wrapText="1"/>
    </xf>
    <xf numFmtId="49" fontId="2" fillId="2" borderId="1" xfId="2" applyNumberFormat="1" applyFont="1" applyFill="1" applyBorder="1" applyAlignment="1" applyProtection="1">
      <alignment horizontal="left" vertical="top" wrapText="1"/>
    </xf>
    <xf numFmtId="49" fontId="15" fillId="2" borderId="1" xfId="2" applyNumberFormat="1" applyFont="1" applyFill="1" applyBorder="1" applyAlignment="1" applyProtection="1">
      <alignment horizontal="center" vertical="top" wrapText="1"/>
    </xf>
    <xf numFmtId="49" fontId="15" fillId="2" borderId="1" xfId="2" applyNumberFormat="1" applyFont="1" applyFill="1" applyBorder="1" applyAlignment="1" applyProtection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/>
    </xf>
    <xf numFmtId="49" fontId="2" fillId="2" borderId="1" xfId="2" applyNumberFormat="1" applyFont="1" applyFill="1" applyBorder="1" applyAlignment="1" applyProtection="1">
      <alignment horizontal="center" vertical="top" wrapText="1"/>
    </xf>
    <xf numFmtId="164" fontId="2" fillId="2" borderId="1" xfId="2" applyNumberFormat="1" applyFont="1" applyFill="1" applyBorder="1" applyAlignment="1" applyProtection="1">
      <alignment horizontal="center" vertical="top" wrapText="1"/>
    </xf>
    <xf numFmtId="49" fontId="2" fillId="2" borderId="1" xfId="2" applyNumberFormat="1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justify" vertical="top"/>
    </xf>
    <xf numFmtId="0" fontId="14" fillId="2" borderId="3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D2FA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1052;&#1086;&#1080;%20&#1076;&#1086;&#1082;&#1091;&#1084;&#1077;&#1085;&#1090;&#1099;\&#1052;&#1086;&#1080;%20&#1076;&#1086;&#1082;&#1091;&#1084;&#1077;&#1085;&#1090;&#1099;\1.%202021%20&#1075;&#1086;&#1076;%20-%20%20&#1047;&#1072;&#1082;&#1086;&#1085;%20&#1086;&#1073;%20&#1080;&#1089;&#1087;&#1086;&#1083;&#1085;&#1077;&#1085;&#1080;&#1080;\&#1048;&#1089;&#1087;&#1086;&#1083;&#1085;&#1077;&#1085;&#1080;&#1077;%20&#1076;&#1083;&#1103;%20&#1087;&#1086;&#1103;&#1089;&#1085;&#1077;&#1085;&#1080;&#1081;\&#1055;&#1088;&#1080;&#1083;.%202.%20&#1048;&#1089;&#1087;.%20&#1087;&#1086;%20&#1088;&#1072;&#1079;&#1076;.%20&#1080;%20&#1087;&#1086;&#1076;&#1088;&#1072;&#1079;&#1076;&#1077;&#1083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2021 год!R4C3" advise="1">
            <x14:values>
              <value t="str">
                <val>Первоначально утвержденный бюджет 
от 22.12.2020      №143-оз</val>
              </value>
            </x14:values>
          </x14:oleItem>
        </mc:Choice>
        <mc:Fallback>
          <oleItem name="!2021 год!R4C3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03"/>
  <sheetViews>
    <sheetView showGridLines="0" tabSelected="1" zoomScale="80" zoomScaleNormal="80" workbookViewId="0">
      <selection activeCell="G7" sqref="G7"/>
    </sheetView>
  </sheetViews>
  <sheetFormatPr defaultColWidth="9.140625" defaultRowHeight="20.25" x14ac:dyDescent="0.3"/>
  <cols>
    <col min="1" max="1" width="18.28515625" style="11" customWidth="1"/>
    <col min="2" max="2" width="59.5703125" style="2" customWidth="1"/>
    <col min="3" max="3" width="20.42578125" style="15" customWidth="1"/>
    <col min="4" max="4" width="25.85546875" style="33" hidden="1" customWidth="1"/>
    <col min="5" max="5" width="63.42578125" style="34" hidden="1" customWidth="1"/>
    <col min="6" max="6" width="26.5703125" style="15" customWidth="1"/>
    <col min="7" max="7" width="31" style="16" customWidth="1"/>
    <col min="8" max="8" width="17.85546875" style="15" customWidth="1"/>
    <col min="9" max="9" width="17.28515625" style="17" customWidth="1"/>
    <col min="10" max="10" width="67.85546875" style="4" customWidth="1"/>
    <col min="11" max="11" width="67.28515625" style="1" customWidth="1"/>
    <col min="12" max="16384" width="9.140625" style="3"/>
  </cols>
  <sheetData>
    <row r="1" spans="1:11" x14ac:dyDescent="0.3">
      <c r="K1" s="7" t="s">
        <v>272</v>
      </c>
    </row>
    <row r="2" spans="1:11" ht="65.25" customHeight="1" x14ac:dyDescent="0.25">
      <c r="A2" s="55" t="s">
        <v>78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x14ac:dyDescent="0.3">
      <c r="B3" s="5"/>
      <c r="C3" s="18"/>
      <c r="D3" s="35"/>
      <c r="E3" s="36"/>
      <c r="F3" s="18"/>
      <c r="G3" s="19"/>
      <c r="H3" s="18"/>
      <c r="I3" s="20"/>
      <c r="J3" s="6"/>
      <c r="K3" s="8" t="s">
        <v>0</v>
      </c>
    </row>
    <row r="4" spans="1:11" s="11" customFormat="1" ht="100.5" customHeight="1" x14ac:dyDescent="0.25">
      <c r="A4" s="9" t="s">
        <v>195</v>
      </c>
      <c r="B4" s="9" t="s">
        <v>3</v>
      </c>
      <c r="C4" s="9" t="str">
        <f t="array" ref="C4:D4">[1]!'!2021 год!R4C3'</f>
        <v>Первоначально утвержденный бюджет 
от 22.12.2020      №143-оз</v>
      </c>
      <c r="D4" s="37" t="str">
        <v>Первоначально утвержденный бюджет 
от 22.12.2020      №143-оз</v>
      </c>
      <c r="E4" s="21"/>
      <c r="F4" s="9" t="s">
        <v>194</v>
      </c>
      <c r="G4" s="9" t="s">
        <v>79</v>
      </c>
      <c r="H4" s="9" t="s">
        <v>25</v>
      </c>
      <c r="I4" s="10" t="s">
        <v>57</v>
      </c>
      <c r="J4" s="10" t="s">
        <v>76</v>
      </c>
      <c r="K4" s="10" t="s">
        <v>77</v>
      </c>
    </row>
    <row r="5" spans="1:11" s="32" customFormat="1" ht="14.25" x14ac:dyDescent="0.2">
      <c r="A5" s="29" t="s">
        <v>196</v>
      </c>
      <c r="B5" s="29" t="s">
        <v>4</v>
      </c>
      <c r="C5" s="29" t="s">
        <v>1</v>
      </c>
      <c r="D5" s="53" t="s">
        <v>198</v>
      </c>
      <c r="E5" s="54"/>
      <c r="F5" s="30">
        <v>3</v>
      </c>
      <c r="G5" s="30">
        <v>4</v>
      </c>
      <c r="H5" s="30" t="s">
        <v>26</v>
      </c>
      <c r="I5" s="30" t="s">
        <v>27</v>
      </c>
      <c r="J5" s="30">
        <v>7</v>
      </c>
      <c r="K5" s="31">
        <v>8</v>
      </c>
    </row>
    <row r="6" spans="1:11" ht="15.75" x14ac:dyDescent="0.25">
      <c r="A6" s="25"/>
      <c r="B6" s="12" t="s">
        <v>2</v>
      </c>
      <c r="C6" s="22">
        <f>SUM(C7:C103)</f>
        <v>22386226.799999993</v>
      </c>
      <c r="D6" s="38"/>
      <c r="E6" s="39"/>
      <c r="F6" s="22">
        <f>SUM(F7:F103)</f>
        <v>21544102.799999997</v>
      </c>
      <c r="G6" s="22">
        <f>SUM(G7:G103)</f>
        <v>19122324.700000003</v>
      </c>
      <c r="H6" s="22">
        <f t="shared" ref="H6:H30" si="0">G6/C6*100</f>
        <v>85.420043631470804</v>
      </c>
      <c r="I6" s="22">
        <f t="shared" ref="I6:I49" si="1">G6/F6*100</f>
        <v>88.758974451235943</v>
      </c>
      <c r="J6" s="13"/>
      <c r="K6" s="14"/>
    </row>
    <row r="7" spans="1:11" ht="126" x14ac:dyDescent="0.25">
      <c r="A7" s="26" t="s">
        <v>80</v>
      </c>
      <c r="B7" s="23" t="s">
        <v>68</v>
      </c>
      <c r="C7" s="27">
        <v>70898.100000000006</v>
      </c>
      <c r="D7" s="40" t="s">
        <v>80</v>
      </c>
      <c r="E7" s="41" t="s">
        <v>68</v>
      </c>
      <c r="F7" s="27">
        <v>4652.5</v>
      </c>
      <c r="G7" s="27">
        <v>0</v>
      </c>
      <c r="H7" s="28">
        <f t="shared" si="0"/>
        <v>0</v>
      </c>
      <c r="I7" s="28">
        <f t="shared" si="1"/>
        <v>0</v>
      </c>
      <c r="J7" s="52" t="s">
        <v>199</v>
      </c>
      <c r="K7" s="52" t="s">
        <v>200</v>
      </c>
    </row>
    <row r="8" spans="1:11" ht="63" x14ac:dyDescent="0.25">
      <c r="A8" s="26" t="s">
        <v>81</v>
      </c>
      <c r="B8" s="24" t="s">
        <v>82</v>
      </c>
      <c r="C8" s="27">
        <v>68317.600000000006</v>
      </c>
      <c r="D8" s="40" t="s">
        <v>81</v>
      </c>
      <c r="E8" s="42" t="s">
        <v>82</v>
      </c>
      <c r="F8" s="27">
        <v>68317.600000000006</v>
      </c>
      <c r="G8" s="27">
        <v>68317.600000000006</v>
      </c>
      <c r="H8" s="28">
        <f t="shared" si="0"/>
        <v>100</v>
      </c>
      <c r="I8" s="28">
        <f t="shared" si="1"/>
        <v>100</v>
      </c>
      <c r="J8" s="52" t="s">
        <v>197</v>
      </c>
      <c r="K8" s="52" t="s">
        <v>197</v>
      </c>
    </row>
    <row r="9" spans="1:11" ht="63" x14ac:dyDescent="0.25">
      <c r="A9" s="26" t="s">
        <v>83</v>
      </c>
      <c r="B9" s="24" t="s">
        <v>58</v>
      </c>
      <c r="C9" s="27">
        <v>17486.2</v>
      </c>
      <c r="D9" s="40" t="s">
        <v>83</v>
      </c>
      <c r="E9" s="42" t="s">
        <v>58</v>
      </c>
      <c r="F9" s="27">
        <v>14223.2</v>
      </c>
      <c r="G9" s="27">
        <v>14223.2</v>
      </c>
      <c r="H9" s="28">
        <f t="shared" si="0"/>
        <v>81.339570632841898</v>
      </c>
      <c r="I9" s="28">
        <f t="shared" si="1"/>
        <v>100</v>
      </c>
      <c r="J9" s="52" t="s">
        <v>201</v>
      </c>
      <c r="K9" s="52" t="s">
        <v>197</v>
      </c>
    </row>
    <row r="10" spans="1:11" ht="126" x14ac:dyDescent="0.25">
      <c r="A10" s="26" t="s">
        <v>84</v>
      </c>
      <c r="B10" s="24" t="s">
        <v>58</v>
      </c>
      <c r="C10" s="27">
        <v>9135.5</v>
      </c>
      <c r="D10" s="40" t="s">
        <v>84</v>
      </c>
      <c r="E10" s="42" t="s">
        <v>58</v>
      </c>
      <c r="F10" s="27">
        <v>8525.5</v>
      </c>
      <c r="G10" s="27">
        <v>8222.2000000000007</v>
      </c>
      <c r="H10" s="28">
        <f t="shared" si="0"/>
        <v>90.002736577089379</v>
      </c>
      <c r="I10" s="28">
        <f t="shared" si="1"/>
        <v>96.442437393701255</v>
      </c>
      <c r="J10" s="52" t="s">
        <v>202</v>
      </c>
      <c r="K10" s="52" t="s">
        <v>197</v>
      </c>
    </row>
    <row r="11" spans="1:11" ht="110.25" x14ac:dyDescent="0.25">
      <c r="A11" s="26" t="s">
        <v>85</v>
      </c>
      <c r="B11" s="24" t="s">
        <v>23</v>
      </c>
      <c r="C11" s="27">
        <v>50150</v>
      </c>
      <c r="D11" s="40" t="s">
        <v>85</v>
      </c>
      <c r="E11" s="42" t="s">
        <v>23</v>
      </c>
      <c r="F11" s="27">
        <v>38858</v>
      </c>
      <c r="G11" s="27">
        <v>36913.9</v>
      </c>
      <c r="H11" s="28">
        <f t="shared" si="0"/>
        <v>73.606979062811575</v>
      </c>
      <c r="I11" s="28">
        <f t="shared" si="1"/>
        <v>94.996911832827223</v>
      </c>
      <c r="J11" s="52" t="s">
        <v>238</v>
      </c>
      <c r="K11" s="52" t="s">
        <v>239</v>
      </c>
    </row>
    <row r="12" spans="1:11" ht="47.25" x14ac:dyDescent="0.25">
      <c r="A12" s="26" t="s">
        <v>86</v>
      </c>
      <c r="B12" s="24" t="s">
        <v>69</v>
      </c>
      <c r="C12" s="27">
        <v>29187</v>
      </c>
      <c r="D12" s="40" t="s">
        <v>86</v>
      </c>
      <c r="E12" s="42" t="s">
        <v>69</v>
      </c>
      <c r="F12" s="27">
        <v>29187</v>
      </c>
      <c r="G12" s="27">
        <v>11313.1</v>
      </c>
      <c r="H12" s="28">
        <f t="shared" si="0"/>
        <v>38.760749648816258</v>
      </c>
      <c r="I12" s="28">
        <f t="shared" si="1"/>
        <v>38.760749648816258</v>
      </c>
      <c r="J12" s="52" t="s">
        <v>203</v>
      </c>
      <c r="K12" s="52" t="s">
        <v>203</v>
      </c>
    </row>
    <row r="13" spans="1:11" ht="31.5" x14ac:dyDescent="0.25">
      <c r="A13" s="26" t="s">
        <v>87</v>
      </c>
      <c r="B13" s="24" t="s">
        <v>58</v>
      </c>
      <c r="C13" s="27">
        <v>524454</v>
      </c>
      <c r="D13" s="40" t="s">
        <v>87</v>
      </c>
      <c r="E13" s="42" t="s">
        <v>58</v>
      </c>
      <c r="F13" s="27">
        <v>524454</v>
      </c>
      <c r="G13" s="27">
        <v>523886.7</v>
      </c>
      <c r="H13" s="28">
        <f t="shared" si="0"/>
        <v>99.891830360718004</v>
      </c>
      <c r="I13" s="28">
        <f t="shared" si="1"/>
        <v>99.891830360718004</v>
      </c>
      <c r="J13" s="52" t="s">
        <v>197</v>
      </c>
      <c r="K13" s="52" t="s">
        <v>197</v>
      </c>
    </row>
    <row r="14" spans="1:11" ht="141.75" x14ac:dyDescent="0.25">
      <c r="A14" s="26" t="s">
        <v>88</v>
      </c>
      <c r="B14" s="24" t="s">
        <v>69</v>
      </c>
      <c r="C14" s="27">
        <v>570749</v>
      </c>
      <c r="D14" s="40" t="s">
        <v>88</v>
      </c>
      <c r="E14" s="42" t="s">
        <v>69</v>
      </c>
      <c r="F14" s="27">
        <v>401581</v>
      </c>
      <c r="G14" s="27">
        <v>276235.5</v>
      </c>
      <c r="H14" s="28">
        <f t="shared" si="0"/>
        <v>48.398770738100289</v>
      </c>
      <c r="I14" s="28">
        <f t="shared" si="1"/>
        <v>68.786994404615754</v>
      </c>
      <c r="J14" s="52" t="s">
        <v>204</v>
      </c>
      <c r="K14" s="52" t="s">
        <v>205</v>
      </c>
    </row>
    <row r="15" spans="1:11" ht="47.25" x14ac:dyDescent="0.25">
      <c r="A15" s="26" t="s">
        <v>89</v>
      </c>
      <c r="B15" s="24" t="s">
        <v>59</v>
      </c>
      <c r="C15" s="27">
        <v>145708.1</v>
      </c>
      <c r="D15" s="40" t="s">
        <v>89</v>
      </c>
      <c r="E15" s="42" t="s">
        <v>59</v>
      </c>
      <c r="F15" s="27">
        <v>133489.20000000001</v>
      </c>
      <c r="G15" s="27">
        <v>131190.5</v>
      </c>
      <c r="H15" s="28">
        <f t="shared" si="0"/>
        <v>90.036518216900774</v>
      </c>
      <c r="I15" s="28">
        <f t="shared" si="1"/>
        <v>98.277988031990589</v>
      </c>
      <c r="J15" s="52" t="s">
        <v>206</v>
      </c>
      <c r="K15" s="52" t="s">
        <v>197</v>
      </c>
    </row>
    <row r="16" spans="1:11" ht="31.5" x14ac:dyDescent="0.25">
      <c r="A16" s="26" t="s">
        <v>90</v>
      </c>
      <c r="B16" s="24" t="s">
        <v>58</v>
      </c>
      <c r="C16" s="27">
        <v>277953.59999999998</v>
      </c>
      <c r="D16" s="40" t="s">
        <v>90</v>
      </c>
      <c r="E16" s="42" t="s">
        <v>58</v>
      </c>
      <c r="F16" s="27">
        <v>302999.5</v>
      </c>
      <c r="G16" s="27">
        <v>302521.59999999998</v>
      </c>
      <c r="H16" s="28">
        <f t="shared" si="0"/>
        <v>108.83888533913574</v>
      </c>
      <c r="I16" s="28">
        <f t="shared" si="1"/>
        <v>99.842276967453742</v>
      </c>
      <c r="J16" s="52" t="s">
        <v>207</v>
      </c>
      <c r="K16" s="52" t="s">
        <v>197</v>
      </c>
    </row>
    <row r="17" spans="1:11" ht="78.75" x14ac:dyDescent="0.25">
      <c r="A17" s="26" t="s">
        <v>91</v>
      </c>
      <c r="B17" s="24" t="s">
        <v>69</v>
      </c>
      <c r="C17" s="27">
        <v>41792.300000000003</v>
      </c>
      <c r="D17" s="40" t="s">
        <v>91</v>
      </c>
      <c r="E17" s="42" t="s">
        <v>69</v>
      </c>
      <c r="F17" s="27">
        <v>101404.8</v>
      </c>
      <c r="G17" s="27">
        <v>51144.4</v>
      </c>
      <c r="H17" s="28">
        <f t="shared" si="0"/>
        <v>122.37756715950067</v>
      </c>
      <c r="I17" s="28">
        <f t="shared" si="1"/>
        <v>50.435876802676006</v>
      </c>
      <c r="J17" s="52" t="s">
        <v>208</v>
      </c>
      <c r="K17" s="52" t="s">
        <v>209</v>
      </c>
    </row>
    <row r="18" spans="1:11" ht="31.5" x14ac:dyDescent="0.25">
      <c r="A18" s="26" t="s">
        <v>92</v>
      </c>
      <c r="B18" s="24" t="s">
        <v>58</v>
      </c>
      <c r="C18" s="27">
        <v>86929.8</v>
      </c>
      <c r="D18" s="40" t="s">
        <v>92</v>
      </c>
      <c r="E18" s="42" t="s">
        <v>58</v>
      </c>
      <c r="F18" s="27">
        <v>86929.8</v>
      </c>
      <c r="G18" s="27">
        <v>86929.8</v>
      </c>
      <c r="H18" s="28">
        <f t="shared" si="0"/>
        <v>100</v>
      </c>
      <c r="I18" s="28">
        <f t="shared" si="1"/>
        <v>100</v>
      </c>
      <c r="J18" s="52" t="s">
        <v>197</v>
      </c>
      <c r="K18" s="52" t="s">
        <v>197</v>
      </c>
    </row>
    <row r="19" spans="1:11" ht="63" x14ac:dyDescent="0.25">
      <c r="A19" s="26" t="s">
        <v>93</v>
      </c>
      <c r="B19" s="24" t="s">
        <v>69</v>
      </c>
      <c r="C19" s="43">
        <v>73303.3</v>
      </c>
      <c r="D19" s="40" t="s">
        <v>93</v>
      </c>
      <c r="E19" s="42" t="s">
        <v>69</v>
      </c>
      <c r="F19" s="27">
        <v>79064.800000000003</v>
      </c>
      <c r="G19" s="27">
        <v>69652.100000000006</v>
      </c>
      <c r="H19" s="28">
        <f t="shared" si="0"/>
        <v>95.019050984062119</v>
      </c>
      <c r="I19" s="28">
        <f t="shared" si="1"/>
        <v>88.094955024233286</v>
      </c>
      <c r="J19" s="52" t="s">
        <v>210</v>
      </c>
      <c r="K19" s="52" t="s">
        <v>211</v>
      </c>
    </row>
    <row r="20" spans="1:11" ht="94.5" x14ac:dyDescent="0.25">
      <c r="A20" s="26" t="s">
        <v>94</v>
      </c>
      <c r="B20" s="24" t="s">
        <v>95</v>
      </c>
      <c r="C20" s="27">
        <v>25000</v>
      </c>
      <c r="D20" s="40" t="s">
        <v>94</v>
      </c>
      <c r="E20" s="42" t="s">
        <v>95</v>
      </c>
      <c r="F20" s="27">
        <v>50000</v>
      </c>
      <c r="G20" s="27">
        <v>30409.9</v>
      </c>
      <c r="H20" s="28">
        <f t="shared" si="0"/>
        <v>121.6396</v>
      </c>
      <c r="I20" s="28">
        <f t="shared" si="1"/>
        <v>60.819800000000001</v>
      </c>
      <c r="J20" s="52" t="s">
        <v>246</v>
      </c>
      <c r="K20" s="52" t="s">
        <v>247</v>
      </c>
    </row>
    <row r="21" spans="1:11" ht="47.25" x14ac:dyDescent="0.25">
      <c r="A21" s="26" t="s">
        <v>96</v>
      </c>
      <c r="B21" s="24" t="s">
        <v>42</v>
      </c>
      <c r="C21" s="27">
        <v>1356976.1</v>
      </c>
      <c r="D21" s="40" t="s">
        <v>96</v>
      </c>
      <c r="E21" s="42" t="s">
        <v>42</v>
      </c>
      <c r="F21" s="27">
        <v>1191911.3</v>
      </c>
      <c r="G21" s="27">
        <v>1070462.8</v>
      </c>
      <c r="H21" s="28">
        <f t="shared" si="0"/>
        <v>78.885899316870805</v>
      </c>
      <c r="I21" s="28">
        <f t="shared" si="1"/>
        <v>89.810609229059253</v>
      </c>
      <c r="J21" s="52" t="s">
        <v>212</v>
      </c>
      <c r="K21" s="52" t="s">
        <v>213</v>
      </c>
    </row>
    <row r="22" spans="1:11" ht="31.5" x14ac:dyDescent="0.25">
      <c r="A22" s="26" t="s">
        <v>97</v>
      </c>
      <c r="B22" s="24" t="s">
        <v>5</v>
      </c>
      <c r="C22" s="27">
        <v>42702.2</v>
      </c>
      <c r="D22" s="40" t="s">
        <v>97</v>
      </c>
      <c r="E22" s="42" t="s">
        <v>5</v>
      </c>
      <c r="F22" s="27">
        <v>42702.2</v>
      </c>
      <c r="G22" s="27">
        <v>42699.4</v>
      </c>
      <c r="H22" s="28">
        <f t="shared" si="0"/>
        <v>99.993442960784222</v>
      </c>
      <c r="I22" s="28">
        <f t="shared" si="1"/>
        <v>99.993442960784222</v>
      </c>
      <c r="J22" s="52" t="s">
        <v>197</v>
      </c>
      <c r="K22" s="52" t="s">
        <v>197</v>
      </c>
    </row>
    <row r="23" spans="1:11" ht="31.5" x14ac:dyDescent="0.25">
      <c r="A23" s="26" t="s">
        <v>98</v>
      </c>
      <c r="B23" s="24" t="s">
        <v>60</v>
      </c>
      <c r="C23" s="27">
        <v>100000</v>
      </c>
      <c r="D23" s="40" t="s">
        <v>98</v>
      </c>
      <c r="E23" s="42" t="s">
        <v>60</v>
      </c>
      <c r="F23" s="27">
        <v>193058.1</v>
      </c>
      <c r="G23" s="27">
        <v>190617.60000000001</v>
      </c>
      <c r="H23" s="28">
        <f t="shared" si="0"/>
        <v>190.61760000000001</v>
      </c>
      <c r="I23" s="28">
        <f t="shared" si="1"/>
        <v>98.735872776122832</v>
      </c>
      <c r="J23" s="52" t="s">
        <v>249</v>
      </c>
      <c r="K23" s="52" t="s">
        <v>197</v>
      </c>
    </row>
    <row r="24" spans="1:11" ht="63" x14ac:dyDescent="0.25">
      <c r="A24" s="26" t="s">
        <v>99</v>
      </c>
      <c r="B24" s="24" t="s">
        <v>43</v>
      </c>
      <c r="C24" s="27">
        <v>133812.5</v>
      </c>
      <c r="D24" s="40" t="s">
        <v>99</v>
      </c>
      <c r="E24" s="42" t="s">
        <v>43</v>
      </c>
      <c r="F24" s="27">
        <v>132054.29999999999</v>
      </c>
      <c r="G24" s="27">
        <v>132054.29999999999</v>
      </c>
      <c r="H24" s="28">
        <f t="shared" si="0"/>
        <v>98.686071929005124</v>
      </c>
      <c r="I24" s="28">
        <f t="shared" si="1"/>
        <v>100</v>
      </c>
      <c r="J24" s="52" t="s">
        <v>197</v>
      </c>
      <c r="K24" s="52" t="s">
        <v>197</v>
      </c>
    </row>
    <row r="25" spans="1:11" ht="47.25" x14ac:dyDescent="0.25">
      <c r="A25" s="26" t="s">
        <v>100</v>
      </c>
      <c r="B25" s="24" t="s">
        <v>6</v>
      </c>
      <c r="C25" s="27">
        <v>228825.3</v>
      </c>
      <c r="D25" s="40" t="s">
        <v>100</v>
      </c>
      <c r="E25" s="42" t="s">
        <v>6</v>
      </c>
      <c r="F25" s="27">
        <v>248937.3</v>
      </c>
      <c r="G25" s="27">
        <v>246824.2</v>
      </c>
      <c r="H25" s="28">
        <f t="shared" si="0"/>
        <v>107.86578232389515</v>
      </c>
      <c r="I25" s="28">
        <f t="shared" si="1"/>
        <v>99.151151715713155</v>
      </c>
      <c r="J25" s="52" t="s">
        <v>248</v>
      </c>
      <c r="K25" s="52" t="s">
        <v>197</v>
      </c>
    </row>
    <row r="26" spans="1:11" ht="63" x14ac:dyDescent="0.25">
      <c r="A26" s="26" t="s">
        <v>101</v>
      </c>
      <c r="B26" s="24" t="s">
        <v>7</v>
      </c>
      <c r="C26" s="27">
        <v>504955</v>
      </c>
      <c r="D26" s="40" t="s">
        <v>101</v>
      </c>
      <c r="E26" s="42" t="s">
        <v>7</v>
      </c>
      <c r="F26" s="27">
        <v>937918.5</v>
      </c>
      <c r="G26" s="27">
        <v>631165</v>
      </c>
      <c r="H26" s="28">
        <f t="shared" si="0"/>
        <v>124.99430642334465</v>
      </c>
      <c r="I26" s="28">
        <f t="shared" si="1"/>
        <v>67.294226523946378</v>
      </c>
      <c r="J26" s="52" t="s">
        <v>249</v>
      </c>
      <c r="K26" s="52" t="s">
        <v>250</v>
      </c>
    </row>
    <row r="27" spans="1:11" ht="47.25" x14ac:dyDescent="0.25">
      <c r="A27" s="26" t="s">
        <v>102</v>
      </c>
      <c r="B27" s="24" t="s">
        <v>44</v>
      </c>
      <c r="C27" s="27">
        <v>1545018.1</v>
      </c>
      <c r="D27" s="40" t="s">
        <v>102</v>
      </c>
      <c r="E27" s="42" t="s">
        <v>44</v>
      </c>
      <c r="F27" s="27">
        <v>1481627.8</v>
      </c>
      <c r="G27" s="27">
        <v>1375881.1</v>
      </c>
      <c r="H27" s="28">
        <f t="shared" si="0"/>
        <v>89.052749608564454</v>
      </c>
      <c r="I27" s="28">
        <f t="shared" si="1"/>
        <v>92.862802655295752</v>
      </c>
      <c r="J27" s="52" t="s">
        <v>214</v>
      </c>
      <c r="K27" s="52" t="s">
        <v>215</v>
      </c>
    </row>
    <row r="28" spans="1:11" ht="63" x14ac:dyDescent="0.25">
      <c r="A28" s="26" t="s">
        <v>103</v>
      </c>
      <c r="B28" s="24" t="s">
        <v>61</v>
      </c>
      <c r="C28" s="27">
        <v>207777.9</v>
      </c>
      <c r="D28" s="40" t="s">
        <v>103</v>
      </c>
      <c r="E28" s="42" t="s">
        <v>61</v>
      </c>
      <c r="F28" s="27">
        <v>229660.5</v>
      </c>
      <c r="G28" s="27">
        <v>189810.5</v>
      </c>
      <c r="H28" s="28">
        <f t="shared" si="0"/>
        <v>91.352593322003926</v>
      </c>
      <c r="I28" s="28">
        <f t="shared" si="1"/>
        <v>82.648300426063699</v>
      </c>
      <c r="J28" s="52" t="s">
        <v>251</v>
      </c>
      <c r="K28" s="52" t="s">
        <v>250</v>
      </c>
    </row>
    <row r="29" spans="1:11" ht="94.5" x14ac:dyDescent="0.25">
      <c r="A29" s="26" t="s">
        <v>104</v>
      </c>
      <c r="B29" s="23" t="s">
        <v>105</v>
      </c>
      <c r="C29" s="27">
        <v>622.79999999999995</v>
      </c>
      <c r="D29" s="40" t="s">
        <v>104</v>
      </c>
      <c r="E29" s="41" t="s">
        <v>105</v>
      </c>
      <c r="F29" s="27">
        <v>575.70000000000005</v>
      </c>
      <c r="G29" s="27">
        <v>575.70000000000005</v>
      </c>
      <c r="H29" s="28">
        <f t="shared" si="0"/>
        <v>92.437379576107915</v>
      </c>
      <c r="I29" s="28">
        <f t="shared" si="1"/>
        <v>100</v>
      </c>
      <c r="J29" s="52" t="s">
        <v>252</v>
      </c>
      <c r="K29" s="52" t="s">
        <v>197</v>
      </c>
    </row>
    <row r="30" spans="1:11" ht="63" x14ac:dyDescent="0.25">
      <c r="A30" s="26" t="s">
        <v>106</v>
      </c>
      <c r="B30" s="24" t="s">
        <v>107</v>
      </c>
      <c r="C30" s="27">
        <v>37649.699999999997</v>
      </c>
      <c r="D30" s="40" t="s">
        <v>106</v>
      </c>
      <c r="E30" s="42" t="s">
        <v>107</v>
      </c>
      <c r="F30" s="27">
        <v>37649.699999999997</v>
      </c>
      <c r="G30" s="27">
        <v>37236.9</v>
      </c>
      <c r="H30" s="28">
        <f t="shared" si="0"/>
        <v>98.903576920931656</v>
      </c>
      <c r="I30" s="28">
        <f t="shared" si="1"/>
        <v>98.903576920931656</v>
      </c>
      <c r="J30" s="52" t="s">
        <v>197</v>
      </c>
      <c r="K30" s="52" t="s">
        <v>197</v>
      </c>
    </row>
    <row r="31" spans="1:11" ht="141.75" x14ac:dyDescent="0.25">
      <c r="A31" s="44" t="s">
        <v>184</v>
      </c>
      <c r="B31" s="45" t="s">
        <v>185</v>
      </c>
      <c r="C31" s="43">
        <v>0</v>
      </c>
      <c r="D31" s="46" t="s">
        <v>184</v>
      </c>
      <c r="E31" s="47" t="s">
        <v>185</v>
      </c>
      <c r="F31" s="43">
        <v>21361.8</v>
      </c>
      <c r="G31" s="43">
        <v>18161.2</v>
      </c>
      <c r="H31" s="28"/>
      <c r="I31" s="28">
        <f t="shared" si="1"/>
        <v>85.017180200170401</v>
      </c>
      <c r="J31" s="52"/>
      <c r="K31" s="52" t="s">
        <v>269</v>
      </c>
    </row>
    <row r="32" spans="1:11" ht="47.25" x14ac:dyDescent="0.25">
      <c r="A32" s="26" t="s">
        <v>108</v>
      </c>
      <c r="B32" s="24" t="s">
        <v>62</v>
      </c>
      <c r="C32" s="27">
        <v>27433.599999999999</v>
      </c>
      <c r="D32" s="40" t="s">
        <v>108</v>
      </c>
      <c r="E32" s="42" t="s">
        <v>62</v>
      </c>
      <c r="F32" s="27">
        <v>27433.599999999999</v>
      </c>
      <c r="G32" s="27">
        <v>27433.599999999999</v>
      </c>
      <c r="H32" s="28">
        <f t="shared" ref="H32:H65" si="2">G32/C32*100</f>
        <v>100</v>
      </c>
      <c r="I32" s="28">
        <f t="shared" si="1"/>
        <v>100</v>
      </c>
      <c r="J32" s="52" t="s">
        <v>197</v>
      </c>
      <c r="K32" s="52" t="s">
        <v>197</v>
      </c>
    </row>
    <row r="33" spans="1:11" ht="63" x14ac:dyDescent="0.25">
      <c r="A33" s="26" t="s">
        <v>109</v>
      </c>
      <c r="B33" s="24" t="s">
        <v>8</v>
      </c>
      <c r="C33" s="27">
        <v>27618.400000000001</v>
      </c>
      <c r="D33" s="40" t="s">
        <v>109</v>
      </c>
      <c r="E33" s="42" t="s">
        <v>8</v>
      </c>
      <c r="F33" s="27">
        <v>27618.400000000001</v>
      </c>
      <c r="G33" s="27">
        <v>24528.9</v>
      </c>
      <c r="H33" s="28">
        <f t="shared" si="2"/>
        <v>88.813617008950558</v>
      </c>
      <c r="I33" s="28">
        <f t="shared" si="1"/>
        <v>88.813617008950558</v>
      </c>
      <c r="J33" s="52" t="s">
        <v>250</v>
      </c>
      <c r="K33" s="52" t="s">
        <v>250</v>
      </c>
    </row>
    <row r="34" spans="1:11" ht="157.5" x14ac:dyDescent="0.25">
      <c r="A34" s="26" t="s">
        <v>110</v>
      </c>
      <c r="B34" s="24" t="s">
        <v>63</v>
      </c>
      <c r="C34" s="27">
        <v>4583.2</v>
      </c>
      <c r="D34" s="40" t="s">
        <v>110</v>
      </c>
      <c r="E34" s="42" t="s">
        <v>63</v>
      </c>
      <c r="F34" s="27">
        <v>4583.2</v>
      </c>
      <c r="G34" s="27">
        <v>4266.6000000000004</v>
      </c>
      <c r="H34" s="28">
        <f t="shared" si="2"/>
        <v>93.092162681096198</v>
      </c>
      <c r="I34" s="28">
        <f t="shared" si="1"/>
        <v>93.092162681096198</v>
      </c>
      <c r="J34" s="52" t="s">
        <v>253</v>
      </c>
      <c r="K34" s="52" t="s">
        <v>253</v>
      </c>
    </row>
    <row r="35" spans="1:11" ht="47.25" x14ac:dyDescent="0.25">
      <c r="A35" s="26" t="s">
        <v>111</v>
      </c>
      <c r="B35" s="24" t="s">
        <v>31</v>
      </c>
      <c r="C35" s="27">
        <v>54589</v>
      </c>
      <c r="D35" s="40" t="s">
        <v>111</v>
      </c>
      <c r="E35" s="42" t="s">
        <v>31</v>
      </c>
      <c r="F35" s="27">
        <v>51454.2</v>
      </c>
      <c r="G35" s="27">
        <v>46566.8</v>
      </c>
      <c r="H35" s="28">
        <f t="shared" si="2"/>
        <v>85.304365348330265</v>
      </c>
      <c r="I35" s="28">
        <f t="shared" si="1"/>
        <v>90.50145566348327</v>
      </c>
      <c r="J35" s="52" t="s">
        <v>254</v>
      </c>
      <c r="K35" s="52" t="s">
        <v>255</v>
      </c>
    </row>
    <row r="36" spans="1:11" ht="47.25" x14ac:dyDescent="0.25">
      <c r="A36" s="26" t="s">
        <v>112</v>
      </c>
      <c r="B36" s="24" t="s">
        <v>28</v>
      </c>
      <c r="C36" s="27">
        <v>99853.3</v>
      </c>
      <c r="D36" s="40" t="s">
        <v>112</v>
      </c>
      <c r="E36" s="42" t="s">
        <v>28</v>
      </c>
      <c r="F36" s="27">
        <v>83901.9</v>
      </c>
      <c r="G36" s="27">
        <v>83672.800000000003</v>
      </c>
      <c r="H36" s="28">
        <f t="shared" si="2"/>
        <v>83.795728333465192</v>
      </c>
      <c r="I36" s="28">
        <f t="shared" si="1"/>
        <v>99.726943013209493</v>
      </c>
      <c r="J36" s="52" t="s">
        <v>254</v>
      </c>
      <c r="K36" s="52" t="s">
        <v>197</v>
      </c>
    </row>
    <row r="37" spans="1:11" ht="63" x14ac:dyDescent="0.25">
      <c r="A37" s="26" t="s">
        <v>113</v>
      </c>
      <c r="B37" s="24" t="s">
        <v>114</v>
      </c>
      <c r="C37" s="27">
        <v>45045</v>
      </c>
      <c r="D37" s="40" t="s">
        <v>113</v>
      </c>
      <c r="E37" s="42" t="s">
        <v>114</v>
      </c>
      <c r="F37" s="27">
        <v>45045</v>
      </c>
      <c r="G37" s="27">
        <v>21520.2</v>
      </c>
      <c r="H37" s="28">
        <f t="shared" si="2"/>
        <v>47.774891774891778</v>
      </c>
      <c r="I37" s="28">
        <f t="shared" si="1"/>
        <v>47.774891774891778</v>
      </c>
      <c r="J37" s="52" t="s">
        <v>256</v>
      </c>
      <c r="K37" s="52" t="s">
        <v>256</v>
      </c>
    </row>
    <row r="38" spans="1:11" ht="31.5" x14ac:dyDescent="0.25">
      <c r="A38" s="26" t="s">
        <v>115</v>
      </c>
      <c r="B38" s="24" t="s">
        <v>9</v>
      </c>
      <c r="C38" s="27">
        <v>7084.4</v>
      </c>
      <c r="D38" s="40" t="s">
        <v>115</v>
      </c>
      <c r="E38" s="42" t="s">
        <v>9</v>
      </c>
      <c r="F38" s="27">
        <v>7084.4</v>
      </c>
      <c r="G38" s="27">
        <v>7084.4</v>
      </c>
      <c r="H38" s="28">
        <f t="shared" si="2"/>
        <v>100</v>
      </c>
      <c r="I38" s="28">
        <f t="shared" si="1"/>
        <v>100</v>
      </c>
      <c r="J38" s="52" t="s">
        <v>197</v>
      </c>
      <c r="K38" s="52" t="s">
        <v>197</v>
      </c>
    </row>
    <row r="39" spans="1:11" ht="31.5" x14ac:dyDescent="0.25">
      <c r="A39" s="26" t="s">
        <v>116</v>
      </c>
      <c r="B39" s="24" t="s">
        <v>32</v>
      </c>
      <c r="C39" s="27">
        <v>12307.9</v>
      </c>
      <c r="D39" s="40" t="s">
        <v>116</v>
      </c>
      <c r="E39" s="42" t="s">
        <v>32</v>
      </c>
      <c r="F39" s="27">
        <v>12277.8</v>
      </c>
      <c r="G39" s="27">
        <v>11813.7</v>
      </c>
      <c r="H39" s="28">
        <f t="shared" si="2"/>
        <v>95.984692758309706</v>
      </c>
      <c r="I39" s="28">
        <f t="shared" si="1"/>
        <v>96.220006841616595</v>
      </c>
      <c r="J39" s="52" t="s">
        <v>197</v>
      </c>
      <c r="K39" s="52" t="s">
        <v>197</v>
      </c>
    </row>
    <row r="40" spans="1:11" ht="47.25" x14ac:dyDescent="0.25">
      <c r="A40" s="26" t="s">
        <v>117</v>
      </c>
      <c r="B40" s="24" t="s">
        <v>186</v>
      </c>
      <c r="C40" s="27">
        <v>56986.6</v>
      </c>
      <c r="D40" s="40" t="s">
        <v>117</v>
      </c>
      <c r="E40" s="42" t="s">
        <v>186</v>
      </c>
      <c r="F40" s="27">
        <v>56986.6</v>
      </c>
      <c r="G40" s="27">
        <v>54688.3</v>
      </c>
      <c r="H40" s="28">
        <f t="shared" si="2"/>
        <v>95.966946615520143</v>
      </c>
      <c r="I40" s="28">
        <f t="shared" si="1"/>
        <v>95.966946615520143</v>
      </c>
      <c r="J40" s="52" t="s">
        <v>197</v>
      </c>
      <c r="K40" s="52" t="s">
        <v>197</v>
      </c>
    </row>
    <row r="41" spans="1:11" ht="157.5" x14ac:dyDescent="0.25">
      <c r="A41" s="26" t="s">
        <v>118</v>
      </c>
      <c r="B41" s="24" t="s">
        <v>119</v>
      </c>
      <c r="C41" s="27">
        <v>11698.7</v>
      </c>
      <c r="D41" s="40" t="s">
        <v>118</v>
      </c>
      <c r="E41" s="42" t="s">
        <v>119</v>
      </c>
      <c r="F41" s="27">
        <v>11698.7</v>
      </c>
      <c r="G41" s="27">
        <v>10337.6</v>
      </c>
      <c r="H41" s="28">
        <f t="shared" si="2"/>
        <v>88.365373930436704</v>
      </c>
      <c r="I41" s="28">
        <f t="shared" si="1"/>
        <v>88.365373930436704</v>
      </c>
      <c r="J41" s="52" t="s">
        <v>253</v>
      </c>
      <c r="K41" s="52" t="s">
        <v>253</v>
      </c>
    </row>
    <row r="42" spans="1:11" ht="104.25" customHeight="1" x14ac:dyDescent="0.25">
      <c r="A42" s="26" t="s">
        <v>120</v>
      </c>
      <c r="B42" s="24" t="s">
        <v>10</v>
      </c>
      <c r="C42" s="27">
        <v>10554.9</v>
      </c>
      <c r="D42" s="40" t="s">
        <v>120</v>
      </c>
      <c r="E42" s="42" t="s">
        <v>10</v>
      </c>
      <c r="F42" s="27">
        <v>10379.4</v>
      </c>
      <c r="G42" s="27">
        <v>10379.200000000001</v>
      </c>
      <c r="H42" s="28">
        <f t="shared" si="2"/>
        <v>98.335370301945076</v>
      </c>
      <c r="I42" s="28">
        <f t="shared" si="1"/>
        <v>99.998073106345274</v>
      </c>
      <c r="J42" s="52" t="s">
        <v>197</v>
      </c>
      <c r="K42" s="52" t="s">
        <v>197</v>
      </c>
    </row>
    <row r="43" spans="1:11" ht="63" x14ac:dyDescent="0.25">
      <c r="A43" s="26" t="s">
        <v>121</v>
      </c>
      <c r="B43" s="24" t="s">
        <v>33</v>
      </c>
      <c r="C43" s="27">
        <v>45000</v>
      </c>
      <c r="D43" s="40" t="s">
        <v>121</v>
      </c>
      <c r="E43" s="42" t="s">
        <v>33</v>
      </c>
      <c r="F43" s="27">
        <v>45000</v>
      </c>
      <c r="G43" s="27">
        <v>45000</v>
      </c>
      <c r="H43" s="28">
        <f t="shared" si="2"/>
        <v>100</v>
      </c>
      <c r="I43" s="28">
        <f t="shared" si="1"/>
        <v>100</v>
      </c>
      <c r="J43" s="52" t="s">
        <v>197</v>
      </c>
      <c r="K43" s="52" t="s">
        <v>197</v>
      </c>
    </row>
    <row r="44" spans="1:11" ht="47.25" x14ac:dyDescent="0.25">
      <c r="A44" s="26" t="s">
        <v>122</v>
      </c>
      <c r="B44" s="24" t="s">
        <v>45</v>
      </c>
      <c r="C44" s="27">
        <v>995690.7</v>
      </c>
      <c r="D44" s="40" t="s">
        <v>122</v>
      </c>
      <c r="E44" s="42" t="s">
        <v>45</v>
      </c>
      <c r="F44" s="27">
        <v>868201.8</v>
      </c>
      <c r="G44" s="27">
        <v>583518.4</v>
      </c>
      <c r="H44" s="28">
        <f t="shared" si="2"/>
        <v>58.604383871417099</v>
      </c>
      <c r="I44" s="28">
        <f t="shared" si="1"/>
        <v>67.209996569921884</v>
      </c>
      <c r="J44" s="52" t="s">
        <v>216</v>
      </c>
      <c r="K44" s="52" t="s">
        <v>217</v>
      </c>
    </row>
    <row r="45" spans="1:11" ht="141.75" x14ac:dyDescent="0.25">
      <c r="A45" s="26" t="s">
        <v>123</v>
      </c>
      <c r="B45" s="24" t="s">
        <v>11</v>
      </c>
      <c r="C45" s="27">
        <v>330821.8</v>
      </c>
      <c r="D45" s="40" t="s">
        <v>123</v>
      </c>
      <c r="E45" s="42" t="s">
        <v>11</v>
      </c>
      <c r="F45" s="27">
        <v>279991.7</v>
      </c>
      <c r="G45" s="27">
        <v>181437.6</v>
      </c>
      <c r="H45" s="28">
        <f t="shared" si="2"/>
        <v>54.844511456016512</v>
      </c>
      <c r="I45" s="28">
        <f t="shared" si="1"/>
        <v>64.801063745818183</v>
      </c>
      <c r="J45" s="52" t="s">
        <v>218</v>
      </c>
      <c r="K45" s="52" t="s">
        <v>219</v>
      </c>
    </row>
    <row r="46" spans="1:11" ht="63" x14ac:dyDescent="0.25">
      <c r="A46" s="26" t="s">
        <v>124</v>
      </c>
      <c r="B46" s="24" t="s">
        <v>125</v>
      </c>
      <c r="C46" s="27">
        <v>175245.2</v>
      </c>
      <c r="D46" s="40" t="s">
        <v>124</v>
      </c>
      <c r="E46" s="42" t="s">
        <v>125</v>
      </c>
      <c r="F46" s="27">
        <v>175245.2</v>
      </c>
      <c r="G46" s="27">
        <v>155328.20000000001</v>
      </c>
      <c r="H46" s="28">
        <f t="shared" si="2"/>
        <v>88.634781437665623</v>
      </c>
      <c r="I46" s="28">
        <f t="shared" si="1"/>
        <v>88.634781437665623</v>
      </c>
      <c r="J46" s="52" t="s">
        <v>220</v>
      </c>
      <c r="K46" s="52" t="s">
        <v>220</v>
      </c>
    </row>
    <row r="47" spans="1:11" ht="63" x14ac:dyDescent="0.25">
      <c r="A47" s="26" t="s">
        <v>126</v>
      </c>
      <c r="B47" s="24" t="s">
        <v>34</v>
      </c>
      <c r="C47" s="27">
        <v>15000</v>
      </c>
      <c r="D47" s="40" t="s">
        <v>126</v>
      </c>
      <c r="E47" s="42" t="s">
        <v>34</v>
      </c>
      <c r="F47" s="27">
        <v>13859.7</v>
      </c>
      <c r="G47" s="27">
        <v>13859.7</v>
      </c>
      <c r="H47" s="28">
        <f t="shared" si="2"/>
        <v>92.397999999999996</v>
      </c>
      <c r="I47" s="28">
        <f t="shared" si="1"/>
        <v>100</v>
      </c>
      <c r="J47" s="52" t="s">
        <v>257</v>
      </c>
      <c r="K47" s="52" t="s">
        <v>197</v>
      </c>
    </row>
    <row r="48" spans="1:11" ht="81" customHeight="1" x14ac:dyDescent="0.25">
      <c r="A48" s="26" t="s">
        <v>127</v>
      </c>
      <c r="B48" s="24" t="s">
        <v>34</v>
      </c>
      <c r="C48" s="27">
        <v>9393.7999999999993</v>
      </c>
      <c r="D48" s="40" t="s">
        <v>127</v>
      </c>
      <c r="E48" s="42" t="s">
        <v>34</v>
      </c>
      <c r="F48" s="27">
        <v>7728.8</v>
      </c>
      <c r="G48" s="27">
        <v>7728.8</v>
      </c>
      <c r="H48" s="28">
        <f t="shared" si="2"/>
        <v>82.275543443547889</v>
      </c>
      <c r="I48" s="28">
        <f t="shared" si="1"/>
        <v>100</v>
      </c>
      <c r="J48" s="52" t="s">
        <v>257</v>
      </c>
      <c r="K48" s="52" t="s">
        <v>197</v>
      </c>
    </row>
    <row r="49" spans="1:11" ht="63" x14ac:dyDescent="0.25">
      <c r="A49" s="26" t="s">
        <v>128</v>
      </c>
      <c r="B49" s="24" t="s">
        <v>46</v>
      </c>
      <c r="C49" s="27">
        <v>797430</v>
      </c>
      <c r="D49" s="40" t="s">
        <v>128</v>
      </c>
      <c r="E49" s="42" t="s">
        <v>46</v>
      </c>
      <c r="F49" s="27">
        <v>372905.9</v>
      </c>
      <c r="G49" s="27">
        <v>382440.5</v>
      </c>
      <c r="H49" s="28">
        <f t="shared" si="2"/>
        <v>47.959131209008945</v>
      </c>
      <c r="I49" s="28">
        <f t="shared" si="1"/>
        <v>102.55683806558169</v>
      </c>
      <c r="J49" s="52" t="s">
        <v>221</v>
      </c>
      <c r="K49" s="52" t="s">
        <v>197</v>
      </c>
    </row>
    <row r="50" spans="1:11" ht="46.5" customHeight="1" x14ac:dyDescent="0.25">
      <c r="A50" s="26" t="s">
        <v>129</v>
      </c>
      <c r="B50" s="24" t="s">
        <v>130</v>
      </c>
      <c r="C50" s="27">
        <v>20000</v>
      </c>
      <c r="D50" s="40"/>
      <c r="E50" s="42"/>
      <c r="F50" s="27">
        <v>0</v>
      </c>
      <c r="G50" s="27">
        <v>0</v>
      </c>
      <c r="H50" s="28">
        <f t="shared" si="2"/>
        <v>0</v>
      </c>
      <c r="I50" s="28"/>
      <c r="J50" s="52"/>
      <c r="K50" s="52"/>
    </row>
    <row r="51" spans="1:11" ht="15.75" x14ac:dyDescent="0.25">
      <c r="A51" s="26" t="s">
        <v>131</v>
      </c>
      <c r="B51" s="24" t="s">
        <v>34</v>
      </c>
      <c r="C51" s="27">
        <v>3000</v>
      </c>
      <c r="D51" s="40" t="s">
        <v>131</v>
      </c>
      <c r="E51" s="42" t="s">
        <v>34</v>
      </c>
      <c r="F51" s="27">
        <v>3000</v>
      </c>
      <c r="G51" s="27">
        <v>3000</v>
      </c>
      <c r="H51" s="28">
        <f t="shared" si="2"/>
        <v>100</v>
      </c>
      <c r="I51" s="28">
        <f t="shared" ref="I51:I82" si="3">G51/F51*100</f>
        <v>100</v>
      </c>
      <c r="J51" s="52" t="s">
        <v>197</v>
      </c>
      <c r="K51" s="52" t="s">
        <v>197</v>
      </c>
    </row>
    <row r="52" spans="1:11" ht="47.25" x14ac:dyDescent="0.25">
      <c r="A52" s="26" t="s">
        <v>132</v>
      </c>
      <c r="B52" s="24" t="s">
        <v>64</v>
      </c>
      <c r="C52" s="27">
        <v>80000</v>
      </c>
      <c r="D52" s="40" t="s">
        <v>132</v>
      </c>
      <c r="E52" s="42" t="s">
        <v>64</v>
      </c>
      <c r="F52" s="27">
        <v>77024.600000000006</v>
      </c>
      <c r="G52" s="27">
        <v>75170.2</v>
      </c>
      <c r="H52" s="28">
        <f t="shared" si="2"/>
        <v>93.96275</v>
      </c>
      <c r="I52" s="28">
        <f t="shared" si="3"/>
        <v>97.592457474624979</v>
      </c>
      <c r="J52" s="52" t="s">
        <v>222</v>
      </c>
      <c r="K52" s="52" t="s">
        <v>197</v>
      </c>
    </row>
    <row r="53" spans="1:11" ht="110.25" x14ac:dyDescent="0.25">
      <c r="A53" s="26" t="s">
        <v>133</v>
      </c>
      <c r="B53" s="23" t="s">
        <v>134</v>
      </c>
      <c r="C53" s="27">
        <v>728621.1</v>
      </c>
      <c r="D53" s="40" t="s">
        <v>133</v>
      </c>
      <c r="E53" s="41" t="s">
        <v>134</v>
      </c>
      <c r="F53" s="27">
        <v>737612.80000000005</v>
      </c>
      <c r="G53" s="27">
        <v>737612.80000000005</v>
      </c>
      <c r="H53" s="28">
        <f t="shared" si="2"/>
        <v>101.23407076737141</v>
      </c>
      <c r="I53" s="28">
        <f t="shared" si="3"/>
        <v>100</v>
      </c>
      <c r="J53" s="52" t="s">
        <v>197</v>
      </c>
      <c r="K53" s="52" t="s">
        <v>197</v>
      </c>
    </row>
    <row r="54" spans="1:11" ht="47.25" x14ac:dyDescent="0.25">
      <c r="A54" s="26" t="s">
        <v>135</v>
      </c>
      <c r="B54" s="24" t="s">
        <v>34</v>
      </c>
      <c r="C54" s="27">
        <v>10000</v>
      </c>
      <c r="D54" s="40" t="s">
        <v>135</v>
      </c>
      <c r="E54" s="42" t="s">
        <v>34</v>
      </c>
      <c r="F54" s="27">
        <v>9401.2000000000007</v>
      </c>
      <c r="G54" s="27">
        <v>9401.2000000000007</v>
      </c>
      <c r="H54" s="28">
        <f t="shared" si="2"/>
        <v>94.012</v>
      </c>
      <c r="I54" s="28">
        <f t="shared" si="3"/>
        <v>100</v>
      </c>
      <c r="J54" s="52" t="s">
        <v>254</v>
      </c>
      <c r="K54" s="52" t="s">
        <v>197</v>
      </c>
    </row>
    <row r="55" spans="1:11" ht="78.75" x14ac:dyDescent="0.25">
      <c r="A55" s="49" t="s">
        <v>136</v>
      </c>
      <c r="B55" s="51" t="s">
        <v>46</v>
      </c>
      <c r="C55" s="50">
        <v>112499.5</v>
      </c>
      <c r="D55" s="49" t="s">
        <v>136</v>
      </c>
      <c r="E55" s="51" t="s">
        <v>46</v>
      </c>
      <c r="F55" s="50">
        <v>112499.5</v>
      </c>
      <c r="G55" s="50">
        <v>56199.4</v>
      </c>
      <c r="H55" s="48">
        <f t="shared" si="2"/>
        <v>49.955244245529983</v>
      </c>
      <c r="I55" s="48">
        <f t="shared" si="3"/>
        <v>49.955244245529983</v>
      </c>
      <c r="J55" s="52" t="s">
        <v>271</v>
      </c>
      <c r="K55" s="52" t="s">
        <v>271</v>
      </c>
    </row>
    <row r="56" spans="1:11" ht="15.75" x14ac:dyDescent="0.25">
      <c r="A56" s="26" t="s">
        <v>137</v>
      </c>
      <c r="B56" s="24" t="s">
        <v>34</v>
      </c>
      <c r="C56" s="27">
        <v>142000</v>
      </c>
      <c r="D56" s="40" t="s">
        <v>137</v>
      </c>
      <c r="E56" s="42" t="s">
        <v>34</v>
      </c>
      <c r="F56" s="27">
        <v>142000</v>
      </c>
      <c r="G56" s="27">
        <v>142000</v>
      </c>
      <c r="H56" s="28">
        <f t="shared" si="2"/>
        <v>100</v>
      </c>
      <c r="I56" s="28">
        <f t="shared" si="3"/>
        <v>100</v>
      </c>
      <c r="J56" s="52" t="s">
        <v>197</v>
      </c>
      <c r="K56" s="52" t="s">
        <v>197</v>
      </c>
    </row>
    <row r="57" spans="1:11" ht="31.5" x14ac:dyDescent="0.25">
      <c r="A57" s="26" t="s">
        <v>138</v>
      </c>
      <c r="B57" s="24" t="s">
        <v>29</v>
      </c>
      <c r="C57" s="27">
        <v>112843.3</v>
      </c>
      <c r="D57" s="40" t="s">
        <v>138</v>
      </c>
      <c r="E57" s="42" t="s">
        <v>29</v>
      </c>
      <c r="F57" s="27">
        <v>112843.3</v>
      </c>
      <c r="G57" s="27">
        <v>112617.1</v>
      </c>
      <c r="H57" s="28">
        <f t="shared" si="2"/>
        <v>99.799545032802129</v>
      </c>
      <c r="I57" s="28">
        <f t="shared" si="3"/>
        <v>99.799545032802129</v>
      </c>
      <c r="J57" s="52" t="s">
        <v>197</v>
      </c>
      <c r="K57" s="52" t="s">
        <v>197</v>
      </c>
    </row>
    <row r="58" spans="1:11" ht="94.5" x14ac:dyDescent="0.25">
      <c r="A58" s="26" t="s">
        <v>139</v>
      </c>
      <c r="B58" s="24" t="s">
        <v>47</v>
      </c>
      <c r="C58" s="27">
        <v>150000</v>
      </c>
      <c r="D58" s="40" t="s">
        <v>139</v>
      </c>
      <c r="E58" s="42" t="s">
        <v>47</v>
      </c>
      <c r="F58" s="27">
        <v>71411.5</v>
      </c>
      <c r="G58" s="27">
        <v>58270.9</v>
      </c>
      <c r="H58" s="28">
        <f t="shared" si="2"/>
        <v>38.84726666666667</v>
      </c>
      <c r="I58" s="28">
        <f t="shared" si="3"/>
        <v>81.598762104142892</v>
      </c>
      <c r="J58" s="52" t="s">
        <v>223</v>
      </c>
      <c r="K58" s="52" t="s">
        <v>224</v>
      </c>
    </row>
    <row r="59" spans="1:11" ht="47.25" x14ac:dyDescent="0.25">
      <c r="A59" s="26" t="s">
        <v>140</v>
      </c>
      <c r="B59" s="24" t="s">
        <v>48</v>
      </c>
      <c r="C59" s="27">
        <v>23819.5</v>
      </c>
      <c r="D59" s="40" t="s">
        <v>140</v>
      </c>
      <c r="E59" s="42" t="s">
        <v>48</v>
      </c>
      <c r="F59" s="27">
        <v>23227</v>
      </c>
      <c r="G59" s="27">
        <v>23227</v>
      </c>
      <c r="H59" s="28">
        <f t="shared" si="2"/>
        <v>97.512542244799434</v>
      </c>
      <c r="I59" s="28">
        <f t="shared" si="3"/>
        <v>100</v>
      </c>
      <c r="J59" s="52" t="s">
        <v>197</v>
      </c>
      <c r="K59" s="52" t="s">
        <v>197</v>
      </c>
    </row>
    <row r="60" spans="1:11" ht="94.5" x14ac:dyDescent="0.25">
      <c r="A60" s="26" t="s">
        <v>141</v>
      </c>
      <c r="B60" s="24" t="s">
        <v>70</v>
      </c>
      <c r="C60" s="27">
        <v>250000</v>
      </c>
      <c r="D60" s="40" t="s">
        <v>141</v>
      </c>
      <c r="E60" s="42" t="s">
        <v>70</v>
      </c>
      <c r="F60" s="27">
        <v>237164</v>
      </c>
      <c r="G60" s="27">
        <v>232859.1</v>
      </c>
      <c r="H60" s="28">
        <f t="shared" si="2"/>
        <v>93.143640000000005</v>
      </c>
      <c r="I60" s="28">
        <f t="shared" si="3"/>
        <v>98.184842556205837</v>
      </c>
      <c r="J60" s="52" t="s">
        <v>225</v>
      </c>
      <c r="K60" s="52" t="s">
        <v>197</v>
      </c>
    </row>
    <row r="61" spans="1:11" ht="94.5" x14ac:dyDescent="0.25">
      <c r="A61" s="26" t="s">
        <v>142</v>
      </c>
      <c r="B61" s="24" t="s">
        <v>49</v>
      </c>
      <c r="C61" s="27">
        <v>1464981.7</v>
      </c>
      <c r="D61" s="40" t="s">
        <v>142</v>
      </c>
      <c r="E61" s="42" t="s">
        <v>49</v>
      </c>
      <c r="F61" s="27">
        <v>1467981.4</v>
      </c>
      <c r="G61" s="27">
        <v>1380100.6</v>
      </c>
      <c r="H61" s="28">
        <f t="shared" si="2"/>
        <v>94.205995883771124</v>
      </c>
      <c r="I61" s="28">
        <f t="shared" si="3"/>
        <v>94.013493631458829</v>
      </c>
      <c r="J61" s="52" t="s">
        <v>226</v>
      </c>
      <c r="K61" s="52" t="s">
        <v>227</v>
      </c>
    </row>
    <row r="62" spans="1:11" ht="94.5" x14ac:dyDescent="0.25">
      <c r="A62" s="26" t="s">
        <v>143</v>
      </c>
      <c r="B62" s="24" t="s">
        <v>49</v>
      </c>
      <c r="C62" s="27">
        <v>1110677.8</v>
      </c>
      <c r="D62" s="40" t="s">
        <v>143</v>
      </c>
      <c r="E62" s="42" t="s">
        <v>49</v>
      </c>
      <c r="F62" s="27">
        <v>1111931.3999999999</v>
      </c>
      <c r="G62" s="27">
        <v>1047302.3</v>
      </c>
      <c r="H62" s="28">
        <f t="shared" si="2"/>
        <v>94.293979766229228</v>
      </c>
      <c r="I62" s="28">
        <f t="shared" si="3"/>
        <v>94.187672009262457</v>
      </c>
      <c r="J62" s="52" t="s">
        <v>226</v>
      </c>
      <c r="K62" s="52" t="s">
        <v>227</v>
      </c>
    </row>
    <row r="63" spans="1:11" ht="31.5" x14ac:dyDescent="0.25">
      <c r="A63" s="26" t="s">
        <v>144</v>
      </c>
      <c r="B63" s="24" t="s">
        <v>50</v>
      </c>
      <c r="C63" s="27">
        <v>261988.2</v>
      </c>
      <c r="D63" s="40" t="s">
        <v>144</v>
      </c>
      <c r="E63" s="42" t="s">
        <v>50</v>
      </c>
      <c r="F63" s="27">
        <v>284516.90000000002</v>
      </c>
      <c r="G63" s="27">
        <v>221690.6</v>
      </c>
      <c r="H63" s="28">
        <f t="shared" si="2"/>
        <v>84.618543888617879</v>
      </c>
      <c r="I63" s="28">
        <f t="shared" si="3"/>
        <v>77.918253713575538</v>
      </c>
      <c r="J63" s="52" t="s">
        <v>228</v>
      </c>
      <c r="K63" s="52" t="s">
        <v>228</v>
      </c>
    </row>
    <row r="64" spans="1:11" ht="31.5" x14ac:dyDescent="0.25">
      <c r="A64" s="26" t="s">
        <v>145</v>
      </c>
      <c r="B64" s="24" t="s">
        <v>51</v>
      </c>
      <c r="C64" s="27">
        <v>2079799.3</v>
      </c>
      <c r="D64" s="40" t="s">
        <v>145</v>
      </c>
      <c r="E64" s="42" t="s">
        <v>51</v>
      </c>
      <c r="F64" s="27">
        <v>2079799.3</v>
      </c>
      <c r="G64" s="27">
        <v>2028523.5</v>
      </c>
      <c r="H64" s="28">
        <f t="shared" si="2"/>
        <v>97.534579418312134</v>
      </c>
      <c r="I64" s="28">
        <f t="shared" si="3"/>
        <v>97.534579418312134</v>
      </c>
      <c r="J64" s="52" t="s">
        <v>197</v>
      </c>
      <c r="K64" s="52" t="s">
        <v>197</v>
      </c>
    </row>
    <row r="65" spans="1:11" ht="78.75" x14ac:dyDescent="0.25">
      <c r="A65" s="26" t="s">
        <v>146</v>
      </c>
      <c r="B65" s="24" t="s">
        <v>65</v>
      </c>
      <c r="C65" s="27">
        <v>221561.7</v>
      </c>
      <c r="D65" s="40" t="s">
        <v>146</v>
      </c>
      <c r="E65" s="42" t="s">
        <v>65</v>
      </c>
      <c r="F65" s="27">
        <v>221561.7</v>
      </c>
      <c r="G65" s="27">
        <v>209168</v>
      </c>
      <c r="H65" s="28">
        <f t="shared" si="2"/>
        <v>94.406208293220345</v>
      </c>
      <c r="I65" s="28">
        <f t="shared" si="3"/>
        <v>94.406208293220345</v>
      </c>
      <c r="J65" s="52" t="s">
        <v>259</v>
      </c>
      <c r="K65" s="52" t="s">
        <v>259</v>
      </c>
    </row>
    <row r="66" spans="1:11" ht="173.25" x14ac:dyDescent="0.25">
      <c r="A66" s="26" t="s">
        <v>187</v>
      </c>
      <c r="B66" s="24" t="s">
        <v>72</v>
      </c>
      <c r="C66" s="27">
        <v>0</v>
      </c>
      <c r="D66" s="40" t="s">
        <v>187</v>
      </c>
      <c r="E66" s="42" t="s">
        <v>72</v>
      </c>
      <c r="F66" s="27">
        <v>150000</v>
      </c>
      <c r="G66" s="27">
        <v>101234.6</v>
      </c>
      <c r="H66" s="28"/>
      <c r="I66" s="28">
        <f t="shared" si="3"/>
        <v>67.489733333333334</v>
      </c>
      <c r="J66" s="52" t="s">
        <v>260</v>
      </c>
      <c r="K66" s="52" t="s">
        <v>261</v>
      </c>
    </row>
    <row r="67" spans="1:11" ht="31.5" x14ac:dyDescent="0.25">
      <c r="A67" s="26" t="s">
        <v>147</v>
      </c>
      <c r="B67" s="24" t="s">
        <v>35</v>
      </c>
      <c r="C67" s="27">
        <v>1172111.7</v>
      </c>
      <c r="D67" s="40" t="s">
        <v>147</v>
      </c>
      <c r="E67" s="42" t="s">
        <v>35</v>
      </c>
      <c r="F67" s="27">
        <v>1161102.3999999999</v>
      </c>
      <c r="G67" s="27">
        <v>1151234.2</v>
      </c>
      <c r="H67" s="28">
        <f t="shared" ref="H67:H80" si="4">G67/C67*100</f>
        <v>98.218813104587227</v>
      </c>
      <c r="I67" s="28">
        <f t="shared" si="3"/>
        <v>99.150100800756249</v>
      </c>
      <c r="J67" s="52" t="s">
        <v>197</v>
      </c>
      <c r="K67" s="52" t="s">
        <v>197</v>
      </c>
    </row>
    <row r="68" spans="1:11" ht="157.5" x14ac:dyDescent="0.25">
      <c r="A68" s="26" t="s">
        <v>148</v>
      </c>
      <c r="B68" s="24" t="s">
        <v>22</v>
      </c>
      <c r="C68" s="27">
        <v>446420.7</v>
      </c>
      <c r="D68" s="40" t="s">
        <v>148</v>
      </c>
      <c r="E68" s="42" t="s">
        <v>22</v>
      </c>
      <c r="F68" s="27">
        <v>411487.3</v>
      </c>
      <c r="G68" s="27">
        <v>368784.4</v>
      </c>
      <c r="H68" s="28">
        <f t="shared" si="4"/>
        <v>82.609162164747289</v>
      </c>
      <c r="I68" s="28">
        <f t="shared" si="3"/>
        <v>89.622304260666127</v>
      </c>
      <c r="J68" s="52" t="s">
        <v>262</v>
      </c>
      <c r="K68" s="52" t="s">
        <v>263</v>
      </c>
    </row>
    <row r="69" spans="1:11" ht="78.75" x14ac:dyDescent="0.25">
      <c r="A69" s="26" t="s">
        <v>149</v>
      </c>
      <c r="B69" s="24" t="s">
        <v>24</v>
      </c>
      <c r="C69" s="27">
        <v>75334.7</v>
      </c>
      <c r="D69" s="40" t="s">
        <v>149</v>
      </c>
      <c r="E69" s="42" t="s">
        <v>24</v>
      </c>
      <c r="F69" s="27">
        <v>51999.199999999997</v>
      </c>
      <c r="G69" s="27">
        <v>51999.199999999997</v>
      </c>
      <c r="H69" s="28">
        <f t="shared" si="4"/>
        <v>69.024234516099483</v>
      </c>
      <c r="I69" s="28">
        <f t="shared" si="3"/>
        <v>100</v>
      </c>
      <c r="J69" s="52" t="s">
        <v>264</v>
      </c>
      <c r="K69" s="52" t="s">
        <v>197</v>
      </c>
    </row>
    <row r="70" spans="1:11" ht="94.5" x14ac:dyDescent="0.25">
      <c r="A70" s="26" t="s">
        <v>150</v>
      </c>
      <c r="B70" s="24" t="s">
        <v>12</v>
      </c>
      <c r="C70" s="27">
        <v>30000</v>
      </c>
      <c r="D70" s="40" t="s">
        <v>150</v>
      </c>
      <c r="E70" s="42" t="s">
        <v>12</v>
      </c>
      <c r="F70" s="27">
        <v>24807.9</v>
      </c>
      <c r="G70" s="27">
        <v>20181.400000000001</v>
      </c>
      <c r="H70" s="28">
        <f t="shared" si="4"/>
        <v>67.271333333333345</v>
      </c>
      <c r="I70" s="28">
        <f t="shared" si="3"/>
        <v>81.350698769343637</v>
      </c>
      <c r="J70" s="52" t="s">
        <v>265</v>
      </c>
      <c r="K70" s="52" t="s">
        <v>266</v>
      </c>
    </row>
    <row r="71" spans="1:11" ht="63" x14ac:dyDescent="0.25">
      <c r="A71" s="26" t="s">
        <v>151</v>
      </c>
      <c r="B71" s="24" t="s">
        <v>52</v>
      </c>
      <c r="C71" s="27">
        <v>73350</v>
      </c>
      <c r="D71" s="40" t="s">
        <v>151</v>
      </c>
      <c r="E71" s="42" t="s">
        <v>52</v>
      </c>
      <c r="F71" s="27">
        <v>43111</v>
      </c>
      <c r="G71" s="27">
        <v>34770.9</v>
      </c>
      <c r="H71" s="28">
        <f t="shared" si="4"/>
        <v>47.404089979550108</v>
      </c>
      <c r="I71" s="28">
        <f t="shared" si="3"/>
        <v>80.654357356591134</v>
      </c>
      <c r="J71" s="52" t="s">
        <v>229</v>
      </c>
      <c r="K71" s="52" t="s">
        <v>211</v>
      </c>
    </row>
    <row r="72" spans="1:11" ht="63" x14ac:dyDescent="0.25">
      <c r="A72" s="26" t="s">
        <v>152</v>
      </c>
      <c r="B72" s="24" t="s">
        <v>53</v>
      </c>
      <c r="C72" s="27">
        <v>262659.5</v>
      </c>
      <c r="D72" s="40" t="s">
        <v>152</v>
      </c>
      <c r="E72" s="42" t="s">
        <v>53</v>
      </c>
      <c r="F72" s="27">
        <v>100431.4</v>
      </c>
      <c r="G72" s="27">
        <v>32962.1</v>
      </c>
      <c r="H72" s="28">
        <f t="shared" si="4"/>
        <v>12.549365242833401</v>
      </c>
      <c r="I72" s="28">
        <f t="shared" si="3"/>
        <v>32.820512309895108</v>
      </c>
      <c r="J72" s="52" t="s">
        <v>229</v>
      </c>
      <c r="K72" s="52" t="s">
        <v>211</v>
      </c>
    </row>
    <row r="73" spans="1:11" ht="47.25" x14ac:dyDescent="0.25">
      <c r="A73" s="26" t="s">
        <v>153</v>
      </c>
      <c r="B73" s="24" t="s">
        <v>13</v>
      </c>
      <c r="C73" s="27">
        <v>133551.5</v>
      </c>
      <c r="D73" s="40" t="s">
        <v>153</v>
      </c>
      <c r="E73" s="42" t="s">
        <v>13</v>
      </c>
      <c r="F73" s="27">
        <v>133551.5</v>
      </c>
      <c r="G73" s="27">
        <v>131215.5</v>
      </c>
      <c r="H73" s="28">
        <f t="shared" si="4"/>
        <v>98.25086202700831</v>
      </c>
      <c r="I73" s="28">
        <f t="shared" si="3"/>
        <v>98.25086202700831</v>
      </c>
      <c r="J73" s="52" t="s">
        <v>197</v>
      </c>
      <c r="K73" s="52" t="s">
        <v>197</v>
      </c>
    </row>
    <row r="74" spans="1:11" ht="47.25" x14ac:dyDescent="0.25">
      <c r="A74" s="26" t="s">
        <v>154</v>
      </c>
      <c r="B74" s="24" t="s">
        <v>14</v>
      </c>
      <c r="C74" s="27">
        <v>300000</v>
      </c>
      <c r="D74" s="40" t="s">
        <v>154</v>
      </c>
      <c r="E74" s="42" t="s">
        <v>14</v>
      </c>
      <c r="F74" s="27">
        <v>245357</v>
      </c>
      <c r="G74" s="27">
        <v>237804.5</v>
      </c>
      <c r="H74" s="28">
        <f t="shared" si="4"/>
        <v>79.268166666666659</v>
      </c>
      <c r="I74" s="28">
        <f t="shared" si="3"/>
        <v>96.921832268897973</v>
      </c>
      <c r="J74" s="52" t="s">
        <v>267</v>
      </c>
      <c r="K74" s="52" t="s">
        <v>197</v>
      </c>
    </row>
    <row r="75" spans="1:11" ht="63" x14ac:dyDescent="0.25">
      <c r="A75" s="26" t="s">
        <v>155</v>
      </c>
      <c r="B75" s="24" t="s">
        <v>54</v>
      </c>
      <c r="C75" s="27">
        <v>946000</v>
      </c>
      <c r="D75" s="40" t="s">
        <v>155</v>
      </c>
      <c r="E75" s="42" t="s">
        <v>54</v>
      </c>
      <c r="F75" s="27">
        <v>738056.3</v>
      </c>
      <c r="G75" s="27">
        <v>694357.5</v>
      </c>
      <c r="H75" s="28">
        <f t="shared" si="4"/>
        <v>73.399312896405917</v>
      </c>
      <c r="I75" s="28">
        <f t="shared" si="3"/>
        <v>94.079205068773192</v>
      </c>
      <c r="J75" s="52" t="s">
        <v>229</v>
      </c>
      <c r="K75" s="52" t="s">
        <v>211</v>
      </c>
    </row>
    <row r="76" spans="1:11" ht="63" x14ac:dyDescent="0.25">
      <c r="A76" s="26" t="s">
        <v>156</v>
      </c>
      <c r="B76" s="24" t="s">
        <v>55</v>
      </c>
      <c r="C76" s="27">
        <v>435371.7</v>
      </c>
      <c r="D76" s="40" t="s">
        <v>156</v>
      </c>
      <c r="E76" s="42" t="s">
        <v>55</v>
      </c>
      <c r="F76" s="27">
        <v>190225.8</v>
      </c>
      <c r="G76" s="27">
        <v>59707</v>
      </c>
      <c r="H76" s="28">
        <f t="shared" si="4"/>
        <v>13.71402872533975</v>
      </c>
      <c r="I76" s="28">
        <f t="shared" si="3"/>
        <v>31.387435353143477</v>
      </c>
      <c r="J76" s="52" t="s">
        <v>230</v>
      </c>
      <c r="K76" s="52" t="s">
        <v>211</v>
      </c>
    </row>
    <row r="77" spans="1:11" ht="47.25" x14ac:dyDescent="0.25">
      <c r="A77" s="26" t="s">
        <v>157</v>
      </c>
      <c r="B77" s="24" t="s">
        <v>15</v>
      </c>
      <c r="C77" s="27">
        <v>8956.7000000000007</v>
      </c>
      <c r="D77" s="40" t="s">
        <v>157</v>
      </c>
      <c r="E77" s="42" t="s">
        <v>15</v>
      </c>
      <c r="F77" s="27">
        <v>8077.6</v>
      </c>
      <c r="G77" s="27">
        <v>8077.6</v>
      </c>
      <c r="H77" s="28">
        <f t="shared" si="4"/>
        <v>90.185001172306769</v>
      </c>
      <c r="I77" s="28">
        <f t="shared" si="3"/>
        <v>100</v>
      </c>
      <c r="J77" s="52" t="s">
        <v>268</v>
      </c>
      <c r="K77" s="52" t="s">
        <v>197</v>
      </c>
    </row>
    <row r="78" spans="1:11" ht="15.75" x14ac:dyDescent="0.25">
      <c r="A78" s="26" t="s">
        <v>158</v>
      </c>
      <c r="B78" s="24" t="s">
        <v>16</v>
      </c>
      <c r="C78" s="27">
        <v>1357.9</v>
      </c>
      <c r="D78" s="40" t="s">
        <v>158</v>
      </c>
      <c r="E78" s="42" t="s">
        <v>16</v>
      </c>
      <c r="F78" s="27">
        <v>1357.9</v>
      </c>
      <c r="G78" s="27">
        <v>1357.9</v>
      </c>
      <c r="H78" s="28">
        <f t="shared" si="4"/>
        <v>100</v>
      </c>
      <c r="I78" s="28">
        <f t="shared" si="3"/>
        <v>100</v>
      </c>
      <c r="J78" s="52" t="s">
        <v>197</v>
      </c>
      <c r="K78" s="52" t="s">
        <v>197</v>
      </c>
    </row>
    <row r="79" spans="1:11" ht="15.75" x14ac:dyDescent="0.25">
      <c r="A79" s="26" t="s">
        <v>159</v>
      </c>
      <c r="B79" s="24" t="s">
        <v>73</v>
      </c>
      <c r="C79" s="27">
        <v>100000</v>
      </c>
      <c r="D79" s="40" t="s">
        <v>159</v>
      </c>
      <c r="E79" s="42" t="s">
        <v>73</v>
      </c>
      <c r="F79" s="27">
        <v>100000</v>
      </c>
      <c r="G79" s="27">
        <v>96849.8</v>
      </c>
      <c r="H79" s="28">
        <f t="shared" si="4"/>
        <v>96.849800000000002</v>
      </c>
      <c r="I79" s="28">
        <f t="shared" si="3"/>
        <v>96.849800000000002</v>
      </c>
      <c r="J79" s="52" t="s">
        <v>197</v>
      </c>
      <c r="K79" s="52" t="s">
        <v>197</v>
      </c>
    </row>
    <row r="80" spans="1:11" ht="31.5" x14ac:dyDescent="0.25">
      <c r="A80" s="26" t="s">
        <v>160</v>
      </c>
      <c r="B80" s="24" t="s">
        <v>36</v>
      </c>
      <c r="C80" s="27">
        <v>174441.8</v>
      </c>
      <c r="D80" s="40" t="s">
        <v>160</v>
      </c>
      <c r="E80" s="42" t="s">
        <v>36</v>
      </c>
      <c r="F80" s="27">
        <v>174441.8</v>
      </c>
      <c r="G80" s="27">
        <v>167557.1</v>
      </c>
      <c r="H80" s="28">
        <f t="shared" si="4"/>
        <v>96.053296858895067</v>
      </c>
      <c r="I80" s="28">
        <f t="shared" si="3"/>
        <v>96.053296858895067</v>
      </c>
      <c r="J80" s="52" t="s">
        <v>197</v>
      </c>
      <c r="K80" s="52" t="s">
        <v>197</v>
      </c>
    </row>
    <row r="81" spans="1:11" ht="137.25" customHeight="1" x14ac:dyDescent="0.25">
      <c r="A81" s="26" t="s">
        <v>188</v>
      </c>
      <c r="B81" s="24" t="s">
        <v>189</v>
      </c>
      <c r="C81" s="27">
        <v>0</v>
      </c>
      <c r="D81" s="40" t="s">
        <v>188</v>
      </c>
      <c r="E81" s="42" t="s">
        <v>189</v>
      </c>
      <c r="F81" s="27">
        <v>46431.8</v>
      </c>
      <c r="G81" s="27">
        <v>45250</v>
      </c>
      <c r="H81" s="28"/>
      <c r="I81" s="28">
        <f t="shared" si="3"/>
        <v>97.454761607346683</v>
      </c>
      <c r="J81" s="52" t="s">
        <v>240</v>
      </c>
      <c r="K81" s="52" t="s">
        <v>197</v>
      </c>
    </row>
    <row r="82" spans="1:11" ht="63" x14ac:dyDescent="0.25">
      <c r="A82" s="26" t="s">
        <v>190</v>
      </c>
      <c r="B82" s="24" t="s">
        <v>191</v>
      </c>
      <c r="C82" s="27">
        <v>0</v>
      </c>
      <c r="D82" s="40" t="s">
        <v>190</v>
      </c>
      <c r="E82" s="42" t="s">
        <v>191</v>
      </c>
      <c r="F82" s="27">
        <v>7734.6</v>
      </c>
      <c r="G82" s="27">
        <v>7716.2</v>
      </c>
      <c r="H82" s="28"/>
      <c r="I82" s="28">
        <f t="shared" si="3"/>
        <v>99.762107930597566</v>
      </c>
      <c r="J82" s="52" t="s">
        <v>241</v>
      </c>
      <c r="K82" s="52" t="s">
        <v>197</v>
      </c>
    </row>
    <row r="83" spans="1:11" ht="63" x14ac:dyDescent="0.25">
      <c r="A83" s="26" t="s">
        <v>161</v>
      </c>
      <c r="B83" s="24" t="s">
        <v>66</v>
      </c>
      <c r="C83" s="27">
        <v>25822</v>
      </c>
      <c r="D83" s="40" t="s">
        <v>161</v>
      </c>
      <c r="E83" s="42" t="s">
        <v>66</v>
      </c>
      <c r="F83" s="27">
        <v>1911</v>
      </c>
      <c r="G83" s="27">
        <v>1320.9</v>
      </c>
      <c r="H83" s="28">
        <f t="shared" ref="H83:H94" si="5">G83/C83*100</f>
        <v>5.115405468205406</v>
      </c>
      <c r="I83" s="28">
        <f t="shared" ref="I83:I100" si="6">G83/F83*100</f>
        <v>69.120879120879124</v>
      </c>
      <c r="J83" s="52" t="s">
        <v>242</v>
      </c>
      <c r="K83" s="52" t="s">
        <v>243</v>
      </c>
    </row>
    <row r="84" spans="1:11" ht="78.75" x14ac:dyDescent="0.25">
      <c r="A84" s="26" t="s">
        <v>162</v>
      </c>
      <c r="B84" s="24" t="s">
        <v>163</v>
      </c>
      <c r="C84" s="27">
        <v>1000</v>
      </c>
      <c r="D84" s="40" t="s">
        <v>162</v>
      </c>
      <c r="E84" s="42" t="s">
        <v>163</v>
      </c>
      <c r="F84" s="27">
        <v>392</v>
      </c>
      <c r="G84" s="27">
        <v>368.8</v>
      </c>
      <c r="H84" s="28">
        <f t="shared" si="5"/>
        <v>36.880000000000003</v>
      </c>
      <c r="I84" s="28">
        <f t="shared" si="6"/>
        <v>94.081632653061234</v>
      </c>
      <c r="J84" s="52" t="s">
        <v>242</v>
      </c>
      <c r="K84" s="52" t="s">
        <v>244</v>
      </c>
    </row>
    <row r="85" spans="1:11" ht="63" x14ac:dyDescent="0.25">
      <c r="A85" s="26" t="s">
        <v>164</v>
      </c>
      <c r="B85" s="24" t="s">
        <v>165</v>
      </c>
      <c r="C85" s="27">
        <v>5135.3</v>
      </c>
      <c r="D85" s="40" t="s">
        <v>164</v>
      </c>
      <c r="E85" s="42" t="s">
        <v>165</v>
      </c>
      <c r="F85" s="27">
        <v>4970.7</v>
      </c>
      <c r="G85" s="27">
        <v>4970.7</v>
      </c>
      <c r="H85" s="28">
        <f t="shared" si="5"/>
        <v>96.79473448484022</v>
      </c>
      <c r="I85" s="28">
        <f t="shared" si="6"/>
        <v>100</v>
      </c>
      <c r="J85" s="52" t="s">
        <v>197</v>
      </c>
      <c r="K85" s="52" t="s">
        <v>197</v>
      </c>
    </row>
    <row r="86" spans="1:11" ht="78.75" x14ac:dyDescent="0.25">
      <c r="A86" s="26" t="s">
        <v>166</v>
      </c>
      <c r="B86" s="24" t="s">
        <v>21</v>
      </c>
      <c r="C86" s="27">
        <v>16000</v>
      </c>
      <c r="D86" s="40" t="s">
        <v>166</v>
      </c>
      <c r="E86" s="42" t="s">
        <v>21</v>
      </c>
      <c r="F86" s="27">
        <v>16000</v>
      </c>
      <c r="G86" s="27">
        <v>16000</v>
      </c>
      <c r="H86" s="28">
        <f t="shared" si="5"/>
        <v>100</v>
      </c>
      <c r="I86" s="28">
        <f t="shared" si="6"/>
        <v>100</v>
      </c>
      <c r="J86" s="52" t="s">
        <v>197</v>
      </c>
      <c r="K86" s="52" t="s">
        <v>197</v>
      </c>
    </row>
    <row r="87" spans="1:11" ht="81.75" customHeight="1" x14ac:dyDescent="0.25">
      <c r="A87" s="26" t="s">
        <v>167</v>
      </c>
      <c r="B87" s="24" t="s">
        <v>74</v>
      </c>
      <c r="C87" s="27">
        <v>70270.2</v>
      </c>
      <c r="D87" s="40" t="s">
        <v>167</v>
      </c>
      <c r="E87" s="42" t="s">
        <v>74</v>
      </c>
      <c r="F87" s="27">
        <v>70270.2</v>
      </c>
      <c r="G87" s="27">
        <v>70270.2</v>
      </c>
      <c r="H87" s="28">
        <f t="shared" si="5"/>
        <v>100</v>
      </c>
      <c r="I87" s="28">
        <f t="shared" si="6"/>
        <v>100</v>
      </c>
      <c r="J87" s="52" t="s">
        <v>197</v>
      </c>
      <c r="K87" s="52" t="s">
        <v>197</v>
      </c>
    </row>
    <row r="88" spans="1:11" ht="59.25" customHeight="1" x14ac:dyDescent="0.25">
      <c r="A88" s="26" t="s">
        <v>168</v>
      </c>
      <c r="B88" s="24" t="s">
        <v>17</v>
      </c>
      <c r="C88" s="27">
        <v>3000</v>
      </c>
      <c r="D88" s="40" t="s">
        <v>168</v>
      </c>
      <c r="E88" s="42" t="s">
        <v>17</v>
      </c>
      <c r="F88" s="27">
        <v>3000</v>
      </c>
      <c r="G88" s="27">
        <v>3000</v>
      </c>
      <c r="H88" s="28">
        <f t="shared" si="5"/>
        <v>100</v>
      </c>
      <c r="I88" s="28">
        <f t="shared" si="6"/>
        <v>100</v>
      </c>
      <c r="J88" s="52" t="s">
        <v>197</v>
      </c>
      <c r="K88" s="52" t="s">
        <v>197</v>
      </c>
    </row>
    <row r="89" spans="1:11" ht="63" x14ac:dyDescent="0.25">
      <c r="A89" s="26" t="s">
        <v>169</v>
      </c>
      <c r="B89" s="24" t="s">
        <v>37</v>
      </c>
      <c r="C89" s="27">
        <v>23800</v>
      </c>
      <c r="D89" s="40" t="s">
        <v>169</v>
      </c>
      <c r="E89" s="42" t="s">
        <v>37</v>
      </c>
      <c r="F89" s="27">
        <v>23800</v>
      </c>
      <c r="G89" s="27">
        <v>23799.200000000001</v>
      </c>
      <c r="H89" s="28">
        <f t="shared" si="5"/>
        <v>99.996638655462192</v>
      </c>
      <c r="I89" s="28">
        <f t="shared" si="6"/>
        <v>99.996638655462192</v>
      </c>
      <c r="J89" s="52" t="s">
        <v>197</v>
      </c>
      <c r="K89" s="52" t="s">
        <v>197</v>
      </c>
    </row>
    <row r="90" spans="1:11" ht="94.5" x14ac:dyDescent="0.25">
      <c r="A90" s="26" t="s">
        <v>170</v>
      </c>
      <c r="B90" s="24" t="s">
        <v>171</v>
      </c>
      <c r="C90" s="27">
        <v>30000</v>
      </c>
      <c r="D90" s="40" t="s">
        <v>170</v>
      </c>
      <c r="E90" s="42" t="s">
        <v>171</v>
      </c>
      <c r="F90" s="27">
        <v>29479.200000000001</v>
      </c>
      <c r="G90" s="27">
        <v>29203.1</v>
      </c>
      <c r="H90" s="28">
        <f t="shared" si="5"/>
        <v>97.343666666666664</v>
      </c>
      <c r="I90" s="28">
        <f t="shared" si="6"/>
        <v>99.063407419468632</v>
      </c>
      <c r="J90" s="52" t="s">
        <v>197</v>
      </c>
      <c r="K90" s="52" t="s">
        <v>197</v>
      </c>
    </row>
    <row r="91" spans="1:11" ht="78.75" x14ac:dyDescent="0.25">
      <c r="A91" s="26" t="s">
        <v>172</v>
      </c>
      <c r="B91" s="24" t="s">
        <v>71</v>
      </c>
      <c r="C91" s="27">
        <v>194223</v>
      </c>
      <c r="D91" s="40" t="s">
        <v>172</v>
      </c>
      <c r="E91" s="42" t="s">
        <v>71</v>
      </c>
      <c r="F91" s="27">
        <v>61333.599999999999</v>
      </c>
      <c r="G91" s="27">
        <v>20251.3</v>
      </c>
      <c r="H91" s="28">
        <f t="shared" si="5"/>
        <v>10.426828954346293</v>
      </c>
      <c r="I91" s="28">
        <f t="shared" si="6"/>
        <v>33.018280355302807</v>
      </c>
      <c r="J91" s="52" t="s">
        <v>229</v>
      </c>
      <c r="K91" s="52" t="s">
        <v>231</v>
      </c>
    </row>
    <row r="92" spans="1:11" ht="63" x14ac:dyDescent="0.25">
      <c r="A92" s="26" t="s">
        <v>173</v>
      </c>
      <c r="B92" s="24" t="s">
        <v>56</v>
      </c>
      <c r="C92" s="27">
        <v>259055.4</v>
      </c>
      <c r="D92" s="40" t="s">
        <v>173</v>
      </c>
      <c r="E92" s="42" t="s">
        <v>56</v>
      </c>
      <c r="F92" s="27">
        <v>263919.7</v>
      </c>
      <c r="G92" s="27">
        <v>96393.5</v>
      </c>
      <c r="H92" s="28">
        <f t="shared" si="5"/>
        <v>37.209608446687461</v>
      </c>
      <c r="I92" s="28">
        <f t="shared" si="6"/>
        <v>36.523798716048859</v>
      </c>
      <c r="J92" s="52" t="s">
        <v>232</v>
      </c>
      <c r="K92" s="52" t="s">
        <v>233</v>
      </c>
    </row>
    <row r="93" spans="1:11" ht="96" customHeight="1" x14ac:dyDescent="0.25">
      <c r="A93" s="26" t="s">
        <v>174</v>
      </c>
      <c r="B93" s="24" t="s">
        <v>30</v>
      </c>
      <c r="C93" s="27">
        <v>400000</v>
      </c>
      <c r="D93" s="40" t="s">
        <v>174</v>
      </c>
      <c r="E93" s="42" t="s">
        <v>30</v>
      </c>
      <c r="F93" s="27">
        <v>394658.4</v>
      </c>
      <c r="G93" s="27">
        <v>373645.8</v>
      </c>
      <c r="H93" s="28">
        <f t="shared" si="5"/>
        <v>93.411450000000002</v>
      </c>
      <c r="I93" s="28">
        <f t="shared" si="6"/>
        <v>94.675749965033035</v>
      </c>
      <c r="J93" s="52" t="s">
        <v>234</v>
      </c>
      <c r="K93" s="52" t="s">
        <v>235</v>
      </c>
    </row>
    <row r="94" spans="1:11" ht="96" customHeight="1" x14ac:dyDescent="0.25">
      <c r="A94" s="26" t="s">
        <v>175</v>
      </c>
      <c r="B94" s="24" t="s">
        <v>18</v>
      </c>
      <c r="C94" s="27">
        <v>452734.6</v>
      </c>
      <c r="D94" s="40" t="s">
        <v>175</v>
      </c>
      <c r="E94" s="42" t="s">
        <v>18</v>
      </c>
      <c r="F94" s="27">
        <v>812426.6</v>
      </c>
      <c r="G94" s="27">
        <v>729328.8</v>
      </c>
      <c r="H94" s="28">
        <f t="shared" si="5"/>
        <v>161.09411562535755</v>
      </c>
      <c r="I94" s="28">
        <f t="shared" si="6"/>
        <v>89.771654448537262</v>
      </c>
      <c r="J94" s="52" t="s">
        <v>236</v>
      </c>
      <c r="K94" s="52" t="s">
        <v>235</v>
      </c>
    </row>
    <row r="95" spans="1:11" ht="93.75" customHeight="1" x14ac:dyDescent="0.25">
      <c r="A95" s="49" t="s">
        <v>192</v>
      </c>
      <c r="B95" s="51" t="s">
        <v>193</v>
      </c>
      <c r="C95" s="50">
        <v>0</v>
      </c>
      <c r="D95" s="46" t="s">
        <v>192</v>
      </c>
      <c r="E95" s="47" t="s">
        <v>193</v>
      </c>
      <c r="F95" s="50">
        <v>53311.9</v>
      </c>
      <c r="G95" s="50">
        <v>0</v>
      </c>
      <c r="H95" s="48">
        <f>G95/C96*100</f>
        <v>0</v>
      </c>
      <c r="I95" s="48">
        <f t="shared" si="6"/>
        <v>0</v>
      </c>
      <c r="J95" s="52" t="s">
        <v>273</v>
      </c>
      <c r="K95" s="52" t="s">
        <v>273</v>
      </c>
    </row>
    <row r="96" spans="1:11" ht="47.25" x14ac:dyDescent="0.25">
      <c r="A96" s="26" t="s">
        <v>176</v>
      </c>
      <c r="B96" s="24" t="s">
        <v>75</v>
      </c>
      <c r="C96" s="27">
        <v>86453</v>
      </c>
      <c r="D96" s="40" t="s">
        <v>176</v>
      </c>
      <c r="E96" s="42" t="s">
        <v>75</v>
      </c>
      <c r="F96" s="27">
        <v>86453</v>
      </c>
      <c r="G96" s="27">
        <v>15798.3</v>
      </c>
      <c r="H96" s="28">
        <f t="shared" ref="H96:H103" si="7">G96/C96*100</f>
        <v>18.273859785085538</v>
      </c>
      <c r="I96" s="28">
        <f t="shared" si="6"/>
        <v>18.273859785085538</v>
      </c>
      <c r="J96" s="52" t="s">
        <v>237</v>
      </c>
      <c r="K96" s="52" t="s">
        <v>237</v>
      </c>
    </row>
    <row r="97" spans="1:11" ht="110.25" x14ac:dyDescent="0.25">
      <c r="A97" s="26" t="s">
        <v>177</v>
      </c>
      <c r="B97" s="24" t="s">
        <v>38</v>
      </c>
      <c r="C97" s="27">
        <v>2813.4</v>
      </c>
      <c r="D97" s="40" t="s">
        <v>177</v>
      </c>
      <c r="E97" s="42" t="s">
        <v>38</v>
      </c>
      <c r="F97" s="27">
        <v>2177.6</v>
      </c>
      <c r="G97" s="27">
        <v>1002.6</v>
      </c>
      <c r="H97" s="28">
        <f t="shared" si="7"/>
        <v>35.636596289187459</v>
      </c>
      <c r="I97" s="28">
        <f t="shared" si="6"/>
        <v>46.041513592946366</v>
      </c>
      <c r="J97" s="52" t="s">
        <v>238</v>
      </c>
      <c r="K97" s="52" t="s">
        <v>245</v>
      </c>
    </row>
    <row r="98" spans="1:11" ht="94.5" x14ac:dyDescent="0.25">
      <c r="A98" s="26" t="s">
        <v>178</v>
      </c>
      <c r="B98" s="23" t="s">
        <v>39</v>
      </c>
      <c r="C98" s="27">
        <v>250000</v>
      </c>
      <c r="D98" s="40" t="s">
        <v>178</v>
      </c>
      <c r="E98" s="41" t="s">
        <v>39</v>
      </c>
      <c r="F98" s="27">
        <v>247002.2</v>
      </c>
      <c r="G98" s="27">
        <v>246970.7</v>
      </c>
      <c r="H98" s="28">
        <f t="shared" si="7"/>
        <v>98.78828</v>
      </c>
      <c r="I98" s="28">
        <f t="shared" si="6"/>
        <v>99.987247077151537</v>
      </c>
      <c r="J98" s="52" t="s">
        <v>197</v>
      </c>
      <c r="K98" s="52" t="s">
        <v>197</v>
      </c>
    </row>
    <row r="99" spans="1:11" ht="99" customHeight="1" x14ac:dyDescent="0.25">
      <c r="A99" s="26" t="s">
        <v>179</v>
      </c>
      <c r="B99" s="23" t="s">
        <v>40</v>
      </c>
      <c r="C99" s="27">
        <v>209107.20000000001</v>
      </c>
      <c r="D99" s="40" t="s">
        <v>179</v>
      </c>
      <c r="E99" s="41" t="s">
        <v>40</v>
      </c>
      <c r="F99" s="27">
        <v>208639.9</v>
      </c>
      <c r="G99" s="27">
        <v>208524.4</v>
      </c>
      <c r="H99" s="28">
        <f t="shared" si="7"/>
        <v>99.72129128026198</v>
      </c>
      <c r="I99" s="28">
        <f t="shared" si="6"/>
        <v>99.944641461197008</v>
      </c>
      <c r="J99" s="52" t="s">
        <v>197</v>
      </c>
      <c r="K99" s="52" t="s">
        <v>197</v>
      </c>
    </row>
    <row r="100" spans="1:11" ht="31.5" x14ac:dyDescent="0.25">
      <c r="A100" s="26" t="s">
        <v>180</v>
      </c>
      <c r="B100" s="24" t="s">
        <v>67</v>
      </c>
      <c r="C100" s="27">
        <v>506686.9</v>
      </c>
      <c r="D100" s="40" t="s">
        <v>180</v>
      </c>
      <c r="E100" s="42" t="s">
        <v>67</v>
      </c>
      <c r="F100" s="27">
        <v>507687</v>
      </c>
      <c r="G100" s="27">
        <v>501946.5</v>
      </c>
      <c r="H100" s="28">
        <f t="shared" si="7"/>
        <v>99.064432098007657</v>
      </c>
      <c r="I100" s="28">
        <f t="shared" si="6"/>
        <v>98.869283633419798</v>
      </c>
      <c r="J100" s="52" t="s">
        <v>197</v>
      </c>
      <c r="K100" s="52" t="s">
        <v>197</v>
      </c>
    </row>
    <row r="101" spans="1:11" ht="31.5" x14ac:dyDescent="0.25">
      <c r="A101" s="26" t="s">
        <v>181</v>
      </c>
      <c r="B101" s="24" t="s">
        <v>41</v>
      </c>
      <c r="C101" s="27">
        <v>29055.599999999999</v>
      </c>
      <c r="D101" s="40"/>
      <c r="E101" s="42"/>
      <c r="F101" s="27">
        <v>0</v>
      </c>
      <c r="G101" s="27"/>
      <c r="H101" s="28">
        <f t="shared" si="7"/>
        <v>0</v>
      </c>
      <c r="I101" s="28"/>
      <c r="J101" s="52" t="s">
        <v>258</v>
      </c>
      <c r="K101" s="52" t="s">
        <v>258</v>
      </c>
    </row>
    <row r="102" spans="1:11" ht="65.25" customHeight="1" x14ac:dyDescent="0.25">
      <c r="A102" s="26" t="s">
        <v>182</v>
      </c>
      <c r="B102" s="24" t="s">
        <v>19</v>
      </c>
      <c r="C102" s="27">
        <v>10038.9</v>
      </c>
      <c r="D102" s="40" t="s">
        <v>182</v>
      </c>
      <c r="E102" s="42" t="s">
        <v>19</v>
      </c>
      <c r="F102" s="27">
        <v>10038.9</v>
      </c>
      <c r="G102" s="27">
        <v>9787.1</v>
      </c>
      <c r="H102" s="28">
        <f t="shared" si="7"/>
        <v>97.491757065017097</v>
      </c>
      <c r="I102" s="28">
        <f>G102/F102*100</f>
        <v>97.491757065017097</v>
      </c>
      <c r="J102" s="52" t="s">
        <v>197</v>
      </c>
      <c r="K102" s="52" t="s">
        <v>197</v>
      </c>
    </row>
    <row r="103" spans="1:11" ht="39.75" customHeight="1" x14ac:dyDescent="0.25">
      <c r="A103" s="26" t="s">
        <v>183</v>
      </c>
      <c r="B103" s="24" t="s">
        <v>20</v>
      </c>
      <c r="C103" s="27">
        <v>3942.4</v>
      </c>
      <c r="D103" s="40" t="s">
        <v>183</v>
      </c>
      <c r="E103" s="42" t="s">
        <v>20</v>
      </c>
      <c r="F103" s="27">
        <v>3942.4</v>
      </c>
      <c r="G103" s="27">
        <v>3485.7</v>
      </c>
      <c r="H103" s="28">
        <f t="shared" si="7"/>
        <v>88.415685876623371</v>
      </c>
      <c r="I103" s="28">
        <f>G103/F103*100</f>
        <v>88.415685876623371</v>
      </c>
      <c r="J103" s="52" t="s">
        <v>270</v>
      </c>
      <c r="K103" s="52" t="s">
        <v>270</v>
      </c>
    </row>
  </sheetData>
  <autoFilter ref="B5:K103"/>
  <mergeCells count="1">
    <mergeCell ref="A2:K2"/>
  </mergeCells>
  <pageMargins left="0.39370078740157483" right="0.19685039370078741" top="0.39370078740157483" bottom="0.39370078740157483" header="0.11811023622047245" footer="0.11811023622047245"/>
  <pageSetup paperSize="9" scale="44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2021 год</vt:lpstr>
      <vt:lpstr>Лист1</vt:lpstr>
      <vt:lpstr>'2021 год'!FIO</vt:lpstr>
      <vt:lpstr>'2021 год'!SIGN</vt:lpstr>
      <vt:lpstr>'2021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2022-03-23T15:22:29Z</cp:lastPrinted>
  <dcterms:created xsi:type="dcterms:W3CDTF">2002-03-11T10:22:12Z</dcterms:created>
  <dcterms:modified xsi:type="dcterms:W3CDTF">2022-03-23T15:22:36Z</dcterms:modified>
</cp:coreProperties>
</file>