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1 год\Бюджет 2022-2024 вар 2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Лист1!$A$8:$H$78</definedName>
    <definedName name="_xlnm.Print_Titles" localSheetId="0">Лист1!$8:$10</definedName>
    <definedName name="_xlnm.Print_Area" localSheetId="0">Лист1!$A$1:$L$75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J76" i="1" l="1"/>
  <c r="K41" i="1"/>
  <c r="L4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L34" i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49" i="1"/>
  <c r="L49" i="1" s="1"/>
  <c r="K50" i="1"/>
  <c r="L50" i="1" s="1"/>
  <c r="K51" i="1"/>
  <c r="L51" i="1" s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  <c r="K64" i="1"/>
  <c r="L64" i="1" s="1"/>
  <c r="K65" i="1"/>
  <c r="L65" i="1" s="1"/>
  <c r="K66" i="1"/>
  <c r="L66" i="1" s="1"/>
  <c r="K67" i="1"/>
  <c r="L67" i="1" s="1"/>
  <c r="K68" i="1"/>
  <c r="L68" i="1" s="1"/>
  <c r="K69" i="1"/>
  <c r="L69" i="1" s="1"/>
  <c r="K70" i="1"/>
  <c r="L70" i="1" s="1"/>
  <c r="K71" i="1"/>
  <c r="L71" i="1" s="1"/>
  <c r="K72" i="1"/>
  <c r="L72" i="1" s="1"/>
  <c r="K73" i="1"/>
  <c r="L73" i="1" s="1"/>
  <c r="K74" i="1"/>
  <c r="L74" i="1" s="1"/>
  <c r="K75" i="1"/>
  <c r="L75" i="1" s="1"/>
  <c r="K11" i="1"/>
  <c r="L11" i="1" s="1"/>
  <c r="I76" i="1"/>
  <c r="E78" i="1"/>
  <c r="F76" i="1"/>
  <c r="G76" i="1"/>
  <c r="G78" i="1" s="1"/>
  <c r="H76" i="1"/>
  <c r="H78" i="1" s="1"/>
  <c r="E76" i="1"/>
  <c r="E77" i="1" s="1"/>
  <c r="K76" i="1" l="1"/>
  <c r="L76" i="1"/>
</calcChain>
</file>

<file path=xl/sharedStrings.xml><?xml version="1.0" encoding="utf-8"?>
<sst xmlns="http://schemas.openxmlformats.org/spreadsheetml/2006/main" count="213" uniqueCount="148">
  <si>
    <t>Приложение</t>
  </si>
  <si>
    <t xml:space="preserve"> к Порядку формирования и ведения реестра источников доходов областного бюджета Ленинградской области и реестра источников доходов бюджета Территориального фонда обязательного медицинского страхования Ленинградской области</t>
  </si>
  <si>
    <t>РЕЕСТР</t>
  </si>
  <si>
    <r>
      <t xml:space="preserve">источников доходов </t>
    </r>
    <r>
      <rPr>
        <b/>
        <u/>
        <sz val="16"/>
        <color theme="1"/>
        <rFont val="Times New Roman"/>
        <family val="1"/>
        <charset val="204"/>
      </rPr>
      <t>Территориального фонда обязательного медицинского страхования Ленинградской области</t>
    </r>
  </si>
  <si>
    <t>Наименование главного администратора доходов</t>
  </si>
  <si>
    <t>Код главного администратора доходов</t>
  </si>
  <si>
    <t>Код бюджетной классификации</t>
  </si>
  <si>
    <t>Наименование кода бюджетной классификации</t>
  </si>
  <si>
    <t>Оценка исполнения бюджета текущего года</t>
  </si>
  <si>
    <t>Показатели прогноза доходов бюджета (тыс. рублей)</t>
  </si>
  <si>
    <t>на очередной финансовый год</t>
  </si>
  <si>
    <t>на первый год планового периода</t>
  </si>
  <si>
    <t>на второй год планового периода</t>
  </si>
  <si>
    <t>исполнено</t>
  </si>
  <si>
    <t>на 01.08.</t>
  </si>
  <si>
    <t>за 1 мес.</t>
  </si>
  <si>
    <t>на 12 мес.</t>
  </si>
  <si>
    <t>1 11 02072 09 0000 120</t>
  </si>
  <si>
    <t>1 11 05039 09 0000 120</t>
  </si>
  <si>
    <t>1 11 09049 09 0000 120</t>
  </si>
  <si>
    <t>1 13 01999 09 0000 130</t>
  </si>
  <si>
    <t>1 13 02069 09 0000 130</t>
  </si>
  <si>
    <t>1 13 02999 09 0000 130</t>
  </si>
  <si>
    <t>1 14 02090 09 0000 410</t>
  </si>
  <si>
    <t>1 14 02090 09 0000 440</t>
  </si>
  <si>
    <t>1 14 04090 09 0000 420</t>
  </si>
  <si>
    <t>1 16 07010 09 0000 140</t>
  </si>
  <si>
    <t>1 16 07090 09 0000 140</t>
  </si>
  <si>
    <t>1 16 10058 09 0000 140</t>
  </si>
  <si>
    <t>1 16 10078 09 0000 140</t>
  </si>
  <si>
    <t>1 16 10100 09 0000 140</t>
  </si>
  <si>
    <t>1 16 10117 09 0000 140</t>
  </si>
  <si>
    <t>1 16 10118 09 0000 140</t>
  </si>
  <si>
    <t>1 16 10119 09 0000 140</t>
  </si>
  <si>
    <t>1 16 10127 01 0000 140</t>
  </si>
  <si>
    <t>1 17 01090 09 0000 180</t>
  </si>
  <si>
    <t>1 17 06040 09 0000 180</t>
  </si>
  <si>
    <t>1 18 02900 09 0000 150</t>
  </si>
  <si>
    <t>2 02 50201 09 0000 150</t>
  </si>
  <si>
    <t>2 02 50202 09 0000 150</t>
  </si>
  <si>
    <t>2 02 50203 09 0000 150</t>
  </si>
  <si>
    <t>2 02 50815 09 0000 150</t>
  </si>
  <si>
    <t>2 02 55093 09 0000 150</t>
  </si>
  <si>
    <t>2 02 55136 09 0000 150</t>
  </si>
  <si>
    <t>2 02 55257 09 0000 150</t>
  </si>
  <si>
    <t>2 02 55258 09 0000 150</t>
  </si>
  <si>
    <t>2 02 59999 09 0000 150</t>
  </si>
  <si>
    <t>2 02 90019 09 0000 150</t>
  </si>
  <si>
    <t>2 02 90029 09 0000 150</t>
  </si>
  <si>
    <t>2 02 90039 09 0000 150</t>
  </si>
  <si>
    <t>2 02 90049 09 0000 150</t>
  </si>
  <si>
    <t>2 02 90059 09 0000 150</t>
  </si>
  <si>
    <t>2 02 90069 09 0000 150</t>
  </si>
  <si>
    <t>2 02 90073 09 0000 150</t>
  </si>
  <si>
    <t>2 02 90089 09 0000 150</t>
  </si>
  <si>
    <t>2 02 90099 09 0000 150</t>
  </si>
  <si>
    <t>2 02 90109 09 0000 150</t>
  </si>
  <si>
    <t>2 03 09000 09 0000 150</t>
  </si>
  <si>
    <t>2 03 09010 09 0000 150</t>
  </si>
  <si>
    <t>2 03 09020 09 0000 150</t>
  </si>
  <si>
    <t>2 03 09099 09 0000 150</t>
  </si>
  <si>
    <t>2 04 09000 09 0000 150</t>
  </si>
  <si>
    <t>2 04 09099 09 0000 150</t>
  </si>
  <si>
    <t>2 07 09000 09 0000 150</t>
  </si>
  <si>
    <t>2 07 10060 09 0000 180</t>
  </si>
  <si>
    <t>Прочие безвозмездные неденежные поступления в бюджеты территориальных фондов обязательного медицинского страхования</t>
  </si>
  <si>
    <t>2 08 09000 09 0000 150</t>
  </si>
  <si>
    <t>2 18 00000 09 0000 150</t>
  </si>
  <si>
    <t>2 18 73000 09 0000 150</t>
  </si>
  <si>
    <t>2 19 00000 09 0000 150</t>
  </si>
  <si>
    <t>2 19 50930 09 0000 150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</si>
  <si>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</si>
  <si>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2 19 55060 09 0000 150</t>
  </si>
  <si>
    <t>2 19 60020 09 0000 150</t>
  </si>
  <si>
    <t>2 19 70000 09 0000 150</t>
  </si>
  <si>
    <t>2 19 71010 09 0000 150</t>
  </si>
  <si>
    <t>2 19 71030 09 0000 150</t>
  </si>
  <si>
    <t>2 19 73000 09 0000 150</t>
  </si>
  <si>
    <t xml:space="preserve">Доходы от размещения временно свободных средств территориальных фондов обязательного медицинского страхования
</t>
  </si>
  <si>
    <t xml:space="preserve">Доходы от сдачи в аренду имущества, находящегося в оперативном управлении территориальных фондов обязательного медицинского страхования
</t>
  </si>
  <si>
    <t xml:space="preserve">Прочие поступления от использования имущества, находящегося в оперативном управлении территориальных фондов обязательного медицинского страхования
</t>
  </si>
  <si>
    <t xml:space="preserve">Прочие доходы бюджетов территориальных фондов обязательного медицинского страхования от оказания платных услуг (работ)
</t>
  </si>
  <si>
    <t xml:space="preserve"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
</t>
  </si>
  <si>
    <t xml:space="preserve">Прочие доходы от компенсации затрат бюджетов территориальных фондов обязательного медицинского страхования
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</si>
  <si>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
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</si>
  <si>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
</t>
  </si>
  <si>
    <t xml:space="preserve"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
</t>
  </si>
  <si>
    <t xml:space="preserve">1 16 01230 09 0000 140
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</si>
  <si>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
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</si>
  <si>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
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</si>
  <si>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
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</si>
  <si>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</si>
  <si>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</si>
  <si>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
</t>
  </si>
  <si>
    <t xml:space="preserve"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
</t>
  </si>
  <si>
    <t xml:space="preserve"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
</t>
  </si>
  <si>
    <t xml:space="preserve"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</si>
  <si>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</si>
  <si>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 xml:space="preserve">Невыясненные поступления, зачисляемые в бюджеты территориальных фондов обязательного медицинского страхования
</t>
  </si>
  <si>
    <t xml:space="preserve">Прочие неналоговые поступления в территориальные фонды обязательного медицинского страхования
</t>
  </si>
  <si>
    <t xml:space="preserve"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
</t>
  </si>
  <si>
    <t xml:space="preserve"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</si>
  <si>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</si>
  <si>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</si>
  <si>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
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</si>
  <si>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</si>
  <si>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 xml:space="preserve"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
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</si>
  <si>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</si>
  <si>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</si>
  <si>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</si>
  <si>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 xml:space="preserve">Прочие безвозмездные поступления в территориальные фонды обязательного медицинского страхования от федерального бюджета
</t>
  </si>
  <si>
    <t xml:space="preserve">Прочие безвозмездные поступления в территориальные фонды обязательного медицинского страхования от бюджетов субъектов Российской Федерации
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</si>
  <si>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
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</si>
  <si>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
</t>
  </si>
  <si>
    <t xml:space="preserve">Прочие безвозмездные поступления в территориальные фонды обязательного медицинского страхования от бюджетов муниципальных районов
</t>
  </si>
  <si>
    <t xml:space="preserve">Прочие безвозмездные поступления в территориальные фонды обязательного медицинского страхования от бюджетов сельских поселений
</t>
  </si>
  <si>
    <t xml:space="preserve"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
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</si>
  <si>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
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</si>
  <si>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районов
</t>
  </si>
  <si>
    <t xml:space="preserve">Прочие безвозмездные поступления в территориальные фонды обязательного медицинского страхования от бюджетов городских поселений
</t>
  </si>
  <si>
    <t xml:space="preserve">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</si>
  <si>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 xml:space="preserve"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
</t>
  </si>
  <si>
    <t xml:space="preserve"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
</t>
  </si>
  <si>
    <t xml:space="preserve"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</si>
  <si>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 xml:space="preserve">Безвозмездные поступления от негосударственных организаций в бюджеты территориальных фондов обязательного медицинского страхования
</t>
  </si>
  <si>
    <t xml:space="preserve">Прочие безвозмездные поступления от негосударственных организаций в бюджеты территориальных фондов обязательного медицинского страхования
</t>
  </si>
  <si>
    <t xml:space="preserve">Прочие безвозмездные поступления в бюджеты территориальных фондов обязательного медицинского страхования
</t>
  </si>
  <si>
    <t xml:space="preserve"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</si>
  <si>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
</t>
  </si>
  <si>
    <t>2 18 45136 09 0000 150</t>
  </si>
  <si>
    <t xml:space="preserve"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
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</si>
  <si>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
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</si>
  <si>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</si>
  <si>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 xml:space="preserve"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</si>
  <si>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2 19 55136 09 0000 150</t>
  </si>
  <si>
    <t>2 19 55257 09 0000 150</t>
  </si>
  <si>
    <t>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</si>
  <si>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2 19 55258 09 0000 150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</si>
  <si>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</si>
  <si>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2 19 55841 09 0000 150
</t>
  </si>
  <si>
    <t xml:space="preserve"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
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</si>
  <si>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
</t>
  </si>
  <si>
    <t xml:space="preserve"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</si>
  <si>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
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</si>
  <si>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
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</si>
  <si>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
</t>
  </si>
  <si>
    <t>Территориальный фонд обязательного медицинского страхования Ленинградской области</t>
  </si>
  <si>
    <r>
      <t xml:space="preserve">на </t>
    </r>
    <r>
      <rPr>
        <b/>
        <u/>
        <sz val="16"/>
        <color theme="1"/>
        <rFont val="Times New Roman"/>
        <family val="1"/>
        <charset val="204"/>
      </rPr>
      <t>2022</t>
    </r>
    <r>
      <rPr>
        <b/>
        <sz val="16"/>
        <color theme="1"/>
        <rFont val="Times New Roman"/>
        <family val="1"/>
        <charset val="204"/>
      </rPr>
      <t xml:space="preserve"> год и на плановый период </t>
    </r>
    <r>
      <rPr>
        <b/>
        <u/>
        <sz val="16"/>
        <color theme="1"/>
        <rFont val="Times New Roman"/>
        <family val="1"/>
        <charset val="204"/>
      </rPr>
      <t>2023 и 2024</t>
    </r>
    <r>
      <rPr>
        <b/>
        <sz val="16"/>
        <color theme="1"/>
        <rFont val="Times New Roman"/>
        <family val="1"/>
        <charset val="204"/>
      </rPr>
      <t xml:space="preserve"> годов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</si>
</sst>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view="pageBreakPreview" zoomScale="50" zoomScaleNormal="50" zoomScaleSheetLayoutView="50" workbookViewId="0">
      <pane xSplit="4" ySplit="10" topLeftCell="E74" activePane="bottomRight" state="frozen"/>
      <selection pane="topRight" activeCell="E1" sqref="E1"/>
      <selection pane="bottomLeft" activeCell="A11" sqref="A11"/>
      <selection pane="bottomRight" activeCell="H42" sqref="H42"/>
    </sheetView>
  </sheetViews>
  <sheetFormatPr defaultRowHeight="18.75" x14ac:dyDescent="0.25"/>
  <cols>
    <col min="1" max="1" width="23.5703125" style="6" customWidth="1"/>
    <col min="2" max="2" width="20.28515625" style="6" customWidth="1"/>
    <col min="3" max="3" width="30.5703125" style="7" customWidth="1"/>
    <col min="4" max="4" width="43.42578125" style="7" customWidth="1"/>
    <col min="5" max="5" width="21.85546875" style="12" customWidth="1"/>
    <col min="6" max="6" width="20.42578125" style="12" customWidth="1"/>
    <col min="7" max="7" width="27.42578125" style="12" customWidth="1"/>
    <col min="8" max="8" width="27" style="12" customWidth="1"/>
    <col min="9" max="9" width="9.140625" hidden="1" customWidth="1"/>
    <col min="10" max="11" width="17.28515625" style="4" hidden="1" customWidth="1"/>
    <col min="12" max="12" width="18.140625" style="4" hidden="1" customWidth="1"/>
    <col min="13" max="21" width="9.140625" customWidth="1"/>
  </cols>
  <sheetData>
    <row r="1" spans="1:12" x14ac:dyDescent="0.3">
      <c r="A1" s="1"/>
      <c r="B1" s="1"/>
      <c r="C1" s="2"/>
      <c r="D1" s="2"/>
      <c r="E1" s="8"/>
      <c r="F1" s="8"/>
      <c r="G1" s="8"/>
      <c r="H1" s="9" t="s">
        <v>0</v>
      </c>
      <c r="J1"/>
      <c r="K1"/>
      <c r="L1"/>
    </row>
    <row r="2" spans="1:12" ht="145.5" customHeight="1" x14ac:dyDescent="0.3">
      <c r="A2" s="1"/>
      <c r="B2" s="1"/>
      <c r="C2" s="2"/>
      <c r="D2" s="2"/>
      <c r="E2" s="8"/>
      <c r="F2" s="8"/>
      <c r="G2" s="19" t="s">
        <v>1</v>
      </c>
      <c r="H2" s="19"/>
      <c r="J2"/>
      <c r="K2"/>
      <c r="L2"/>
    </row>
    <row r="3" spans="1:12" x14ac:dyDescent="0.3">
      <c r="A3" s="1"/>
      <c r="B3" s="1"/>
      <c r="C3" s="2"/>
      <c r="D3" s="2"/>
      <c r="E3" s="8"/>
      <c r="F3" s="8"/>
      <c r="G3" s="8"/>
      <c r="H3" s="8"/>
      <c r="J3"/>
      <c r="K3"/>
      <c r="L3"/>
    </row>
    <row r="4" spans="1:12" ht="20.25" x14ac:dyDescent="0.25">
      <c r="A4" s="20" t="s">
        <v>2</v>
      </c>
      <c r="B4" s="20"/>
      <c r="C4" s="20"/>
      <c r="D4" s="20"/>
      <c r="E4" s="20"/>
      <c r="F4" s="20"/>
      <c r="G4" s="20"/>
      <c r="H4" s="20"/>
      <c r="I4" s="3"/>
      <c r="J4"/>
      <c r="K4"/>
      <c r="L4"/>
    </row>
    <row r="5" spans="1:12" ht="35.25" customHeight="1" x14ac:dyDescent="0.25">
      <c r="A5" s="20" t="s">
        <v>3</v>
      </c>
      <c r="B5" s="20"/>
      <c r="C5" s="20"/>
      <c r="D5" s="20"/>
      <c r="E5" s="20"/>
      <c r="F5" s="20"/>
      <c r="G5" s="20"/>
      <c r="H5" s="20"/>
      <c r="I5" s="3"/>
      <c r="J5"/>
      <c r="K5"/>
      <c r="L5"/>
    </row>
    <row r="6" spans="1:12" ht="32.25" customHeight="1" x14ac:dyDescent="0.25">
      <c r="A6" s="20" t="s">
        <v>147</v>
      </c>
      <c r="B6" s="20"/>
      <c r="C6" s="20"/>
      <c r="D6" s="20"/>
      <c r="E6" s="20"/>
      <c r="F6" s="20"/>
      <c r="G6" s="20"/>
      <c r="H6" s="20"/>
      <c r="I6" s="3"/>
      <c r="J6"/>
      <c r="K6"/>
      <c r="L6"/>
    </row>
    <row r="7" spans="1:12" x14ac:dyDescent="0.3">
      <c r="A7" s="1"/>
      <c r="B7" s="1"/>
      <c r="C7" s="2"/>
      <c r="D7" s="2"/>
      <c r="E7" s="8"/>
      <c r="F7" s="8"/>
      <c r="G7" s="8"/>
      <c r="H7" s="8"/>
      <c r="J7"/>
      <c r="K7"/>
      <c r="L7"/>
    </row>
    <row r="8" spans="1:12" ht="54" customHeight="1" x14ac:dyDescent="0.25">
      <c r="A8" s="21" t="s">
        <v>4</v>
      </c>
      <c r="B8" s="21" t="s">
        <v>5</v>
      </c>
      <c r="C8" s="21" t="s">
        <v>6</v>
      </c>
      <c r="D8" s="21" t="s">
        <v>7</v>
      </c>
      <c r="E8" s="22" t="s">
        <v>8</v>
      </c>
      <c r="F8" s="23" t="s">
        <v>9</v>
      </c>
      <c r="G8" s="23"/>
      <c r="H8" s="23"/>
      <c r="J8"/>
      <c r="K8"/>
      <c r="L8"/>
    </row>
    <row r="9" spans="1:12" ht="76.5" customHeight="1" x14ac:dyDescent="0.25">
      <c r="A9" s="21"/>
      <c r="B9" s="21"/>
      <c r="C9" s="21"/>
      <c r="D9" s="21"/>
      <c r="E9" s="22"/>
      <c r="F9" s="10" t="s">
        <v>10</v>
      </c>
      <c r="G9" s="10" t="s">
        <v>11</v>
      </c>
      <c r="H9" s="10" t="s">
        <v>12</v>
      </c>
      <c r="J9" s="4" t="s">
        <v>13</v>
      </c>
    </row>
    <row r="10" spans="1:12" x14ac:dyDescent="0.25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J10" s="4" t="s">
        <v>14</v>
      </c>
      <c r="K10" s="4" t="s">
        <v>15</v>
      </c>
      <c r="L10" s="4" t="s">
        <v>16</v>
      </c>
    </row>
    <row r="11" spans="1:12" ht="131.25" x14ac:dyDescent="0.25">
      <c r="A11" s="14" t="s">
        <v>146</v>
      </c>
      <c r="B11" s="5">
        <v>395</v>
      </c>
      <c r="C11" s="5" t="s">
        <v>17</v>
      </c>
      <c r="D11" s="5" t="s">
        <v>78</v>
      </c>
      <c r="E11" s="11">
        <v>0</v>
      </c>
      <c r="F11" s="11">
        <v>0</v>
      </c>
      <c r="G11" s="11">
        <v>0</v>
      </c>
      <c r="H11" s="11">
        <v>0</v>
      </c>
      <c r="K11" s="4">
        <f>J11/7</f>
        <v>0</v>
      </c>
      <c r="L11" s="4">
        <f>ROUND(K11*12,2)</f>
        <v>0</v>
      </c>
    </row>
    <row r="12" spans="1:12" ht="131.25" x14ac:dyDescent="0.25">
      <c r="A12" s="14" t="s">
        <v>146</v>
      </c>
      <c r="B12" s="5">
        <v>395</v>
      </c>
      <c r="C12" s="5" t="s">
        <v>18</v>
      </c>
      <c r="D12" s="5" t="s">
        <v>79</v>
      </c>
      <c r="E12" s="11">
        <v>0</v>
      </c>
      <c r="F12" s="11">
        <v>0</v>
      </c>
      <c r="G12" s="11">
        <v>0</v>
      </c>
      <c r="H12" s="11">
        <v>0</v>
      </c>
      <c r="K12" s="4">
        <f t="shared" ref="K12:K75" si="0">J12/7</f>
        <v>0</v>
      </c>
      <c r="L12" s="4">
        <f t="shared" ref="L12:L75" si="1">ROUND(K12*12,2)</f>
        <v>0</v>
      </c>
    </row>
    <row r="13" spans="1:12" ht="131.25" x14ac:dyDescent="0.25">
      <c r="A13" s="14" t="s">
        <v>146</v>
      </c>
      <c r="B13" s="5">
        <v>395</v>
      </c>
      <c r="C13" s="5" t="s">
        <v>19</v>
      </c>
      <c r="D13" s="5" t="s">
        <v>80</v>
      </c>
      <c r="E13" s="11">
        <v>0</v>
      </c>
      <c r="F13" s="11">
        <v>0</v>
      </c>
      <c r="G13" s="11">
        <v>0</v>
      </c>
      <c r="H13" s="11">
        <v>0</v>
      </c>
      <c r="K13" s="4">
        <f t="shared" si="0"/>
        <v>0</v>
      </c>
      <c r="L13" s="4">
        <f t="shared" si="1"/>
        <v>0</v>
      </c>
    </row>
    <row r="14" spans="1:12" ht="131.25" x14ac:dyDescent="0.25">
      <c r="A14" s="14" t="s">
        <v>146</v>
      </c>
      <c r="B14" s="5">
        <v>395</v>
      </c>
      <c r="C14" s="5" t="s">
        <v>20</v>
      </c>
      <c r="D14" s="5" t="s">
        <v>81</v>
      </c>
      <c r="E14" s="11">
        <v>0</v>
      </c>
      <c r="F14" s="11">
        <v>0</v>
      </c>
      <c r="G14" s="11">
        <v>0</v>
      </c>
      <c r="H14" s="11">
        <v>0</v>
      </c>
      <c r="K14" s="4">
        <f t="shared" si="0"/>
        <v>0</v>
      </c>
      <c r="L14" s="4">
        <f t="shared" si="1"/>
        <v>0</v>
      </c>
    </row>
    <row r="15" spans="1:12" ht="187.5" x14ac:dyDescent="0.25">
      <c r="A15" s="14" t="s">
        <v>146</v>
      </c>
      <c r="B15" s="5">
        <v>395</v>
      </c>
      <c r="C15" s="5" t="s">
        <v>21</v>
      </c>
      <c r="D15" s="5" t="s">
        <v>82</v>
      </c>
      <c r="E15" s="11">
        <v>0</v>
      </c>
      <c r="F15" s="11">
        <v>0</v>
      </c>
      <c r="G15" s="11">
        <v>0</v>
      </c>
      <c r="H15" s="11">
        <v>0</v>
      </c>
      <c r="K15" s="4">
        <f t="shared" si="0"/>
        <v>0</v>
      </c>
      <c r="L15" s="4">
        <f t="shared" si="1"/>
        <v>0</v>
      </c>
    </row>
    <row r="16" spans="1:12" ht="131.25" x14ac:dyDescent="0.25">
      <c r="A16" s="14" t="s">
        <v>146</v>
      </c>
      <c r="B16" s="5">
        <v>395</v>
      </c>
      <c r="C16" s="5" t="s">
        <v>22</v>
      </c>
      <c r="D16" s="5" t="s">
        <v>83</v>
      </c>
      <c r="E16" s="11">
        <v>673.5</v>
      </c>
      <c r="F16" s="11">
        <v>0</v>
      </c>
      <c r="G16" s="11">
        <v>0</v>
      </c>
      <c r="H16" s="11">
        <v>0</v>
      </c>
      <c r="J16" s="4">
        <v>392.9</v>
      </c>
      <c r="K16" s="4">
        <f t="shared" si="0"/>
        <v>56.128571428571426</v>
      </c>
      <c r="L16" s="4">
        <f t="shared" si="1"/>
        <v>673.54</v>
      </c>
    </row>
    <row r="17" spans="1:12" ht="150" x14ac:dyDescent="0.25">
      <c r="A17" s="14" t="s">
        <v>146</v>
      </c>
      <c r="B17" s="5">
        <v>395</v>
      </c>
      <c r="C17" s="5" t="s">
        <v>23</v>
      </c>
      <c r="D17" s="5" t="s">
        <v>84</v>
      </c>
      <c r="E17" s="11">
        <v>0</v>
      </c>
      <c r="F17" s="11">
        <v>0</v>
      </c>
      <c r="G17" s="11">
        <v>0</v>
      </c>
      <c r="H17" s="11">
        <v>0</v>
      </c>
      <c r="K17" s="4">
        <f t="shared" si="0"/>
        <v>0</v>
      </c>
      <c r="L17" s="4">
        <f t="shared" si="1"/>
        <v>0</v>
      </c>
    </row>
    <row r="18" spans="1:12" ht="150" x14ac:dyDescent="0.25">
      <c r="A18" s="14" t="s">
        <v>146</v>
      </c>
      <c r="B18" s="5">
        <v>395</v>
      </c>
      <c r="C18" s="5" t="s">
        <v>24</v>
      </c>
      <c r="D18" s="5" t="s">
        <v>85</v>
      </c>
      <c r="E18" s="11">
        <v>0</v>
      </c>
      <c r="F18" s="11">
        <v>0</v>
      </c>
      <c r="G18" s="11">
        <v>0</v>
      </c>
      <c r="H18" s="11">
        <v>0</v>
      </c>
      <c r="K18" s="4">
        <f t="shared" si="0"/>
        <v>0</v>
      </c>
      <c r="L18" s="4">
        <f t="shared" si="1"/>
        <v>0</v>
      </c>
    </row>
    <row r="19" spans="1:12" ht="150" x14ac:dyDescent="0.25">
      <c r="A19" s="14" t="s">
        <v>146</v>
      </c>
      <c r="B19" s="5">
        <v>395</v>
      </c>
      <c r="C19" s="5" t="s">
        <v>25</v>
      </c>
      <c r="D19" s="5" t="s">
        <v>86</v>
      </c>
      <c r="E19" s="11">
        <v>0</v>
      </c>
      <c r="F19" s="11">
        <v>0</v>
      </c>
      <c r="G19" s="11">
        <v>0</v>
      </c>
      <c r="H19" s="11">
        <v>0</v>
      </c>
      <c r="K19" s="4">
        <f t="shared" si="0"/>
        <v>0</v>
      </c>
      <c r="L19" s="4">
        <f t="shared" si="1"/>
        <v>0</v>
      </c>
    </row>
    <row r="20" spans="1:12" ht="337.5" x14ac:dyDescent="0.25">
      <c r="A20" s="14" t="s">
        <v>146</v>
      </c>
      <c r="B20" s="5">
        <v>395</v>
      </c>
      <c r="C20" s="5" t="s">
        <v>87</v>
      </c>
      <c r="D20" s="5" t="s">
        <v>88</v>
      </c>
      <c r="E20" s="11">
        <v>0</v>
      </c>
      <c r="F20" s="11">
        <v>0</v>
      </c>
      <c r="G20" s="11">
        <v>0</v>
      </c>
      <c r="H20" s="11">
        <v>0</v>
      </c>
      <c r="K20" s="4">
        <f t="shared" si="0"/>
        <v>0</v>
      </c>
      <c r="L20" s="4">
        <f t="shared" si="1"/>
        <v>0</v>
      </c>
    </row>
    <row r="21" spans="1:12" ht="187.5" x14ac:dyDescent="0.25">
      <c r="A21" s="14" t="s">
        <v>146</v>
      </c>
      <c r="B21" s="5">
        <v>395</v>
      </c>
      <c r="C21" s="5" t="s">
        <v>26</v>
      </c>
      <c r="D21" s="5" t="s">
        <v>89</v>
      </c>
      <c r="E21" s="11">
        <v>0.3</v>
      </c>
      <c r="F21" s="11">
        <v>0</v>
      </c>
      <c r="G21" s="11">
        <v>0</v>
      </c>
      <c r="H21" s="11">
        <v>0</v>
      </c>
      <c r="J21" s="4">
        <v>0.2</v>
      </c>
      <c r="K21" s="4">
        <f t="shared" si="0"/>
        <v>2.8571428571428574E-2</v>
      </c>
      <c r="L21" s="4">
        <f t="shared" si="1"/>
        <v>0.34</v>
      </c>
    </row>
    <row r="22" spans="1:12" ht="168.75" x14ac:dyDescent="0.25">
      <c r="A22" s="14" t="s">
        <v>146</v>
      </c>
      <c r="B22" s="5">
        <v>395</v>
      </c>
      <c r="C22" s="5" t="s">
        <v>27</v>
      </c>
      <c r="D22" s="5" t="s">
        <v>90</v>
      </c>
      <c r="E22" s="11">
        <v>565.70000000000005</v>
      </c>
      <c r="F22" s="11">
        <v>0</v>
      </c>
      <c r="G22" s="11">
        <v>0</v>
      </c>
      <c r="H22" s="11">
        <v>0</v>
      </c>
      <c r="J22" s="4">
        <v>330</v>
      </c>
      <c r="K22" s="4">
        <f t="shared" si="0"/>
        <v>47.142857142857146</v>
      </c>
      <c r="L22" s="4">
        <f t="shared" si="1"/>
        <v>565.71</v>
      </c>
    </row>
    <row r="23" spans="1:12" ht="337.5" x14ac:dyDescent="0.25">
      <c r="A23" s="14" t="s">
        <v>146</v>
      </c>
      <c r="B23" s="5">
        <v>395</v>
      </c>
      <c r="C23" s="5" t="s">
        <v>28</v>
      </c>
      <c r="D23" s="5" t="s">
        <v>91</v>
      </c>
      <c r="E23" s="11">
        <v>0</v>
      </c>
      <c r="F23" s="11">
        <v>0</v>
      </c>
      <c r="G23" s="11">
        <v>0</v>
      </c>
      <c r="H23" s="11">
        <v>0</v>
      </c>
      <c r="K23" s="4">
        <f t="shared" si="0"/>
        <v>0</v>
      </c>
      <c r="L23" s="4">
        <f t="shared" si="1"/>
        <v>0</v>
      </c>
    </row>
    <row r="24" spans="1:12" ht="187.5" x14ac:dyDescent="0.25">
      <c r="A24" s="14" t="s">
        <v>146</v>
      </c>
      <c r="B24" s="5">
        <v>395</v>
      </c>
      <c r="C24" s="5" t="s">
        <v>29</v>
      </c>
      <c r="D24" s="5" t="s">
        <v>92</v>
      </c>
      <c r="E24" s="11">
        <v>0</v>
      </c>
      <c r="F24" s="11">
        <v>0</v>
      </c>
      <c r="G24" s="11">
        <v>0</v>
      </c>
      <c r="H24" s="11">
        <v>0</v>
      </c>
      <c r="K24" s="4">
        <f t="shared" si="0"/>
        <v>0</v>
      </c>
      <c r="L24" s="4">
        <f t="shared" si="1"/>
        <v>0</v>
      </c>
    </row>
    <row r="25" spans="1:12" ht="187.5" x14ac:dyDescent="0.25">
      <c r="A25" s="14" t="s">
        <v>146</v>
      </c>
      <c r="B25" s="5">
        <v>395</v>
      </c>
      <c r="C25" s="5" t="s">
        <v>30</v>
      </c>
      <c r="D25" s="5" t="s">
        <v>93</v>
      </c>
      <c r="E25" s="11">
        <v>3240.9</v>
      </c>
      <c r="F25" s="11">
        <v>0</v>
      </c>
      <c r="G25" s="11">
        <v>0</v>
      </c>
      <c r="H25" s="11">
        <v>0</v>
      </c>
      <c r="J25" s="4">
        <v>1890.5</v>
      </c>
      <c r="K25" s="4">
        <f t="shared" si="0"/>
        <v>270.07142857142856</v>
      </c>
      <c r="L25" s="4">
        <f t="shared" si="1"/>
        <v>3240.86</v>
      </c>
    </row>
    <row r="26" spans="1:12" ht="150" x14ac:dyDescent="0.25">
      <c r="A26" s="14" t="s">
        <v>146</v>
      </c>
      <c r="B26" s="5">
        <v>395</v>
      </c>
      <c r="C26" s="5" t="s">
        <v>31</v>
      </c>
      <c r="D26" s="5" t="s">
        <v>94</v>
      </c>
      <c r="E26" s="11">
        <v>0</v>
      </c>
      <c r="F26" s="11">
        <v>0</v>
      </c>
      <c r="G26" s="11">
        <v>0</v>
      </c>
      <c r="H26" s="11">
        <v>0</v>
      </c>
      <c r="K26" s="4">
        <f t="shared" si="0"/>
        <v>0</v>
      </c>
      <c r="L26" s="4">
        <f t="shared" si="1"/>
        <v>0</v>
      </c>
    </row>
    <row r="27" spans="1:12" ht="206.25" x14ac:dyDescent="0.25">
      <c r="A27" s="14" t="s">
        <v>146</v>
      </c>
      <c r="B27" s="5">
        <v>395</v>
      </c>
      <c r="C27" s="5" t="s">
        <v>32</v>
      </c>
      <c r="D27" s="5" t="s">
        <v>95</v>
      </c>
      <c r="E27" s="11">
        <v>0</v>
      </c>
      <c r="F27" s="11">
        <v>0</v>
      </c>
      <c r="G27" s="11">
        <v>0</v>
      </c>
      <c r="H27" s="11">
        <v>0</v>
      </c>
      <c r="K27" s="4">
        <f t="shared" si="0"/>
        <v>0</v>
      </c>
      <c r="L27" s="4">
        <f t="shared" si="1"/>
        <v>0</v>
      </c>
    </row>
    <row r="28" spans="1:12" ht="187.5" x14ac:dyDescent="0.25">
      <c r="A28" s="14" t="s">
        <v>146</v>
      </c>
      <c r="B28" s="5">
        <v>395</v>
      </c>
      <c r="C28" s="5" t="s">
        <v>33</v>
      </c>
      <c r="D28" s="5" t="s">
        <v>96</v>
      </c>
      <c r="E28" s="11">
        <v>2854.3</v>
      </c>
      <c r="F28" s="11">
        <v>0</v>
      </c>
      <c r="G28" s="11">
        <v>0</v>
      </c>
      <c r="H28" s="11">
        <v>0</v>
      </c>
      <c r="J28" s="4">
        <v>1665</v>
      </c>
      <c r="K28" s="4">
        <f t="shared" si="0"/>
        <v>237.85714285714286</v>
      </c>
      <c r="L28" s="4">
        <f t="shared" si="1"/>
        <v>2854.29</v>
      </c>
    </row>
    <row r="29" spans="1:12" ht="187.5" x14ac:dyDescent="0.25">
      <c r="A29" s="14" t="s">
        <v>146</v>
      </c>
      <c r="B29" s="5">
        <v>395</v>
      </c>
      <c r="C29" s="5" t="s">
        <v>34</v>
      </c>
      <c r="D29" s="5" t="s">
        <v>97</v>
      </c>
      <c r="E29" s="11">
        <v>2600.1</v>
      </c>
      <c r="F29" s="11">
        <v>0</v>
      </c>
      <c r="G29" s="11">
        <v>0</v>
      </c>
      <c r="H29" s="11">
        <v>0</v>
      </c>
      <c r="J29" s="4">
        <v>1516.7</v>
      </c>
      <c r="K29" s="4">
        <f t="shared" si="0"/>
        <v>216.67142857142858</v>
      </c>
      <c r="L29" s="4">
        <f t="shared" si="1"/>
        <v>2600.06</v>
      </c>
    </row>
    <row r="30" spans="1:12" ht="131.25" x14ac:dyDescent="0.25">
      <c r="A30" s="14" t="s">
        <v>146</v>
      </c>
      <c r="B30" s="5">
        <v>395</v>
      </c>
      <c r="C30" s="5" t="s">
        <v>35</v>
      </c>
      <c r="D30" s="5" t="s">
        <v>98</v>
      </c>
      <c r="E30" s="11">
        <v>0</v>
      </c>
      <c r="F30" s="11">
        <v>0</v>
      </c>
      <c r="G30" s="11">
        <v>0</v>
      </c>
      <c r="H30" s="11">
        <v>0</v>
      </c>
      <c r="K30" s="4">
        <f t="shared" si="0"/>
        <v>0</v>
      </c>
      <c r="L30" s="4">
        <f t="shared" si="1"/>
        <v>0</v>
      </c>
    </row>
    <row r="31" spans="1:12" ht="131.25" x14ac:dyDescent="0.25">
      <c r="A31" s="14" t="s">
        <v>146</v>
      </c>
      <c r="B31" s="5">
        <v>395</v>
      </c>
      <c r="C31" s="5" t="s">
        <v>36</v>
      </c>
      <c r="D31" s="5" t="s">
        <v>99</v>
      </c>
      <c r="E31" s="11">
        <v>118411</v>
      </c>
      <c r="F31" s="11">
        <v>126970.7</v>
      </c>
      <c r="G31" s="11">
        <v>130145</v>
      </c>
      <c r="H31" s="11">
        <v>133319.20000000001</v>
      </c>
      <c r="J31" s="4">
        <v>69073.100000000006</v>
      </c>
      <c r="K31" s="4">
        <f t="shared" si="0"/>
        <v>9867.5857142857149</v>
      </c>
      <c r="L31" s="4">
        <f t="shared" si="1"/>
        <v>118411.03</v>
      </c>
    </row>
    <row r="32" spans="1:12" ht="225" x14ac:dyDescent="0.25">
      <c r="A32" s="14" t="s">
        <v>146</v>
      </c>
      <c r="B32" s="5">
        <v>395</v>
      </c>
      <c r="C32" s="5" t="s">
        <v>37</v>
      </c>
      <c r="D32" s="5" t="s">
        <v>100</v>
      </c>
      <c r="E32" s="11">
        <v>0</v>
      </c>
      <c r="F32" s="11">
        <v>0</v>
      </c>
      <c r="G32" s="11">
        <v>0</v>
      </c>
      <c r="H32" s="11">
        <v>0</v>
      </c>
      <c r="K32" s="4">
        <f t="shared" si="0"/>
        <v>0</v>
      </c>
      <c r="L32" s="4">
        <f t="shared" si="1"/>
        <v>0</v>
      </c>
    </row>
    <row r="33" spans="1:12" ht="375" x14ac:dyDescent="0.25">
      <c r="A33" s="14" t="s">
        <v>146</v>
      </c>
      <c r="B33" s="5">
        <v>395</v>
      </c>
      <c r="C33" s="5" t="s">
        <v>38</v>
      </c>
      <c r="D33" s="5" t="s">
        <v>101</v>
      </c>
      <c r="E33" s="11">
        <v>0</v>
      </c>
      <c r="F33" s="11">
        <v>0</v>
      </c>
      <c r="G33" s="11">
        <v>0</v>
      </c>
      <c r="H33" s="11">
        <v>0</v>
      </c>
      <c r="K33" s="4">
        <f t="shared" si="0"/>
        <v>0</v>
      </c>
      <c r="L33" s="4">
        <f t="shared" si="1"/>
        <v>0</v>
      </c>
    </row>
    <row r="34" spans="1:12" ht="243.75" x14ac:dyDescent="0.25">
      <c r="A34" s="14" t="s">
        <v>146</v>
      </c>
      <c r="B34" s="5">
        <v>395</v>
      </c>
      <c r="C34" s="5" t="s">
        <v>39</v>
      </c>
      <c r="D34" s="5" t="s">
        <v>102</v>
      </c>
      <c r="E34" s="11">
        <v>5952260</v>
      </c>
      <c r="F34" s="11">
        <v>5140980</v>
      </c>
      <c r="G34" s="11">
        <v>5140980</v>
      </c>
      <c r="H34" s="11">
        <v>5140980</v>
      </c>
      <c r="J34" s="4">
        <v>0</v>
      </c>
      <c r="K34" s="4">
        <v>0</v>
      </c>
      <c r="L34" s="4">
        <f t="shared" si="1"/>
        <v>0</v>
      </c>
    </row>
    <row r="35" spans="1:12" ht="243.75" x14ac:dyDescent="0.25">
      <c r="A35" s="14" t="s">
        <v>146</v>
      </c>
      <c r="B35" s="5">
        <v>395</v>
      </c>
      <c r="C35" s="5" t="s">
        <v>40</v>
      </c>
      <c r="D35" s="5" t="s">
        <v>103</v>
      </c>
      <c r="E35" s="11">
        <v>43680</v>
      </c>
      <c r="F35" s="11">
        <v>0</v>
      </c>
      <c r="G35" s="11">
        <v>0</v>
      </c>
      <c r="H35" s="11">
        <v>0</v>
      </c>
      <c r="J35" s="4">
        <v>0</v>
      </c>
      <c r="K35" s="4">
        <f t="shared" si="0"/>
        <v>0</v>
      </c>
      <c r="L35" s="4">
        <f t="shared" si="1"/>
        <v>0</v>
      </c>
    </row>
    <row r="36" spans="1:12" ht="187.5" x14ac:dyDescent="0.25">
      <c r="A36" s="14" t="s">
        <v>146</v>
      </c>
      <c r="B36" s="5">
        <v>395</v>
      </c>
      <c r="C36" s="5" t="s">
        <v>41</v>
      </c>
      <c r="D36" s="5" t="s">
        <v>104</v>
      </c>
      <c r="E36" s="11">
        <v>0</v>
      </c>
      <c r="F36" s="11">
        <v>0</v>
      </c>
      <c r="G36" s="11">
        <v>0</v>
      </c>
      <c r="H36" s="11">
        <v>0</v>
      </c>
      <c r="K36" s="4">
        <f t="shared" si="0"/>
        <v>0</v>
      </c>
      <c r="L36" s="4">
        <f t="shared" si="1"/>
        <v>0</v>
      </c>
    </row>
    <row r="37" spans="1:12" ht="168.75" x14ac:dyDescent="0.25">
      <c r="A37" s="14" t="s">
        <v>146</v>
      </c>
      <c r="B37" s="5">
        <v>395</v>
      </c>
      <c r="C37" s="5" t="s">
        <v>42</v>
      </c>
      <c r="D37" s="5" t="s">
        <v>105</v>
      </c>
      <c r="E37" s="11">
        <v>20907698.5</v>
      </c>
      <c r="F37" s="11">
        <v>22810241.5</v>
      </c>
      <c r="G37" s="11">
        <v>24059068.399999999</v>
      </c>
      <c r="H37" s="11">
        <v>25482988.600000001</v>
      </c>
      <c r="J37" s="4">
        <v>0</v>
      </c>
      <c r="K37" s="4">
        <f t="shared" si="0"/>
        <v>0</v>
      </c>
      <c r="L37" s="4">
        <f t="shared" si="1"/>
        <v>0</v>
      </c>
    </row>
    <row r="38" spans="1:12" ht="150" x14ac:dyDescent="0.25">
      <c r="A38" s="14" t="s">
        <v>146</v>
      </c>
      <c r="B38" s="5">
        <v>395</v>
      </c>
      <c r="C38" s="5" t="s">
        <v>43</v>
      </c>
      <c r="D38" s="5" t="s">
        <v>106</v>
      </c>
      <c r="E38" s="11">
        <v>0</v>
      </c>
      <c r="F38" s="11">
        <v>0</v>
      </c>
      <c r="G38" s="11">
        <v>0</v>
      </c>
      <c r="H38" s="11">
        <v>0</v>
      </c>
      <c r="K38" s="4">
        <f t="shared" si="0"/>
        <v>0</v>
      </c>
      <c r="L38" s="4">
        <f t="shared" si="1"/>
        <v>0</v>
      </c>
    </row>
    <row r="39" spans="1:12" ht="206.25" x14ac:dyDescent="0.25">
      <c r="A39" s="14" t="s">
        <v>146</v>
      </c>
      <c r="B39" s="5">
        <v>395</v>
      </c>
      <c r="C39" s="5" t="s">
        <v>44</v>
      </c>
      <c r="D39" s="5" t="s">
        <v>107</v>
      </c>
      <c r="E39" s="11">
        <v>183837.2</v>
      </c>
      <c r="F39" s="11">
        <v>0</v>
      </c>
      <c r="G39" s="11">
        <v>0</v>
      </c>
      <c r="H39" s="11">
        <v>0</v>
      </c>
      <c r="J39" s="4">
        <v>0</v>
      </c>
      <c r="K39" s="4">
        <f t="shared" si="0"/>
        <v>0</v>
      </c>
      <c r="L39" s="4">
        <f t="shared" si="1"/>
        <v>0</v>
      </c>
    </row>
    <row r="40" spans="1:12" ht="281.25" x14ac:dyDescent="0.25">
      <c r="A40" s="14" t="s">
        <v>146</v>
      </c>
      <c r="B40" s="5">
        <v>395</v>
      </c>
      <c r="C40" s="5" t="s">
        <v>45</v>
      </c>
      <c r="D40" s="5" t="s">
        <v>108</v>
      </c>
      <c r="E40" s="11">
        <v>8015.9</v>
      </c>
      <c r="F40" s="11">
        <v>0</v>
      </c>
      <c r="G40" s="11">
        <v>0</v>
      </c>
      <c r="H40" s="11">
        <v>0</v>
      </c>
      <c r="J40" s="4">
        <v>0</v>
      </c>
      <c r="K40" s="4">
        <f t="shared" si="0"/>
        <v>0</v>
      </c>
      <c r="L40" s="4">
        <f t="shared" si="1"/>
        <v>0</v>
      </c>
    </row>
    <row r="41" spans="1:12" ht="131.25" x14ac:dyDescent="0.25">
      <c r="A41" s="14" t="s">
        <v>146</v>
      </c>
      <c r="B41" s="5">
        <v>395</v>
      </c>
      <c r="C41" s="5" t="s">
        <v>46</v>
      </c>
      <c r="D41" s="5" t="s">
        <v>109</v>
      </c>
      <c r="E41" s="15">
        <v>2980320.8</v>
      </c>
      <c r="F41" s="15">
        <v>2980320.8</v>
      </c>
      <c r="G41" s="15">
        <v>3144238.4</v>
      </c>
      <c r="H41" s="15">
        <v>3329748.5</v>
      </c>
      <c r="J41" s="4">
        <v>0</v>
      </c>
      <c r="K41" s="16">
        <f>J41/7</f>
        <v>0</v>
      </c>
      <c r="L41" s="4">
        <f>ROUND(K41*12,2)</f>
        <v>0</v>
      </c>
    </row>
    <row r="42" spans="1:12" ht="131.25" x14ac:dyDescent="0.25">
      <c r="A42" s="14" t="s">
        <v>146</v>
      </c>
      <c r="B42" s="5">
        <v>395</v>
      </c>
      <c r="C42" s="5" t="s">
        <v>47</v>
      </c>
      <c r="D42" s="5" t="s">
        <v>110</v>
      </c>
      <c r="E42" s="11">
        <v>0</v>
      </c>
      <c r="F42" s="11">
        <v>0</v>
      </c>
      <c r="G42" s="11">
        <v>0</v>
      </c>
      <c r="H42" s="11">
        <v>0</v>
      </c>
      <c r="K42" s="4">
        <f t="shared" si="0"/>
        <v>0</v>
      </c>
      <c r="L42" s="4">
        <f t="shared" si="1"/>
        <v>0</v>
      </c>
    </row>
    <row r="43" spans="1:12" ht="131.25" x14ac:dyDescent="0.25">
      <c r="A43" s="14" t="s">
        <v>146</v>
      </c>
      <c r="B43" s="5">
        <v>395</v>
      </c>
      <c r="C43" s="5" t="s">
        <v>48</v>
      </c>
      <c r="D43" s="5" t="s">
        <v>111</v>
      </c>
      <c r="E43" s="11">
        <v>0</v>
      </c>
      <c r="F43" s="11">
        <v>0</v>
      </c>
      <c r="G43" s="11">
        <v>0</v>
      </c>
      <c r="H43" s="11">
        <v>0</v>
      </c>
      <c r="K43" s="4">
        <f t="shared" si="0"/>
        <v>0</v>
      </c>
      <c r="L43" s="4">
        <f t="shared" si="1"/>
        <v>0</v>
      </c>
    </row>
    <row r="44" spans="1:12" ht="150" x14ac:dyDescent="0.25">
      <c r="A44" s="14" t="s">
        <v>146</v>
      </c>
      <c r="B44" s="5">
        <v>395</v>
      </c>
      <c r="C44" s="5" t="s">
        <v>49</v>
      </c>
      <c r="D44" s="5" t="s">
        <v>112</v>
      </c>
      <c r="E44" s="11">
        <v>0</v>
      </c>
      <c r="F44" s="11">
        <v>0</v>
      </c>
      <c r="G44" s="11">
        <v>0</v>
      </c>
      <c r="H44" s="11">
        <v>0</v>
      </c>
      <c r="K44" s="4">
        <f t="shared" si="0"/>
        <v>0</v>
      </c>
      <c r="L44" s="4">
        <f t="shared" si="1"/>
        <v>0</v>
      </c>
    </row>
    <row r="45" spans="1:12" ht="131.25" x14ac:dyDescent="0.25">
      <c r="A45" s="14" t="s">
        <v>146</v>
      </c>
      <c r="B45" s="5">
        <v>395</v>
      </c>
      <c r="C45" s="5" t="s">
        <v>50</v>
      </c>
      <c r="D45" s="5" t="s">
        <v>113</v>
      </c>
      <c r="E45" s="11">
        <v>0</v>
      </c>
      <c r="F45" s="11">
        <v>0</v>
      </c>
      <c r="G45" s="11">
        <v>0</v>
      </c>
      <c r="H45" s="11">
        <v>0</v>
      </c>
      <c r="K45" s="4">
        <f t="shared" si="0"/>
        <v>0</v>
      </c>
      <c r="L45" s="4">
        <f t="shared" si="1"/>
        <v>0</v>
      </c>
    </row>
    <row r="46" spans="1:12" ht="131.25" x14ac:dyDescent="0.25">
      <c r="A46" s="14" t="s">
        <v>146</v>
      </c>
      <c r="B46" s="5">
        <v>395</v>
      </c>
      <c r="C46" s="5" t="s">
        <v>51</v>
      </c>
      <c r="D46" s="5" t="s">
        <v>114</v>
      </c>
      <c r="E46" s="11">
        <v>0</v>
      </c>
      <c r="F46" s="11">
        <v>0</v>
      </c>
      <c r="G46" s="11">
        <v>0</v>
      </c>
      <c r="H46" s="11">
        <v>0</v>
      </c>
      <c r="K46" s="4">
        <f t="shared" si="0"/>
        <v>0</v>
      </c>
      <c r="L46" s="4">
        <f t="shared" si="1"/>
        <v>0</v>
      </c>
    </row>
    <row r="47" spans="1:12" ht="131.25" x14ac:dyDescent="0.25">
      <c r="A47" s="14" t="s">
        <v>146</v>
      </c>
      <c r="B47" s="5">
        <v>395</v>
      </c>
      <c r="C47" s="5" t="s">
        <v>52</v>
      </c>
      <c r="D47" s="5" t="s">
        <v>115</v>
      </c>
      <c r="E47" s="11">
        <v>0</v>
      </c>
      <c r="F47" s="11">
        <v>0</v>
      </c>
      <c r="G47" s="11">
        <v>0</v>
      </c>
      <c r="H47" s="11">
        <v>0</v>
      </c>
      <c r="K47" s="4">
        <f t="shared" si="0"/>
        <v>0</v>
      </c>
      <c r="L47" s="4">
        <f t="shared" si="1"/>
        <v>0</v>
      </c>
    </row>
    <row r="48" spans="1:12" ht="168.75" x14ac:dyDescent="0.25">
      <c r="A48" s="14" t="s">
        <v>146</v>
      </c>
      <c r="B48" s="5">
        <v>395</v>
      </c>
      <c r="C48" s="5" t="s">
        <v>53</v>
      </c>
      <c r="D48" s="5" t="s">
        <v>116</v>
      </c>
      <c r="E48" s="11">
        <v>0</v>
      </c>
      <c r="F48" s="11">
        <v>0</v>
      </c>
      <c r="G48" s="11">
        <v>0</v>
      </c>
      <c r="H48" s="11">
        <v>0</v>
      </c>
      <c r="K48" s="4">
        <f t="shared" si="0"/>
        <v>0</v>
      </c>
      <c r="L48" s="4">
        <f t="shared" si="1"/>
        <v>0</v>
      </c>
    </row>
    <row r="49" spans="1:12" ht="131.25" x14ac:dyDescent="0.25">
      <c r="A49" s="14" t="s">
        <v>146</v>
      </c>
      <c r="B49" s="5">
        <v>395</v>
      </c>
      <c r="C49" s="5" t="s">
        <v>54</v>
      </c>
      <c r="D49" s="5" t="s">
        <v>117</v>
      </c>
      <c r="E49" s="11">
        <v>0</v>
      </c>
      <c r="F49" s="11">
        <v>0</v>
      </c>
      <c r="G49" s="11">
        <v>0</v>
      </c>
      <c r="H49" s="11">
        <v>0</v>
      </c>
      <c r="K49" s="4">
        <f t="shared" si="0"/>
        <v>0</v>
      </c>
      <c r="L49" s="4">
        <f t="shared" si="1"/>
        <v>0</v>
      </c>
    </row>
    <row r="50" spans="1:12" ht="131.25" x14ac:dyDescent="0.25">
      <c r="A50" s="14" t="s">
        <v>146</v>
      </c>
      <c r="B50" s="5">
        <v>395</v>
      </c>
      <c r="C50" s="5" t="s">
        <v>55</v>
      </c>
      <c r="D50" s="5" t="s">
        <v>118</v>
      </c>
      <c r="E50" s="11">
        <v>0</v>
      </c>
      <c r="F50" s="11">
        <v>0</v>
      </c>
      <c r="G50" s="11">
        <v>0</v>
      </c>
      <c r="H50" s="11">
        <v>0</v>
      </c>
      <c r="K50" s="4">
        <f t="shared" si="0"/>
        <v>0</v>
      </c>
      <c r="L50" s="4">
        <f t="shared" si="1"/>
        <v>0</v>
      </c>
    </row>
    <row r="51" spans="1:12" ht="131.25" x14ac:dyDescent="0.25">
      <c r="A51" s="14" t="s">
        <v>146</v>
      </c>
      <c r="B51" s="5">
        <v>395</v>
      </c>
      <c r="C51" s="5" t="s">
        <v>56</v>
      </c>
      <c r="D51" s="5" t="s">
        <v>119</v>
      </c>
      <c r="E51" s="11">
        <v>0</v>
      </c>
      <c r="F51" s="11">
        <v>0</v>
      </c>
      <c r="G51" s="11">
        <v>0</v>
      </c>
      <c r="H51" s="11">
        <v>0</v>
      </c>
      <c r="K51" s="4">
        <f t="shared" si="0"/>
        <v>0</v>
      </c>
      <c r="L51" s="4">
        <f t="shared" si="1"/>
        <v>0</v>
      </c>
    </row>
    <row r="52" spans="1:12" ht="131.25" x14ac:dyDescent="0.25">
      <c r="A52" s="14" t="s">
        <v>146</v>
      </c>
      <c r="B52" s="5">
        <v>395</v>
      </c>
      <c r="C52" s="5" t="s">
        <v>57</v>
      </c>
      <c r="D52" s="5" t="s">
        <v>120</v>
      </c>
      <c r="E52" s="11">
        <v>0</v>
      </c>
      <c r="F52" s="11">
        <v>0</v>
      </c>
      <c r="G52" s="11">
        <v>0</v>
      </c>
      <c r="H52" s="11">
        <v>0</v>
      </c>
      <c r="K52" s="4">
        <f t="shared" si="0"/>
        <v>0</v>
      </c>
      <c r="L52" s="4">
        <f t="shared" si="1"/>
        <v>0</v>
      </c>
    </row>
    <row r="53" spans="1:12" ht="150" x14ac:dyDescent="0.25">
      <c r="A53" s="14" t="s">
        <v>146</v>
      </c>
      <c r="B53" s="5">
        <v>395</v>
      </c>
      <c r="C53" s="5" t="s">
        <v>58</v>
      </c>
      <c r="D53" s="5" t="s">
        <v>121</v>
      </c>
      <c r="E53" s="11">
        <v>0</v>
      </c>
      <c r="F53" s="11">
        <v>0</v>
      </c>
      <c r="G53" s="11">
        <v>0</v>
      </c>
      <c r="H53" s="11">
        <v>0</v>
      </c>
      <c r="K53" s="4">
        <f t="shared" si="0"/>
        <v>0</v>
      </c>
      <c r="L53" s="4">
        <f t="shared" si="1"/>
        <v>0</v>
      </c>
    </row>
    <row r="54" spans="1:12" ht="168.75" x14ac:dyDescent="0.25">
      <c r="A54" s="14" t="s">
        <v>146</v>
      </c>
      <c r="B54" s="5">
        <v>395</v>
      </c>
      <c r="C54" s="5" t="s">
        <v>59</v>
      </c>
      <c r="D54" s="5" t="s">
        <v>122</v>
      </c>
      <c r="E54" s="11">
        <v>0</v>
      </c>
      <c r="F54" s="11">
        <v>0</v>
      </c>
      <c r="G54" s="11">
        <v>0</v>
      </c>
      <c r="H54" s="11">
        <v>0</v>
      </c>
      <c r="K54" s="4">
        <f t="shared" si="0"/>
        <v>0</v>
      </c>
      <c r="L54" s="4">
        <f t="shared" si="1"/>
        <v>0</v>
      </c>
    </row>
    <row r="55" spans="1:12" ht="131.25" x14ac:dyDescent="0.25">
      <c r="A55" s="14" t="s">
        <v>146</v>
      </c>
      <c r="B55" s="5">
        <v>395</v>
      </c>
      <c r="C55" s="5" t="s">
        <v>60</v>
      </c>
      <c r="D55" s="5" t="s">
        <v>123</v>
      </c>
      <c r="E55" s="11">
        <v>0</v>
      </c>
      <c r="F55" s="11">
        <v>0</v>
      </c>
      <c r="G55" s="11">
        <v>0</v>
      </c>
      <c r="H55" s="11">
        <v>0</v>
      </c>
      <c r="K55" s="4">
        <f t="shared" si="0"/>
        <v>0</v>
      </c>
      <c r="L55" s="4">
        <f t="shared" si="1"/>
        <v>0</v>
      </c>
    </row>
    <row r="56" spans="1:12" ht="131.25" x14ac:dyDescent="0.25">
      <c r="A56" s="14" t="s">
        <v>146</v>
      </c>
      <c r="B56" s="5">
        <v>395</v>
      </c>
      <c r="C56" s="5" t="s">
        <v>61</v>
      </c>
      <c r="D56" s="5" t="s">
        <v>124</v>
      </c>
      <c r="E56" s="11">
        <v>0</v>
      </c>
      <c r="F56" s="11">
        <v>0</v>
      </c>
      <c r="G56" s="11">
        <v>0</v>
      </c>
      <c r="H56" s="11">
        <v>0</v>
      </c>
      <c r="K56" s="4">
        <f t="shared" si="0"/>
        <v>0</v>
      </c>
      <c r="L56" s="4">
        <f t="shared" si="1"/>
        <v>0</v>
      </c>
    </row>
    <row r="57" spans="1:12" ht="131.25" x14ac:dyDescent="0.25">
      <c r="A57" s="14" t="s">
        <v>146</v>
      </c>
      <c r="B57" s="5">
        <v>395</v>
      </c>
      <c r="C57" s="5" t="s">
        <v>62</v>
      </c>
      <c r="D57" s="5" t="s">
        <v>125</v>
      </c>
      <c r="E57" s="11">
        <v>0</v>
      </c>
      <c r="F57" s="11">
        <v>0</v>
      </c>
      <c r="G57" s="11">
        <v>0</v>
      </c>
      <c r="H57" s="11">
        <v>0</v>
      </c>
      <c r="K57" s="4">
        <f t="shared" si="0"/>
        <v>0</v>
      </c>
      <c r="L57" s="4">
        <f t="shared" si="1"/>
        <v>0</v>
      </c>
    </row>
    <row r="58" spans="1:12" ht="131.25" x14ac:dyDescent="0.25">
      <c r="A58" s="14" t="s">
        <v>146</v>
      </c>
      <c r="B58" s="5">
        <v>395</v>
      </c>
      <c r="C58" s="5" t="s">
        <v>63</v>
      </c>
      <c r="D58" s="5" t="s">
        <v>126</v>
      </c>
      <c r="E58" s="11">
        <v>0</v>
      </c>
      <c r="F58" s="11">
        <v>0</v>
      </c>
      <c r="G58" s="11">
        <v>0</v>
      </c>
      <c r="H58" s="11">
        <v>0</v>
      </c>
      <c r="K58" s="4">
        <f t="shared" si="0"/>
        <v>0</v>
      </c>
      <c r="L58" s="4">
        <f t="shared" si="1"/>
        <v>0</v>
      </c>
    </row>
    <row r="59" spans="1:12" ht="131.25" x14ac:dyDescent="0.25">
      <c r="A59" s="14" t="s">
        <v>146</v>
      </c>
      <c r="B59" s="5">
        <v>395</v>
      </c>
      <c r="C59" s="5" t="s">
        <v>64</v>
      </c>
      <c r="D59" s="5" t="s">
        <v>65</v>
      </c>
      <c r="E59" s="11">
        <v>0</v>
      </c>
      <c r="F59" s="11">
        <v>0</v>
      </c>
      <c r="G59" s="11">
        <v>0</v>
      </c>
      <c r="H59" s="11">
        <v>0</v>
      </c>
      <c r="K59" s="4">
        <f t="shared" si="0"/>
        <v>0</v>
      </c>
      <c r="L59" s="4">
        <f t="shared" si="1"/>
        <v>0</v>
      </c>
    </row>
    <row r="60" spans="1:12" ht="300" x14ac:dyDescent="0.25">
      <c r="A60" s="14" t="s">
        <v>146</v>
      </c>
      <c r="B60" s="5">
        <v>395</v>
      </c>
      <c r="C60" s="5" t="s">
        <v>66</v>
      </c>
      <c r="D60" s="5" t="s">
        <v>127</v>
      </c>
      <c r="E60" s="11">
        <v>0</v>
      </c>
      <c r="F60" s="11">
        <v>0</v>
      </c>
      <c r="G60" s="11">
        <v>0</v>
      </c>
      <c r="H60" s="11">
        <v>0</v>
      </c>
      <c r="K60" s="4">
        <f t="shared" si="0"/>
        <v>0</v>
      </c>
      <c r="L60" s="4">
        <f t="shared" si="1"/>
        <v>0</v>
      </c>
    </row>
    <row r="61" spans="1:12" ht="168.75" x14ac:dyDescent="0.25">
      <c r="A61" s="14" t="s">
        <v>146</v>
      </c>
      <c r="B61" s="5">
        <v>395</v>
      </c>
      <c r="C61" s="5" t="s">
        <v>67</v>
      </c>
      <c r="D61" s="5" t="s">
        <v>128</v>
      </c>
      <c r="E61" s="11">
        <v>0</v>
      </c>
      <c r="F61" s="11">
        <v>0</v>
      </c>
      <c r="G61" s="11">
        <v>0</v>
      </c>
      <c r="H61" s="11">
        <v>0</v>
      </c>
      <c r="K61" s="4">
        <f t="shared" si="0"/>
        <v>0</v>
      </c>
      <c r="L61" s="4">
        <f t="shared" si="1"/>
        <v>0</v>
      </c>
    </row>
    <row r="62" spans="1:12" ht="168.75" x14ac:dyDescent="0.25">
      <c r="A62" s="14" t="s">
        <v>146</v>
      </c>
      <c r="B62" s="5">
        <v>395</v>
      </c>
      <c r="C62" s="5" t="s">
        <v>129</v>
      </c>
      <c r="D62" s="5" t="s">
        <v>130</v>
      </c>
      <c r="E62" s="11">
        <v>1879.4</v>
      </c>
      <c r="F62" s="11">
        <v>0</v>
      </c>
      <c r="G62" s="11">
        <v>0</v>
      </c>
      <c r="H62" s="11">
        <v>0</v>
      </c>
      <c r="J62" s="4">
        <v>1096.3</v>
      </c>
      <c r="K62" s="4">
        <f t="shared" si="0"/>
        <v>156.6142857142857</v>
      </c>
      <c r="L62" s="4">
        <f t="shared" si="1"/>
        <v>1879.37</v>
      </c>
    </row>
    <row r="63" spans="1:12" ht="168.75" x14ac:dyDescent="0.25">
      <c r="A63" s="14" t="s">
        <v>146</v>
      </c>
      <c r="B63" s="5">
        <v>395</v>
      </c>
      <c r="C63" s="5" t="s">
        <v>68</v>
      </c>
      <c r="D63" s="5" t="s">
        <v>128</v>
      </c>
      <c r="E63" s="11">
        <v>578.20000000000005</v>
      </c>
      <c r="F63" s="11">
        <v>0</v>
      </c>
      <c r="G63" s="11">
        <v>0</v>
      </c>
      <c r="H63" s="11">
        <v>0</v>
      </c>
      <c r="J63" s="4">
        <v>337.3</v>
      </c>
      <c r="K63" s="4">
        <f t="shared" si="0"/>
        <v>48.18571428571429</v>
      </c>
      <c r="L63" s="4">
        <f t="shared" si="1"/>
        <v>578.23</v>
      </c>
    </row>
    <row r="64" spans="1:12" ht="150" x14ac:dyDescent="0.25">
      <c r="A64" s="14" t="s">
        <v>146</v>
      </c>
      <c r="B64" s="5">
        <v>395</v>
      </c>
      <c r="C64" s="5" t="s">
        <v>69</v>
      </c>
      <c r="D64" s="5" t="s">
        <v>131</v>
      </c>
      <c r="E64" s="11">
        <v>0</v>
      </c>
      <c r="F64" s="11">
        <v>0</v>
      </c>
      <c r="G64" s="11">
        <v>0</v>
      </c>
      <c r="H64" s="11">
        <v>0</v>
      </c>
      <c r="K64" s="4">
        <f t="shared" si="0"/>
        <v>0</v>
      </c>
      <c r="L64" s="4">
        <f t="shared" si="1"/>
        <v>0</v>
      </c>
    </row>
    <row r="65" spans="1:12" ht="243.75" x14ac:dyDescent="0.25">
      <c r="A65" s="14" t="s">
        <v>146</v>
      </c>
      <c r="B65" s="5">
        <v>395</v>
      </c>
      <c r="C65" s="5" t="s">
        <v>70</v>
      </c>
      <c r="D65" s="5" t="s">
        <v>132</v>
      </c>
      <c r="E65" s="11">
        <v>-4398.2</v>
      </c>
      <c r="F65" s="11">
        <v>0</v>
      </c>
      <c r="G65" s="11">
        <v>0</v>
      </c>
      <c r="H65" s="11">
        <v>0</v>
      </c>
      <c r="J65" s="4">
        <v>-4398.2</v>
      </c>
      <c r="K65" s="4">
        <f t="shared" si="0"/>
        <v>-628.31428571428569</v>
      </c>
      <c r="L65" s="4">
        <f t="shared" si="1"/>
        <v>-7539.77</v>
      </c>
    </row>
    <row r="66" spans="1:12" ht="318.75" x14ac:dyDescent="0.25">
      <c r="A66" s="14" t="s">
        <v>146</v>
      </c>
      <c r="B66" s="5">
        <v>395</v>
      </c>
      <c r="C66" s="5" t="s">
        <v>72</v>
      </c>
      <c r="D66" s="5" t="s">
        <v>133</v>
      </c>
      <c r="E66" s="11">
        <v>0</v>
      </c>
      <c r="F66" s="11">
        <v>0</v>
      </c>
      <c r="G66" s="11">
        <v>0</v>
      </c>
      <c r="H66" s="11">
        <v>0</v>
      </c>
      <c r="K66" s="4">
        <f t="shared" si="0"/>
        <v>0</v>
      </c>
      <c r="L66" s="4">
        <f t="shared" si="1"/>
        <v>0</v>
      </c>
    </row>
    <row r="67" spans="1:12" ht="187.5" x14ac:dyDescent="0.25">
      <c r="A67" s="14" t="s">
        <v>146</v>
      </c>
      <c r="B67" s="5">
        <v>395</v>
      </c>
      <c r="C67" s="5" t="s">
        <v>134</v>
      </c>
      <c r="D67" s="5" t="s">
        <v>71</v>
      </c>
      <c r="E67" s="11">
        <v>-1256.5999999999999</v>
      </c>
      <c r="F67" s="11">
        <v>0</v>
      </c>
      <c r="G67" s="11">
        <v>0</v>
      </c>
      <c r="H67" s="11">
        <v>0</v>
      </c>
      <c r="J67" s="4">
        <v>-1256.5999999999999</v>
      </c>
      <c r="K67" s="4">
        <f t="shared" si="0"/>
        <v>-179.51428571428571</v>
      </c>
      <c r="L67" s="4">
        <f t="shared" si="1"/>
        <v>-2154.17</v>
      </c>
    </row>
    <row r="68" spans="1:12" ht="262.5" x14ac:dyDescent="0.25">
      <c r="A68" s="14" t="s">
        <v>146</v>
      </c>
      <c r="B68" s="5">
        <v>395</v>
      </c>
      <c r="C68" s="5" t="s">
        <v>135</v>
      </c>
      <c r="D68" s="5" t="s">
        <v>136</v>
      </c>
      <c r="E68" s="17">
        <v>-55438</v>
      </c>
      <c r="F68" s="15">
        <v>0</v>
      </c>
      <c r="G68" s="15">
        <v>0</v>
      </c>
      <c r="H68" s="15">
        <v>0</v>
      </c>
      <c r="J68" s="4">
        <v>-98047.8</v>
      </c>
      <c r="K68" s="4">
        <f t="shared" si="0"/>
        <v>-14006.828571428572</v>
      </c>
      <c r="L68" s="4">
        <f t="shared" si="1"/>
        <v>-168081.94</v>
      </c>
    </row>
    <row r="69" spans="1:12" ht="318.75" x14ac:dyDescent="0.25">
      <c r="A69" s="14" t="s">
        <v>146</v>
      </c>
      <c r="B69" s="5">
        <v>395</v>
      </c>
      <c r="C69" s="5" t="s">
        <v>137</v>
      </c>
      <c r="D69" s="5" t="s">
        <v>138</v>
      </c>
      <c r="E69" s="17">
        <v>-1336</v>
      </c>
      <c r="F69" s="15">
        <v>0</v>
      </c>
      <c r="G69" s="15">
        <v>0</v>
      </c>
      <c r="H69" s="15">
        <v>0</v>
      </c>
      <c r="J69" s="4">
        <v>-3928.8</v>
      </c>
      <c r="K69" s="4">
        <f t="shared" si="0"/>
        <v>-561.25714285714287</v>
      </c>
      <c r="L69" s="4">
        <f t="shared" si="1"/>
        <v>-6735.09</v>
      </c>
    </row>
    <row r="70" spans="1:12" ht="356.25" x14ac:dyDescent="0.25">
      <c r="A70" s="14" t="s">
        <v>146</v>
      </c>
      <c r="B70" s="5">
        <v>395</v>
      </c>
      <c r="C70" s="5" t="s">
        <v>139</v>
      </c>
      <c r="D70" s="5" t="s">
        <v>140</v>
      </c>
      <c r="E70" s="11">
        <v>0</v>
      </c>
      <c r="F70" s="11">
        <v>0</v>
      </c>
      <c r="G70" s="11">
        <v>0</v>
      </c>
      <c r="H70" s="11">
        <v>0</v>
      </c>
      <c r="K70" s="4">
        <f t="shared" si="0"/>
        <v>0</v>
      </c>
      <c r="L70" s="4">
        <f t="shared" si="1"/>
        <v>0</v>
      </c>
    </row>
    <row r="71" spans="1:12" ht="168.75" x14ac:dyDescent="0.25">
      <c r="A71" s="14" t="s">
        <v>146</v>
      </c>
      <c r="B71" s="5">
        <v>395</v>
      </c>
      <c r="C71" s="5" t="s">
        <v>73</v>
      </c>
      <c r="D71" s="5" t="s">
        <v>141</v>
      </c>
      <c r="E71" s="11">
        <v>0</v>
      </c>
      <c r="F71" s="11">
        <v>0</v>
      </c>
      <c r="G71" s="11">
        <v>0</v>
      </c>
      <c r="H71" s="11">
        <v>0</v>
      </c>
      <c r="K71" s="4">
        <f t="shared" si="0"/>
        <v>0</v>
      </c>
      <c r="L71" s="4">
        <f t="shared" si="1"/>
        <v>0</v>
      </c>
    </row>
    <row r="72" spans="1:12" ht="225" x14ac:dyDescent="0.25">
      <c r="A72" s="14" t="s">
        <v>146</v>
      </c>
      <c r="B72" s="5">
        <v>395</v>
      </c>
      <c r="C72" s="5" t="s">
        <v>74</v>
      </c>
      <c r="D72" s="5" t="s">
        <v>142</v>
      </c>
      <c r="E72" s="11">
        <v>0</v>
      </c>
      <c r="F72" s="11">
        <v>0</v>
      </c>
      <c r="G72" s="11">
        <v>0</v>
      </c>
      <c r="H72" s="11">
        <v>0</v>
      </c>
      <c r="K72" s="4">
        <f t="shared" si="0"/>
        <v>0</v>
      </c>
      <c r="L72" s="4">
        <f t="shared" si="1"/>
        <v>0</v>
      </c>
    </row>
    <row r="73" spans="1:12" ht="187.5" x14ac:dyDescent="0.25">
      <c r="A73" s="14" t="s">
        <v>146</v>
      </c>
      <c r="B73" s="5">
        <v>395</v>
      </c>
      <c r="C73" s="5" t="s">
        <v>75</v>
      </c>
      <c r="D73" s="5" t="s">
        <v>143</v>
      </c>
      <c r="E73" s="11">
        <v>0</v>
      </c>
      <c r="F73" s="11">
        <v>0</v>
      </c>
      <c r="G73" s="11">
        <v>0</v>
      </c>
      <c r="H73" s="11">
        <v>0</v>
      </c>
      <c r="K73" s="4">
        <f t="shared" si="0"/>
        <v>0</v>
      </c>
      <c r="L73" s="4">
        <f t="shared" si="1"/>
        <v>0</v>
      </c>
    </row>
    <row r="74" spans="1:12" ht="187.5" x14ac:dyDescent="0.25">
      <c r="A74" s="14" t="s">
        <v>146</v>
      </c>
      <c r="B74" s="5">
        <v>395</v>
      </c>
      <c r="C74" s="5" t="s">
        <v>76</v>
      </c>
      <c r="D74" s="5" t="s">
        <v>144</v>
      </c>
      <c r="E74" s="11">
        <v>0</v>
      </c>
      <c r="F74" s="11">
        <v>0</v>
      </c>
      <c r="G74" s="11">
        <v>0</v>
      </c>
      <c r="H74" s="11">
        <v>0</v>
      </c>
      <c r="K74" s="4">
        <f t="shared" si="0"/>
        <v>0</v>
      </c>
      <c r="L74" s="4">
        <f t="shared" si="1"/>
        <v>0</v>
      </c>
    </row>
    <row r="75" spans="1:12" ht="206.25" x14ac:dyDescent="0.25">
      <c r="A75" s="14" t="s">
        <v>146</v>
      </c>
      <c r="B75" s="5">
        <v>395</v>
      </c>
      <c r="C75" s="5" t="s">
        <v>77</v>
      </c>
      <c r="D75" s="5" t="s">
        <v>145</v>
      </c>
      <c r="E75" s="11">
        <v>0</v>
      </c>
      <c r="F75" s="11">
        <v>0</v>
      </c>
      <c r="G75" s="11">
        <v>0</v>
      </c>
      <c r="H75" s="11">
        <v>0</v>
      </c>
      <c r="K75" s="4">
        <f t="shared" si="0"/>
        <v>0</v>
      </c>
      <c r="L75" s="4">
        <f t="shared" si="1"/>
        <v>0</v>
      </c>
    </row>
    <row r="76" spans="1:12" ht="33" customHeight="1" x14ac:dyDescent="0.25">
      <c r="E76" s="18">
        <f>SUM(E11:E75)</f>
        <v>30144186.999999996</v>
      </c>
      <c r="F76" s="18">
        <f t="shared" ref="F76:H76" si="2">SUM(F11:F75)</f>
        <v>31058513</v>
      </c>
      <c r="G76" s="18">
        <f t="shared" si="2"/>
        <v>32474431.799999997</v>
      </c>
      <c r="H76" s="18">
        <f t="shared" si="2"/>
        <v>34087036.299999997</v>
      </c>
      <c r="I76" s="12">
        <f t="shared" ref="I76" si="3">SUM(I11:I75)</f>
        <v>0</v>
      </c>
      <c r="J76" s="8">
        <f>SUM(J11:J75)</f>
        <v>-31329.399999999991</v>
      </c>
      <c r="K76" s="8">
        <f t="shared" ref="K76" si="4">SUM(K11:K75)</f>
        <v>-4475.6285714285714</v>
      </c>
      <c r="L76" s="8">
        <f t="shared" ref="L76" si="5">SUM(L11:L75)</f>
        <v>-53707.540000000008</v>
      </c>
    </row>
    <row r="77" spans="1:12" x14ac:dyDescent="0.25">
      <c r="E77" s="12">
        <f>E76-30272864.7</f>
        <v>-128677.70000000298</v>
      </c>
      <c r="F77" s="12">
        <v>31058513</v>
      </c>
      <c r="G77" s="12">
        <v>32450589.300000001</v>
      </c>
      <c r="H77" s="12">
        <v>33877683.700000003</v>
      </c>
    </row>
    <row r="78" spans="1:12" x14ac:dyDescent="0.25">
      <c r="E78" s="12">
        <f>78641.3+118411</f>
        <v>197052.3</v>
      </c>
      <c r="F78" s="12">
        <f>F76-F77</f>
        <v>0</v>
      </c>
      <c r="G78" s="12">
        <f t="shared" ref="G78:H78" si="6">G76-G77</f>
        <v>23842.499999996275</v>
      </c>
      <c r="H78" s="12">
        <f t="shared" si="6"/>
        <v>209352.59999999404</v>
      </c>
    </row>
  </sheetData>
  <autoFilter ref="A8:H78">
    <filterColumn colId="5" showButton="0"/>
    <filterColumn colId="6" showButton="0"/>
  </autoFilter>
  <mergeCells count="10">
    <mergeCell ref="G2:H2"/>
    <mergeCell ref="A4:H4"/>
    <mergeCell ref="A5:H5"/>
    <mergeCell ref="A6:H6"/>
    <mergeCell ref="A8:A9"/>
    <mergeCell ref="B8:B9"/>
    <mergeCell ref="C8:C9"/>
    <mergeCell ref="D8:D9"/>
    <mergeCell ref="E8:E9"/>
    <mergeCell ref="F8:H8"/>
  </mergeCells>
  <pageMargins left="0.25" right="0.25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2021-09-07T07:25:59Z</cp:lastPrinted>
  <dcterms:created xsi:type="dcterms:W3CDTF">2020-08-10T14:19:40Z</dcterms:created>
  <dcterms:modified xsi:type="dcterms:W3CDTF">2021-10-11T16:58:11Z</dcterms:modified>
</cp:coreProperties>
</file>