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6975"/>
  </bookViews>
  <sheets>
    <sheet name="Потреб кооперац 2021-2023" sheetId="2" r:id="rId1"/>
  </sheets>
  <calcPr calcId="145621"/>
</workbook>
</file>

<file path=xl/calcChain.xml><?xml version="1.0" encoding="utf-8"?>
<calcChain xmlns="http://schemas.openxmlformats.org/spreadsheetml/2006/main">
  <c r="I11" i="2" l="1"/>
  <c r="L11" i="2" s="1"/>
  <c r="K17" i="2" l="1"/>
  <c r="N17" i="2" s="1"/>
  <c r="J17" i="2"/>
  <c r="M17" i="2" s="1"/>
  <c r="I17" i="2"/>
  <c r="L17" i="2" s="1"/>
  <c r="K16" i="2"/>
  <c r="N16" i="2" s="1"/>
  <c r="J16" i="2"/>
  <c r="M16" i="2" s="1"/>
  <c r="I16" i="2"/>
  <c r="L16" i="2" s="1"/>
  <c r="K15" i="2"/>
  <c r="N15" i="2" s="1"/>
  <c r="J15" i="2"/>
  <c r="M15" i="2" s="1"/>
  <c r="I15" i="2"/>
  <c r="L15" i="2" s="1"/>
  <c r="K14" i="2"/>
  <c r="N14" i="2" s="1"/>
  <c r="J14" i="2"/>
  <c r="M14" i="2" s="1"/>
  <c r="I14" i="2"/>
  <c r="L14" i="2" s="1"/>
  <c r="K13" i="2"/>
  <c r="N13" i="2" s="1"/>
  <c r="J13" i="2"/>
  <c r="M13" i="2" s="1"/>
  <c r="I13" i="2"/>
  <c r="L13" i="2" s="1"/>
  <c r="K12" i="2"/>
  <c r="N12" i="2" s="1"/>
  <c r="J12" i="2"/>
  <c r="M12" i="2" s="1"/>
  <c r="I12" i="2"/>
  <c r="L12" i="2" s="1"/>
  <c r="L18" i="2" s="1"/>
  <c r="K11" i="2"/>
  <c r="N11" i="2" s="1"/>
  <c r="N18" i="2" s="1"/>
  <c r="J11" i="2"/>
  <c r="M11" i="2" s="1"/>
  <c r="M18" i="2" l="1"/>
  <c r="I18" i="2"/>
  <c r="K18" i="2"/>
  <c r="J18" i="2"/>
</calcChain>
</file>

<file path=xl/sharedStrings.xml><?xml version="1.0" encoding="utf-8"?>
<sst xmlns="http://schemas.openxmlformats.org/spreadsheetml/2006/main" count="18" uniqueCount="18">
  <si>
    <t>ИТОГО</t>
  </si>
  <si>
    <t>Лужский</t>
  </si>
  <si>
    <t>Лодейнопольский</t>
  </si>
  <si>
    <t>Бокситогорский</t>
  </si>
  <si>
    <t>п/п</t>
  </si>
  <si>
    <t xml:space="preserve">МО наименование </t>
  </si>
  <si>
    <t xml:space="preserve">Подпорожский </t>
  </si>
  <si>
    <t xml:space="preserve">Кингисеппский </t>
  </si>
  <si>
    <t xml:space="preserve">Приозерский </t>
  </si>
  <si>
    <t xml:space="preserve">Волховский </t>
  </si>
  <si>
    <r>
      <t>Предельный уровень софинансирования (%) - УС</t>
    </r>
    <r>
      <rPr>
        <b/>
        <i/>
        <sz val="10"/>
        <color theme="1"/>
        <rFont val="Times New Roman"/>
        <family val="1"/>
        <charset val="204"/>
      </rPr>
      <t>i</t>
    </r>
  </si>
  <si>
    <r>
      <t>Объем субсидии (тыс.руб.) - C</t>
    </r>
    <r>
      <rPr>
        <b/>
        <i/>
        <sz val="10"/>
        <color theme="1"/>
        <rFont val="Times New Roman"/>
        <family val="1"/>
        <charset val="204"/>
      </rPr>
      <t>i</t>
    </r>
  </si>
  <si>
    <r>
      <t>Расчетный общий объем расходов (тыс.руб.) - РОС</t>
    </r>
    <r>
      <rPr>
        <b/>
        <i/>
        <sz val="10"/>
        <color theme="1"/>
        <rFont val="Times New Roman"/>
        <family val="1"/>
        <charset val="204"/>
      </rPr>
      <t>i</t>
    </r>
  </si>
  <si>
    <t xml:space="preserve">*РОСi - расчетный объем расходов, необходимый для достижения значений результатов использования субсидии i-м муниципальным образованием, определяемый в соответствии с методикой расчета размера субсидии, утвержденной правовым актом Комитета
</t>
  </si>
  <si>
    <t>Округление до целых тыс. руб</t>
  </si>
  <si>
    <t>Формула расчета субсидии Ci=РОСi*УСi</t>
  </si>
  <si>
    <t>Приложение 27 к пояснительной записке 2021 года</t>
  </si>
  <si>
    <t>Расчет объема субсидий бюджетам муниципальных образований Ленинградской области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
на 2021 год и 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</si>
</sst>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\ _₽_-;\-* #,##0\ _₽_-;_-* &quot;-&quot;??\ _₽_-;_-@_-"/>
    <numFmt numFmtId="165" formatCode="_-* #,##0.0\ _₽_-;\-* #,##0.0\ _₽_-;_-* &quot;-&quot;??\ _₽_-;_-@_-"/>
    <numFmt numFmtId="166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/>
    <xf numFmtId="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164" fontId="4" fillId="0" borderId="1" xfId="1" applyNumberFormat="1" applyFont="1" applyFill="1" applyBorder="1"/>
    <xf numFmtId="0" fontId="4" fillId="0" borderId="0" xfId="0" applyFont="1" applyAlignment="1"/>
    <xf numFmtId="0" fontId="4" fillId="0" borderId="7" xfId="0" applyFont="1" applyBorder="1" applyAlignment="1"/>
    <xf numFmtId="166" fontId="4" fillId="0" borderId="1" xfId="0" applyNumberFormat="1" applyFont="1" applyBorder="1"/>
    <xf numFmtId="166" fontId="3" fillId="0" borderId="1" xfId="0" applyNumberFormat="1" applyFont="1" applyBorder="1"/>
    <xf numFmtId="165" fontId="4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1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Процентный 2" xfId="5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N18"/>
  <sheetViews>
    <sheetView tabSelected="1" zoomScaleNormal="100" workbookViewId="0">
      <selection activeCell="A3" sqref="A3:N3"/>
    </sheetView>
  </sheetViews>
  <sheetFormatPr defaultRowHeight="12.75" x14ac:dyDescent="0.2"/>
  <cols>
    <col min="1" max="1" width="9.140625" style="1"/>
    <col min="2" max="2" width="20.85546875" style="1" customWidth="1"/>
    <col min="3" max="3" width="9.7109375" style="1" customWidth="1"/>
    <col min="4" max="4" width="10.42578125" style="1" customWidth="1"/>
    <col min="5" max="5" width="9.140625" style="1"/>
    <col min="6" max="6" width="15" style="1" customWidth="1"/>
    <col min="7" max="7" width="12.28515625" style="1" customWidth="1"/>
    <col min="8" max="8" width="9.5703125" style="1" bestFit="1" customWidth="1"/>
    <col min="9" max="9" width="13.28515625" style="1" customWidth="1"/>
    <col min="10" max="10" width="15.42578125" style="1" customWidth="1"/>
    <col min="11" max="11" width="13" style="1" customWidth="1"/>
    <col min="12" max="16384" width="9.140625" style="1"/>
  </cols>
  <sheetData>
    <row r="1" spans="1:14" ht="15.75" x14ac:dyDescent="0.2">
      <c r="N1" s="27" t="s">
        <v>16</v>
      </c>
    </row>
    <row r="3" spans="1:14" ht="62.25" customHeight="1" x14ac:dyDescent="0.2">
      <c r="A3" s="28" t="s">
        <v>17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30" customHeight="1" x14ac:dyDescent="0.2"/>
    <row r="5" spans="1:14" ht="23.25" customHeight="1" x14ac:dyDescent="0.2">
      <c r="B5" s="20" t="s">
        <v>15</v>
      </c>
      <c r="C5" s="20"/>
      <c r="D5" s="20"/>
      <c r="E5" s="20"/>
      <c r="F5" s="20"/>
    </row>
    <row r="6" spans="1:14" ht="34.5" customHeight="1" x14ac:dyDescent="0.2">
      <c r="B6" s="26" t="s">
        <v>13</v>
      </c>
      <c r="C6" s="26"/>
      <c r="D6" s="26"/>
      <c r="E6" s="26"/>
      <c r="F6" s="26"/>
      <c r="G6" s="26"/>
      <c r="H6" s="26"/>
      <c r="I6" s="26"/>
      <c r="J6" s="26"/>
      <c r="K6" s="26"/>
    </row>
    <row r="7" spans="1:14" x14ac:dyDescent="0.2">
      <c r="E7" s="9"/>
    </row>
    <row r="8" spans="1:14" x14ac:dyDescent="0.2">
      <c r="E8" s="10"/>
      <c r="G8" s="2"/>
      <c r="H8" s="2"/>
      <c r="I8" s="2"/>
      <c r="J8" s="2"/>
    </row>
    <row r="9" spans="1:14" ht="36.75" customHeight="1" x14ac:dyDescent="0.2">
      <c r="A9" s="21" t="s">
        <v>4</v>
      </c>
      <c r="B9" s="21" t="s">
        <v>5</v>
      </c>
      <c r="C9" s="23" t="s">
        <v>10</v>
      </c>
      <c r="D9" s="24"/>
      <c r="E9" s="25"/>
      <c r="F9" s="23" t="s">
        <v>12</v>
      </c>
      <c r="G9" s="24"/>
      <c r="H9" s="25"/>
      <c r="I9" s="17" t="s">
        <v>11</v>
      </c>
      <c r="J9" s="18"/>
      <c r="K9" s="19"/>
      <c r="L9" s="16" t="s">
        <v>14</v>
      </c>
      <c r="M9" s="16"/>
      <c r="N9" s="16"/>
    </row>
    <row r="10" spans="1:14" x14ac:dyDescent="0.2">
      <c r="A10" s="22"/>
      <c r="B10" s="22"/>
      <c r="C10" s="3">
        <v>2021</v>
      </c>
      <c r="D10" s="3">
        <v>2022</v>
      </c>
      <c r="E10" s="3">
        <v>2023</v>
      </c>
      <c r="F10" s="3">
        <v>2021</v>
      </c>
      <c r="G10" s="3">
        <v>2022</v>
      </c>
      <c r="H10" s="3">
        <v>2023</v>
      </c>
      <c r="I10" s="4">
        <v>2021</v>
      </c>
      <c r="J10" s="4">
        <v>2022</v>
      </c>
      <c r="K10" s="4">
        <v>2023</v>
      </c>
      <c r="L10" s="4">
        <v>2021</v>
      </c>
      <c r="M10" s="4">
        <v>2022</v>
      </c>
      <c r="N10" s="4">
        <v>2023</v>
      </c>
    </row>
    <row r="11" spans="1:14" x14ac:dyDescent="0.2">
      <c r="A11" s="7">
        <v>1</v>
      </c>
      <c r="B11" s="7" t="s">
        <v>3</v>
      </c>
      <c r="C11" s="6">
        <v>0.89</v>
      </c>
      <c r="D11" s="6">
        <v>0.89</v>
      </c>
      <c r="E11" s="6">
        <v>0.89</v>
      </c>
      <c r="F11" s="13">
        <v>6021.5730337078649</v>
      </c>
      <c r="G11" s="13">
        <v>6021.5730337078649</v>
      </c>
      <c r="H11" s="13">
        <v>6021.5730337078649</v>
      </c>
      <c r="I11" s="13">
        <f>F11*C11</f>
        <v>5359.2</v>
      </c>
      <c r="J11" s="14">
        <f t="shared" ref="I11:K17" si="0">G11*D11</f>
        <v>5359.2</v>
      </c>
      <c r="K11" s="14">
        <f t="shared" si="0"/>
        <v>5359.2</v>
      </c>
      <c r="L11" s="11">
        <f>MROUND(I11,1)</f>
        <v>5359</v>
      </c>
      <c r="M11" s="11">
        <f t="shared" ref="M11:N17" si="1">MROUND(J11,1)</f>
        <v>5359</v>
      </c>
      <c r="N11" s="11">
        <f t="shared" si="1"/>
        <v>5359</v>
      </c>
    </row>
    <row r="12" spans="1:14" x14ac:dyDescent="0.2">
      <c r="A12" s="7">
        <v>2</v>
      </c>
      <c r="B12" s="7" t="s">
        <v>2</v>
      </c>
      <c r="C12" s="6">
        <v>0.9</v>
      </c>
      <c r="D12" s="6">
        <v>0.9</v>
      </c>
      <c r="E12" s="6">
        <v>0.9</v>
      </c>
      <c r="F12" s="13">
        <v>2431.1111111111109</v>
      </c>
      <c r="G12" s="13">
        <v>2431.1111111111109</v>
      </c>
      <c r="H12" s="13">
        <v>2431.1111111111109</v>
      </c>
      <c r="I12" s="14">
        <f t="shared" si="0"/>
        <v>2188</v>
      </c>
      <c r="J12" s="14">
        <f t="shared" si="0"/>
        <v>2188</v>
      </c>
      <c r="K12" s="14">
        <f t="shared" si="0"/>
        <v>2188</v>
      </c>
      <c r="L12" s="11">
        <f t="shared" ref="L12:L17" si="2">MROUND(I12,1)</f>
        <v>2188</v>
      </c>
      <c r="M12" s="11">
        <f t="shared" si="1"/>
        <v>2188</v>
      </c>
      <c r="N12" s="11">
        <f t="shared" si="1"/>
        <v>2188</v>
      </c>
    </row>
    <row r="13" spans="1:14" x14ac:dyDescent="0.2">
      <c r="A13" s="7">
        <v>3</v>
      </c>
      <c r="B13" s="7" t="s">
        <v>6</v>
      </c>
      <c r="C13" s="6">
        <v>0.9</v>
      </c>
      <c r="D13" s="6">
        <v>0.9</v>
      </c>
      <c r="E13" s="6">
        <v>0.9</v>
      </c>
      <c r="F13" s="13">
        <v>1964.2222222222222</v>
      </c>
      <c r="G13" s="13">
        <v>1964.2222222222222</v>
      </c>
      <c r="H13" s="13">
        <v>1964.2222222222222</v>
      </c>
      <c r="I13" s="14">
        <f t="shared" si="0"/>
        <v>1767.8</v>
      </c>
      <c r="J13" s="14">
        <f t="shared" si="0"/>
        <v>1767.8</v>
      </c>
      <c r="K13" s="14">
        <f t="shared" si="0"/>
        <v>1767.8</v>
      </c>
      <c r="L13" s="11">
        <f t="shared" si="2"/>
        <v>1768</v>
      </c>
      <c r="M13" s="11">
        <f t="shared" si="1"/>
        <v>1768</v>
      </c>
      <c r="N13" s="11">
        <f t="shared" si="1"/>
        <v>1768</v>
      </c>
    </row>
    <row r="14" spans="1:14" x14ac:dyDescent="0.2">
      <c r="A14" s="7">
        <v>4</v>
      </c>
      <c r="B14" s="7" t="s">
        <v>7</v>
      </c>
      <c r="C14" s="6">
        <v>0.88</v>
      </c>
      <c r="D14" s="6">
        <v>0.88</v>
      </c>
      <c r="E14" s="6">
        <v>0.89</v>
      </c>
      <c r="F14" s="13">
        <v>2482.9545454545455</v>
      </c>
      <c r="G14" s="13">
        <v>2482.9545454545455</v>
      </c>
      <c r="H14" s="13">
        <v>2455.0561797752807</v>
      </c>
      <c r="I14" s="14">
        <f t="shared" si="0"/>
        <v>2185</v>
      </c>
      <c r="J14" s="14">
        <f t="shared" si="0"/>
        <v>2185</v>
      </c>
      <c r="K14" s="14">
        <f t="shared" si="0"/>
        <v>2185</v>
      </c>
      <c r="L14" s="11">
        <f t="shared" si="2"/>
        <v>2185</v>
      </c>
      <c r="M14" s="11">
        <f t="shared" si="1"/>
        <v>2185</v>
      </c>
      <c r="N14" s="11">
        <f t="shared" si="1"/>
        <v>2185</v>
      </c>
    </row>
    <row r="15" spans="1:14" x14ac:dyDescent="0.2">
      <c r="A15" s="7">
        <v>5</v>
      </c>
      <c r="B15" s="7" t="s">
        <v>1</v>
      </c>
      <c r="C15" s="6">
        <v>0.91</v>
      </c>
      <c r="D15" s="6">
        <v>0.91</v>
      </c>
      <c r="E15" s="6">
        <v>0.9</v>
      </c>
      <c r="F15" s="13">
        <v>2307.6923076923076</v>
      </c>
      <c r="G15" s="13">
        <v>2307.6923076923076</v>
      </c>
      <c r="H15" s="13">
        <v>2333.3333333333335</v>
      </c>
      <c r="I15" s="14">
        <f t="shared" si="0"/>
        <v>2100</v>
      </c>
      <c r="J15" s="14">
        <f t="shared" si="0"/>
        <v>2100</v>
      </c>
      <c r="K15" s="14">
        <f t="shared" si="0"/>
        <v>2100</v>
      </c>
      <c r="L15" s="11">
        <f t="shared" si="2"/>
        <v>2100</v>
      </c>
      <c r="M15" s="11">
        <f t="shared" si="1"/>
        <v>2100</v>
      </c>
      <c r="N15" s="11">
        <f t="shared" si="1"/>
        <v>2100</v>
      </c>
    </row>
    <row r="16" spans="1:14" x14ac:dyDescent="0.2">
      <c r="A16" s="7">
        <v>6</v>
      </c>
      <c r="B16" s="7" t="s">
        <v>8</v>
      </c>
      <c r="C16" s="6">
        <v>0.9</v>
      </c>
      <c r="D16" s="6">
        <v>0.9</v>
      </c>
      <c r="E16" s="6">
        <v>0.89</v>
      </c>
      <c r="F16" s="13">
        <v>1666.6666666666665</v>
      </c>
      <c r="G16" s="13">
        <v>1666.6666666666665</v>
      </c>
      <c r="H16" s="13">
        <v>1685.3932584269662</v>
      </c>
      <c r="I16" s="14">
        <f>F16*C16</f>
        <v>1500</v>
      </c>
      <c r="J16" s="14">
        <f t="shared" si="0"/>
        <v>1500</v>
      </c>
      <c r="K16" s="14">
        <f t="shared" si="0"/>
        <v>1500</v>
      </c>
      <c r="L16" s="11">
        <f t="shared" si="2"/>
        <v>1500</v>
      </c>
      <c r="M16" s="11">
        <f t="shared" si="1"/>
        <v>1500</v>
      </c>
      <c r="N16" s="11">
        <f t="shared" si="1"/>
        <v>1500</v>
      </c>
    </row>
    <row r="17" spans="1:14" x14ac:dyDescent="0.2">
      <c r="A17" s="7">
        <v>7</v>
      </c>
      <c r="B17" s="7" t="s">
        <v>9</v>
      </c>
      <c r="C17" s="6">
        <v>0.9</v>
      </c>
      <c r="D17" s="6">
        <v>0.9</v>
      </c>
      <c r="E17" s="6">
        <v>0.9</v>
      </c>
      <c r="F17" s="13">
        <v>1000</v>
      </c>
      <c r="G17" s="13">
        <v>1000</v>
      </c>
      <c r="H17" s="13">
        <v>1000</v>
      </c>
      <c r="I17" s="14">
        <f>F17*C17</f>
        <v>900</v>
      </c>
      <c r="J17" s="14">
        <f t="shared" si="0"/>
        <v>900</v>
      </c>
      <c r="K17" s="14">
        <f t="shared" si="0"/>
        <v>900</v>
      </c>
      <c r="L17" s="11">
        <f t="shared" si="2"/>
        <v>900</v>
      </c>
      <c r="M17" s="11">
        <f t="shared" si="1"/>
        <v>900</v>
      </c>
      <c r="N17" s="11">
        <f t="shared" si="1"/>
        <v>900</v>
      </c>
    </row>
    <row r="18" spans="1:14" x14ac:dyDescent="0.2">
      <c r="A18" s="7"/>
      <c r="B18" s="5" t="s">
        <v>0</v>
      </c>
      <c r="C18" s="7"/>
      <c r="D18" s="7"/>
      <c r="E18" s="7"/>
      <c r="F18" s="8"/>
      <c r="G18" s="8"/>
      <c r="H18" s="8"/>
      <c r="I18" s="15">
        <f>SUM(I11:I17)</f>
        <v>16000</v>
      </c>
      <c r="J18" s="15">
        <f>SUM(J11:J17)</f>
        <v>16000</v>
      </c>
      <c r="K18" s="15">
        <f>SUM(K11:K17)</f>
        <v>16000</v>
      </c>
      <c r="L18" s="12">
        <f>SUM(L11:L17)</f>
        <v>16000</v>
      </c>
      <c r="M18" s="12">
        <f t="shared" ref="M18:N18" si="3">SUM(M11:M17)</f>
        <v>16000</v>
      </c>
      <c r="N18" s="12">
        <f t="shared" si="3"/>
        <v>16000</v>
      </c>
    </row>
  </sheetData>
  <mergeCells count="9">
    <mergeCell ref="L9:N9"/>
    <mergeCell ref="I9:K9"/>
    <mergeCell ref="B5:F5"/>
    <mergeCell ref="A9:A10"/>
    <mergeCell ref="B9:B10"/>
    <mergeCell ref="C9:E9"/>
    <mergeCell ref="F9:H9"/>
    <mergeCell ref="B6:K6"/>
    <mergeCell ref="A3:N3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Потреб кооперац 2021-2023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Александровна Лаврик</dc:creator>
  <cp:lastModifiedBy>Старостина Рузанна Левоновна</cp:lastModifiedBy>
  <cp:lastPrinted>2020-08-10T13:34:24Z</cp:lastPrinted>
  <dcterms:created xsi:type="dcterms:W3CDTF">2020-07-27T13:12:11Z</dcterms:created>
  <dcterms:modified xsi:type="dcterms:W3CDTF">2020-08-28T15:13:41Z</dcterms:modified>
</cp:coreProperties>
</file>