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00" windowHeight="11760" tabRatio="776"/>
  </bookViews>
  <sheets>
    <sheet name="Расчет по субсидии" sheetId="1" r:id="rId1"/>
  </sheets>
  <definedNames>
    <definedName name="_xlnm._FilterDatabase" localSheetId="0" hidden="1">'Расчет по субсидии'!$A$5:$L$29</definedName>
  </definedNames>
  <calcPr calcId="145621"/>
</workbook>
</file>

<file path=xl/calcChain.xml><?xml version="1.0" encoding="utf-8"?>
<calcChain xmlns="http://schemas.openxmlformats.org/spreadsheetml/2006/main">
  <c r="L6" i="1" l="1"/>
  <c r="M6" i="1" s="1"/>
  <c r="L29" i="1"/>
  <c r="M29" i="1" s="1"/>
  <c r="L24" i="1"/>
  <c r="M24" i="1" s="1"/>
  <c r="L23" i="1"/>
  <c r="M23" i="1" s="1"/>
  <c r="L22" i="1"/>
  <c r="M22" i="1" s="1"/>
  <c r="L21" i="1"/>
  <c r="M21" i="1" s="1"/>
  <c r="L20" i="1"/>
  <c r="M20" i="1" s="1"/>
  <c r="L19" i="1"/>
  <c r="M19" i="1" s="1"/>
  <c r="L18" i="1"/>
  <c r="M18" i="1" s="1"/>
  <c r="L17" i="1"/>
  <c r="L16" i="1"/>
  <c r="L15" i="1"/>
  <c r="L14" i="1"/>
  <c r="L13" i="1"/>
  <c r="L12" i="1"/>
  <c r="L11" i="1"/>
  <c r="M11" i="1" s="1"/>
  <c r="L10" i="1"/>
  <c r="L9" i="1"/>
  <c r="L8" i="1"/>
  <c r="L7" i="1"/>
  <c r="M7" i="1" s="1"/>
  <c r="L27" i="1"/>
  <c r="M27" i="1" s="1"/>
  <c r="L28" i="1" l="1"/>
  <c r="M28" i="1" s="1"/>
  <c r="L26" i="1"/>
  <c r="L25" i="1"/>
  <c r="L30" i="1" s="1"/>
  <c r="M30" i="1" s="1"/>
</calcChain>
</file>

<file path=xl/comments1.xml><?xml version="1.0" encoding="utf-8"?>
<comments xmlns="http://schemas.openxmlformats.org/spreadsheetml/2006/main">
  <authors>
    <author>Автор</author>
  </authors>
  <commentList>
    <comment ref="H7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человек</t>
        </r>
      </text>
    </comment>
    <comment ref="H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чел</t>
        </r>
      </text>
    </comment>
    <comment ref="H1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население</t>
        </r>
      </text>
    </comment>
    <comment ref="D2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125 кВА, 230/400В</t>
        </r>
      </text>
    </comment>
    <comment ref="K2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Тихвинское ГП</t>
        </r>
      </text>
    </comment>
  </commentList>
</comments>
</file>

<file path=xl/sharedStrings.xml><?xml version="1.0" encoding="utf-8"?>
<sst xmlns="http://schemas.openxmlformats.org/spreadsheetml/2006/main" count="135" uniqueCount="74">
  <si>
    <t>МО</t>
  </si>
  <si>
    <t>Оредежское СП</t>
  </si>
  <si>
    <t>МР</t>
  </si>
  <si>
    <t>Лужский</t>
  </si>
  <si>
    <t>ДГУ, кВт</t>
  </si>
  <si>
    <t>шасси</t>
  </si>
  <si>
    <t>кожух</t>
  </si>
  <si>
    <t>Объект</t>
  </si>
  <si>
    <t>Котельная</t>
  </si>
  <si>
    <t>Гкал/ч</t>
  </si>
  <si>
    <t>Оредеж, ул. Железнодорожная, д.3б</t>
  </si>
  <si>
    <t>Адрес</t>
  </si>
  <si>
    <t>ЗАЯВКА</t>
  </si>
  <si>
    <t>Волховский</t>
  </si>
  <si>
    <t>Новоладожское ГП</t>
  </si>
  <si>
    <t>стац</t>
  </si>
  <si>
    <t>г. Новая Ладога, ул. Луначарского, д.4</t>
  </si>
  <si>
    <t>Тихвинский</t>
  </si>
  <si>
    <t>Тихвинское ГП</t>
  </si>
  <si>
    <t>п. Красава, пр. Заводской, д.14</t>
  </si>
  <si>
    <t>Сланцевский</t>
  </si>
  <si>
    <t>Старопольское СП</t>
  </si>
  <si>
    <t>конт</t>
  </si>
  <si>
    <t>д. Овсище</t>
  </si>
  <si>
    <t>д. Старополье</t>
  </si>
  <si>
    <t>Загривское СП</t>
  </si>
  <si>
    <t>10,43</t>
  </si>
  <si>
    <t>д. Загривье</t>
  </si>
  <si>
    <t>Кингисеппский</t>
  </si>
  <si>
    <t>Вистинское СП</t>
  </si>
  <si>
    <t>д. Вистино, ул. Лесная, д.1</t>
  </si>
  <si>
    <t>д. Вистино, ул. Балтийская</t>
  </si>
  <si>
    <t>Новосельское СП</t>
  </si>
  <si>
    <t>д. Новоселье</t>
  </si>
  <si>
    <t>Кировский</t>
  </si>
  <si>
    <t>Мгинсоке ГП</t>
  </si>
  <si>
    <t>г.п. Мга, ул. Пролетарская, д.9</t>
  </si>
  <si>
    <t>Всеволожский</t>
  </si>
  <si>
    <t>Рахьинское ГП</t>
  </si>
  <si>
    <t>ВОС</t>
  </si>
  <si>
    <t>п.ст. Ладожское Озеро (д. Морье)</t>
  </si>
  <si>
    <t>Приозерский</t>
  </si>
  <si>
    <t>Громовское СП</t>
  </si>
  <si>
    <t>п.ст. Громово, ул. Строителей, д.14</t>
  </si>
  <si>
    <t>Ломоносовский</t>
  </si>
  <si>
    <t>Низинское СП</t>
  </si>
  <si>
    <t>ВНС</t>
  </si>
  <si>
    <t>д. Низино</t>
  </si>
  <si>
    <t>Лужское ГП</t>
  </si>
  <si>
    <t>г. Луга, ул. Виктора Пислегина</t>
  </si>
  <si>
    <t>Котельское СП</t>
  </si>
  <si>
    <t>п. Котельский</t>
  </si>
  <si>
    <t>Токсовское ГП</t>
  </si>
  <si>
    <t>№ 63, п. Токсово ул. Гагарина</t>
  </si>
  <si>
    <t>№ 33, п. Токсово ул. Лесовода Морозова</t>
  </si>
  <si>
    <t>п. Токсово, ул. Пляжная, д.12</t>
  </si>
  <si>
    <t>Запорожское СП</t>
  </si>
  <si>
    <t>п. Запорожское, ул. Советская, д.24</t>
  </si>
  <si>
    <t>Лесколовское СП</t>
  </si>
  <si>
    <t>№ 8, д. Осельки</t>
  </si>
  <si>
    <t>Ям-Тесовское СП</t>
  </si>
  <si>
    <t>д. Ям-Тесово</t>
  </si>
  <si>
    <t>Опольевское СП</t>
  </si>
  <si>
    <t>скважина</t>
  </si>
  <si>
    <t>д. Ополье</t>
  </si>
  <si>
    <t>КОС</t>
  </si>
  <si>
    <t>п. Неппово</t>
  </si>
  <si>
    <t>Стоимость ДГУ (руб.)</t>
  </si>
  <si>
    <t>Объем субсидии (руб.)</t>
  </si>
  <si>
    <t>Предельный уровень софинансирования,  %</t>
  </si>
  <si>
    <t>ИТОГО:</t>
  </si>
  <si>
    <t xml:space="preserve">Расчет объема субсидий бюджетам муниципальных образований Ленинградской области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на 2021 год </t>
  </si>
  <si>
    <t>Приложение 23 к пояснительной записке 2021 года</t>
  </si>
  <si>
    <t xml:space="preserve">Распределение субсидии в законе о бюджете 
(тыс. руб.)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</si>
</sst>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4" fontId="3" fillId="0" borderId="0" xfId="0" applyNumberFormat="1" applyFont="1"/>
    <xf numFmtId="4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4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/>
    <xf numFmtId="4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/>
    <xf numFmtId="0" fontId="0" fillId="2" borderId="2" xfId="0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right" vertical="top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N33"/>
  <sheetViews>
    <sheetView tabSelected="1" zoomScaleNormal="100" workbookViewId="0">
      <selection activeCell="I12" sqref="I12"/>
    </sheetView>
  </sheetViews>
  <sheetFormatPr defaultColWidth="9.140625" defaultRowHeight="12.75" x14ac:dyDescent="0.2"/>
  <cols>
    <col min="1" max="1" width="9.140625" style="1"/>
    <col min="2" max="2" width="16.7109375" style="1" customWidth="1"/>
    <col min="3" max="3" width="17.28515625" style="1" customWidth="1"/>
    <col min="4" max="4" width="8.28515625" style="1" customWidth="1"/>
    <col min="5" max="5" width="6" style="1" customWidth="1"/>
    <col min="6" max="6" width="5.85546875" style="1" customWidth="1"/>
    <col min="7" max="7" width="9.140625" style="1" hidden="1" customWidth="1"/>
    <col min="8" max="8" width="6.28515625" style="1" hidden="1" customWidth="1"/>
    <col min="9" max="9" width="35.140625" style="1" customWidth="1"/>
    <col min="10" max="10" width="15.7109375" style="6" customWidth="1"/>
    <col min="11" max="11" width="16.28515625" style="6" customWidth="1"/>
    <col min="12" max="12" width="13.28515625" style="6" customWidth="1"/>
    <col min="13" max="13" width="15.140625" style="1" customWidth="1"/>
    <col min="14" max="14" width="10.85546875" style="1" bestFit="1" customWidth="1"/>
    <col min="15" max="16384" width="9.140625" style="1"/>
  </cols>
  <sheetData>
    <row r="1" spans="1:13" ht="18.75" x14ac:dyDescent="0.2">
      <c r="M1" s="24" t="s">
        <v>72</v>
      </c>
    </row>
    <row r="3" spans="1:13" ht="62.25" customHeight="1" x14ac:dyDescent="0.2">
      <c r="A3" s="27" t="s">
        <v>71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8.75" x14ac:dyDescent="0.2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72.599999999999994" customHeight="1" x14ac:dyDescent="0.2">
      <c r="A5" s="3" t="s">
        <v>12</v>
      </c>
      <c r="B5" s="11" t="s">
        <v>2</v>
      </c>
      <c r="C5" s="11" t="s">
        <v>0</v>
      </c>
      <c r="D5" s="22" t="s">
        <v>4</v>
      </c>
      <c r="E5" s="22"/>
      <c r="F5" s="22"/>
      <c r="G5" s="11" t="s">
        <v>7</v>
      </c>
      <c r="H5" s="11" t="s">
        <v>9</v>
      </c>
      <c r="I5" s="11" t="s">
        <v>11</v>
      </c>
      <c r="J5" s="11" t="s">
        <v>67</v>
      </c>
      <c r="K5" s="11" t="s">
        <v>69</v>
      </c>
      <c r="L5" s="11" t="s">
        <v>68</v>
      </c>
      <c r="M5" s="23" t="s">
        <v>73</v>
      </c>
    </row>
    <row r="6" spans="1:13" x14ac:dyDescent="0.2">
      <c r="A6" s="3">
        <v>1</v>
      </c>
      <c r="B6" s="12" t="s">
        <v>13</v>
      </c>
      <c r="C6" s="12" t="s">
        <v>14</v>
      </c>
      <c r="D6" s="12">
        <v>15</v>
      </c>
      <c r="E6" s="12" t="s">
        <v>15</v>
      </c>
      <c r="F6" s="12" t="s">
        <v>6</v>
      </c>
      <c r="G6" s="12" t="s">
        <v>8</v>
      </c>
      <c r="H6" s="12">
        <v>0.43</v>
      </c>
      <c r="I6" s="12" t="s">
        <v>16</v>
      </c>
      <c r="J6" s="5">
        <v>284600</v>
      </c>
      <c r="K6" s="5">
        <v>87</v>
      </c>
      <c r="L6" s="5">
        <f t="shared" ref="L6:L29" si="0">J6*K6/100</f>
        <v>247602</v>
      </c>
      <c r="M6" s="10">
        <f>+L6/1000</f>
        <v>247.602</v>
      </c>
    </row>
    <row r="7" spans="1:13" x14ac:dyDescent="0.2">
      <c r="A7" s="3">
        <v>2</v>
      </c>
      <c r="B7" s="18" t="s">
        <v>37</v>
      </c>
      <c r="C7" s="12" t="s">
        <v>38</v>
      </c>
      <c r="D7" s="12">
        <v>100</v>
      </c>
      <c r="E7" s="12" t="s">
        <v>5</v>
      </c>
      <c r="F7" s="12" t="s">
        <v>6</v>
      </c>
      <c r="G7" s="12" t="s">
        <v>39</v>
      </c>
      <c r="H7" s="12">
        <v>1200</v>
      </c>
      <c r="I7" s="12" t="s">
        <v>40</v>
      </c>
      <c r="J7" s="5">
        <v>1480000</v>
      </c>
      <c r="K7" s="5">
        <v>90</v>
      </c>
      <c r="L7" s="5">
        <f t="shared" si="0"/>
        <v>1332000</v>
      </c>
      <c r="M7" s="10">
        <f t="shared" ref="M7:M30" si="1">+L7/1000</f>
        <v>1332</v>
      </c>
    </row>
    <row r="8" spans="1:13" x14ac:dyDescent="0.2">
      <c r="A8" s="15">
        <v>3</v>
      </c>
      <c r="B8" s="18"/>
      <c r="C8" s="13" t="s">
        <v>52</v>
      </c>
      <c r="D8" s="12">
        <v>15</v>
      </c>
      <c r="E8" s="12" t="s">
        <v>5</v>
      </c>
      <c r="F8" s="12"/>
      <c r="G8" s="12" t="s">
        <v>8</v>
      </c>
      <c r="H8" s="12">
        <v>0.86</v>
      </c>
      <c r="I8" s="12" t="s">
        <v>53</v>
      </c>
      <c r="J8" s="5">
        <v>284600</v>
      </c>
      <c r="K8" s="5">
        <v>71</v>
      </c>
      <c r="L8" s="5">
        <f t="shared" si="0"/>
        <v>202066</v>
      </c>
      <c r="M8" s="10">
        <v>1480</v>
      </c>
    </row>
    <row r="9" spans="1:13" x14ac:dyDescent="0.2">
      <c r="A9" s="16"/>
      <c r="B9" s="18"/>
      <c r="C9" s="20"/>
      <c r="D9" s="12">
        <v>25</v>
      </c>
      <c r="E9" s="12" t="s">
        <v>5</v>
      </c>
      <c r="F9" s="12"/>
      <c r="G9" s="12" t="s">
        <v>8</v>
      </c>
      <c r="H9" s="12">
        <v>0.43</v>
      </c>
      <c r="I9" s="12" t="s">
        <v>54</v>
      </c>
      <c r="J9" s="5">
        <v>319904.23</v>
      </c>
      <c r="K9" s="5">
        <v>71</v>
      </c>
      <c r="L9" s="5">
        <f t="shared" si="0"/>
        <v>227132.00329999998</v>
      </c>
      <c r="M9" s="10"/>
    </row>
    <row r="10" spans="1:13" x14ac:dyDescent="0.2">
      <c r="A10" s="17"/>
      <c r="B10" s="19"/>
      <c r="C10" s="21"/>
      <c r="D10" s="12">
        <v>100</v>
      </c>
      <c r="E10" s="12" t="s">
        <v>15</v>
      </c>
      <c r="F10" s="12"/>
      <c r="G10" s="12" t="s">
        <v>39</v>
      </c>
      <c r="H10" s="12">
        <v>5000</v>
      </c>
      <c r="I10" s="12" t="s">
        <v>55</v>
      </c>
      <c r="J10" s="5">
        <v>1480000</v>
      </c>
      <c r="K10" s="5">
        <v>71</v>
      </c>
      <c r="L10" s="5">
        <f t="shared" si="0"/>
        <v>1050800</v>
      </c>
      <c r="M10" s="10"/>
    </row>
    <row r="11" spans="1:13" x14ac:dyDescent="0.2">
      <c r="A11" s="3">
        <v>4</v>
      </c>
      <c r="B11" s="19"/>
      <c r="C11" s="12" t="s">
        <v>58</v>
      </c>
      <c r="D11" s="12">
        <v>100</v>
      </c>
      <c r="E11" s="12" t="s">
        <v>5</v>
      </c>
      <c r="F11" s="12" t="s">
        <v>6</v>
      </c>
      <c r="G11" s="12" t="s">
        <v>8</v>
      </c>
      <c r="H11" s="12">
        <v>7.6</v>
      </c>
      <c r="I11" s="12" t="s">
        <v>59</v>
      </c>
      <c r="J11" s="5">
        <v>1480000</v>
      </c>
      <c r="K11" s="5">
        <v>91</v>
      </c>
      <c r="L11" s="5">
        <f t="shared" si="0"/>
        <v>1346800</v>
      </c>
      <c r="M11" s="10">
        <f t="shared" si="1"/>
        <v>1346.8</v>
      </c>
    </row>
    <row r="12" spans="1:13" x14ac:dyDescent="0.2">
      <c r="A12" s="15">
        <v>5</v>
      </c>
      <c r="B12" s="18" t="s">
        <v>28</v>
      </c>
      <c r="C12" s="13" t="s">
        <v>29</v>
      </c>
      <c r="D12" s="12">
        <v>150</v>
      </c>
      <c r="E12" s="12" t="s">
        <v>15</v>
      </c>
      <c r="F12" s="12" t="s">
        <v>22</v>
      </c>
      <c r="G12" s="12" t="s">
        <v>8</v>
      </c>
      <c r="H12" s="12">
        <v>4.24</v>
      </c>
      <c r="I12" s="12" t="s">
        <v>30</v>
      </c>
      <c r="J12" s="5">
        <v>1780000</v>
      </c>
      <c r="K12" s="5">
        <v>71</v>
      </c>
      <c r="L12" s="5">
        <f t="shared" si="0"/>
        <v>1263800</v>
      </c>
      <c r="M12" s="10">
        <v>2527.6</v>
      </c>
    </row>
    <row r="13" spans="1:13" ht="13.9" customHeight="1" x14ac:dyDescent="0.2">
      <c r="A13" s="17"/>
      <c r="B13" s="19"/>
      <c r="C13" s="14"/>
      <c r="D13" s="12">
        <v>150</v>
      </c>
      <c r="E13" s="12" t="s">
        <v>15</v>
      </c>
      <c r="F13" s="12" t="s">
        <v>22</v>
      </c>
      <c r="G13" s="12" t="s">
        <v>8</v>
      </c>
      <c r="H13" s="12">
        <v>3.01</v>
      </c>
      <c r="I13" s="12" t="s">
        <v>31</v>
      </c>
      <c r="J13" s="5">
        <v>1780000</v>
      </c>
      <c r="K13" s="5">
        <v>71</v>
      </c>
      <c r="L13" s="5">
        <f t="shared" si="0"/>
        <v>1263800</v>
      </c>
      <c r="M13" s="10"/>
    </row>
    <row r="14" spans="1:13" ht="13.9" customHeight="1" x14ac:dyDescent="0.2">
      <c r="A14" s="15">
        <v>6</v>
      </c>
      <c r="B14" s="19"/>
      <c r="C14" s="13" t="s">
        <v>50</v>
      </c>
      <c r="D14" s="12">
        <v>200</v>
      </c>
      <c r="E14" s="12" t="s">
        <v>15</v>
      </c>
      <c r="F14" s="12" t="s">
        <v>22</v>
      </c>
      <c r="G14" s="12" t="s">
        <v>8</v>
      </c>
      <c r="H14" s="12">
        <v>7.98</v>
      </c>
      <c r="I14" s="12" t="s">
        <v>51</v>
      </c>
      <c r="J14" s="5">
        <v>2550000</v>
      </c>
      <c r="K14" s="5">
        <v>85</v>
      </c>
      <c r="L14" s="5">
        <f t="shared" si="0"/>
        <v>2167500</v>
      </c>
      <c r="M14" s="10">
        <v>3680.5</v>
      </c>
    </row>
    <row r="15" spans="1:13" ht="13.9" customHeight="1" x14ac:dyDescent="0.2">
      <c r="A15" s="17"/>
      <c r="B15" s="19"/>
      <c r="C15" s="21"/>
      <c r="D15" s="12">
        <v>150</v>
      </c>
      <c r="E15" s="12" t="s">
        <v>15</v>
      </c>
      <c r="F15" s="12" t="s">
        <v>22</v>
      </c>
      <c r="G15" s="12" t="s">
        <v>8</v>
      </c>
      <c r="H15" s="12"/>
      <c r="I15" s="12" t="s">
        <v>66</v>
      </c>
      <c r="J15" s="5">
        <v>1780000</v>
      </c>
      <c r="K15" s="5">
        <v>85</v>
      </c>
      <c r="L15" s="5">
        <f t="shared" si="0"/>
        <v>1513000</v>
      </c>
      <c r="M15" s="10"/>
    </row>
    <row r="16" spans="1:13" ht="13.9" customHeight="1" x14ac:dyDescent="0.2">
      <c r="A16" s="15">
        <v>7</v>
      </c>
      <c r="B16" s="19"/>
      <c r="C16" s="13" t="s">
        <v>62</v>
      </c>
      <c r="D16" s="12">
        <v>30</v>
      </c>
      <c r="E16" s="12" t="s">
        <v>5</v>
      </c>
      <c r="F16" s="12" t="s">
        <v>6</v>
      </c>
      <c r="G16" s="12" t="s">
        <v>65</v>
      </c>
      <c r="H16" s="12">
        <v>960</v>
      </c>
      <c r="I16" s="12" t="s">
        <v>64</v>
      </c>
      <c r="J16" s="5">
        <v>850000</v>
      </c>
      <c r="K16" s="5">
        <v>90</v>
      </c>
      <c r="L16" s="5">
        <f t="shared" si="0"/>
        <v>765000</v>
      </c>
      <c r="M16" s="10">
        <v>1530</v>
      </c>
    </row>
    <row r="17" spans="1:14" ht="13.9" customHeight="1" x14ac:dyDescent="0.2">
      <c r="A17" s="17"/>
      <c r="B17" s="19"/>
      <c r="C17" s="21"/>
      <c r="D17" s="12">
        <v>30</v>
      </c>
      <c r="E17" s="12" t="s">
        <v>5</v>
      </c>
      <c r="F17" s="12" t="s">
        <v>6</v>
      </c>
      <c r="G17" s="12" t="s">
        <v>63</v>
      </c>
      <c r="H17" s="12">
        <v>960</v>
      </c>
      <c r="I17" s="12" t="s">
        <v>64</v>
      </c>
      <c r="J17" s="5">
        <v>850000</v>
      </c>
      <c r="K17" s="5">
        <v>90</v>
      </c>
      <c r="L17" s="5">
        <f t="shared" si="0"/>
        <v>765000</v>
      </c>
      <c r="M17" s="10"/>
    </row>
    <row r="18" spans="1:14" ht="13.9" customHeight="1" x14ac:dyDescent="0.2">
      <c r="A18" s="3">
        <v>8</v>
      </c>
      <c r="B18" s="12" t="s">
        <v>34</v>
      </c>
      <c r="C18" s="12" t="s">
        <v>35</v>
      </c>
      <c r="D18" s="12">
        <v>150</v>
      </c>
      <c r="E18" s="12" t="s">
        <v>5</v>
      </c>
      <c r="F18" s="12" t="s">
        <v>22</v>
      </c>
      <c r="G18" s="12" t="s">
        <v>8</v>
      </c>
      <c r="H18" s="12">
        <v>4.1031000000000004</v>
      </c>
      <c r="I18" s="12" t="s">
        <v>36</v>
      </c>
      <c r="J18" s="5">
        <v>1780000</v>
      </c>
      <c r="K18" s="5">
        <v>91</v>
      </c>
      <c r="L18" s="5">
        <f t="shared" si="0"/>
        <v>1619800</v>
      </c>
      <c r="M18" s="10">
        <f t="shared" si="1"/>
        <v>1619.8</v>
      </c>
    </row>
    <row r="19" spans="1:14" ht="13.9" customHeight="1" x14ac:dyDescent="0.2">
      <c r="A19" s="3">
        <v>9</v>
      </c>
      <c r="B19" s="12" t="s">
        <v>44</v>
      </c>
      <c r="C19" s="12" t="s">
        <v>45</v>
      </c>
      <c r="D19" s="12">
        <v>200</v>
      </c>
      <c r="E19" s="12" t="s">
        <v>5</v>
      </c>
      <c r="F19" s="12" t="s">
        <v>22</v>
      </c>
      <c r="G19" s="12" t="s">
        <v>46</v>
      </c>
      <c r="H19" s="12">
        <v>2774</v>
      </c>
      <c r="I19" s="12" t="s">
        <v>47</v>
      </c>
      <c r="J19" s="5">
        <v>2550000</v>
      </c>
      <c r="K19" s="5">
        <v>75</v>
      </c>
      <c r="L19" s="5">
        <f t="shared" si="0"/>
        <v>1912500</v>
      </c>
      <c r="M19" s="10">
        <f t="shared" si="1"/>
        <v>1912.5</v>
      </c>
    </row>
    <row r="20" spans="1:14" ht="13.9" customHeight="1" x14ac:dyDescent="0.2">
      <c r="A20" s="3">
        <v>10</v>
      </c>
      <c r="B20" s="18" t="s">
        <v>3</v>
      </c>
      <c r="C20" s="12" t="s">
        <v>48</v>
      </c>
      <c r="D20" s="12">
        <v>100</v>
      </c>
      <c r="E20" s="12" t="s">
        <v>5</v>
      </c>
      <c r="F20" s="12" t="s">
        <v>6</v>
      </c>
      <c r="G20" s="12" t="s">
        <v>8</v>
      </c>
      <c r="H20" s="12">
        <v>4.3</v>
      </c>
      <c r="I20" s="12" t="s">
        <v>49</v>
      </c>
      <c r="J20" s="5">
        <v>1480000</v>
      </c>
      <c r="K20" s="5">
        <v>90</v>
      </c>
      <c r="L20" s="5">
        <f t="shared" si="0"/>
        <v>1332000</v>
      </c>
      <c r="M20" s="10">
        <f t="shared" si="1"/>
        <v>1332</v>
      </c>
    </row>
    <row r="21" spans="1:14" ht="13.9" customHeight="1" x14ac:dyDescent="0.2">
      <c r="A21" s="3">
        <v>11</v>
      </c>
      <c r="B21" s="19"/>
      <c r="C21" s="12" t="s">
        <v>60</v>
      </c>
      <c r="D21" s="12">
        <v>160</v>
      </c>
      <c r="E21" s="12" t="s">
        <v>5</v>
      </c>
      <c r="F21" s="12" t="s">
        <v>6</v>
      </c>
      <c r="G21" s="12" t="s">
        <v>8</v>
      </c>
      <c r="H21" s="12">
        <v>5</v>
      </c>
      <c r="I21" s="12" t="s">
        <v>61</v>
      </c>
      <c r="J21" s="5">
        <v>1800000</v>
      </c>
      <c r="K21" s="5">
        <v>90</v>
      </c>
      <c r="L21" s="5">
        <f t="shared" si="0"/>
        <v>1620000</v>
      </c>
      <c r="M21" s="10">
        <f t="shared" si="1"/>
        <v>1620</v>
      </c>
    </row>
    <row r="22" spans="1:14" ht="13.9" customHeight="1" x14ac:dyDescent="0.2">
      <c r="A22" s="3">
        <v>12</v>
      </c>
      <c r="B22" s="19"/>
      <c r="C22" s="12" t="s">
        <v>1</v>
      </c>
      <c r="D22" s="12">
        <v>100</v>
      </c>
      <c r="E22" s="12" t="s">
        <v>5</v>
      </c>
      <c r="F22" s="12" t="s">
        <v>6</v>
      </c>
      <c r="G22" s="12" t="s">
        <v>8</v>
      </c>
      <c r="H22" s="12">
        <v>4.62</v>
      </c>
      <c r="I22" s="12" t="s">
        <v>10</v>
      </c>
      <c r="J22" s="5">
        <v>1480000</v>
      </c>
      <c r="K22" s="5">
        <v>95</v>
      </c>
      <c r="L22" s="5">
        <f t="shared" si="0"/>
        <v>1406000</v>
      </c>
      <c r="M22" s="10">
        <f t="shared" si="1"/>
        <v>1406</v>
      </c>
    </row>
    <row r="23" spans="1:14" ht="13.9" customHeight="1" x14ac:dyDescent="0.2">
      <c r="A23" s="3">
        <v>13</v>
      </c>
      <c r="B23" s="18" t="s">
        <v>41</v>
      </c>
      <c r="C23" s="12" t="s">
        <v>42</v>
      </c>
      <c r="D23" s="12">
        <v>100</v>
      </c>
      <c r="E23" s="12" t="s">
        <v>5</v>
      </c>
      <c r="F23" s="12" t="s">
        <v>6</v>
      </c>
      <c r="G23" s="12" t="s">
        <v>8</v>
      </c>
      <c r="H23" s="12">
        <v>9.2100000000000009</v>
      </c>
      <c r="I23" s="12" t="s">
        <v>43</v>
      </c>
      <c r="J23" s="5">
        <v>1480000</v>
      </c>
      <c r="K23" s="5">
        <v>88</v>
      </c>
      <c r="L23" s="5">
        <f t="shared" si="0"/>
        <v>1302400</v>
      </c>
      <c r="M23" s="10">
        <f t="shared" si="1"/>
        <v>1302.4000000000001</v>
      </c>
    </row>
    <row r="24" spans="1:14" ht="13.9" customHeight="1" x14ac:dyDescent="0.2">
      <c r="A24" s="3">
        <v>14</v>
      </c>
      <c r="B24" s="19"/>
      <c r="C24" s="12" t="s">
        <v>56</v>
      </c>
      <c r="D24" s="12">
        <v>100</v>
      </c>
      <c r="E24" s="12" t="s">
        <v>5</v>
      </c>
      <c r="F24" s="12" t="s">
        <v>6</v>
      </c>
      <c r="G24" s="12" t="s">
        <v>8</v>
      </c>
      <c r="H24" s="12">
        <v>4.43</v>
      </c>
      <c r="I24" s="12" t="s">
        <v>57</v>
      </c>
      <c r="J24" s="5">
        <v>1480000</v>
      </c>
      <c r="K24" s="5">
        <v>89</v>
      </c>
      <c r="L24" s="5">
        <f t="shared" si="0"/>
        <v>1317200</v>
      </c>
      <c r="M24" s="10">
        <f t="shared" si="1"/>
        <v>1317.2</v>
      </c>
    </row>
    <row r="25" spans="1:14" x14ac:dyDescent="0.2">
      <c r="A25" s="15">
        <v>15</v>
      </c>
      <c r="B25" s="18" t="s">
        <v>20</v>
      </c>
      <c r="C25" s="13" t="s">
        <v>21</v>
      </c>
      <c r="D25" s="12">
        <v>150</v>
      </c>
      <c r="E25" s="12" t="s">
        <v>15</v>
      </c>
      <c r="F25" s="12" t="s">
        <v>22</v>
      </c>
      <c r="G25" s="12" t="s">
        <v>8</v>
      </c>
      <c r="H25" s="12">
        <v>4</v>
      </c>
      <c r="I25" s="12" t="s">
        <v>23</v>
      </c>
      <c r="J25" s="5">
        <v>1780000</v>
      </c>
      <c r="K25" s="5">
        <v>88</v>
      </c>
      <c r="L25" s="5">
        <f t="shared" si="0"/>
        <v>1566400</v>
      </c>
      <c r="M25" s="10">
        <v>3132.8</v>
      </c>
    </row>
    <row r="26" spans="1:14" ht="13.9" customHeight="1" x14ac:dyDescent="0.2">
      <c r="A26" s="17"/>
      <c r="B26" s="19"/>
      <c r="C26" s="14"/>
      <c r="D26" s="12">
        <v>150</v>
      </c>
      <c r="E26" s="12" t="s">
        <v>15</v>
      </c>
      <c r="F26" s="12" t="s">
        <v>22</v>
      </c>
      <c r="G26" s="12" t="s">
        <v>8</v>
      </c>
      <c r="H26" s="12">
        <v>4.2</v>
      </c>
      <c r="I26" s="12" t="s">
        <v>24</v>
      </c>
      <c r="J26" s="5">
        <v>1780000</v>
      </c>
      <c r="K26" s="5">
        <v>88</v>
      </c>
      <c r="L26" s="5">
        <f t="shared" si="0"/>
        <v>1566400</v>
      </c>
      <c r="M26" s="10"/>
    </row>
    <row r="27" spans="1:14" x14ac:dyDescent="0.2">
      <c r="A27" s="3">
        <v>16</v>
      </c>
      <c r="B27" s="19"/>
      <c r="C27" s="12" t="s">
        <v>32</v>
      </c>
      <c r="D27" s="12">
        <v>100</v>
      </c>
      <c r="E27" s="12" t="s">
        <v>15</v>
      </c>
      <c r="F27" s="12" t="s">
        <v>22</v>
      </c>
      <c r="G27" s="12" t="s">
        <v>8</v>
      </c>
      <c r="H27" s="12">
        <v>8.9700000000000006</v>
      </c>
      <c r="I27" s="12" t="s">
        <v>33</v>
      </c>
      <c r="J27" s="5">
        <v>1480000</v>
      </c>
      <c r="K27" s="5">
        <v>89</v>
      </c>
      <c r="L27" s="5">
        <f t="shared" si="0"/>
        <v>1317200</v>
      </c>
      <c r="M27" s="10">
        <f t="shared" si="1"/>
        <v>1317.2</v>
      </c>
    </row>
    <row r="28" spans="1:14" ht="13.9" customHeight="1" x14ac:dyDescent="0.2">
      <c r="A28" s="3">
        <v>17</v>
      </c>
      <c r="B28" s="19"/>
      <c r="C28" s="12" t="s">
        <v>25</v>
      </c>
      <c r="D28" s="12">
        <v>100</v>
      </c>
      <c r="E28" s="12" t="s">
        <v>5</v>
      </c>
      <c r="F28" s="12" t="s">
        <v>6</v>
      </c>
      <c r="G28" s="12" t="s">
        <v>8</v>
      </c>
      <c r="H28" s="12" t="s">
        <v>26</v>
      </c>
      <c r="I28" s="12" t="s">
        <v>27</v>
      </c>
      <c r="J28" s="5">
        <v>1480000</v>
      </c>
      <c r="K28" s="5">
        <v>85</v>
      </c>
      <c r="L28" s="5">
        <f t="shared" si="0"/>
        <v>1258000</v>
      </c>
      <c r="M28" s="10">
        <f t="shared" si="1"/>
        <v>1258</v>
      </c>
    </row>
    <row r="29" spans="1:14" ht="15" customHeight="1" x14ac:dyDescent="0.2">
      <c r="A29" s="3">
        <v>18</v>
      </c>
      <c r="B29" s="12" t="s">
        <v>17</v>
      </c>
      <c r="C29" s="12" t="s">
        <v>18</v>
      </c>
      <c r="D29" s="12">
        <v>150</v>
      </c>
      <c r="E29" s="12" t="s">
        <v>5</v>
      </c>
      <c r="F29" s="12" t="s">
        <v>6</v>
      </c>
      <c r="G29" s="12" t="s">
        <v>8</v>
      </c>
      <c r="H29" s="12">
        <v>5.59</v>
      </c>
      <c r="I29" s="12" t="s">
        <v>19</v>
      </c>
      <c r="J29" s="5">
        <v>1780000</v>
      </c>
      <c r="K29" s="5">
        <v>92</v>
      </c>
      <c r="L29" s="5">
        <f t="shared" si="0"/>
        <v>1637600</v>
      </c>
      <c r="M29" s="10">
        <f t="shared" si="1"/>
        <v>1637.6</v>
      </c>
    </row>
    <row r="30" spans="1:14" x14ac:dyDescent="0.2">
      <c r="A30" s="3" t="s">
        <v>70</v>
      </c>
      <c r="B30" s="2"/>
      <c r="C30" s="2"/>
      <c r="D30" s="2"/>
      <c r="E30" s="2"/>
      <c r="F30" s="2"/>
      <c r="G30" s="2"/>
      <c r="H30" s="2"/>
      <c r="I30" s="2"/>
      <c r="J30" s="8"/>
      <c r="K30" s="8"/>
      <c r="L30" s="9">
        <f>SUM(L6:L29)</f>
        <v>30000000.0033</v>
      </c>
      <c r="M30" s="10">
        <f t="shared" si="1"/>
        <v>30000.0000033</v>
      </c>
      <c r="N30" s="4"/>
    </row>
    <row r="31" spans="1:14" x14ac:dyDescent="0.2">
      <c r="J31" s="7"/>
      <c r="L31" s="7"/>
      <c r="N31" s="4"/>
    </row>
    <row r="33" spans="10:12" x14ac:dyDescent="0.2">
      <c r="J33" s="7"/>
      <c r="K33" s="7"/>
      <c r="L33" s="7"/>
    </row>
  </sheetData>
  <mergeCells count="17">
    <mergeCell ref="B7:B11"/>
    <mergeCell ref="A3:M3"/>
    <mergeCell ref="C25:C26"/>
    <mergeCell ref="A8:A10"/>
    <mergeCell ref="A12:A13"/>
    <mergeCell ref="A16:A17"/>
    <mergeCell ref="A25:A26"/>
    <mergeCell ref="B12:B17"/>
    <mergeCell ref="B20:B22"/>
    <mergeCell ref="B23:B24"/>
    <mergeCell ref="C8:C10"/>
    <mergeCell ref="C12:C13"/>
    <mergeCell ref="C14:C15"/>
    <mergeCell ref="C16:C17"/>
    <mergeCell ref="A14:A15"/>
    <mergeCell ref="D5:F5"/>
    <mergeCell ref="B25:B28"/>
  </mergeCells>
  <pageMargins left="0.23622047244094491" right="0.23622047244094491" top="0.74803149606299213" bottom="0.74803149606299213" header="0.31496062992125984" footer="0.31496062992125984"/>
  <pageSetup paperSize="9" scale="9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по субсидии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2020-08-28T14:55:37Z</dcterms:modified>
</cp:coreProperties>
</file>