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00" windowWidth="19305" windowHeight="10590"/>
  </bookViews>
  <sheets>
    <sheet name="Расчет 2021" sheetId="11" r:id="rId1"/>
    <sheet name="Лист1" sheetId="12" state="hidden" r:id="rId2"/>
    <sheet name="Расчет 2022" sheetId="13" r:id="rId3"/>
    <sheet name="Расчет 2023" sheetId="14" r:id="rId4"/>
  </sheets>
  <definedNames>
    <definedName name="_xlnm._FilterDatabase" localSheetId="0" hidden="1">'Расчет 2021'!$B$5:$G$7</definedName>
    <definedName name="_xlnm.Print_Area" localSheetId="0">'Расчет 2021'!$A$1:$F$12</definedName>
    <definedName name="_xlnm.Print_Area" localSheetId="2">'Расчет 2022'!$A$1:$F$17</definedName>
    <definedName name="_xlnm.Print_Area" localSheetId="3">'Расчет 2023'!$A$1:$G$12</definedName>
  </definedNames>
  <calcPr calcId="145621"/>
</workbook>
</file>

<file path=xl/calcChain.xml><?xml version="1.0" encoding="utf-8"?>
<calcChain xmlns="http://schemas.openxmlformats.org/spreadsheetml/2006/main">
  <c r="F12" i="14" l="1"/>
  <c r="D12" i="14"/>
  <c r="G9" i="14"/>
  <c r="F17" i="13" l="1"/>
  <c r="D17" i="13"/>
  <c r="G14" i="13"/>
  <c r="F12" i="11" l="1"/>
  <c r="D12" i="11"/>
  <c r="G9" i="11" l="1"/>
</calcChain>
</file>

<file path=xl/sharedStrings.xml><?xml version="1.0" encoding="utf-8"?>
<sst xmlns="http://schemas.openxmlformats.org/spreadsheetml/2006/main" count="67" uniqueCount="42">
  <si>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</si>
  <si>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</si>
  <si>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</si>
  <si>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</si>
  <si>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</si>
  <si>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</si>
  <si>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Муниципальное образование Сясьстройское городское поселение Волховского муниицпального района Ленинградской области</t>
  </si>
  <si>
    <t>Капитальный ремонт здания МБУ "Сясьстройский городской Дом культуры" по адресу: Ленинградская обл., Волховский р-н, г. Сясьстрой, ул. 25 Октября, д.3</t>
  </si>
  <si>
    <t>ИТОГО</t>
  </si>
  <si>
    <t>Муниципальное образование Тихвинское городское поселение Тихвинского муниципального района Ленинградской области</t>
  </si>
  <si>
    <t>Комплексный капитальный ремонтздания Муниципального учреждения "Тихвинский Районный Дом Культуры" по адресу: Ленинградская область, Тихвинский район, г. Тихвин, площадь Свободы, д. 1</t>
  </si>
  <si>
    <t>Капитальный ремонт здания МБУ «БКДЦ» по адресу: город Бокситогорск, ул. Комсомольская, 5А в части ремонта помещений 2 и 3 этажа</t>
  </si>
  <si>
    <t>Муниципальное образование Лужское городское поселение Лужского муниципального района Ленинградской области</t>
  </si>
  <si>
    <t xml:space="preserve">Муниципальное казенное учреждение «Лужский городской Дом культуры». 
Капитальный ремонт муниципального казенного учреждения «Лужский городской Дом культуры», в части витражей и кровли здания  (МКУ «Лужский городской Дом культуры», Ленинградская область, г. Луга, пр. Кирова, д.75)
</t>
  </si>
  <si>
    <t>Муниципальное образование Бокситогорскиймуниципального район Ленинградской области</t>
  </si>
  <si>
    <t>Размер субсидии бюджету муниципального образования на  2021 год, тыс. руб.,                                (ЗСх (1-ДС))</t>
  </si>
  <si>
    <t>Размер субсидии бюджету муниципального образования на  2022 год, тыс. руб., (ЗСх (1-ДС))</t>
  </si>
  <si>
    <t>Муниципальное образование Кировский муниципальный район  Ленинградской области</t>
  </si>
  <si>
    <t xml:space="preserve">Капитальный ремонт Кировской детской библиотеки - структурного подразделения МКУК "Центральная межпоселенческая библиотека" по адресу: Ленинградская область, Кировский район, г. Кировск, ул. Победы, д. 5 </t>
  </si>
  <si>
    <t>Муниципальное образование  Федоровское городское поселение Тосненского  муниципального района Ленинградской области</t>
  </si>
  <si>
    <t>Капитальный ремонт МКУК ДК Федоровское в части спортивного зала и группы вспомогательных помещений по адресу: Ленинградская область, Тосненский район. Г.п. Федоровское, ул. Шоссейная, дом 7</t>
  </si>
  <si>
    <t>Муниципальное образование Назиевское городское поселение Кировского муниципального района Ленинградской области</t>
  </si>
  <si>
    <t>Капитальный ремонт здания муниципальное казенное учреждение культуры "Культурно-спортивный центр "Назия" в части ремонта системы отопления по адресу : Ленинградская область, Кировский район, пгт Назия, Комсомольский пр. д. 15</t>
  </si>
  <si>
    <t>Муниципальное образование Ефимовское городское поселение Бокситогорского муниципального района Ленинградской области</t>
  </si>
  <si>
    <t>Капитальный роемонт здания МБУ "Ефимовский культурно-досуговый центр" в части системы отопления и теплоснабжения по адресу: Ленинградская область, Бокситогорский район, п. Ефимовский, ул. Комсомольская, д. 12</t>
  </si>
  <si>
    <t>Муниципальное образование Морозовское городское поселение Всеволожского муниципального района Ленинградской области</t>
  </si>
  <si>
    <t>Капитальный ремонт здания МБУ "ДК им. Чекалова" в части крыши по адресу: Ленинградская область, Всеволожский район, пгт им. Морозова, пл. Культуры, д. 3</t>
  </si>
  <si>
    <t>Муниципальное образование Город Пикалево Бокситогорского муниципального района Ленинградской области</t>
  </si>
  <si>
    <t>Капитальный ремонт здания муниципального учреждения культуры "Дворец Культуры г. Пикалево" в части замены технических систем сцены и зрительного зала по адресу: г. Пикалево Бокситогорского района Ленинградской области, площадь Комсомола д. 1. Номер 47:19:01-01-030-0003</t>
  </si>
  <si>
    <t>Муниципальное образование Приозерское городское поселение Приозерского муниципального района Ленинградской области</t>
  </si>
  <si>
    <t>Капитальный ремонт здания Муниципального казенного учреждения культуры "Приозерский культурного центра "Карнавал"  в части одежды сцены и оборудования (МКУК "Приозерский культурный центр "Карнавал") по адресу: 188760 Ленинградская область, г. Приозерск, ул. Ленина, д.41 »</t>
  </si>
  <si>
    <t>Муниципальное образование Лужский муниципальный район Ленинградской области</t>
  </si>
  <si>
    <t>Капитальный ремонт здания МКУК "Лужская межпоселенческая районная библиотека" по адресу: 188230, Ленинградская область, г. Луга, пр. Володарского, д. 13а</t>
  </si>
  <si>
    <t>Размер субсидии бюджету муниципального образования на  2023 год, тыс. руб., (ЗСх (1-ДС))</t>
  </si>
  <si>
    <t>Итого</t>
  </si>
  <si>
    <t>Расчет объема субсидий бюджетам муниципальных образований Ленинградской области  на капитальный ремонт объектов культуры городских поселений, муниципальных районов и городского округа Ленинградской области на 2021 год</t>
  </si>
  <si>
    <t>таблица 1</t>
  </si>
  <si>
    <t>Приложение 21 к пояснительной записке 2021 года</t>
  </si>
  <si>
    <t>Расчет объема субсидий бюджетам муниципальных образований Ленинградской области  на капитальный ремонт объектов культуры городских поселений, муниципальных районов и городского округа Ленинградской области на 2022 год</t>
  </si>
  <si>
    <t>таблица 2</t>
  </si>
  <si>
    <t>таблица 3</t>
  </si>
  <si>
    <t>Расчет объема субсидий бюджетам муниципальных образований Ленинградской области  на капитальный ремонт объектов культуры городских поселений, муниципальных районов и городского округа Ленинградской области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</si>
</sst>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164" fontId="4" fillId="2" borderId="0" xfId="0" applyNumberFormat="1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3" xfId="0" applyFont="1" applyFill="1" applyBorder="1"/>
    <xf numFmtId="165" fontId="7" fillId="2" borderId="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2" borderId="14" xfId="0" applyNumberFormat="1" applyFont="1" applyFill="1" applyBorder="1" applyAlignment="1">
      <alignment horizontal="center" vertical="center" wrapText="1"/>
    </xf>
    <xf numFmtId="4" fontId="4" fillId="2" borderId="13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9" fillId="2" borderId="1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/>
    <xf numFmtId="0" fontId="8" fillId="2" borderId="16" xfId="0" applyFont="1" applyFill="1" applyBorder="1" applyAlignment="1">
      <alignment horizontal="center" vertical="center"/>
    </xf>
    <xf numFmtId="4" fontId="9" fillId="2" borderId="17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4" fontId="8" fillId="2" borderId="13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11" xfId="0" applyFont="1" applyFill="1" applyBorder="1" applyAlignment="1">
      <alignment wrapText="1"/>
    </xf>
    <xf numFmtId="0" fontId="12" fillId="2" borderId="0" xfId="0" applyFont="1" applyFill="1" applyAlignment="1">
      <alignment horizontal="center" wrapText="1"/>
    </xf>
    <xf numFmtId="1" fontId="13" fillId="0" borderId="0" xfId="0" applyNumberFormat="1" applyFont="1" applyAlignment="1">
      <alignment horizontal="right" vertical="top"/>
    </xf>
    <xf numFmtId="4" fontId="9" fillId="0" borderId="0" xfId="1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="60" zoomScaleNormal="75" workbookViewId="0">
      <selection activeCell="C8" sqref="C8"/>
    </sheetView>
  </sheetViews>
  <sheetFormatPr defaultColWidth="9.140625" defaultRowHeight="15" x14ac:dyDescent="0.25"/>
  <cols>
    <col min="1" max="1" width="5.42578125" style="10" customWidth="1"/>
    <col min="2" max="2" width="28.28515625" style="10" customWidth="1"/>
    <col min="3" max="3" width="49.140625" style="10" customWidth="1"/>
    <col min="4" max="4" width="38.5703125" style="10" customWidth="1"/>
    <col min="5" max="5" width="28.42578125" style="10" customWidth="1"/>
    <col min="6" max="6" width="31.5703125" style="10" customWidth="1"/>
    <col min="7" max="7" width="16.42578125" style="10" hidden="1" customWidth="1"/>
    <col min="8" max="8" width="18.85546875" style="10" customWidth="1"/>
    <col min="9" max="16384" width="9.140625" style="10"/>
  </cols>
  <sheetData>
    <row r="1" spans="1:10" ht="18.75" x14ac:dyDescent="0.25">
      <c r="F1" s="78" t="s">
        <v>37</v>
      </c>
    </row>
    <row r="2" spans="1:10" ht="18.75" x14ac:dyDescent="0.25">
      <c r="B2" s="75"/>
      <c r="C2" s="75"/>
      <c r="D2" s="75"/>
      <c r="E2" s="75"/>
      <c r="F2" s="79" t="s">
        <v>36</v>
      </c>
      <c r="G2" s="75"/>
    </row>
    <row r="3" spans="1:10" ht="44.25" customHeight="1" x14ac:dyDescent="0.3">
      <c r="A3" s="77" t="s">
        <v>35</v>
      </c>
      <c r="B3" s="77"/>
      <c r="C3" s="77"/>
      <c r="D3" s="77"/>
      <c r="E3" s="77"/>
      <c r="F3" s="77"/>
      <c r="G3" s="75"/>
    </row>
    <row r="4" spans="1:10" ht="20.25" customHeight="1" thickBot="1" x14ac:dyDescent="0.3">
      <c r="A4" s="76"/>
      <c r="B4" s="76"/>
      <c r="C4" s="76"/>
      <c r="D4" s="76"/>
      <c r="E4" s="76"/>
      <c r="F4" s="76"/>
      <c r="G4" s="76"/>
    </row>
    <row r="5" spans="1:10" ht="20.25" customHeight="1" x14ac:dyDescent="0.25">
      <c r="A5" s="23" t="s">
        <v>0</v>
      </c>
      <c r="B5" s="25" t="s">
        <v>1</v>
      </c>
      <c r="C5" s="28" t="s">
        <v>2</v>
      </c>
      <c r="D5" s="20" t="s">
        <v>3</v>
      </c>
      <c r="E5" s="20" t="s">
        <v>4</v>
      </c>
      <c r="F5" s="20" t="s">
        <v>15</v>
      </c>
      <c r="G5" s="17" t="s">
        <v>5</v>
      </c>
    </row>
    <row r="6" spans="1:10" ht="33.75" customHeight="1" x14ac:dyDescent="0.25">
      <c r="A6" s="24"/>
      <c r="B6" s="26"/>
      <c r="C6" s="29"/>
      <c r="D6" s="21"/>
      <c r="E6" s="21"/>
      <c r="F6" s="21"/>
      <c r="G6" s="18"/>
    </row>
    <row r="7" spans="1:10" ht="29.25" customHeight="1" x14ac:dyDescent="0.25">
      <c r="A7" s="24"/>
      <c r="B7" s="27"/>
      <c r="C7" s="29"/>
      <c r="D7" s="22"/>
      <c r="E7" s="22"/>
      <c r="F7" s="22"/>
      <c r="G7" s="19"/>
    </row>
    <row r="8" spans="1:10" ht="84" customHeight="1" x14ac:dyDescent="0.25">
      <c r="A8" s="3">
        <v>1</v>
      </c>
      <c r="B8" s="8" t="s">
        <v>6</v>
      </c>
      <c r="C8" s="8" t="s">
        <v>7</v>
      </c>
      <c r="D8" s="12">
        <v>35855.800000000003</v>
      </c>
      <c r="E8" s="12">
        <v>10</v>
      </c>
      <c r="F8" s="12">
        <v>32270.2</v>
      </c>
      <c r="G8" s="5">
        <v>45004.2</v>
      </c>
      <c r="I8" s="11"/>
      <c r="J8" s="11"/>
    </row>
    <row r="9" spans="1:10" ht="93.75" customHeight="1" x14ac:dyDescent="0.25">
      <c r="A9" s="7">
        <v>2</v>
      </c>
      <c r="B9" s="9" t="s">
        <v>9</v>
      </c>
      <c r="C9" s="4" t="s">
        <v>10</v>
      </c>
      <c r="D9" s="13">
        <v>22677.7</v>
      </c>
      <c r="E9" s="12">
        <v>8</v>
      </c>
      <c r="F9" s="12">
        <v>20863.5</v>
      </c>
      <c r="G9" s="1" t="e">
        <f>#REF!+#REF!+G8+#REF!+#REF!+#REF!+#REF!</f>
        <v>#REF!</v>
      </c>
      <c r="I9" s="11"/>
    </row>
    <row r="10" spans="1:10" ht="120" customHeight="1" x14ac:dyDescent="0.25">
      <c r="A10" s="7">
        <v>3</v>
      </c>
      <c r="B10" s="9" t="s">
        <v>12</v>
      </c>
      <c r="C10" s="4" t="s">
        <v>13</v>
      </c>
      <c r="D10" s="13">
        <v>28739.200000000001</v>
      </c>
      <c r="E10" s="12">
        <v>10</v>
      </c>
      <c r="F10" s="12">
        <v>25865.3</v>
      </c>
      <c r="G10" s="2"/>
      <c r="I10" s="11"/>
    </row>
    <row r="11" spans="1:10" ht="81" customHeight="1" x14ac:dyDescent="0.25">
      <c r="A11" s="7">
        <v>4</v>
      </c>
      <c r="B11" s="4" t="s">
        <v>14</v>
      </c>
      <c r="C11" s="4" t="s">
        <v>11</v>
      </c>
      <c r="D11" s="13">
        <v>1430</v>
      </c>
      <c r="E11" s="12">
        <v>30</v>
      </c>
      <c r="F11" s="12">
        <v>1001</v>
      </c>
      <c r="G11" s="2"/>
      <c r="I11" s="11"/>
    </row>
    <row r="12" spans="1:10" ht="21.6" customHeight="1" x14ac:dyDescent="0.25">
      <c r="A12" s="14"/>
      <c r="B12" s="15" t="s">
        <v>8</v>
      </c>
      <c r="C12" s="15"/>
      <c r="D12" s="16">
        <f>SUM(D8:D11)</f>
        <v>88702.7</v>
      </c>
      <c r="E12" s="16"/>
      <c r="F12" s="16">
        <f t="shared" ref="F12" si="0">SUM(F8:F11)</f>
        <v>80000</v>
      </c>
    </row>
  </sheetData>
  <autoFilter ref="B5:G7"/>
  <mergeCells count="8">
    <mergeCell ref="A3:F3"/>
    <mergeCell ref="G5:G7"/>
    <mergeCell ref="F5:F7"/>
    <mergeCell ref="A5:A7"/>
    <mergeCell ref="B5:B7"/>
    <mergeCell ref="C5:C7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zoomScaleNormal="100" workbookViewId="0">
      <selection sqref="A1:XFD4"/>
    </sheetView>
  </sheetViews>
  <sheetFormatPr defaultColWidth="9.140625" defaultRowHeight="15" x14ac:dyDescent="0.25"/>
  <cols>
    <col min="1" max="1" width="5.42578125" style="10" customWidth="1"/>
    <col min="2" max="2" width="28.28515625" style="10" customWidth="1"/>
    <col min="3" max="3" width="53.140625" style="10" customWidth="1"/>
    <col min="4" max="4" width="38.5703125" style="10" customWidth="1"/>
    <col min="5" max="5" width="28.42578125" style="10" customWidth="1"/>
    <col min="6" max="6" width="31.5703125" style="10" customWidth="1"/>
    <col min="7" max="7" width="16.42578125" style="10" hidden="1" customWidth="1"/>
    <col min="8" max="8" width="18.85546875" style="10" customWidth="1"/>
    <col min="9" max="16384" width="9.140625" style="10"/>
  </cols>
  <sheetData>
    <row r="1" spans="1:10" ht="18.75" x14ac:dyDescent="0.25">
      <c r="F1" s="78" t="s">
        <v>37</v>
      </c>
    </row>
    <row r="2" spans="1:10" ht="18.75" x14ac:dyDescent="0.25">
      <c r="B2" s="75"/>
      <c r="C2" s="75"/>
      <c r="D2" s="75"/>
      <c r="E2" s="75"/>
      <c r="F2" s="79" t="s">
        <v>39</v>
      </c>
      <c r="G2" s="75"/>
    </row>
    <row r="3" spans="1:10" ht="44.25" customHeight="1" x14ac:dyDescent="0.3">
      <c r="A3" s="77" t="s">
        <v>38</v>
      </c>
      <c r="B3" s="77"/>
      <c r="C3" s="77"/>
      <c r="D3" s="77"/>
      <c r="E3" s="77"/>
      <c r="F3" s="77"/>
      <c r="G3" s="75"/>
    </row>
    <row r="4" spans="1:10" ht="20.25" customHeight="1" thickBot="1" x14ac:dyDescent="0.3">
      <c r="A4" s="76"/>
      <c r="B4" s="76"/>
      <c r="C4" s="76"/>
      <c r="D4" s="76"/>
      <c r="E4" s="76"/>
      <c r="F4" s="76"/>
      <c r="G4" s="76"/>
    </row>
    <row r="5" spans="1:10" x14ac:dyDescent="0.25">
      <c r="A5" s="23" t="s">
        <v>0</v>
      </c>
      <c r="B5" s="25" t="s">
        <v>1</v>
      </c>
      <c r="C5" s="28" t="s">
        <v>2</v>
      </c>
      <c r="D5" s="20" t="s">
        <v>3</v>
      </c>
      <c r="E5" s="20" t="s">
        <v>4</v>
      </c>
      <c r="F5" s="20" t="s">
        <v>16</v>
      </c>
      <c r="G5" s="17" t="s">
        <v>5</v>
      </c>
    </row>
    <row r="6" spans="1:10" x14ac:dyDescent="0.25">
      <c r="A6" s="24"/>
      <c r="B6" s="26"/>
      <c r="C6" s="29"/>
      <c r="D6" s="21"/>
      <c r="E6" s="21"/>
      <c r="F6" s="21"/>
      <c r="G6" s="18"/>
    </row>
    <row r="7" spans="1:10" ht="43.5" customHeight="1" x14ac:dyDescent="0.25">
      <c r="A7" s="24"/>
      <c r="B7" s="26"/>
      <c r="C7" s="30"/>
      <c r="D7" s="22"/>
      <c r="E7" s="22"/>
      <c r="F7" s="22"/>
      <c r="G7" s="19"/>
    </row>
    <row r="8" spans="1:10" ht="75" x14ac:dyDescent="0.25">
      <c r="A8" s="31">
        <v>1</v>
      </c>
      <c r="B8" s="32" t="s">
        <v>17</v>
      </c>
      <c r="C8" s="32" t="s">
        <v>18</v>
      </c>
      <c r="D8" s="13">
        <v>4236</v>
      </c>
      <c r="E8" s="12">
        <v>10</v>
      </c>
      <c r="F8" s="12">
        <v>3812.4</v>
      </c>
      <c r="G8" s="33">
        <v>63000</v>
      </c>
      <c r="I8" s="11"/>
      <c r="J8" s="11"/>
    </row>
    <row r="9" spans="1:10" ht="75" x14ac:dyDescent="0.25">
      <c r="A9" s="31">
        <v>2</v>
      </c>
      <c r="B9" s="32" t="s">
        <v>19</v>
      </c>
      <c r="C9" s="34" t="s">
        <v>20</v>
      </c>
      <c r="D9" s="13">
        <v>15544.6</v>
      </c>
      <c r="E9" s="12">
        <v>29</v>
      </c>
      <c r="F9" s="12">
        <v>11036.7</v>
      </c>
      <c r="G9" s="6">
        <v>11847.1</v>
      </c>
      <c r="I9" s="11"/>
      <c r="J9" s="11"/>
    </row>
    <row r="10" spans="1:10" ht="75" x14ac:dyDescent="0.25">
      <c r="A10" s="35">
        <v>3</v>
      </c>
      <c r="B10" s="32" t="s">
        <v>21</v>
      </c>
      <c r="C10" s="34" t="s">
        <v>22</v>
      </c>
      <c r="D10" s="13">
        <v>2226.9</v>
      </c>
      <c r="E10" s="12">
        <v>13</v>
      </c>
      <c r="F10" s="12">
        <v>1937.4</v>
      </c>
      <c r="G10" s="6">
        <v>79026.5</v>
      </c>
      <c r="I10" s="11"/>
      <c r="J10" s="11"/>
    </row>
    <row r="11" spans="1:10" ht="75" x14ac:dyDescent="0.25">
      <c r="A11" s="36">
        <v>4</v>
      </c>
      <c r="B11" s="32" t="s">
        <v>23</v>
      </c>
      <c r="C11" s="34" t="s">
        <v>24</v>
      </c>
      <c r="D11" s="13">
        <v>6442.3</v>
      </c>
      <c r="E11" s="12">
        <v>5</v>
      </c>
      <c r="F11" s="12">
        <v>6120.2</v>
      </c>
      <c r="G11" s="6">
        <v>38032.400000000001</v>
      </c>
      <c r="I11" s="11"/>
      <c r="J11" s="11"/>
    </row>
    <row r="12" spans="1:10" ht="75" x14ac:dyDescent="0.25">
      <c r="A12" s="36">
        <v>5</v>
      </c>
      <c r="B12" s="32" t="s">
        <v>25</v>
      </c>
      <c r="C12" s="34" t="s">
        <v>26</v>
      </c>
      <c r="D12" s="13">
        <v>4083</v>
      </c>
      <c r="E12" s="12">
        <v>8</v>
      </c>
      <c r="F12" s="12">
        <v>3756.3</v>
      </c>
      <c r="G12" s="6">
        <v>35089.800000000003</v>
      </c>
      <c r="I12" s="11"/>
      <c r="J12" s="11"/>
    </row>
    <row r="13" spans="1:10" ht="90" x14ac:dyDescent="0.25">
      <c r="A13" s="36">
        <v>6</v>
      </c>
      <c r="B13" s="32" t="s">
        <v>27</v>
      </c>
      <c r="C13" s="34" t="s">
        <v>28</v>
      </c>
      <c r="D13" s="13">
        <v>12087.2</v>
      </c>
      <c r="E13" s="12">
        <v>9</v>
      </c>
      <c r="F13" s="12">
        <v>10999.4</v>
      </c>
      <c r="G13" s="6">
        <v>58821.8</v>
      </c>
      <c r="I13" s="11"/>
      <c r="J13" s="11"/>
    </row>
    <row r="14" spans="1:10" ht="90" x14ac:dyDescent="0.25">
      <c r="A14" s="37">
        <v>7</v>
      </c>
      <c r="B14" s="32" t="s">
        <v>29</v>
      </c>
      <c r="C14" s="34" t="s">
        <v>30</v>
      </c>
      <c r="D14" s="38">
        <v>553.9</v>
      </c>
      <c r="E14" s="39">
        <v>8</v>
      </c>
      <c r="F14" s="39">
        <v>509.6</v>
      </c>
      <c r="G14" s="1" t="e">
        <f>G8+G9+#REF!+G10+G11+G12+G13</f>
        <v>#REF!</v>
      </c>
      <c r="I14" s="11"/>
      <c r="J14" s="11"/>
    </row>
    <row r="15" spans="1:10" ht="60" x14ac:dyDescent="0.25">
      <c r="A15" s="36">
        <v>8</v>
      </c>
      <c r="B15" s="32" t="s">
        <v>31</v>
      </c>
      <c r="C15" s="34" t="s">
        <v>32</v>
      </c>
      <c r="D15" s="40">
        <v>14800</v>
      </c>
      <c r="E15" s="41">
        <v>9</v>
      </c>
      <c r="F15" s="41">
        <v>13468</v>
      </c>
      <c r="J15" s="11"/>
    </row>
    <row r="16" spans="1:10" ht="75" x14ac:dyDescent="0.25">
      <c r="A16" s="36">
        <v>9</v>
      </c>
      <c r="B16" s="32" t="s">
        <v>9</v>
      </c>
      <c r="C16" s="34" t="s">
        <v>10</v>
      </c>
      <c r="D16" s="40">
        <v>30826.1</v>
      </c>
      <c r="E16" s="41">
        <v>8</v>
      </c>
      <c r="F16" s="41">
        <v>28360</v>
      </c>
      <c r="J16" s="11"/>
    </row>
    <row r="17" spans="1:10" x14ac:dyDescent="0.25">
      <c r="A17" s="42"/>
      <c r="B17" s="43" t="s">
        <v>8</v>
      </c>
      <c r="C17" s="14"/>
      <c r="D17" s="44">
        <f>SUM(D8:D16)</f>
        <v>90800</v>
      </c>
      <c r="E17" s="44"/>
      <c r="F17" s="44">
        <f>SUM(F8:F16)</f>
        <v>80000</v>
      </c>
      <c r="J17" s="11"/>
    </row>
  </sheetData>
  <mergeCells count="8">
    <mergeCell ref="A5:A7"/>
    <mergeCell ref="B5:B7"/>
    <mergeCell ref="C5:C7"/>
    <mergeCell ref="D5:D7"/>
    <mergeCell ref="E5:E7"/>
    <mergeCell ref="F5:F7"/>
    <mergeCell ref="G5:G7"/>
    <mergeCell ref="A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view="pageBreakPreview" zoomScale="60" zoomScaleNormal="100" workbookViewId="0">
      <selection activeCell="A4" sqref="A4"/>
    </sheetView>
  </sheetViews>
  <sheetFormatPr defaultColWidth="9.140625" defaultRowHeight="18.75" x14ac:dyDescent="0.3"/>
  <cols>
    <col min="1" max="1" width="5.42578125" style="45" customWidth="1"/>
    <col min="2" max="2" width="28.28515625" style="45" customWidth="1"/>
    <col min="3" max="3" width="53.28515625" style="45" customWidth="1"/>
    <col min="4" max="4" width="38.5703125" style="45" customWidth="1"/>
    <col min="5" max="5" width="28.42578125" style="45" customWidth="1"/>
    <col min="6" max="6" width="31.5703125" style="45" customWidth="1"/>
    <col min="7" max="7" width="16.42578125" style="45" hidden="1" customWidth="1"/>
    <col min="8" max="8" width="18.85546875" style="45" customWidth="1"/>
    <col min="9" max="16384" width="9.140625" style="45"/>
  </cols>
  <sheetData>
    <row r="1" spans="1:10" s="10" customFormat="1" x14ac:dyDescent="0.25">
      <c r="F1" s="78" t="s">
        <v>37</v>
      </c>
    </row>
    <row r="2" spans="1:10" s="10" customFormat="1" x14ac:dyDescent="0.25">
      <c r="B2" s="75"/>
      <c r="C2" s="75"/>
      <c r="D2" s="75"/>
      <c r="E2" s="75"/>
      <c r="F2" s="79" t="s">
        <v>40</v>
      </c>
      <c r="G2" s="75"/>
    </row>
    <row r="3" spans="1:10" s="10" customFormat="1" ht="44.25" customHeight="1" x14ac:dyDescent="0.3">
      <c r="A3" s="77" t="s">
        <v>41</v>
      </c>
      <c r="B3" s="77"/>
      <c r="C3" s="77"/>
      <c r="D3" s="77"/>
      <c r="E3" s="77"/>
      <c r="F3" s="77"/>
      <c r="G3" s="75"/>
    </row>
    <row r="4" spans="1:10" s="10" customFormat="1" ht="20.25" customHeight="1" thickBot="1" x14ac:dyDescent="0.3">
      <c r="A4" s="76"/>
      <c r="B4" s="76"/>
      <c r="C4" s="76"/>
      <c r="D4" s="76"/>
      <c r="E4" s="76"/>
      <c r="F4" s="76"/>
      <c r="G4" s="76"/>
    </row>
    <row r="5" spans="1:10" x14ac:dyDescent="0.3">
      <c r="A5" s="46" t="s">
        <v>0</v>
      </c>
      <c r="B5" s="47" t="s">
        <v>1</v>
      </c>
      <c r="C5" s="48" t="s">
        <v>2</v>
      </c>
      <c r="D5" s="49" t="s">
        <v>3</v>
      </c>
      <c r="E5" s="49" t="s">
        <v>4</v>
      </c>
      <c r="F5" s="49" t="s">
        <v>33</v>
      </c>
      <c r="G5" s="50" t="s">
        <v>5</v>
      </c>
    </row>
    <row r="6" spans="1:10" x14ac:dyDescent="0.3">
      <c r="A6" s="51"/>
      <c r="B6" s="52"/>
      <c r="C6" s="53"/>
      <c r="D6" s="54"/>
      <c r="E6" s="54"/>
      <c r="F6" s="54"/>
      <c r="G6" s="55"/>
    </row>
    <row r="7" spans="1:10" ht="65.25" customHeight="1" x14ac:dyDescent="0.3">
      <c r="A7" s="51"/>
      <c r="B7" s="56"/>
      <c r="C7" s="53"/>
      <c r="D7" s="57"/>
      <c r="E7" s="57"/>
      <c r="F7" s="57"/>
      <c r="G7" s="58"/>
    </row>
    <row r="8" spans="1:10" ht="150" x14ac:dyDescent="0.3">
      <c r="A8" s="59">
        <v>1</v>
      </c>
      <c r="B8" s="60" t="s">
        <v>27</v>
      </c>
      <c r="C8" s="61" t="s">
        <v>28</v>
      </c>
      <c r="D8" s="62">
        <v>10815.5</v>
      </c>
      <c r="E8" s="63">
        <v>10</v>
      </c>
      <c r="F8" s="63">
        <v>9734</v>
      </c>
      <c r="G8" s="64">
        <v>58821.8</v>
      </c>
      <c r="I8" s="65"/>
      <c r="J8" s="65"/>
    </row>
    <row r="9" spans="1:10" ht="168.75" x14ac:dyDescent="0.3">
      <c r="A9" s="66">
        <v>2</v>
      </c>
      <c r="B9" s="60" t="s">
        <v>29</v>
      </c>
      <c r="C9" s="61" t="s">
        <v>30</v>
      </c>
      <c r="D9" s="67">
        <v>49590.7</v>
      </c>
      <c r="E9" s="68">
        <v>9</v>
      </c>
      <c r="F9" s="68">
        <v>45127.5</v>
      </c>
      <c r="G9" s="69" t="e">
        <f>#REF!+#REF!+#REF!+#REF!+#REF!+#REF!+G8</f>
        <v>#REF!</v>
      </c>
      <c r="I9" s="65"/>
    </row>
    <row r="10" spans="1:10" ht="93.75" x14ac:dyDescent="0.3">
      <c r="A10" s="59">
        <v>3</v>
      </c>
      <c r="B10" s="60" t="s">
        <v>31</v>
      </c>
      <c r="C10" s="61" t="s">
        <v>32</v>
      </c>
      <c r="D10" s="70">
        <v>4438.3</v>
      </c>
      <c r="E10" s="71">
        <v>10</v>
      </c>
      <c r="F10" s="71">
        <v>3994.4</v>
      </c>
    </row>
    <row r="11" spans="1:10" ht="168.75" x14ac:dyDescent="0.3">
      <c r="A11" s="59">
        <v>4</v>
      </c>
      <c r="B11" s="60" t="s">
        <v>9</v>
      </c>
      <c r="C11" s="61" t="s">
        <v>10</v>
      </c>
      <c r="D11" s="70">
        <v>22982.7</v>
      </c>
      <c r="E11" s="71">
        <v>8</v>
      </c>
      <c r="F11" s="71">
        <v>21144.1</v>
      </c>
    </row>
    <row r="12" spans="1:10" x14ac:dyDescent="0.3">
      <c r="A12" s="72"/>
      <c r="B12" s="73" t="s">
        <v>34</v>
      </c>
      <c r="C12" s="73"/>
      <c r="D12" s="74">
        <f>SUM(D8:D11)</f>
        <v>87827.199999999997</v>
      </c>
      <c r="E12" s="74"/>
      <c r="F12" s="74">
        <f>SUM(F8:F11)</f>
        <v>80000</v>
      </c>
    </row>
  </sheetData>
  <mergeCells count="8">
    <mergeCell ref="A5:A7"/>
    <mergeCell ref="B5:B7"/>
    <mergeCell ref="C5:C7"/>
    <mergeCell ref="D5:D7"/>
    <mergeCell ref="E5:E7"/>
    <mergeCell ref="F5:F7"/>
    <mergeCell ref="G5:G7"/>
    <mergeCell ref="A3:F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Расчет 2021</vt:lpstr>
      <vt:lpstr>Лист1</vt:lpstr>
      <vt:lpstr>Расчет 2022</vt:lpstr>
      <vt:lpstr>Расчет 2023</vt:lpstr>
      <vt:lpstr>'Расчет 2021'!Область_печати</vt:lpstr>
      <vt:lpstr>'Расчет 2022'!Область_печати</vt:lpstr>
      <vt:lpstr>'Расчет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2020-08-28T14:47:25Z</cp:lastPrinted>
  <dcterms:created xsi:type="dcterms:W3CDTF">2015-05-21T12:07:50Z</dcterms:created>
  <dcterms:modified xsi:type="dcterms:W3CDTF">2020-08-28T14:47:49Z</dcterms:modified>
</cp:coreProperties>
</file>