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1800" windowWidth="19305" windowHeight="10590"/>
  </bookViews>
  <sheets>
    <sheet name="Расчет 2021" sheetId="11" r:id="rId1"/>
    <sheet name="Лист1" sheetId="12" state="hidden" r:id="rId2"/>
    <sheet name="Расчет 2022" sheetId="13" r:id="rId3"/>
    <sheet name="Расчет 2023" sheetId="14" r:id="rId4"/>
  </sheets>
  <definedNames>
    <definedName name="_xlnm._FilterDatabase" localSheetId="0" hidden="1">'Расчет 2021'!$B$6:$G$8</definedName>
    <definedName name="_xlnm.Print_Area" localSheetId="0">'Расчет 2021'!$A$1:$G$18</definedName>
    <definedName name="_xlnm.Print_Area" localSheetId="2">'Расчет 2022'!$A$1:$G$11</definedName>
    <definedName name="_xlnm.Print_Area" localSheetId="3">'Расчет 2023'!$A$1:$G$13</definedName>
  </definedNames>
  <calcPr calcId="145621"/>
</workbook>
</file>

<file path=xl/calcChain.xml><?xml version="1.0" encoding="utf-8"?>
<calcChain xmlns="http://schemas.openxmlformats.org/spreadsheetml/2006/main">
  <c r="G13" i="14" l="1"/>
  <c r="F13" i="14"/>
  <c r="D13" i="14"/>
  <c r="G11" i="13" l="1"/>
  <c r="F11" i="13"/>
  <c r="D11" i="13"/>
  <c r="G16" i="11" l="1"/>
  <c r="F16" i="11"/>
  <c r="D16" i="11"/>
</calcChain>
</file>

<file path=xl/sharedStrings.xml><?xml version="1.0" encoding="utf-8"?>
<sst xmlns="http://schemas.openxmlformats.org/spreadsheetml/2006/main" count="59" uniqueCount="42">
  <si>
    <t>№</t>
  </si>
  <si>
    <t>Наименование муниципального образования</t>
  </si>
  <si>
    <t>Наименование объекта</t>
  </si>
  <si>
    <t>Плановый общий объем расходов на исполнение  софинансируемых обязательств (сметная стоимость работ), тыс. руб. (ЗС)</t>
  </si>
  <si>
    <t>Минимальная доля софинансирования (ДС), % (в соответствии с заявкой МО)</t>
  </si>
  <si>
    <t>Округление под приложение с распределением, тыс. руб.</t>
  </si>
  <si>
    <t>Капитальный ремонт футбольного поля МБУ Всеволожская спортивная школа Олимпийского резерва, пос. им. Морозова, ул. Спорта, д.13</t>
  </si>
  <si>
    <t xml:space="preserve"> Всеволожский муниципальный район </t>
  </si>
  <si>
    <t xml:space="preserve"> Сланцевский муниципальный район </t>
  </si>
  <si>
    <t xml:space="preserve">Шлиссельбургское городское поселение Кировского муниципального района  </t>
  </si>
  <si>
    <t>Капитальный ремонт спортивного объекта: «Стадион», расположенного по адресу: Ленинградская область, г. Тосно, парковая зона</t>
  </si>
  <si>
    <t>Тосненское городское поселение Тосненского района</t>
  </si>
  <si>
    <t xml:space="preserve">Капитальный ремонт запасного футбольного поля открытого стадиона широкого профиля муниципального учреждения «Физкультурно-оздоровительный комплекс г. Пикалево», расположенного по адресу: Ленинградская область, Бокситогорский район, г. Пикалево, ул. Полевая, д.4
</t>
  </si>
  <si>
    <t xml:space="preserve">«Город Пикалево» Бокситогорского района </t>
  </si>
  <si>
    <t>Кировский муниципальный район</t>
  </si>
  <si>
    <t xml:space="preserve">Капитальный ремонт спортивного объекта: Открытый спортивный комплекс (стадион) по адресу: Ленинградская область, Выборгский район, г. Приморск, Выборгское шоссе, дом 20а </t>
  </si>
  <si>
    <t>Приморское городское поселение Выборгского района</t>
  </si>
  <si>
    <t>Итого</t>
  </si>
  <si>
    <t>Размер субсидии бюджету муниципального образования на  2021 год, тыс. руб., (ЗСх (1-ДС))</t>
  </si>
  <si>
    <t>Капитальный ремонт стадиона,                               г. Кировск, ул. Советская, д.1</t>
  </si>
  <si>
    <t xml:space="preserve">                                                                   Капитальный ремонт зданий и сооружений спортивного комплекса "Химик" МКУ "ФОК "Сланцы"
</t>
  </si>
  <si>
    <t>Капитальный ремонт объекта                      "Стадион", г. Шлиссельбург, ул. Октябрьская, д.2</t>
  </si>
  <si>
    <t>Бокситогорское городское поселение Бокситогорского муниципального района</t>
  </si>
  <si>
    <t>Капитальный ремонт МФСУ "Бокситогорский спортивный комплекс"</t>
  </si>
  <si>
    <t>Размер субсидии бюджету муниципального образования на  2023 год, тыс. руб., (ЗСх (1-ДС))</t>
  </si>
  <si>
    <t>Федоровское городское поселение Тосненского  района</t>
  </si>
  <si>
    <t xml:space="preserve">Капитальный ремонт МКУК ДК Федоровское  в части спортивного зала и группы вспомогательных помещений по адресу: Ленинградская область, Тосненский район, г.п. Федоровское, ул. Шоссейная, д.7 </t>
  </si>
  <si>
    <t>Капитальный ремонт  плавательного бассейна в г. Кировск</t>
  </si>
  <si>
    <t>Романовское сельское поселение Всеволожского муниципального  района</t>
  </si>
  <si>
    <t>Капитальный ремонт стадиона пос. Романовка Всеволожского района (трибуны, ограждения)</t>
  </si>
  <si>
    <t xml:space="preserve">Выборгский район </t>
  </si>
  <si>
    <t>Капитальный ремонт стадиона "Авангард" МАУ "Спортивно-зрелищный комплекс "Фаворит", г. Выборг</t>
  </si>
  <si>
    <t>Расчет объема субсидий бюджетам муниципальных образований Ленинградской области  на реализацию мероприятий по проведению капитального ремонта спортивных объектов на 2021 год</t>
  </si>
  <si>
    <t>таблица 3</t>
  </si>
  <si>
    <t>таблица 1</t>
  </si>
  <si>
    <t>Приложение 19 к пояснительной записке 2021 года</t>
  </si>
  <si>
    <t>Расчет объема субсидий бюджетам муниципальных образований Ленинградской области  на реализацию мероприятий по проведению капитального ремонта спортивных объектов на 2022 год</t>
  </si>
  <si>
    <t>таблица 2</t>
  </si>
  <si>
    <t>Плановый общий объем расходов на исполнение  софинансируемых обязательств (сметная стоимость работ), 
тыс. руб. (ЗС)</t>
  </si>
  <si>
    <t>Минимальная доля софинансирования (ДС),
 % (в соответствии с заявкой МО)</t>
  </si>
  <si>
    <t>Размер субсидии бюджету муниципального образования на  2022 год, 
тыс. руб., (ЗСх (1-ДС))</t>
  </si>
  <si>
    <t>Расчет объема субсидий бюджетам муниципальных образований Ленинградской области  на реализацию мероприятий по проведению капитального ремонта спортивных объектов на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</si>
</sst>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2"/>
      <color theme="1"/>
      <name val="Times Bold Italic"/>
      <family val="1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Bold Italic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4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64" fontId="0" fillId="2" borderId="0" xfId="0" applyNumberForma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0" fillId="2" borderId="0" xfId="0" applyFill="1" applyBorder="1"/>
    <xf numFmtId="0" fontId="0" fillId="0" borderId="1" xfId="0" applyBorder="1"/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1" fontId="7" fillId="0" borderId="0" xfId="0" applyNumberFormat="1" applyFont="1" applyAlignment="1">
      <alignment horizontal="right" vertical="top"/>
    </xf>
    <xf numFmtId="4" fontId="8" fillId="0" borderId="0" xfId="1" applyNumberFormat="1" applyFont="1" applyAlignment="1">
      <alignment horizontal="right" vertical="center"/>
    </xf>
    <xf numFmtId="0" fontId="3" fillId="0" borderId="11" xfId="0" applyFont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tabSelected="1" zoomScale="75" zoomScaleNormal="75" workbookViewId="0">
      <selection sqref="A1:XFD5"/>
    </sheetView>
  </sheetViews>
  <sheetFormatPr defaultRowHeight="15"/>
  <cols>
    <col min="1" max="1" width="5.42578125" style="2" customWidth="1"/>
    <col min="2" max="2" width="21" style="2" customWidth="1"/>
    <col min="3" max="3" width="38.5703125" style="2" customWidth="1"/>
    <col min="4" max="4" width="35" style="2" customWidth="1"/>
    <col min="5" max="5" width="23.85546875" style="2" customWidth="1"/>
    <col min="6" max="6" width="27.42578125" style="2" customWidth="1"/>
    <col min="7" max="7" width="16.42578125" style="2" hidden="1" customWidth="1"/>
    <col min="8" max="8" width="18.85546875" style="2" customWidth="1"/>
    <col min="9" max="16384" width="9.140625" style="2"/>
  </cols>
  <sheetData>
    <row r="1" spans="1:10" ht="18.75">
      <c r="F1" s="48" t="s">
        <v>35</v>
      </c>
    </row>
    <row r="2" spans="1:10" ht="18.75">
      <c r="F2" s="49" t="s">
        <v>34</v>
      </c>
    </row>
    <row r="4" spans="1:10" ht="50.25" customHeight="1">
      <c r="A4" s="46" t="s">
        <v>32</v>
      </c>
      <c r="B4" s="46"/>
      <c r="C4" s="46"/>
      <c r="D4" s="46"/>
      <c r="E4" s="46"/>
      <c r="F4" s="46"/>
      <c r="G4" s="46"/>
    </row>
    <row r="5" spans="1:10" ht="24.75" customHeight="1" thickBot="1">
      <c r="A5" s="47"/>
      <c r="B5" s="47"/>
      <c r="C5" s="47"/>
      <c r="D5" s="47"/>
      <c r="E5" s="47"/>
      <c r="F5" s="47"/>
      <c r="G5" s="47"/>
    </row>
    <row r="6" spans="1:10" ht="20.25" customHeight="1">
      <c r="A6" s="26" t="s">
        <v>0</v>
      </c>
      <c r="B6" s="28" t="s">
        <v>1</v>
      </c>
      <c r="C6" s="31" t="s">
        <v>2</v>
      </c>
      <c r="D6" s="23" t="s">
        <v>3</v>
      </c>
      <c r="E6" s="23" t="s">
        <v>4</v>
      </c>
      <c r="F6" s="23" t="s">
        <v>18</v>
      </c>
      <c r="G6" s="20" t="s">
        <v>5</v>
      </c>
    </row>
    <row r="7" spans="1:10" ht="20.25" customHeight="1">
      <c r="A7" s="27"/>
      <c r="B7" s="29"/>
      <c r="C7" s="32"/>
      <c r="D7" s="24"/>
      <c r="E7" s="24"/>
      <c r="F7" s="24"/>
      <c r="G7" s="21"/>
    </row>
    <row r="8" spans="1:10" ht="20.25" customHeight="1">
      <c r="A8" s="27"/>
      <c r="B8" s="30"/>
      <c r="C8" s="32"/>
      <c r="D8" s="25"/>
      <c r="E8" s="25"/>
      <c r="F8" s="25"/>
      <c r="G8" s="22"/>
    </row>
    <row r="9" spans="1:10" ht="75" customHeight="1">
      <c r="A9" s="3">
        <v>1</v>
      </c>
      <c r="B9" s="1" t="s">
        <v>7</v>
      </c>
      <c r="C9" s="4" t="s">
        <v>6</v>
      </c>
      <c r="D9" s="5">
        <v>70000</v>
      </c>
      <c r="E9" s="4">
        <v>10</v>
      </c>
      <c r="F9" s="5">
        <v>63000</v>
      </c>
      <c r="G9" s="5">
        <v>63000</v>
      </c>
      <c r="I9" s="11"/>
      <c r="J9" s="11"/>
    </row>
    <row r="10" spans="1:10" ht="74.25" customHeight="1">
      <c r="A10" s="3">
        <v>2</v>
      </c>
      <c r="B10" s="4" t="s">
        <v>8</v>
      </c>
      <c r="C10" s="4" t="s">
        <v>20</v>
      </c>
      <c r="D10" s="12">
        <v>13462.6</v>
      </c>
      <c r="E10" s="4">
        <v>12</v>
      </c>
      <c r="F10" s="4">
        <v>11847.1</v>
      </c>
      <c r="G10" s="4">
        <v>11847.1</v>
      </c>
      <c r="I10" s="11"/>
      <c r="J10" s="11"/>
    </row>
    <row r="11" spans="1:10" ht="75">
      <c r="A11" s="3">
        <v>3</v>
      </c>
      <c r="B11" s="4" t="s">
        <v>9</v>
      </c>
      <c r="C11" s="4" t="s">
        <v>21</v>
      </c>
      <c r="D11" s="4">
        <v>49455.199999999997</v>
      </c>
      <c r="E11" s="4">
        <v>9</v>
      </c>
      <c r="F11" s="4">
        <v>45004.2</v>
      </c>
      <c r="G11" s="4">
        <v>45004.2</v>
      </c>
      <c r="I11" s="11"/>
      <c r="J11" s="11"/>
    </row>
    <row r="12" spans="1:10" ht="60">
      <c r="A12" s="6">
        <v>4</v>
      </c>
      <c r="B12" s="4" t="s">
        <v>11</v>
      </c>
      <c r="C12" s="4" t="s">
        <v>10</v>
      </c>
      <c r="D12" s="4">
        <v>86842.3</v>
      </c>
      <c r="E12" s="4">
        <v>9</v>
      </c>
      <c r="F12" s="4">
        <v>79026.5</v>
      </c>
      <c r="G12" s="4">
        <v>79026.5</v>
      </c>
      <c r="I12" s="11"/>
      <c r="J12" s="11"/>
    </row>
    <row r="13" spans="1:10" ht="135">
      <c r="A13" s="7">
        <v>5</v>
      </c>
      <c r="B13" s="4" t="s">
        <v>13</v>
      </c>
      <c r="C13" s="4" t="s">
        <v>12</v>
      </c>
      <c r="D13" s="4">
        <v>41793.9</v>
      </c>
      <c r="E13" s="4">
        <v>9</v>
      </c>
      <c r="F13" s="4">
        <v>38032.400000000001</v>
      </c>
      <c r="G13" s="4">
        <v>38032.400000000001</v>
      </c>
      <c r="I13" s="11"/>
      <c r="J13" s="11"/>
    </row>
    <row r="14" spans="1:10" ht="63" customHeight="1">
      <c r="A14" s="7">
        <v>6</v>
      </c>
      <c r="B14" s="4" t="s">
        <v>14</v>
      </c>
      <c r="C14" s="4" t="s">
        <v>19</v>
      </c>
      <c r="D14" s="4">
        <v>38988.700000000004</v>
      </c>
      <c r="E14" s="4">
        <v>10</v>
      </c>
      <c r="F14" s="4">
        <v>35089.800000000003</v>
      </c>
      <c r="G14" s="4">
        <v>35089.800000000003</v>
      </c>
      <c r="I14" s="11"/>
      <c r="J14" s="11"/>
    </row>
    <row r="15" spans="1:10" ht="93" customHeight="1">
      <c r="A15" s="7">
        <v>7</v>
      </c>
      <c r="B15" s="4" t="s">
        <v>16</v>
      </c>
      <c r="C15" s="4" t="s">
        <v>15</v>
      </c>
      <c r="D15" s="4">
        <v>68397.400000000009</v>
      </c>
      <c r="E15" s="4">
        <v>14</v>
      </c>
      <c r="F15" s="4">
        <v>58821.8</v>
      </c>
      <c r="G15" s="4">
        <v>58821.8</v>
      </c>
      <c r="I15" s="11"/>
      <c r="J15" s="11"/>
    </row>
    <row r="16" spans="1:10">
      <c r="A16" s="8"/>
      <c r="B16" s="4"/>
      <c r="C16" s="9" t="s">
        <v>17</v>
      </c>
      <c r="D16" s="10">
        <f>D9+D10+D11+D12+D13+D14+D15</f>
        <v>368940.1</v>
      </c>
      <c r="E16" s="10"/>
      <c r="F16" s="10">
        <f>F9+F10+F11+F12+F13+F14+F15</f>
        <v>330821.8</v>
      </c>
      <c r="G16" s="10">
        <f>G9+G10+G11+G12+G13+G14+G15</f>
        <v>330821.8</v>
      </c>
      <c r="I16" s="11"/>
    </row>
  </sheetData>
  <autoFilter ref="B6:G8"/>
  <mergeCells count="8">
    <mergeCell ref="G6:G8"/>
    <mergeCell ref="A4:G4"/>
    <mergeCell ref="F6:F8"/>
    <mergeCell ref="A6:A8"/>
    <mergeCell ref="B6:B8"/>
    <mergeCell ref="C6:C8"/>
    <mergeCell ref="D6:D8"/>
    <mergeCell ref="E6:E8"/>
  </mergeCells>
  <pageMargins left="0.7" right="0.7" top="0.75" bottom="0.75" header="0.3" footer="0.3"/>
  <pageSetup paperSize="9"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G1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"/>
  <sheetViews>
    <sheetView zoomScaleNormal="100" workbookViewId="0">
      <selection sqref="A1:XFD4"/>
    </sheetView>
  </sheetViews>
  <sheetFormatPr defaultRowHeight="15"/>
  <cols>
    <col min="1" max="1" width="5.42578125" style="2" customWidth="1"/>
    <col min="2" max="2" width="21" style="2" customWidth="1"/>
    <col min="3" max="3" width="38.5703125" style="2" customWidth="1"/>
    <col min="4" max="4" width="30.28515625" style="2" customWidth="1"/>
    <col min="5" max="5" width="22" style="2" customWidth="1"/>
    <col min="6" max="6" width="28.140625" style="2" customWidth="1"/>
    <col min="7" max="7" width="16.42578125" style="2" hidden="1" customWidth="1"/>
    <col min="8" max="16384" width="9.140625" style="2"/>
  </cols>
  <sheetData>
    <row r="1" spans="1:9" ht="18.75">
      <c r="F1" s="48" t="s">
        <v>35</v>
      </c>
    </row>
    <row r="2" spans="1:9" ht="18.75">
      <c r="F2" s="49" t="s">
        <v>37</v>
      </c>
    </row>
    <row r="4" spans="1:9" ht="50.25" customHeight="1">
      <c r="A4" s="46" t="s">
        <v>36</v>
      </c>
      <c r="B4" s="46"/>
      <c r="C4" s="46"/>
      <c r="D4" s="46"/>
      <c r="E4" s="46"/>
      <c r="F4" s="46"/>
      <c r="G4" s="46"/>
    </row>
    <row r="5" spans="1:9" ht="24.75" customHeight="1" thickBot="1">
      <c r="A5" s="47"/>
      <c r="B5" s="47"/>
      <c r="C5" s="47"/>
      <c r="D5" s="47"/>
      <c r="E5" s="47"/>
      <c r="F5" s="47"/>
      <c r="G5" s="47"/>
    </row>
    <row r="6" spans="1:9">
      <c r="A6" s="26" t="s">
        <v>0</v>
      </c>
      <c r="B6" s="28" t="s">
        <v>1</v>
      </c>
      <c r="C6" s="31" t="s">
        <v>2</v>
      </c>
      <c r="D6" s="23" t="s">
        <v>38</v>
      </c>
      <c r="E6" s="23" t="s">
        <v>39</v>
      </c>
      <c r="F6" s="23" t="s">
        <v>40</v>
      </c>
      <c r="G6" s="20" t="s">
        <v>5</v>
      </c>
    </row>
    <row r="7" spans="1:9" ht="38.25" customHeight="1">
      <c r="A7" s="27"/>
      <c r="B7" s="29"/>
      <c r="C7" s="32"/>
      <c r="D7" s="24"/>
      <c r="E7" s="24"/>
      <c r="F7" s="24"/>
      <c r="G7" s="21"/>
    </row>
    <row r="8" spans="1:9" ht="25.5" customHeight="1">
      <c r="A8" s="27"/>
      <c r="B8" s="30"/>
      <c r="C8" s="32"/>
      <c r="D8" s="25"/>
      <c r="E8" s="25"/>
      <c r="F8" s="25"/>
      <c r="G8" s="22"/>
    </row>
    <row r="9" spans="1:9" ht="75">
      <c r="A9" s="13">
        <v>1</v>
      </c>
      <c r="B9" s="13" t="s">
        <v>22</v>
      </c>
      <c r="C9" s="13" t="s">
        <v>23</v>
      </c>
      <c r="D9" s="13">
        <v>63014.400000000001</v>
      </c>
      <c r="E9" s="13">
        <v>8</v>
      </c>
      <c r="F9" s="13">
        <v>57973.2</v>
      </c>
      <c r="G9" s="13">
        <v>57973.2</v>
      </c>
      <c r="H9" s="14"/>
      <c r="I9" s="15"/>
    </row>
    <row r="10" spans="1:9" ht="30">
      <c r="A10" s="13">
        <v>2</v>
      </c>
      <c r="B10" s="13" t="s">
        <v>14</v>
      </c>
      <c r="C10" s="13" t="s">
        <v>19</v>
      </c>
      <c r="D10" s="13">
        <v>68263.399999999994</v>
      </c>
      <c r="E10" s="13">
        <v>10</v>
      </c>
      <c r="F10" s="13">
        <v>61437.1</v>
      </c>
      <c r="G10" s="13">
        <v>61437.1</v>
      </c>
    </row>
    <row r="11" spans="1:9">
      <c r="A11" s="8"/>
      <c r="B11" s="13"/>
      <c r="C11" s="9" t="s">
        <v>17</v>
      </c>
      <c r="D11" s="10">
        <f>D9+D10</f>
        <v>131277.79999999999</v>
      </c>
      <c r="E11" s="10"/>
      <c r="F11" s="10">
        <f>F9+F10</f>
        <v>119410.29999999999</v>
      </c>
      <c r="G11" s="10">
        <f>G9+G10</f>
        <v>119410.29999999999</v>
      </c>
    </row>
  </sheetData>
  <mergeCells count="8">
    <mergeCell ref="A6:A8"/>
    <mergeCell ref="B6:B8"/>
    <mergeCell ref="C6:C8"/>
    <mergeCell ref="D6:D8"/>
    <mergeCell ref="E6:E8"/>
    <mergeCell ref="F6:F8"/>
    <mergeCell ref="G6:G8"/>
    <mergeCell ref="A4:G4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  <colBreaks count="1" manualBreakCount="1">
    <brk id="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zoomScaleNormal="100" workbookViewId="0">
      <selection activeCell="D9" sqref="D9"/>
    </sheetView>
  </sheetViews>
  <sheetFormatPr defaultRowHeight="15"/>
  <cols>
    <col min="1" max="1" width="5.42578125" customWidth="1"/>
    <col min="2" max="2" width="21" customWidth="1"/>
    <col min="3" max="4" width="38.5703125" customWidth="1"/>
    <col min="5" max="5" width="28.42578125" customWidth="1"/>
    <col min="6" max="6" width="31.5703125" customWidth="1"/>
    <col min="7" max="7" width="16.42578125" hidden="1" customWidth="1"/>
  </cols>
  <sheetData>
    <row r="1" spans="1:7" s="2" customFormat="1" ht="18.75">
      <c r="F1" s="48" t="s">
        <v>35</v>
      </c>
    </row>
    <row r="2" spans="1:7" s="2" customFormat="1" ht="18.75">
      <c r="F2" s="49" t="s">
        <v>33</v>
      </c>
    </row>
    <row r="3" spans="1:7" s="2" customFormat="1"/>
    <row r="4" spans="1:7" s="2" customFormat="1" ht="50.25" customHeight="1">
      <c r="A4" s="46" t="s">
        <v>41</v>
      </c>
      <c r="B4" s="46"/>
      <c r="C4" s="46"/>
      <c r="D4" s="46"/>
      <c r="E4" s="46"/>
      <c r="F4" s="46"/>
      <c r="G4" s="46"/>
    </row>
    <row r="5" spans="1:7" ht="15.75" customHeight="1" thickBot="1">
      <c r="A5" s="50"/>
      <c r="B5" s="50"/>
      <c r="C5" s="50"/>
      <c r="D5" s="50"/>
      <c r="E5" s="50"/>
      <c r="F5" s="50"/>
      <c r="G5" s="50"/>
    </row>
    <row r="6" spans="1:7">
      <c r="A6" s="33" t="s">
        <v>0</v>
      </c>
      <c r="B6" s="35" t="s">
        <v>1</v>
      </c>
      <c r="C6" s="38" t="s">
        <v>2</v>
      </c>
      <c r="D6" s="40" t="s">
        <v>3</v>
      </c>
      <c r="E6" s="40" t="s">
        <v>4</v>
      </c>
      <c r="F6" s="23" t="s">
        <v>24</v>
      </c>
      <c r="G6" s="43" t="s">
        <v>5</v>
      </c>
    </row>
    <row r="7" spans="1:7">
      <c r="A7" s="34"/>
      <c r="B7" s="36"/>
      <c r="C7" s="39"/>
      <c r="D7" s="41"/>
      <c r="E7" s="41"/>
      <c r="F7" s="24"/>
      <c r="G7" s="44"/>
    </row>
    <row r="8" spans="1:7">
      <c r="A8" s="34"/>
      <c r="B8" s="37"/>
      <c r="C8" s="39"/>
      <c r="D8" s="42"/>
      <c r="E8" s="42"/>
      <c r="F8" s="25"/>
      <c r="G8" s="45"/>
    </row>
    <row r="9" spans="1:7" ht="90">
      <c r="A9" s="13">
        <v>1</v>
      </c>
      <c r="B9" s="13" t="s">
        <v>25</v>
      </c>
      <c r="C9" s="13" t="s">
        <v>26</v>
      </c>
      <c r="D9" s="13">
        <v>17653.8</v>
      </c>
      <c r="E9" s="13">
        <v>29</v>
      </c>
      <c r="F9" s="13">
        <v>12534.2</v>
      </c>
      <c r="G9" s="13">
        <v>12534.2</v>
      </c>
    </row>
    <row r="10" spans="1:7" ht="30">
      <c r="A10" s="13">
        <v>2</v>
      </c>
      <c r="B10" s="13" t="s">
        <v>14</v>
      </c>
      <c r="C10" s="13" t="s">
        <v>27</v>
      </c>
      <c r="D10" s="13">
        <v>90964.9</v>
      </c>
      <c r="E10" s="13">
        <v>10</v>
      </c>
      <c r="F10" s="13">
        <v>81868.399999999994</v>
      </c>
      <c r="G10" s="13">
        <v>81868.399999999994</v>
      </c>
    </row>
    <row r="11" spans="1:7" ht="75">
      <c r="A11" s="13">
        <v>3</v>
      </c>
      <c r="B11" s="13" t="s">
        <v>28</v>
      </c>
      <c r="C11" s="13" t="s">
        <v>29</v>
      </c>
      <c r="D11" s="13">
        <v>5495.5</v>
      </c>
      <c r="E11" s="13">
        <v>8</v>
      </c>
      <c r="F11" s="13">
        <v>5055.8999999999996</v>
      </c>
      <c r="G11" s="13">
        <v>5055.8999999999996</v>
      </c>
    </row>
    <row r="12" spans="1:7" ht="60">
      <c r="A12" s="13">
        <v>4</v>
      </c>
      <c r="B12" s="13" t="s">
        <v>30</v>
      </c>
      <c r="C12" s="13" t="s">
        <v>31</v>
      </c>
      <c r="D12" s="13">
        <v>55102.8</v>
      </c>
      <c r="E12" s="13">
        <v>11</v>
      </c>
      <c r="F12" s="13">
        <v>49041.5</v>
      </c>
      <c r="G12" s="13">
        <v>49041.5</v>
      </c>
    </row>
    <row r="13" spans="1:7">
      <c r="A13" s="16"/>
      <c r="B13" s="17"/>
      <c r="C13" s="18" t="s">
        <v>17</v>
      </c>
      <c r="D13" s="19">
        <f>+D9+D10+D11+D12</f>
        <v>169217</v>
      </c>
      <c r="E13" s="19"/>
      <c r="F13" s="19">
        <f>+F9+F10+F11+F12</f>
        <v>148500</v>
      </c>
      <c r="G13" s="19">
        <f>+G9+G10+G11+G12</f>
        <v>148500</v>
      </c>
    </row>
  </sheetData>
  <mergeCells count="8">
    <mergeCell ref="A6:A8"/>
    <mergeCell ref="B6:B8"/>
    <mergeCell ref="C6:C8"/>
    <mergeCell ref="D6:D8"/>
    <mergeCell ref="E6:E8"/>
    <mergeCell ref="F6:F8"/>
    <mergeCell ref="G6:G8"/>
    <mergeCell ref="A4:G4"/>
  </mergeCells>
  <pageMargins left="0.7" right="0.7" top="0.75" bottom="0.75" header="0.3" footer="0.3"/>
  <pageSetup paperSize="9" scale="53" orientation="portrait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Расчет 2021</vt:lpstr>
      <vt:lpstr>Лист1</vt:lpstr>
      <vt:lpstr>Расчет 2022</vt:lpstr>
      <vt:lpstr>Расчет 2023</vt:lpstr>
      <vt:lpstr>'Расчет 2021'!Область_печати</vt:lpstr>
      <vt:lpstr>'Расчет 2022'!Область_печати</vt:lpstr>
      <vt:lpstr>'Расчет 2023'!Область_печати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 В. Тереньтьев</dc:creator>
  <cp:lastModifiedBy>Старостина Рузанна Левоновна</cp:lastModifiedBy>
  <cp:lastPrinted>2020-08-28T13:25:49Z</cp:lastPrinted>
  <dcterms:created xsi:type="dcterms:W3CDTF">2015-05-21T12:07:50Z</dcterms:created>
  <dcterms:modified xsi:type="dcterms:W3CDTF">2020-08-28T13:25:53Z</dcterms:modified>
</cp:coreProperties>
</file>