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3350"/>
  </bookViews>
  <sheets>
    <sheet name="ПЗ №9" sheetId="1" r:id="rId1"/>
  </sheets>
  <definedNames>
    <definedName name="_xlnm._FilterDatabase" localSheetId="0" hidden="1">'ПЗ №9'!$A$3:$M$97</definedName>
  </definedNames>
  <calcPr calcId="145621"/>
</workbook>
</file>

<file path=xl/calcChain.xml><?xml version="1.0" encoding="utf-8"?>
<calcChain xmlns="http://schemas.openxmlformats.org/spreadsheetml/2006/main">
  <c r="E82" i="1" l="1"/>
  <c r="F82" i="1"/>
  <c r="G82" i="1"/>
  <c r="H82" i="1"/>
  <c r="I82" i="1"/>
  <c r="J82" i="1"/>
  <c r="K82" i="1"/>
  <c r="L82" i="1"/>
  <c r="D82" i="1"/>
  <c r="L89" i="1" l="1"/>
  <c r="L90" i="1" s="1"/>
  <c r="K89" i="1"/>
  <c r="J89" i="1"/>
  <c r="I89" i="1"/>
  <c r="I90" i="1" s="1"/>
  <c r="H89" i="1"/>
  <c r="H90" i="1" s="1"/>
  <c r="G89" i="1"/>
  <c r="F89" i="1"/>
  <c r="E89" i="1"/>
  <c r="E90" i="1" s="1"/>
  <c r="D89" i="1"/>
  <c r="D90" i="1" s="1"/>
  <c r="L85" i="1"/>
  <c r="K85" i="1"/>
  <c r="J85" i="1"/>
  <c r="J90" i="1" s="1"/>
  <c r="I85" i="1"/>
  <c r="H85" i="1"/>
  <c r="G85" i="1"/>
  <c r="F85" i="1"/>
  <c r="F90" i="1" s="1"/>
  <c r="E85" i="1"/>
  <c r="D85" i="1"/>
  <c r="L83" i="1"/>
  <c r="K83" i="1"/>
  <c r="J83" i="1"/>
  <c r="I83" i="1"/>
  <c r="H83" i="1"/>
  <c r="G83" i="1"/>
  <c r="F83" i="1"/>
  <c r="E83" i="1"/>
  <c r="D83" i="1"/>
  <c r="L79" i="1"/>
  <c r="L78" i="1"/>
  <c r="K78" i="1"/>
  <c r="K79" i="1" s="1"/>
  <c r="J78" i="1"/>
  <c r="J79" i="1" s="1"/>
  <c r="I78" i="1"/>
  <c r="I79" i="1" s="1"/>
  <c r="H78" i="1"/>
  <c r="H79" i="1" s="1"/>
  <c r="G78" i="1"/>
  <c r="G79" i="1" s="1"/>
  <c r="F78" i="1"/>
  <c r="F79" i="1" s="1"/>
  <c r="E78" i="1"/>
  <c r="E79" i="1" s="1"/>
  <c r="D78" i="1"/>
  <c r="D79" i="1" s="1"/>
  <c r="L68" i="1"/>
  <c r="K68" i="1"/>
  <c r="K69" i="1" s="1"/>
  <c r="J68" i="1"/>
  <c r="J69" i="1" s="1"/>
  <c r="I68" i="1"/>
  <c r="H68" i="1"/>
  <c r="G68" i="1"/>
  <c r="G69" i="1" s="1"/>
  <c r="F68" i="1"/>
  <c r="F69" i="1" s="1"/>
  <c r="E68" i="1"/>
  <c r="D68" i="1"/>
  <c r="L47" i="1"/>
  <c r="L69" i="1" s="1"/>
  <c r="K47" i="1"/>
  <c r="J47" i="1"/>
  <c r="I47" i="1"/>
  <c r="H47" i="1"/>
  <c r="H69" i="1" s="1"/>
  <c r="G47" i="1"/>
  <c r="F47" i="1"/>
  <c r="E47" i="1"/>
  <c r="D47" i="1"/>
  <c r="D69" i="1" s="1"/>
  <c r="L35" i="1"/>
  <c r="K35" i="1"/>
  <c r="J35" i="1"/>
  <c r="I35" i="1"/>
  <c r="H35" i="1"/>
  <c r="G35" i="1"/>
  <c r="F35" i="1"/>
  <c r="E35" i="1"/>
  <c r="D35" i="1"/>
  <c r="L33" i="1"/>
  <c r="K33" i="1"/>
  <c r="J33" i="1"/>
  <c r="I33" i="1"/>
  <c r="H33" i="1"/>
  <c r="G33" i="1"/>
  <c r="F33" i="1"/>
  <c r="E33" i="1"/>
  <c r="D33" i="1"/>
  <c r="L28" i="1"/>
  <c r="K28" i="1"/>
  <c r="J28" i="1"/>
  <c r="I28" i="1"/>
  <c r="H28" i="1"/>
  <c r="G28" i="1"/>
  <c r="F28" i="1"/>
  <c r="E28" i="1"/>
  <c r="D28" i="1"/>
  <c r="L23" i="1"/>
  <c r="K23" i="1"/>
  <c r="J23" i="1"/>
  <c r="I23" i="1"/>
  <c r="H23" i="1"/>
  <c r="G23" i="1"/>
  <c r="F23" i="1"/>
  <c r="E23" i="1"/>
  <c r="D23" i="1"/>
  <c r="L14" i="1"/>
  <c r="K14" i="1"/>
  <c r="J14" i="1"/>
  <c r="I14" i="1"/>
  <c r="H14" i="1"/>
  <c r="G14" i="1"/>
  <c r="F14" i="1"/>
  <c r="E14" i="1"/>
  <c r="D14" i="1"/>
  <c r="L7" i="1"/>
  <c r="K7" i="1"/>
  <c r="J7" i="1"/>
  <c r="I7" i="1"/>
  <c r="H7" i="1"/>
  <c r="G7" i="1"/>
  <c r="F7" i="1"/>
  <c r="E7" i="1"/>
  <c r="D7" i="1"/>
  <c r="I36" i="1" l="1"/>
  <c r="G36" i="1"/>
  <c r="K36" i="1"/>
  <c r="F36" i="1"/>
  <c r="J36" i="1"/>
  <c r="E69" i="1"/>
  <c r="I69" i="1"/>
  <c r="E36" i="1"/>
  <c r="D36" i="1"/>
  <c r="H36" i="1"/>
  <c r="L36" i="1"/>
  <c r="G90" i="1"/>
  <c r="K90" i="1"/>
</calcChain>
</file>

<file path=xl/sharedStrings.xml><?xml version="1.0" encoding="utf-8"?>
<sst xmlns="http://schemas.openxmlformats.org/spreadsheetml/2006/main" count="202" uniqueCount="156">
  <si>
    <t>ГРБС</t>
  </si>
  <si>
    <t>Наименование государственной программы</t>
  </si>
  <si>
    <t xml:space="preserve">Наименование объекта </t>
  </si>
  <si>
    <t>План 2020</t>
  </si>
  <si>
    <t xml:space="preserve"> Плюс/Минус 
2020</t>
  </si>
  <si>
    <t xml:space="preserve"> План 2020
(после поправок)</t>
  </si>
  <si>
    <t>План 2021</t>
  </si>
  <si>
    <t xml:space="preserve"> Плюс/Минус 
2021</t>
  </si>
  <si>
    <t xml:space="preserve"> План 2021
(после поправок)</t>
  </si>
  <si>
    <t>План 2022</t>
  </si>
  <si>
    <t xml:space="preserve"> Плюс/Минус 
2022</t>
  </si>
  <si>
    <t xml:space="preserve"> План 2022
(после поправок)</t>
  </si>
  <si>
    <t>Примечание</t>
  </si>
  <si>
    <t xml:space="preserve">Комитет по строительству </t>
  </si>
  <si>
    <t>ГП ЛО "Комплексное развитие сельских территорий Ленинградской области"</t>
  </si>
  <si>
    <t>Строительство дома культуры на 150 мест в пос. Терпилицы Волосовского муниципального района</t>
  </si>
  <si>
    <t>В связи с уменьшением невостребованного остатка ассигнований</t>
  </si>
  <si>
    <t>Строительство фельдшерско-акушерского пункта, в том числе проектные работы, пос.Васкелово</t>
  </si>
  <si>
    <t>В связи со снятием экономии</t>
  </si>
  <si>
    <t>Строительство физкультурно- оздоровительного комплекса с игровым залом 30х18м по адресу: Ленинградская область, Киришский район, пос. Будогощь, ул. Октябрьская</t>
  </si>
  <si>
    <t>В связи с опережающими темпами строительства объекта</t>
  </si>
  <si>
    <t>Итог по программе</t>
  </si>
  <si>
    <t>ГП ЛО "Развитие здравоохранения в Ленинградской области"</t>
  </si>
  <si>
    <t>Строительство областной детской больницы с поликлиникой в г. Сертолово Всеволожского района</t>
  </si>
  <si>
    <t>Строительство поликлиники на 600 посещений в смену в дер. Кудрово Всеволожского района Ленинградской области</t>
  </si>
  <si>
    <t>Строительство врачебной амбулатории в пос. Толмачево Лужского района</t>
  </si>
  <si>
    <t>Строительство здания морга в г.Кингисепп</t>
  </si>
  <si>
    <t>В связи с корректировкой ПСД</t>
  </si>
  <si>
    <t>Строительство амбулаторно-поликлинического комплекса, пос. Тельмана, Тосненский район</t>
  </si>
  <si>
    <t>Строительство врачебной амбулатории в гор. пос. Дубровка Всеволожского района</t>
  </si>
  <si>
    <t>ГП ЛО "Развитие физической культуры и спорта в Ленинградской области"</t>
  </si>
  <si>
    <t>Строительство физкультурно-оздоровительного комплекса на территории спортивной площадки школы № 3 и спортивной площадки на месте незавершенного строительством объекта "Бассейн при школе № 12" в г. Сланцы, ул. Грибоедова 19-а, в том числе проектные работы</t>
  </si>
  <si>
    <t>Строительство объекта "Физкультурно-оздоровительный комплекс с универсальным игровым залом 36х18 м" в г. Сертолово Ленинградской области</t>
  </si>
  <si>
    <t>В связи с планируемым внесением изменений в соглашение о предоставлении субсидии ФБ</t>
  </si>
  <si>
    <t>Строительство физкультурно-оздоровительного комплекса в п. Котельский по адресу: Ленинградская область, Кингисеппский муниципальный район, поселок Котельский</t>
  </si>
  <si>
    <t>Строительство физкультурно-оздоровительного комплекса по адресу: Ленинградская область, Выборгский район, МО "Каменногорское городское поселение", г. Каменногорск, ул. Березовая аллея</t>
  </si>
  <si>
    <t>Физкультурно-оздоровительный комплекс с залом размерами 30х18 по адресу: Ленинградская область, г. Гатчина, ул. Чехова, 9а</t>
  </si>
  <si>
    <t>Реконструкция тренировочной площадки в г.п. Рощино</t>
  </si>
  <si>
    <t>В связи с  необходимостью заключения договоров по авторскому надзору и строительному контролю</t>
  </si>
  <si>
    <t>Строительство центра спортивного с универсальным игровым залом, плавательным бассейном и крытым катком с искусственным льдом, г. Выборг (второй этап)</t>
  </si>
  <si>
    <t xml:space="preserve">В связи с увеличением стоимости контракта в пределах 10%. </t>
  </si>
  <si>
    <t>Строительство универсального спортивного зала МБОУ "СОШ № 12" г. Высоцк</t>
  </si>
  <si>
    <t>ГП ЛО "Современное образование Ленинградской области"</t>
  </si>
  <si>
    <t>Строительство общежития ГБОУСПО ЛО "Гатчинский педагогический колледж им. К.Д.Ушинского" на 300 мест, г. Гатчина, ул. Рощинская д. 7</t>
  </si>
  <si>
    <t>Строительство дошкольного образовательного учреждения на 180 мест в г. Тосно, мкр. 3, поз. 8.</t>
  </si>
  <si>
    <t>Выкуп зданий дошкольных образовательных организаций</t>
  </si>
  <si>
    <t>В целях выкупа дошкольного образовательного учреждения на 150 мест в г. Кудрово</t>
  </si>
  <si>
    <t>Строительство здания дошкольного образовательного учреждения на 220 мест с бассейном в п. Усть-Луга, Кингисеппский район, Ленинградской области</t>
  </si>
  <si>
    <t>ГП ЛО "Формирование городской среды и обеспечение качественным жильем граждан на территории Ленинградской области"</t>
  </si>
  <si>
    <t>Субсидии бюджетам МО на оказание поддержки гражданам, пострадавшим в результате пожара муниципального жилищного фонда</t>
  </si>
  <si>
    <t>Субсидии на строительство (расселение) жилых помещений для переселения граждан из аварийного жилищного фонда на территории Ленинградской области</t>
  </si>
  <si>
    <t>Субсидии на ликвидацию аварийного жилищного фонда на территории Ленинградской области</t>
  </si>
  <si>
    <t>В связи с уточнением администрациями МО показателей по расселяемым жилым помещениям</t>
  </si>
  <si>
    <t>Массив № 1 в районе ул. Заречная, Приозерское городское поселение Приозерского муниципального района</t>
  </si>
  <si>
    <t>Непрограммные расходы</t>
  </si>
  <si>
    <t>Проектные работы и обоснование инвестиций</t>
  </si>
  <si>
    <t>В связи с корректировской плановых сроков проектирования объектов, снятием экономии и отменой конкурсных процедур</t>
  </si>
  <si>
    <t>Итог по непрограммным расходам</t>
  </si>
  <si>
    <t>Комитет по строительству  Итог</t>
  </si>
  <si>
    <t xml:space="preserve">Комитет по здравоохранению </t>
  </si>
  <si>
    <t xml:space="preserve">Приобретение объектов недвижимого имущества для нужд здравоохранения </t>
  </si>
  <si>
    <t>В связи с фактической потребностью по приобретению ФАП на территории ЛО</t>
  </si>
  <si>
    <t>Комитет по здравоохранению  Итог</t>
  </si>
  <si>
    <t xml:space="preserve">Комитет по дорожному хозяйству </t>
  </si>
  <si>
    <t>Реконструкция автомобильной дороги "Путилово-Поляны" в Кировском районе Ленинградской области, в т.ч. проектные работы (5,4 км)</t>
  </si>
  <si>
    <t>В связи с уточнением планов по выполнению ПИР в 2020 г.</t>
  </si>
  <si>
    <t>Реконструкция автомобильной дороги "Подъезд к п. Неппово" в Кингисеппском районе Ленинградской области, в т.ч. проектные работы (2,5 км)</t>
  </si>
  <si>
    <t>Субсидии на 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 (объекты ГКУ "Ленавтодор")</t>
  </si>
  <si>
    <t>В целях проведение гос. экспертизы ПСД объектов автомобильных дорог общего пользованиярегионального и межмуниципального значения</t>
  </si>
  <si>
    <t>Строительство автодороги "Подъезд к дер. Козарево" по адресу: Ленинградская область, Волховский район (5,667 км)</t>
  </si>
  <si>
    <t>В связи с корректировкой плановых сроков создания объекта</t>
  </si>
  <si>
    <t>Строительство двух подъездных путей к строящемуся объекту: "Строительство общеобразовательной школы на 220 мест в д.Большая Пустомержа Кингисеппского района Ленинградской области" по адресу: Ленинградская область, Кингисеппский район, д. Большая Пустомержа в Кингисеппском районе Ленинградской области (0,36357 км)</t>
  </si>
  <si>
    <t>Реконструкция автодороги "Подъезд к п. Михалево" (1,633 км)</t>
  </si>
  <si>
    <t>Субсидии на 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 (объекты МО)</t>
  </si>
  <si>
    <t>В целях завершения работ и ввода в эксплуатацию объектов МО в 2021 году</t>
  </si>
  <si>
    <t>ГП ЛО "Развитие транспортной системы Ленинградской области"</t>
  </si>
  <si>
    <t>Строительство мостового перехода через реку Волхов на подъезде к г. Кириши в Киришском районе Ленинградской области</t>
  </si>
  <si>
    <t xml:space="preserve">В связи с выделением средств федерального бюджета и уточнением плана года на  инженерное сопровождение </t>
  </si>
  <si>
    <t>Строительство мостового перехода через реку Свирь у города Подпорожье Подпорожского района Ленинградской области</t>
  </si>
  <si>
    <t>В связи с выделением средств федерального бюджета и опережающими темпами строительства объекта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</si>
  <si>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</t>
  </si>
  <si>
    <t>В целях на завершения работ по разворотному кольцу с целью реализации полной схемы движения транспорта на съезде с КАД и для открытия рабочего движения на объекте</t>
  </si>
  <si>
    <t>Проектирование объектов дорожного хозяйства и отвод земель (строительство)</t>
  </si>
  <si>
    <t>В связи с корректировкой плановых сроков проектирования объектов</t>
  </si>
  <si>
    <t>Проектирование объектов дорожного хозяйства и отвод земель (реконструкция)</t>
  </si>
  <si>
    <t>В связи с уточнением стоимости прохождения гос. экспертизы проекта объектов ПИР будущих лет</t>
  </si>
  <si>
    <t>Реконструкция ул. Дорожная (в границах от Дороги Жизни до дома №7), Садового переулка и улицы Майской в г. Всеволожске по адресу: Ленинградскя область, г. Всеволожск, ул. Дорожная (в границах от Дороги Жизни до дома №7); Ленинградская область, г. Всеволожск, Садовый переулок; Ленинградская область, г. Всеволожск, ул. Майская</t>
  </si>
  <si>
    <t>Реконструкция автомобильной дороги "Подъезд к многофункциональному музейному центру в с. Рождественно от а/д М-20 Санкт-Петербург -Псков", по адресу: Ленинградская область, Гатчинский район, с.Рождествено</t>
  </si>
  <si>
    <t>В связи с необходимостью увязки высотных отметок с прилегающей территории к строящемуся зданию многофункц. музейному центру и корректировки ПСД</t>
  </si>
  <si>
    <t>Реконструкция Копорского шоссе с перекрестками улиц Ленинградская - Копорское шоссе и перекрестками улиц Копорское шоссе - проспект Александра Невского в гор. Сосновый Бор Ленинградской области по адресу: автомобильная дорога Копорское шоссе с перекрестками улиц Ленинградская - Копорское шоссе и перекрестка улиц Копорское шоссе - проспект Александра Невского в гор. Сосновый Бор Ленинградской области. Этап 1. Участок Копорского шоссе от перекреста с ул.Ленинградская до проезда на базу ВНИПИЭТ</t>
  </si>
  <si>
    <t>В связи с необходимостью корректировки ПСД и уточнением сметной стоимости</t>
  </si>
  <si>
    <t>Разработка проектно-сметной документации на строительство моста через Староладожский канал в створе Северного переулка в г. Шлиссельбурге</t>
  </si>
  <si>
    <t>В связи с уменьшением плана 2020г. по причине отсутствия  утвержденных проекта планировки территорий и проекта межевания</t>
  </si>
  <si>
    <t>Строительство Проектируемой улицы №1 в створе продолжения улицы Центральной и улицы Дмитрия Кожемякина в г. Сертолово Ленинградской области</t>
  </si>
  <si>
    <t>В связи с возможностью досрочного выполнения строительно-монтажных работ на объекте подрядчиком</t>
  </si>
  <si>
    <t>Строительство автомобильной дороги, расположенной по адресу: Ленинградская область, Тосненский район, г.Тосно, дорога к стадиону от региональной автодороги "Кемполово-Губаницы-Калитино-Выра-Тосно-Шапки", в том числе проектно-изыскательское работы</t>
  </si>
  <si>
    <t>В связи отсутствием  утвержденных  ППТ и ПМ</t>
  </si>
  <si>
    <t>Строительство автодорожного путепровода на перегоне Выборг-Таммисуо участка Выборг-Каменногорск взамен закрываемых переездов на ПК 26+30.92, ПК 1276+10.80 и ПК 15+89.60</t>
  </si>
  <si>
    <t>В связи с неисполнением подрядчиком  обязательств по ГК</t>
  </si>
  <si>
    <t>Реконструкция транспортной развязки на 12+575 км автомобильной дороги общего пользования федерального значения Р-21 «Кола»</t>
  </si>
  <si>
    <t>В целях прохождения государственной экспертизы проектной документации и заключения договора на осуществление технологического присоединения объекта</t>
  </si>
  <si>
    <t>Строительство подъезда к ТПУ «Кудрово» (строительство продолжения автомобильной дороги общего пользования регионального значения «Подъезд к Кудрово» (Центральная ул.) до автомобильной дороги общего пользования федерального значения Р-21 «Кола» с устройством местного проезда)</t>
  </si>
  <si>
    <t>В целях заключения договора на осуществление тех. присоединения</t>
  </si>
  <si>
    <t>Подключение международного автомобильного вокзала в составе ТПУ «Девяткино» к КАД. 2 этап. Транспортная развязка с КАД на км 30+717 прямого хода КАД"</t>
  </si>
  <si>
    <t>В связи с выделением средств федерального бюджета</t>
  </si>
  <si>
    <t>Проектирование и строительство (реконструкция) автомобильных дорог общего пользования местного значения</t>
  </si>
  <si>
    <t>В связи с корректировской плановых сроков проектирования и создания объектов местного значения</t>
  </si>
  <si>
    <t>Строительство транспортной развязки на пересечении автомобильной дороги «Санкт-Петербург – з-д им. Свердлова - Всеволожск» (км 39) с железной дорогой на перегоне Всеволожск - Мельничный Ручей во Всеволожском районе Л.О.</t>
  </si>
  <si>
    <t>Строительство подъезда к г. Всеволожску</t>
  </si>
  <si>
    <t>В связи с уточнением стоимости прохождения гос. экспертизы ПСД</t>
  </si>
  <si>
    <t>Реконструкция автомобильной дороги общего пользования регионального значения «Войпала-Сирокасска-Васильково-г.Шальдиха» на участке км 13 - км 14 с устройством нового водопропускного сооружения на р.Рябиновке</t>
  </si>
  <si>
    <t>Реконструкция автомобильной дороги общего пользования регионального значения "Санкт-Петербург-Колтуши на участке КАД-Колтуши"</t>
  </si>
  <si>
    <t xml:space="preserve">В связи с уточнением плана года выполнения работ по проведению комплекса инженерно-технических услуг в целях размещения линейного объекта </t>
  </si>
  <si>
    <t>Комитет по дорожному хозяйству  Итог</t>
  </si>
  <si>
    <t>Комитет по ЖКХ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</si>
  <si>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</si>
  <si>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Строительство и реконструкция (модернизация) объектов питьевого водоснабжения в рамках национального проекта "Чистая вода"</t>
  </si>
  <si>
    <t>В связи с необходимостью перераспределения ассигнований на новое направление расходов в рамках федерального проекта "Чистая вода" (станции водоподготовки)</t>
  </si>
  <si>
    <t>Субсидии на мероприятия по строительству и реконструкции объетов водоснабжения, водоотведения и очистки сточных вод</t>
  </si>
  <si>
    <t>В связи с корректировкой плановых сроков строительства и (или) реконструкции объектов, корректировкой ПСД</t>
  </si>
  <si>
    <t>Реконструкция канализационных очистных сооружений в пос. Красносельское МО «Красносельское сельское поселение» Выборгского района Ленинградской области</t>
  </si>
  <si>
    <t>В связи с корректировкой плановых сроковреконструкции объекта</t>
  </si>
  <si>
    <t>Реконструкция водоочистных сооружений, с. Старая Ладога</t>
  </si>
  <si>
    <t>Реконструкция канализационных очистных сооружений с. Старая Ладога</t>
  </si>
  <si>
    <t>Строительство водозаборных и водопроводных сооружений в дер. Иссад Иссадского сельского поселении Волховского района Ленинградской области</t>
  </si>
  <si>
    <t xml:space="preserve">В связи с расторжением ГК </t>
  </si>
  <si>
    <t>Строительство водозаборных и водопроводных сооружений в пос. Аврово Сясьстройского городского поселения Волховского района Ленинградской области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</si>
  <si>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 (не распределено)</t>
  </si>
  <si>
    <t>В связи со снятием нераспределенного остатка субсидии</t>
  </si>
  <si>
    <t>Комитет по ЖКХ Итог</t>
  </si>
  <si>
    <t>Комитет по физкультуре и спорту</t>
  </si>
  <si>
    <t>Создание и последующая эксплуатация объектов спорта - многофункциональных спортивных комплексов</t>
  </si>
  <si>
    <t>В целях финансового обеспечения заключения концессионных соглашений по ФОКам в г. Мурино и г. Тосно</t>
  </si>
  <si>
    <t>Комитет по физкультуре и спорту Итог</t>
  </si>
  <si>
    <t>Комитет по ТЭК</t>
  </si>
  <si>
    <t>Субсидии на мероприятия по строительству объектов газификации в сельской местности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</si>
  <si>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</si>
  <si>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Корректировка плановых сроков создания и (или) проектирования объектов газификации.</t>
  </si>
  <si>
    <t>Субсидии на капительное строительство (реконструкцию) объектов теплоэнергетики, включая проектно-изыскательские работы</t>
  </si>
  <si>
    <t xml:space="preserve">Субсидии на капитальное строительство электросетевых объектов, включая проектно-изыскательские работы </t>
  </si>
  <si>
    <t>Комитет по ТЭК Итог</t>
  </si>
  <si>
    <t xml:space="preserve">Комитет по культуре </t>
  </si>
  <si>
    <t>ГП ЛО "Развитие культуры в Ленинградской области"</t>
  </si>
  <si>
    <t>Приобретение в собственность Ленинградской области здания базы охотников и рыболовов "Коккорево"</t>
  </si>
  <si>
    <t>Комитет по культуре  Итог</t>
  </si>
  <si>
    <t>КУГИ</t>
  </si>
  <si>
    <t>Строительство здания для размещения базы учетно-технической документации объектов капитального строительства Ленинградской области</t>
  </si>
  <si>
    <t>В связи с поздним заключением ГК на создание объекта</t>
  </si>
  <si>
    <t>Итог по непрограммной части</t>
  </si>
  <si>
    <t>КУГИ Итог</t>
  </si>
  <si>
    <t>Общий итог</t>
  </si>
  <si>
    <t>В целях необходимости приобретения в собственность Ленинградской области объекта недвижимого имущества</t>
  </si>
  <si>
    <t>O:\ДОФ\2020 год\ПОПРАВКИ\Уточнение 3\ОБИ\АИП\ПЗ приложение №6.xlsx</t>
  </si>
  <si>
    <t>Приложение 6 к Пояснительной записке. 
Адресная инвестиционная программа Ленинградской области на 2020 год и на плановый период 2021 и 2022 по главным распорядителям бюджетных средств (ГРБС),
государственным программам Ленинградской области и объектам</t>
  </si>
  <si>
    <t>Строительство и эксплуатация плавательного бассейна в г. Сертолово в рамках концессионного соглашения.</t>
  </si>
  <si>
    <t>В связи с высобождением средств областного бюджета в виду поступления средств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</si>
</sst>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41">
    <xf numFmtId="0" fontId="0" fillId="0" borderId="0"/>
    <xf numFmtId="165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3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164" fontId="6" fillId="0" borderId="15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4" fontId="6" fillId="0" borderId="11" xfId="0" applyNumberFormat="1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164" fontId="0" fillId="0" borderId="0" xfId="0" applyNumberFormat="1"/>
    <xf numFmtId="16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</cellXfs>
  <cellStyles count="1441">
    <cellStyle name="Денежный 2" xfId="1"/>
    <cellStyle name="Обычный" xfId="0" builtinId="0"/>
    <cellStyle name="Обычный 10" xfId="2"/>
    <cellStyle name="Обычный 10 10" xfId="1161"/>
    <cellStyle name="Обычный 10 2" xfId="3"/>
    <cellStyle name="Обычный 10 2 2" xfId="4"/>
    <cellStyle name="Обычный 10 2 2 2" xfId="5"/>
    <cellStyle name="Обычный 10 2 2 2 2" xfId="6"/>
    <cellStyle name="Обычный 10 2 2 2 2 2" xfId="865"/>
    <cellStyle name="Обычный 10 2 2 2 2 3" xfId="1432"/>
    <cellStyle name="Обычный 10 2 2 2 3" xfId="7"/>
    <cellStyle name="Обычный 10 2 2 2 3 2" xfId="1144"/>
    <cellStyle name="Обычный 10 2 2 2 4" xfId="676"/>
    <cellStyle name="Обычный 10 2 2 2 5" xfId="1243"/>
    <cellStyle name="Обычный 10 2 2 3" xfId="8"/>
    <cellStyle name="Обычный 10 2 2 3 2" xfId="9"/>
    <cellStyle name="Обычный 10 2 2 3 2 2" xfId="919"/>
    <cellStyle name="Обычный 10 2 2 3 3" xfId="10"/>
    <cellStyle name="Обычный 10 2 2 3 3 2" xfId="1099"/>
    <cellStyle name="Обычный 10 2 2 3 4" xfId="820"/>
    <cellStyle name="Обычный 10 2 2 3 5" xfId="1387"/>
    <cellStyle name="Обычный 10 2 2 4" xfId="11"/>
    <cellStyle name="Обычный 10 2 2 4 2" xfId="687"/>
    <cellStyle name="Обычный 10 2 2 4 3" xfId="1254"/>
    <cellStyle name="Обычный 10 2 2 5" xfId="12"/>
    <cellStyle name="Обычный 10 2 2 5 2" xfId="966"/>
    <cellStyle name="Обычный 10 2 2 6" xfId="631"/>
    <cellStyle name="Обычный 10 2 2 7" xfId="1198"/>
    <cellStyle name="Обычный 10 2 3" xfId="13"/>
    <cellStyle name="Обычный 10 2 3 2" xfId="14"/>
    <cellStyle name="Обычный 10 2 3 2 2" xfId="15"/>
    <cellStyle name="Обычный 10 2 3 2 2 2" xfId="893"/>
    <cellStyle name="Обычный 10 2 3 2 3" xfId="16"/>
    <cellStyle name="Обычный 10 2 3 2 3 2" xfId="1073"/>
    <cellStyle name="Обычный 10 2 3 2 4" xfId="794"/>
    <cellStyle name="Обычный 10 2 3 2 5" xfId="1361"/>
    <cellStyle name="Обычный 10 2 3 3" xfId="17"/>
    <cellStyle name="Обычный 10 2 3 3 2" xfId="688"/>
    <cellStyle name="Обычный 10 2 3 3 3" xfId="1255"/>
    <cellStyle name="Обычный 10 2 3 4" xfId="18"/>
    <cellStyle name="Обычный 10 2 3 4 2" xfId="967"/>
    <cellStyle name="Обычный 10 2 3 5" xfId="605"/>
    <cellStyle name="Обычный 10 2 3 6" xfId="1172"/>
    <cellStyle name="Обычный 10 2 4" xfId="19"/>
    <cellStyle name="Обычный 10 2 4 2" xfId="20"/>
    <cellStyle name="Обычный 10 2 4 2 2" xfId="21"/>
    <cellStyle name="Обычный 10 2 4 2 2 2" xfId="946"/>
    <cellStyle name="Обычный 10 2 4 2 3" xfId="22"/>
    <cellStyle name="Обычный 10 2 4 2 3 2" xfId="1126"/>
    <cellStyle name="Обычный 10 2 4 2 4" xfId="847"/>
    <cellStyle name="Обычный 10 2 4 2 5" xfId="1414"/>
    <cellStyle name="Обычный 10 2 4 3" xfId="23"/>
    <cellStyle name="Обычный 10 2 4 3 2" xfId="689"/>
    <cellStyle name="Обычный 10 2 4 3 3" xfId="1256"/>
    <cellStyle name="Обычный 10 2 4 4" xfId="24"/>
    <cellStyle name="Обычный 10 2 4 4 2" xfId="968"/>
    <cellStyle name="Обычный 10 2 4 5" xfId="658"/>
    <cellStyle name="Обычный 10 2 4 6" xfId="1225"/>
    <cellStyle name="Обычный 10 2 5" xfId="25"/>
    <cellStyle name="Обычный 10 2 5 2" xfId="26"/>
    <cellStyle name="Обычный 10 2 5 2 2" xfId="883"/>
    <cellStyle name="Обычный 10 2 5 3" xfId="27"/>
    <cellStyle name="Обычный 10 2 5 3 2" xfId="1063"/>
    <cellStyle name="Обычный 10 2 5 4" xfId="784"/>
    <cellStyle name="Обычный 10 2 5 5" xfId="1351"/>
    <cellStyle name="Обычный 10 2 6" xfId="28"/>
    <cellStyle name="Обычный 10 2 6 2" xfId="686"/>
    <cellStyle name="Обычный 10 2 6 3" xfId="1253"/>
    <cellStyle name="Обычный 10 2 7" xfId="29"/>
    <cellStyle name="Обычный 10 2 7 2" xfId="965"/>
    <cellStyle name="Обычный 10 2 8" xfId="595"/>
    <cellStyle name="Обычный 10 2 9" xfId="1162"/>
    <cellStyle name="Обычный 10 3" xfId="30"/>
    <cellStyle name="Обычный 10 3 2" xfId="31"/>
    <cellStyle name="Обычный 10 3 2 2" xfId="32"/>
    <cellStyle name="Обычный 10 3 2 2 2" xfId="33"/>
    <cellStyle name="Обычный 10 3 2 2 2 2" xfId="945"/>
    <cellStyle name="Обычный 10 3 2 2 3" xfId="34"/>
    <cellStyle name="Обычный 10 3 2 2 3 2" xfId="1125"/>
    <cellStyle name="Обычный 10 3 2 2 4" xfId="846"/>
    <cellStyle name="Обычный 10 3 2 2 5" xfId="1413"/>
    <cellStyle name="Обычный 10 3 2 3" xfId="35"/>
    <cellStyle name="Обычный 10 3 2 3 2" xfId="691"/>
    <cellStyle name="Обычный 10 3 2 3 3" xfId="1258"/>
    <cellStyle name="Обычный 10 3 2 4" xfId="36"/>
    <cellStyle name="Обычный 10 3 2 4 2" xfId="970"/>
    <cellStyle name="Обычный 10 3 2 5" xfId="657"/>
    <cellStyle name="Обычный 10 3 2 6" xfId="1224"/>
    <cellStyle name="Обычный 10 3 3" xfId="37"/>
    <cellStyle name="Обычный 10 3 3 2" xfId="38"/>
    <cellStyle name="Обычный 10 3 3 2 2" xfId="918"/>
    <cellStyle name="Обычный 10 3 3 3" xfId="39"/>
    <cellStyle name="Обычный 10 3 3 3 2" xfId="1098"/>
    <cellStyle name="Обычный 10 3 3 4" xfId="819"/>
    <cellStyle name="Обычный 10 3 3 5" xfId="1386"/>
    <cellStyle name="Обычный 10 3 4" xfId="40"/>
    <cellStyle name="Обычный 10 3 4 2" xfId="690"/>
    <cellStyle name="Обычный 10 3 4 3" xfId="1257"/>
    <cellStyle name="Обычный 10 3 5" xfId="41"/>
    <cellStyle name="Обычный 10 3 5 2" xfId="969"/>
    <cellStyle name="Обычный 10 3 6" xfId="630"/>
    <cellStyle name="Обычный 10 3 7" xfId="1197"/>
    <cellStyle name="Обычный 10 4" xfId="42"/>
    <cellStyle name="Обычный 10 4 2" xfId="43"/>
    <cellStyle name="Обычный 10 4 2 2" xfId="44"/>
    <cellStyle name="Обычный 10 4 2 2 2" xfId="45"/>
    <cellStyle name="Обычный 10 4 2 2 2 2" xfId="955"/>
    <cellStyle name="Обычный 10 4 2 2 3" xfId="46"/>
    <cellStyle name="Обычный 10 4 2 2 3 2" xfId="1135"/>
    <cellStyle name="Обычный 10 4 2 2 4" xfId="856"/>
    <cellStyle name="Обычный 10 4 2 2 5" xfId="1423"/>
    <cellStyle name="Обычный 10 4 2 3" xfId="47"/>
    <cellStyle name="Обычный 10 4 2 3 2" xfId="693"/>
    <cellStyle name="Обычный 10 4 2 3 3" xfId="1260"/>
    <cellStyle name="Обычный 10 4 2 4" xfId="48"/>
    <cellStyle name="Обычный 10 4 2 4 2" xfId="972"/>
    <cellStyle name="Обычный 10 4 2 5" xfId="667"/>
    <cellStyle name="Обычный 10 4 2 6" xfId="1234"/>
    <cellStyle name="Обычный 10 4 3" xfId="49"/>
    <cellStyle name="Обычный 10 4 3 2" xfId="50"/>
    <cellStyle name="Обычный 10 4 3 2 2" xfId="892"/>
    <cellStyle name="Обычный 10 4 3 3" xfId="51"/>
    <cellStyle name="Обычный 10 4 3 3 2" xfId="1072"/>
    <cellStyle name="Обычный 10 4 3 4" xfId="793"/>
    <cellStyle name="Обычный 10 4 3 5" xfId="1360"/>
    <cellStyle name="Обычный 10 4 4" xfId="52"/>
    <cellStyle name="Обычный 10 4 4 2" xfId="692"/>
    <cellStyle name="Обычный 10 4 4 3" xfId="1259"/>
    <cellStyle name="Обычный 10 4 5" xfId="53"/>
    <cellStyle name="Обычный 10 4 5 2" xfId="971"/>
    <cellStyle name="Обычный 10 4 6" xfId="604"/>
    <cellStyle name="Обычный 10 4 7" xfId="1171"/>
    <cellStyle name="Обычный 10 5" xfId="54"/>
    <cellStyle name="Обычный 10 5 2" xfId="55"/>
    <cellStyle name="Обычный 10 5 2 2" xfId="56"/>
    <cellStyle name="Обычный 10 5 2 2 2" xfId="928"/>
    <cellStyle name="Обычный 10 5 2 3" xfId="57"/>
    <cellStyle name="Обычный 10 5 2 3 2" xfId="1108"/>
    <cellStyle name="Обычный 10 5 2 4" xfId="829"/>
    <cellStyle name="Обычный 10 5 2 5" xfId="1396"/>
    <cellStyle name="Обычный 10 5 3" xfId="58"/>
    <cellStyle name="Обычный 10 5 3 2" xfId="694"/>
    <cellStyle name="Обычный 10 5 3 3" xfId="1261"/>
    <cellStyle name="Обычный 10 5 4" xfId="59"/>
    <cellStyle name="Обычный 10 5 4 2" xfId="973"/>
    <cellStyle name="Обычный 10 5 5" xfId="640"/>
    <cellStyle name="Обычный 10 5 6" xfId="1207"/>
    <cellStyle name="Обычный 10 6" xfId="60"/>
    <cellStyle name="Обычный 10 6 2" xfId="61"/>
    <cellStyle name="Обычный 10 6 2 2" xfId="882"/>
    <cellStyle name="Обычный 10 6 3" xfId="62"/>
    <cellStyle name="Обычный 10 6 3 2" xfId="1062"/>
    <cellStyle name="Обычный 10 6 4" xfId="783"/>
    <cellStyle name="Обычный 10 6 5" xfId="1350"/>
    <cellStyle name="Обычный 10 7" xfId="63"/>
    <cellStyle name="Обычный 10 7 2" xfId="685"/>
    <cellStyle name="Обычный 10 7 3" xfId="1252"/>
    <cellStyle name="Обычный 10 8" xfId="64"/>
    <cellStyle name="Обычный 10 8 2" xfId="964"/>
    <cellStyle name="Обычный 10 9" xfId="594"/>
    <cellStyle name="Обычный 2" xfId="65"/>
    <cellStyle name="Обычный 2 10" xfId="586"/>
    <cellStyle name="Обычный 2 11" xfId="1153"/>
    <cellStyle name="Обычный 2 2" xfId="66"/>
    <cellStyle name="Обычный 2 2 2" xfId="67"/>
    <cellStyle name="Обычный 2 2 2 2" xfId="68"/>
    <cellStyle name="Обычный 2 3" xfId="69"/>
    <cellStyle name="Обычный 2 3 2" xfId="70"/>
    <cellStyle name="Обычный 2 3 2 2" xfId="71"/>
    <cellStyle name="Обычный 2 3 2 2 2" xfId="72"/>
    <cellStyle name="Обычный 2 3 2 2 2 2" xfId="866"/>
    <cellStyle name="Обычный 2 3 2 2 2 3" xfId="1433"/>
    <cellStyle name="Обычный 2 3 2 2 3" xfId="73"/>
    <cellStyle name="Обычный 2 3 2 2 3 2" xfId="1145"/>
    <cellStyle name="Обычный 2 3 2 2 4" xfId="677"/>
    <cellStyle name="Обычный 2 3 2 2 5" xfId="1244"/>
    <cellStyle name="Обычный 2 3 2 3" xfId="74"/>
    <cellStyle name="Обычный 2 3 2 3 2" xfId="75"/>
    <cellStyle name="Обычный 2 3 2 3 2 2" xfId="920"/>
    <cellStyle name="Обычный 2 3 2 3 3" xfId="76"/>
    <cellStyle name="Обычный 2 3 2 3 3 2" xfId="1100"/>
    <cellStyle name="Обычный 2 3 2 3 4" xfId="821"/>
    <cellStyle name="Обычный 2 3 2 3 5" xfId="1388"/>
    <cellStyle name="Обычный 2 3 2 4" xfId="77"/>
    <cellStyle name="Обычный 2 3 2 4 2" xfId="697"/>
    <cellStyle name="Обычный 2 3 2 4 3" xfId="1264"/>
    <cellStyle name="Обычный 2 3 2 5" xfId="78"/>
    <cellStyle name="Обычный 2 3 2 5 2" xfId="976"/>
    <cellStyle name="Обычный 2 3 2 6" xfId="632"/>
    <cellStyle name="Обычный 2 3 2 7" xfId="1199"/>
    <cellStyle name="Обычный 2 3 3" xfId="79"/>
    <cellStyle name="Обычный 2 3 3 2" xfId="80"/>
    <cellStyle name="Обычный 2 3 3 2 2" xfId="81"/>
    <cellStyle name="Обычный 2 3 3 2 2 2" xfId="895"/>
    <cellStyle name="Обычный 2 3 3 2 3" xfId="82"/>
    <cellStyle name="Обычный 2 3 3 2 3 2" xfId="1075"/>
    <cellStyle name="Обычный 2 3 3 2 4" xfId="796"/>
    <cellStyle name="Обычный 2 3 3 2 5" xfId="1363"/>
    <cellStyle name="Обычный 2 3 3 3" xfId="83"/>
    <cellStyle name="Обычный 2 3 3 3 2" xfId="698"/>
    <cellStyle name="Обычный 2 3 3 3 3" xfId="1265"/>
    <cellStyle name="Обычный 2 3 3 4" xfId="84"/>
    <cellStyle name="Обычный 2 3 3 4 2" xfId="977"/>
    <cellStyle name="Обычный 2 3 3 5" xfId="607"/>
    <cellStyle name="Обычный 2 3 3 6" xfId="1174"/>
    <cellStyle name="Обычный 2 3 4" xfId="85"/>
    <cellStyle name="Обычный 2 3 4 2" xfId="86"/>
    <cellStyle name="Обычный 2 3 4 2 2" xfId="87"/>
    <cellStyle name="Обычный 2 3 4 2 2 2" xfId="947"/>
    <cellStyle name="Обычный 2 3 4 2 3" xfId="88"/>
    <cellStyle name="Обычный 2 3 4 2 3 2" xfId="1127"/>
    <cellStyle name="Обычный 2 3 4 2 4" xfId="848"/>
    <cellStyle name="Обычный 2 3 4 2 5" xfId="1415"/>
    <cellStyle name="Обычный 2 3 4 3" xfId="89"/>
    <cellStyle name="Обычный 2 3 4 3 2" xfId="699"/>
    <cellStyle name="Обычный 2 3 4 3 3" xfId="1266"/>
    <cellStyle name="Обычный 2 3 4 4" xfId="90"/>
    <cellStyle name="Обычный 2 3 4 4 2" xfId="978"/>
    <cellStyle name="Обычный 2 3 4 5" xfId="659"/>
    <cellStyle name="Обычный 2 3 4 6" xfId="1226"/>
    <cellStyle name="Обычный 2 3 5" xfId="91"/>
    <cellStyle name="Обычный 2 3 5 2" xfId="92"/>
    <cellStyle name="Обычный 2 3 5 2 2" xfId="884"/>
    <cellStyle name="Обычный 2 3 5 3" xfId="93"/>
    <cellStyle name="Обычный 2 3 5 3 2" xfId="1064"/>
    <cellStyle name="Обычный 2 3 5 4" xfId="785"/>
    <cellStyle name="Обычный 2 3 5 5" xfId="1352"/>
    <cellStyle name="Обычный 2 3 6" xfId="94"/>
    <cellStyle name="Обычный 2 3 6 2" xfId="696"/>
    <cellStyle name="Обычный 2 3 6 3" xfId="1263"/>
    <cellStyle name="Обычный 2 3 7" xfId="95"/>
    <cellStyle name="Обычный 2 3 7 2" xfId="975"/>
    <cellStyle name="Обычный 2 3 8" xfId="596"/>
    <cellStyle name="Обычный 2 3 9" xfId="1163"/>
    <cellStyle name="Обычный 2 4" xfId="96"/>
    <cellStyle name="Обычный 2 4 2" xfId="97"/>
    <cellStyle name="Обычный 2 4 2 2" xfId="98"/>
    <cellStyle name="Обычный 2 4 2 2 2" xfId="99"/>
    <cellStyle name="Обычный 2 4 2 2 2 2" xfId="937"/>
    <cellStyle name="Обычный 2 4 2 2 3" xfId="100"/>
    <cellStyle name="Обычный 2 4 2 2 3 2" xfId="1117"/>
    <cellStyle name="Обычный 2 4 2 2 4" xfId="838"/>
    <cellStyle name="Обычный 2 4 2 2 5" xfId="1405"/>
    <cellStyle name="Обычный 2 4 2 3" xfId="101"/>
    <cellStyle name="Обычный 2 4 2 3 2" xfId="701"/>
    <cellStyle name="Обычный 2 4 2 3 3" xfId="1268"/>
    <cellStyle name="Обычный 2 4 2 4" xfId="102"/>
    <cellStyle name="Обычный 2 4 2 4 2" xfId="980"/>
    <cellStyle name="Обычный 2 4 2 5" xfId="649"/>
    <cellStyle name="Обычный 2 4 2 6" xfId="1216"/>
    <cellStyle name="Обычный 2 4 3" xfId="103"/>
    <cellStyle name="Обычный 2 4 3 2" xfId="104"/>
    <cellStyle name="Обычный 2 4 3 2 2" xfId="910"/>
    <cellStyle name="Обычный 2 4 3 3" xfId="105"/>
    <cellStyle name="Обычный 2 4 3 3 2" xfId="1090"/>
    <cellStyle name="Обычный 2 4 3 4" xfId="811"/>
    <cellStyle name="Обычный 2 4 3 5" xfId="1378"/>
    <cellStyle name="Обычный 2 4 4" xfId="106"/>
    <cellStyle name="Обычный 2 4 4 2" xfId="700"/>
    <cellStyle name="Обычный 2 4 4 3" xfId="1267"/>
    <cellStyle name="Обычный 2 4 5" xfId="107"/>
    <cellStyle name="Обычный 2 4 5 2" xfId="979"/>
    <cellStyle name="Обычный 2 4 6" xfId="622"/>
    <cellStyle name="Обычный 2 4 7" xfId="1189"/>
    <cellStyle name="Обычный 2 5" xfId="108"/>
    <cellStyle name="Обычный 2 5 2" xfId="109"/>
    <cellStyle name="Обычный 2 5 2 2" xfId="110"/>
    <cellStyle name="Обычный 2 5 2 2 2" xfId="111"/>
    <cellStyle name="Обычный 2 5 2 2 2 2" xfId="956"/>
    <cellStyle name="Обычный 2 5 2 2 3" xfId="112"/>
    <cellStyle name="Обычный 2 5 2 2 3 2" xfId="1136"/>
    <cellStyle name="Обычный 2 5 2 2 4" xfId="857"/>
    <cellStyle name="Обычный 2 5 2 2 5" xfId="1424"/>
    <cellStyle name="Обычный 2 5 2 3" xfId="113"/>
    <cellStyle name="Обычный 2 5 2 3 2" xfId="703"/>
    <cellStyle name="Обычный 2 5 2 3 3" xfId="1270"/>
    <cellStyle name="Обычный 2 5 2 4" xfId="114"/>
    <cellStyle name="Обычный 2 5 2 4 2" xfId="982"/>
    <cellStyle name="Обычный 2 5 2 5" xfId="668"/>
    <cellStyle name="Обычный 2 5 2 6" xfId="1235"/>
    <cellStyle name="Обычный 2 5 3" xfId="115"/>
    <cellStyle name="Обычный 2 5 3 2" xfId="116"/>
    <cellStyle name="Обычный 2 5 3 2 2" xfId="894"/>
    <cellStyle name="Обычный 2 5 3 3" xfId="117"/>
    <cellStyle name="Обычный 2 5 3 3 2" xfId="1074"/>
    <cellStyle name="Обычный 2 5 3 4" xfId="795"/>
    <cellStyle name="Обычный 2 5 3 5" xfId="1362"/>
    <cellStyle name="Обычный 2 5 4" xfId="118"/>
    <cellStyle name="Обычный 2 5 4 2" xfId="702"/>
    <cellStyle name="Обычный 2 5 4 3" xfId="1269"/>
    <cellStyle name="Обычный 2 5 5" xfId="119"/>
    <cellStyle name="Обычный 2 5 5 2" xfId="981"/>
    <cellStyle name="Обычный 2 5 6" xfId="606"/>
    <cellStyle name="Обычный 2 5 7" xfId="1173"/>
    <cellStyle name="Обычный 2 6" xfId="120"/>
    <cellStyle name="Обычный 2 6 2" xfId="121"/>
    <cellStyle name="Обычный 2 6 2 2" xfId="122"/>
    <cellStyle name="Обычный 2 6 2 2 2" xfId="929"/>
    <cellStyle name="Обычный 2 6 2 3" xfId="123"/>
    <cellStyle name="Обычный 2 6 2 3 2" xfId="1109"/>
    <cellStyle name="Обычный 2 6 2 4" xfId="830"/>
    <cellStyle name="Обычный 2 6 2 5" xfId="1397"/>
    <cellStyle name="Обычный 2 6 3" xfId="124"/>
    <cellStyle name="Обычный 2 6 3 2" xfId="704"/>
    <cellStyle name="Обычный 2 6 3 3" xfId="1271"/>
    <cellStyle name="Обычный 2 6 4" xfId="125"/>
    <cellStyle name="Обычный 2 6 4 2" xfId="983"/>
    <cellStyle name="Обычный 2 6 5" xfId="641"/>
    <cellStyle name="Обычный 2 6 6" xfId="1208"/>
    <cellStyle name="Обычный 2 7" xfId="126"/>
    <cellStyle name="Обычный 2 7 2" xfId="127"/>
    <cellStyle name="Обычный 2 7 2 2" xfId="874"/>
    <cellStyle name="Обычный 2 7 3" xfId="128"/>
    <cellStyle name="Обычный 2 7 3 2" xfId="1054"/>
    <cellStyle name="Обычный 2 7 4" xfId="775"/>
    <cellStyle name="Обычный 2 7 5" xfId="1342"/>
    <cellStyle name="Обычный 2 8" xfId="129"/>
    <cellStyle name="Обычный 2 8 2" xfId="695"/>
    <cellStyle name="Обычный 2 8 3" xfId="1262"/>
    <cellStyle name="Обычный 2 9" xfId="130"/>
    <cellStyle name="Обычный 2 9 2" xfId="974"/>
    <cellStyle name="Обычный 2_АИП 2015 год" xfId="131"/>
    <cellStyle name="Обычный 3" xfId="132"/>
    <cellStyle name="Обычный 3 2" xfId="133"/>
    <cellStyle name="Обычный 3 3" xfId="134"/>
    <cellStyle name="Обычный 4" xfId="135"/>
    <cellStyle name="Обычный 4 10" xfId="587"/>
    <cellStyle name="Обычный 4 11" xfId="1154"/>
    <cellStyle name="Обычный 4 2" xfId="136"/>
    <cellStyle name="Обычный 4 2 2" xfId="137"/>
    <cellStyle name="Обычный 4 2 2 2" xfId="138"/>
    <cellStyle name="Обычный 4 2 2 2 2" xfId="139"/>
    <cellStyle name="Обычный 4 2 2 2 2 2" xfId="867"/>
    <cellStyle name="Обычный 4 2 2 2 2 3" xfId="1434"/>
    <cellStyle name="Обычный 4 2 2 2 3" xfId="140"/>
    <cellStyle name="Обычный 4 2 2 2 3 2" xfId="1146"/>
    <cellStyle name="Обычный 4 2 2 2 4" xfId="678"/>
    <cellStyle name="Обычный 4 2 2 2 5" xfId="1245"/>
    <cellStyle name="Обычный 4 2 2 3" xfId="141"/>
    <cellStyle name="Обычный 4 2 2 3 2" xfId="142"/>
    <cellStyle name="Обычный 4 2 2 3 2 2" xfId="921"/>
    <cellStyle name="Обычный 4 2 2 3 3" xfId="143"/>
    <cellStyle name="Обычный 4 2 2 3 3 2" xfId="1101"/>
    <cellStyle name="Обычный 4 2 2 3 4" xfId="822"/>
    <cellStyle name="Обычный 4 2 2 3 5" xfId="1389"/>
    <cellStyle name="Обычный 4 2 2 4" xfId="144"/>
    <cellStyle name="Обычный 4 2 2 4 2" xfId="707"/>
    <cellStyle name="Обычный 4 2 2 4 3" xfId="1274"/>
    <cellStyle name="Обычный 4 2 2 5" xfId="145"/>
    <cellStyle name="Обычный 4 2 2 5 2" xfId="986"/>
    <cellStyle name="Обычный 4 2 2 6" xfId="633"/>
    <cellStyle name="Обычный 4 2 2 7" xfId="1200"/>
    <cellStyle name="Обычный 4 2 3" xfId="146"/>
    <cellStyle name="Обычный 4 2 3 2" xfId="147"/>
    <cellStyle name="Обычный 4 2 3 2 2" xfId="148"/>
    <cellStyle name="Обычный 4 2 3 2 2 2" xfId="897"/>
    <cellStyle name="Обычный 4 2 3 2 3" xfId="149"/>
    <cellStyle name="Обычный 4 2 3 2 3 2" xfId="1077"/>
    <cellStyle name="Обычный 4 2 3 2 4" xfId="798"/>
    <cellStyle name="Обычный 4 2 3 2 5" xfId="1365"/>
    <cellStyle name="Обычный 4 2 3 3" xfId="150"/>
    <cellStyle name="Обычный 4 2 3 3 2" xfId="708"/>
    <cellStyle name="Обычный 4 2 3 3 3" xfId="1275"/>
    <cellStyle name="Обычный 4 2 3 4" xfId="151"/>
    <cellStyle name="Обычный 4 2 3 4 2" xfId="987"/>
    <cellStyle name="Обычный 4 2 3 5" xfId="609"/>
    <cellStyle name="Обычный 4 2 3 6" xfId="1176"/>
    <cellStyle name="Обычный 4 2 4" xfId="152"/>
    <cellStyle name="Обычный 4 2 4 2" xfId="153"/>
    <cellStyle name="Обычный 4 2 4 2 2" xfId="154"/>
    <cellStyle name="Обычный 4 2 4 2 2 2" xfId="948"/>
    <cellStyle name="Обычный 4 2 4 2 3" xfId="155"/>
    <cellStyle name="Обычный 4 2 4 2 3 2" xfId="1128"/>
    <cellStyle name="Обычный 4 2 4 2 4" xfId="849"/>
    <cellStyle name="Обычный 4 2 4 2 5" xfId="1416"/>
    <cellStyle name="Обычный 4 2 4 3" xfId="156"/>
    <cellStyle name="Обычный 4 2 4 3 2" xfId="709"/>
    <cellStyle name="Обычный 4 2 4 3 3" xfId="1276"/>
    <cellStyle name="Обычный 4 2 4 4" xfId="157"/>
    <cellStyle name="Обычный 4 2 4 4 2" xfId="988"/>
    <cellStyle name="Обычный 4 2 4 5" xfId="660"/>
    <cellStyle name="Обычный 4 2 4 6" xfId="1227"/>
    <cellStyle name="Обычный 4 2 5" xfId="158"/>
    <cellStyle name="Обычный 4 2 5 2" xfId="159"/>
    <cellStyle name="Обычный 4 2 5 2 2" xfId="885"/>
    <cellStyle name="Обычный 4 2 5 3" xfId="160"/>
    <cellStyle name="Обычный 4 2 5 3 2" xfId="1065"/>
    <cellStyle name="Обычный 4 2 5 4" xfId="786"/>
    <cellStyle name="Обычный 4 2 5 5" xfId="1353"/>
    <cellStyle name="Обычный 4 2 6" xfId="161"/>
    <cellStyle name="Обычный 4 2 6 2" xfId="706"/>
    <cellStyle name="Обычный 4 2 6 3" xfId="1273"/>
    <cellStyle name="Обычный 4 2 7" xfId="162"/>
    <cellStyle name="Обычный 4 2 7 2" xfId="985"/>
    <cellStyle name="Обычный 4 2 8" xfId="597"/>
    <cellStyle name="Обычный 4 2 9" xfId="1164"/>
    <cellStyle name="Обычный 4 3" xfId="163"/>
    <cellStyle name="Обычный 4 3 2" xfId="164"/>
    <cellStyle name="Обычный 4 3 2 2" xfId="165"/>
    <cellStyle name="Обычный 4 3 2 2 2" xfId="166"/>
    <cellStyle name="Обычный 4 3 2 2 2 2" xfId="938"/>
    <cellStyle name="Обычный 4 3 2 2 3" xfId="167"/>
    <cellStyle name="Обычный 4 3 2 2 3 2" xfId="1118"/>
    <cellStyle name="Обычный 4 3 2 2 4" xfId="839"/>
    <cellStyle name="Обычный 4 3 2 2 5" xfId="1406"/>
    <cellStyle name="Обычный 4 3 2 3" xfId="168"/>
    <cellStyle name="Обычный 4 3 2 3 2" xfId="710"/>
    <cellStyle name="Обычный 4 3 2 3 3" xfId="1277"/>
    <cellStyle name="Обычный 4 3 2 4" xfId="169"/>
    <cellStyle name="Обычный 4 3 2 4 2" xfId="989"/>
    <cellStyle name="Обычный 4 3 2 5" xfId="650"/>
    <cellStyle name="Обычный 4 3 2 6" xfId="1217"/>
    <cellStyle name="Обычный 4 4" xfId="170"/>
    <cellStyle name="Обычный 4 4 2" xfId="171"/>
    <cellStyle name="Обычный 4 4 2 2" xfId="172"/>
    <cellStyle name="Обычный 4 4 2 2 2" xfId="173"/>
    <cellStyle name="Обычный 4 4 2 2 2 2" xfId="957"/>
    <cellStyle name="Обычный 4 4 2 2 3" xfId="174"/>
    <cellStyle name="Обычный 4 4 2 2 3 2" xfId="1137"/>
    <cellStyle name="Обычный 4 4 2 2 4" xfId="858"/>
    <cellStyle name="Обычный 4 4 2 2 5" xfId="1425"/>
    <cellStyle name="Обычный 4 4 2 3" xfId="175"/>
    <cellStyle name="Обычный 4 4 2 3 2" xfId="712"/>
    <cellStyle name="Обычный 4 4 2 3 3" xfId="1279"/>
    <cellStyle name="Обычный 4 4 2 4" xfId="176"/>
    <cellStyle name="Обычный 4 4 2 4 2" xfId="991"/>
    <cellStyle name="Обычный 4 4 2 5" xfId="669"/>
    <cellStyle name="Обычный 4 4 2 6" xfId="1236"/>
    <cellStyle name="Обычный 4 4 3" xfId="177"/>
    <cellStyle name="Обычный 4 4 3 2" xfId="178"/>
    <cellStyle name="Обычный 4 4 3 2 2" xfId="911"/>
    <cellStyle name="Обычный 4 4 3 3" xfId="179"/>
    <cellStyle name="Обычный 4 4 3 3 2" xfId="1091"/>
    <cellStyle name="Обычный 4 4 3 4" xfId="812"/>
    <cellStyle name="Обычный 4 4 3 5" xfId="1379"/>
    <cellStyle name="Обычный 4 4 4" xfId="180"/>
    <cellStyle name="Обычный 4 4 4 2" xfId="711"/>
    <cellStyle name="Обычный 4 4 4 3" xfId="1278"/>
    <cellStyle name="Обычный 4 4 5" xfId="181"/>
    <cellStyle name="Обычный 4 4 5 2" xfId="990"/>
    <cellStyle name="Обычный 4 4 6" xfId="623"/>
    <cellStyle name="Обычный 4 4 7" xfId="1190"/>
    <cellStyle name="Обычный 4 5" xfId="182"/>
    <cellStyle name="Обычный 4 5 2" xfId="183"/>
    <cellStyle name="Обычный 4 5 2 2" xfId="184"/>
    <cellStyle name="Обычный 4 5 2 2 2" xfId="896"/>
    <cellStyle name="Обычный 4 5 2 3" xfId="185"/>
    <cellStyle name="Обычный 4 5 2 3 2" xfId="1076"/>
    <cellStyle name="Обычный 4 5 2 4" xfId="797"/>
    <cellStyle name="Обычный 4 5 2 5" xfId="1364"/>
    <cellStyle name="Обычный 4 5 3" xfId="186"/>
    <cellStyle name="Обычный 4 5 3 2" xfId="713"/>
    <cellStyle name="Обычный 4 5 3 3" xfId="1280"/>
    <cellStyle name="Обычный 4 5 4" xfId="187"/>
    <cellStyle name="Обычный 4 5 4 2" xfId="992"/>
    <cellStyle name="Обычный 4 5 5" xfId="608"/>
    <cellStyle name="Обычный 4 5 6" xfId="1175"/>
    <cellStyle name="Обычный 4 6" xfId="188"/>
    <cellStyle name="Обычный 4 6 2" xfId="189"/>
    <cellStyle name="Обычный 4 6 2 2" xfId="190"/>
    <cellStyle name="Обычный 4 6 2 2 2" xfId="930"/>
    <cellStyle name="Обычный 4 6 2 3" xfId="191"/>
    <cellStyle name="Обычный 4 6 2 3 2" xfId="1110"/>
    <cellStyle name="Обычный 4 6 2 4" xfId="831"/>
    <cellStyle name="Обычный 4 6 2 5" xfId="1398"/>
    <cellStyle name="Обычный 4 6 3" xfId="192"/>
    <cellStyle name="Обычный 4 6 3 2" xfId="714"/>
    <cellStyle name="Обычный 4 6 3 3" xfId="1281"/>
    <cellStyle name="Обычный 4 6 4" xfId="193"/>
    <cellStyle name="Обычный 4 6 4 2" xfId="993"/>
    <cellStyle name="Обычный 4 6 5" xfId="642"/>
    <cellStyle name="Обычный 4 6 6" xfId="1209"/>
    <cellStyle name="Обычный 4 7" xfId="194"/>
    <cellStyle name="Обычный 4 7 2" xfId="195"/>
    <cellStyle name="Обычный 4 7 2 2" xfId="875"/>
    <cellStyle name="Обычный 4 7 3" xfId="196"/>
    <cellStyle name="Обычный 4 7 3 2" xfId="1055"/>
    <cellStyle name="Обычный 4 7 4" xfId="776"/>
    <cellStyle name="Обычный 4 7 5" xfId="1343"/>
    <cellStyle name="Обычный 4 8" xfId="197"/>
    <cellStyle name="Обычный 4 8 2" xfId="705"/>
    <cellStyle name="Обычный 4 8 3" xfId="1272"/>
    <cellStyle name="Обычный 4 9" xfId="198"/>
    <cellStyle name="Обычный 4 9 2" xfId="984"/>
    <cellStyle name="Обычный 5" xfId="199"/>
    <cellStyle name="Обычный 5 10" xfId="589"/>
    <cellStyle name="Обычный 5 11" xfId="1156"/>
    <cellStyle name="Обычный 5 2" xfId="200"/>
    <cellStyle name="Обычный 5 2 2" xfId="201"/>
    <cellStyle name="Обычный 5 2 2 2" xfId="202"/>
    <cellStyle name="Обычный 5 2 2 2 2" xfId="203"/>
    <cellStyle name="Обычный 5 2 2 2 2 2" xfId="868"/>
    <cellStyle name="Обычный 5 2 2 2 2 3" xfId="1435"/>
    <cellStyle name="Обычный 5 2 2 2 3" xfId="204"/>
    <cellStyle name="Обычный 5 2 2 2 3 2" xfId="1147"/>
    <cellStyle name="Обычный 5 2 2 2 4" xfId="679"/>
    <cellStyle name="Обычный 5 2 2 2 5" xfId="1246"/>
    <cellStyle name="Обычный 5 2 2 3" xfId="205"/>
    <cellStyle name="Обычный 5 2 2 3 2" xfId="206"/>
    <cellStyle name="Обычный 5 2 2 3 2 2" xfId="922"/>
    <cellStyle name="Обычный 5 2 2 3 3" xfId="207"/>
    <cellStyle name="Обычный 5 2 2 3 3 2" xfId="1102"/>
    <cellStyle name="Обычный 5 2 2 3 4" xfId="823"/>
    <cellStyle name="Обычный 5 2 2 3 5" xfId="1390"/>
    <cellStyle name="Обычный 5 2 2 4" xfId="208"/>
    <cellStyle name="Обычный 5 2 2 4 2" xfId="717"/>
    <cellStyle name="Обычный 5 2 2 4 3" xfId="1284"/>
    <cellStyle name="Обычный 5 2 2 5" xfId="209"/>
    <cellStyle name="Обычный 5 2 2 5 2" xfId="996"/>
    <cellStyle name="Обычный 5 2 2 6" xfId="634"/>
    <cellStyle name="Обычный 5 2 2 7" xfId="1201"/>
    <cellStyle name="Обычный 5 2 3" xfId="210"/>
    <cellStyle name="Обычный 5 2 3 2" xfId="211"/>
    <cellStyle name="Обычный 5 2 3 2 2" xfId="212"/>
    <cellStyle name="Обычный 5 2 3 2 2 2" xfId="899"/>
    <cellStyle name="Обычный 5 2 3 2 3" xfId="213"/>
    <cellStyle name="Обычный 5 2 3 2 3 2" xfId="1079"/>
    <cellStyle name="Обычный 5 2 3 2 4" xfId="800"/>
    <cellStyle name="Обычный 5 2 3 2 5" xfId="1367"/>
    <cellStyle name="Обычный 5 2 3 3" xfId="214"/>
    <cellStyle name="Обычный 5 2 3 3 2" xfId="718"/>
    <cellStyle name="Обычный 5 2 3 3 3" xfId="1285"/>
    <cellStyle name="Обычный 5 2 3 4" xfId="215"/>
    <cellStyle name="Обычный 5 2 3 4 2" xfId="997"/>
    <cellStyle name="Обычный 5 2 3 5" xfId="611"/>
    <cellStyle name="Обычный 5 2 3 6" xfId="1178"/>
    <cellStyle name="Обычный 5 2 4" xfId="216"/>
    <cellStyle name="Обычный 5 2 4 2" xfId="217"/>
    <cellStyle name="Обычный 5 2 4 2 2" xfId="218"/>
    <cellStyle name="Обычный 5 2 4 2 2 2" xfId="949"/>
    <cellStyle name="Обычный 5 2 4 2 3" xfId="219"/>
    <cellStyle name="Обычный 5 2 4 2 3 2" xfId="1129"/>
    <cellStyle name="Обычный 5 2 4 2 4" xfId="850"/>
    <cellStyle name="Обычный 5 2 4 2 5" xfId="1417"/>
    <cellStyle name="Обычный 5 2 4 3" xfId="220"/>
    <cellStyle name="Обычный 5 2 4 3 2" xfId="719"/>
    <cellStyle name="Обычный 5 2 4 3 3" xfId="1286"/>
    <cellStyle name="Обычный 5 2 4 4" xfId="221"/>
    <cellStyle name="Обычный 5 2 4 4 2" xfId="998"/>
    <cellStyle name="Обычный 5 2 4 5" xfId="661"/>
    <cellStyle name="Обычный 5 2 4 6" xfId="1228"/>
    <cellStyle name="Обычный 5 2 5" xfId="222"/>
    <cellStyle name="Обычный 5 2 5 2" xfId="223"/>
    <cellStyle name="Обычный 5 2 5 2 2" xfId="886"/>
    <cellStyle name="Обычный 5 2 5 3" xfId="224"/>
    <cellStyle name="Обычный 5 2 5 3 2" xfId="1066"/>
    <cellStyle name="Обычный 5 2 5 4" xfId="787"/>
    <cellStyle name="Обычный 5 2 5 5" xfId="1354"/>
    <cellStyle name="Обычный 5 2 6" xfId="225"/>
    <cellStyle name="Обычный 5 2 6 2" xfId="716"/>
    <cellStyle name="Обычный 5 2 6 3" xfId="1283"/>
    <cellStyle name="Обычный 5 2 7" xfId="226"/>
    <cellStyle name="Обычный 5 2 7 2" xfId="995"/>
    <cellStyle name="Обычный 5 2 8" xfId="598"/>
    <cellStyle name="Обычный 5 2 9" xfId="1165"/>
    <cellStyle name="Обычный 5 3" xfId="227"/>
    <cellStyle name="Обычный 5 3 2" xfId="228"/>
    <cellStyle name="Обычный 5 3 2 2" xfId="229"/>
    <cellStyle name="Обычный 5 3 2 2 2" xfId="230"/>
    <cellStyle name="Обычный 5 3 2 2 2 2" xfId="940"/>
    <cellStyle name="Обычный 5 3 2 2 3" xfId="231"/>
    <cellStyle name="Обычный 5 3 2 2 3 2" xfId="1120"/>
    <cellStyle name="Обычный 5 3 2 2 4" xfId="841"/>
    <cellStyle name="Обычный 5 3 2 2 5" xfId="1408"/>
    <cellStyle name="Обычный 5 3 2 3" xfId="232"/>
    <cellStyle name="Обычный 5 3 2 3 2" xfId="720"/>
    <cellStyle name="Обычный 5 3 2 3 3" xfId="1287"/>
    <cellStyle name="Обычный 5 3 2 4" xfId="233"/>
    <cellStyle name="Обычный 5 3 2 4 2" xfId="999"/>
    <cellStyle name="Обычный 5 3 2 5" xfId="652"/>
    <cellStyle name="Обычный 5 3 2 6" xfId="1219"/>
    <cellStyle name="Обычный 5 4" xfId="234"/>
    <cellStyle name="Обычный 5 4 2" xfId="235"/>
    <cellStyle name="Обычный 5 4 2 2" xfId="236"/>
    <cellStyle name="Обычный 5 4 2 2 2" xfId="237"/>
    <cellStyle name="Обычный 5 4 2 2 2 2" xfId="958"/>
    <cellStyle name="Обычный 5 4 2 2 3" xfId="238"/>
    <cellStyle name="Обычный 5 4 2 2 3 2" xfId="1138"/>
    <cellStyle name="Обычный 5 4 2 2 4" xfId="859"/>
    <cellStyle name="Обычный 5 4 2 2 5" xfId="1426"/>
    <cellStyle name="Обычный 5 4 2 3" xfId="239"/>
    <cellStyle name="Обычный 5 4 2 3 2" xfId="722"/>
    <cellStyle name="Обычный 5 4 2 3 3" xfId="1289"/>
    <cellStyle name="Обычный 5 4 2 4" xfId="240"/>
    <cellStyle name="Обычный 5 4 2 4 2" xfId="1001"/>
    <cellStyle name="Обычный 5 4 2 5" xfId="670"/>
    <cellStyle name="Обычный 5 4 2 6" xfId="1237"/>
    <cellStyle name="Обычный 5 4 3" xfId="241"/>
    <cellStyle name="Обычный 5 4 3 2" xfId="242"/>
    <cellStyle name="Обычный 5 4 3 2 2" xfId="913"/>
    <cellStyle name="Обычный 5 4 3 3" xfId="243"/>
    <cellStyle name="Обычный 5 4 3 3 2" xfId="1093"/>
    <cellStyle name="Обычный 5 4 3 4" xfId="814"/>
    <cellStyle name="Обычный 5 4 3 5" xfId="1381"/>
    <cellStyle name="Обычный 5 4 4" xfId="244"/>
    <cellStyle name="Обычный 5 4 4 2" xfId="721"/>
    <cellStyle name="Обычный 5 4 4 3" xfId="1288"/>
    <cellStyle name="Обычный 5 4 5" xfId="245"/>
    <cellStyle name="Обычный 5 4 5 2" xfId="1000"/>
    <cellStyle name="Обычный 5 4 6" xfId="625"/>
    <cellStyle name="Обычный 5 4 7" xfId="1192"/>
    <cellStyle name="Обычный 5 5" xfId="246"/>
    <cellStyle name="Обычный 5 5 2" xfId="247"/>
    <cellStyle name="Обычный 5 5 2 2" xfId="248"/>
    <cellStyle name="Обычный 5 5 2 2 2" xfId="898"/>
    <cellStyle name="Обычный 5 5 2 3" xfId="249"/>
    <cellStyle name="Обычный 5 5 2 3 2" xfId="1078"/>
    <cellStyle name="Обычный 5 5 2 4" xfId="799"/>
    <cellStyle name="Обычный 5 5 2 5" xfId="1366"/>
    <cellStyle name="Обычный 5 5 3" xfId="250"/>
    <cellStyle name="Обычный 5 5 3 2" xfId="723"/>
    <cellStyle name="Обычный 5 5 3 3" xfId="1290"/>
    <cellStyle name="Обычный 5 5 4" xfId="251"/>
    <cellStyle name="Обычный 5 5 4 2" xfId="1002"/>
    <cellStyle name="Обычный 5 5 5" xfId="610"/>
    <cellStyle name="Обычный 5 5 6" xfId="1177"/>
    <cellStyle name="Обычный 5 6" xfId="252"/>
    <cellStyle name="Обычный 5 6 2" xfId="253"/>
    <cellStyle name="Обычный 5 6 2 2" xfId="254"/>
    <cellStyle name="Обычный 5 6 2 2 2" xfId="931"/>
    <cellStyle name="Обычный 5 6 2 3" xfId="255"/>
    <cellStyle name="Обычный 5 6 2 3 2" xfId="1111"/>
    <cellStyle name="Обычный 5 6 2 4" xfId="832"/>
    <cellStyle name="Обычный 5 6 2 5" xfId="1399"/>
    <cellStyle name="Обычный 5 6 3" xfId="256"/>
    <cellStyle name="Обычный 5 6 3 2" xfId="724"/>
    <cellStyle name="Обычный 5 6 3 3" xfId="1291"/>
    <cellStyle name="Обычный 5 6 4" xfId="257"/>
    <cellStyle name="Обычный 5 6 4 2" xfId="1003"/>
    <cellStyle name="Обычный 5 6 5" xfId="643"/>
    <cellStyle name="Обычный 5 6 6" xfId="1210"/>
    <cellStyle name="Обычный 5 7" xfId="258"/>
    <cellStyle name="Обычный 5 7 2" xfId="259"/>
    <cellStyle name="Обычный 5 7 2 2" xfId="877"/>
    <cellStyle name="Обычный 5 7 3" xfId="260"/>
    <cellStyle name="Обычный 5 7 3 2" xfId="1057"/>
    <cellStyle name="Обычный 5 7 4" xfId="778"/>
    <cellStyle name="Обычный 5 7 5" xfId="1345"/>
    <cellStyle name="Обычный 5 8" xfId="261"/>
    <cellStyle name="Обычный 5 8 2" xfId="715"/>
    <cellStyle name="Обычный 5 8 3" xfId="1282"/>
    <cellStyle name="Обычный 5 9" xfId="262"/>
    <cellStyle name="Обычный 5 9 2" xfId="994"/>
    <cellStyle name="Обычный 6" xfId="263"/>
    <cellStyle name="Обычный 6 10" xfId="1157"/>
    <cellStyle name="Обычный 6 2" xfId="264"/>
    <cellStyle name="Обычный 6 2 2" xfId="265"/>
    <cellStyle name="Обычный 6 2 2 2" xfId="266"/>
    <cellStyle name="Обычный 6 2 2 2 2" xfId="267"/>
    <cellStyle name="Обычный 6 2 2 2 2 2" xfId="869"/>
    <cellStyle name="Обычный 6 2 2 2 2 3" xfId="1436"/>
    <cellStyle name="Обычный 6 2 2 2 3" xfId="268"/>
    <cellStyle name="Обычный 6 2 2 2 3 2" xfId="1148"/>
    <cellStyle name="Обычный 6 2 2 2 4" xfId="680"/>
    <cellStyle name="Обычный 6 2 2 2 5" xfId="1247"/>
    <cellStyle name="Обычный 6 2 2 3" xfId="269"/>
    <cellStyle name="Обычный 6 2 2 3 2" xfId="270"/>
    <cellStyle name="Обычный 6 2 2 3 2 2" xfId="923"/>
    <cellStyle name="Обычный 6 2 2 3 3" xfId="271"/>
    <cellStyle name="Обычный 6 2 2 3 3 2" xfId="1103"/>
    <cellStyle name="Обычный 6 2 2 3 4" xfId="824"/>
    <cellStyle name="Обычный 6 2 2 3 5" xfId="1391"/>
    <cellStyle name="Обычный 6 2 2 4" xfId="272"/>
    <cellStyle name="Обычный 6 2 2 4 2" xfId="727"/>
    <cellStyle name="Обычный 6 2 2 4 3" xfId="1294"/>
    <cellStyle name="Обычный 6 2 2 5" xfId="273"/>
    <cellStyle name="Обычный 6 2 2 5 2" xfId="1006"/>
    <cellStyle name="Обычный 6 2 2 6" xfId="635"/>
    <cellStyle name="Обычный 6 2 2 7" xfId="1202"/>
    <cellStyle name="Обычный 6 2 3" xfId="274"/>
    <cellStyle name="Обычный 6 2 3 2" xfId="275"/>
    <cellStyle name="Обычный 6 2 3 2 2" xfId="276"/>
    <cellStyle name="Обычный 6 2 3 2 2 2" xfId="901"/>
    <cellStyle name="Обычный 6 2 3 2 3" xfId="277"/>
    <cellStyle name="Обычный 6 2 3 2 3 2" xfId="1081"/>
    <cellStyle name="Обычный 6 2 3 2 4" xfId="802"/>
    <cellStyle name="Обычный 6 2 3 2 5" xfId="1369"/>
    <cellStyle name="Обычный 6 2 3 3" xfId="278"/>
    <cellStyle name="Обычный 6 2 3 3 2" xfId="728"/>
    <cellStyle name="Обычный 6 2 3 3 3" xfId="1295"/>
    <cellStyle name="Обычный 6 2 3 4" xfId="279"/>
    <cellStyle name="Обычный 6 2 3 4 2" xfId="1007"/>
    <cellStyle name="Обычный 6 2 3 5" xfId="613"/>
    <cellStyle name="Обычный 6 2 3 6" xfId="1180"/>
    <cellStyle name="Обычный 6 2 4" xfId="280"/>
    <cellStyle name="Обычный 6 2 4 2" xfId="281"/>
    <cellStyle name="Обычный 6 2 4 2 2" xfId="282"/>
    <cellStyle name="Обычный 6 2 4 2 2 2" xfId="950"/>
    <cellStyle name="Обычный 6 2 4 2 3" xfId="283"/>
    <cellStyle name="Обычный 6 2 4 2 3 2" xfId="1130"/>
    <cellStyle name="Обычный 6 2 4 2 4" xfId="851"/>
    <cellStyle name="Обычный 6 2 4 2 5" xfId="1418"/>
    <cellStyle name="Обычный 6 2 4 3" xfId="284"/>
    <cellStyle name="Обычный 6 2 4 3 2" xfId="729"/>
    <cellStyle name="Обычный 6 2 4 3 3" xfId="1296"/>
    <cellStyle name="Обычный 6 2 4 4" xfId="285"/>
    <cellStyle name="Обычный 6 2 4 4 2" xfId="1008"/>
    <cellStyle name="Обычный 6 2 4 5" xfId="662"/>
    <cellStyle name="Обычный 6 2 4 6" xfId="1229"/>
    <cellStyle name="Обычный 6 2 5" xfId="286"/>
    <cellStyle name="Обычный 6 2 5 2" xfId="287"/>
    <cellStyle name="Обычный 6 2 5 2 2" xfId="887"/>
    <cellStyle name="Обычный 6 2 5 3" xfId="288"/>
    <cellStyle name="Обычный 6 2 5 3 2" xfId="1067"/>
    <cellStyle name="Обычный 6 2 5 4" xfId="788"/>
    <cellStyle name="Обычный 6 2 5 5" xfId="1355"/>
    <cellStyle name="Обычный 6 2 6" xfId="289"/>
    <cellStyle name="Обычный 6 2 6 2" xfId="726"/>
    <cellStyle name="Обычный 6 2 6 3" xfId="1293"/>
    <cellStyle name="Обычный 6 2 7" xfId="290"/>
    <cellStyle name="Обычный 6 2 7 2" xfId="1005"/>
    <cellStyle name="Обычный 6 2 8" xfId="599"/>
    <cellStyle name="Обычный 6 2 9" xfId="1166"/>
    <cellStyle name="Обычный 6 3" xfId="291"/>
    <cellStyle name="Обычный 6 3 2" xfId="292"/>
    <cellStyle name="Обычный 6 3 2 2" xfId="293"/>
    <cellStyle name="Обычный 6 3 2 2 2" xfId="294"/>
    <cellStyle name="Обычный 6 3 2 2 2 2" xfId="941"/>
    <cellStyle name="Обычный 6 3 2 2 3" xfId="295"/>
    <cellStyle name="Обычный 6 3 2 2 3 2" xfId="1121"/>
    <cellStyle name="Обычный 6 3 2 2 4" xfId="842"/>
    <cellStyle name="Обычный 6 3 2 2 5" xfId="1409"/>
    <cellStyle name="Обычный 6 3 2 3" xfId="296"/>
    <cellStyle name="Обычный 6 3 2 3 2" xfId="731"/>
    <cellStyle name="Обычный 6 3 2 3 3" xfId="1298"/>
    <cellStyle name="Обычный 6 3 2 4" xfId="297"/>
    <cellStyle name="Обычный 6 3 2 4 2" xfId="1010"/>
    <cellStyle name="Обычный 6 3 2 5" xfId="653"/>
    <cellStyle name="Обычный 6 3 2 6" xfId="1220"/>
    <cellStyle name="Обычный 6 3 3" xfId="298"/>
    <cellStyle name="Обычный 6 3 3 2" xfId="299"/>
    <cellStyle name="Обычный 6 3 3 2 2" xfId="914"/>
    <cellStyle name="Обычный 6 3 3 3" xfId="300"/>
    <cellStyle name="Обычный 6 3 3 3 2" xfId="1094"/>
    <cellStyle name="Обычный 6 3 3 4" xfId="815"/>
    <cellStyle name="Обычный 6 3 3 5" xfId="1382"/>
    <cellStyle name="Обычный 6 3 4" xfId="301"/>
    <cellStyle name="Обычный 6 3 4 2" xfId="730"/>
    <cellStyle name="Обычный 6 3 4 3" xfId="1297"/>
    <cellStyle name="Обычный 6 3 5" xfId="302"/>
    <cellStyle name="Обычный 6 3 5 2" xfId="1009"/>
    <cellStyle name="Обычный 6 3 6" xfId="626"/>
    <cellStyle name="Обычный 6 3 7" xfId="1193"/>
    <cellStyle name="Обычный 6 4" xfId="303"/>
    <cellStyle name="Обычный 6 4 2" xfId="304"/>
    <cellStyle name="Обычный 6 4 2 2" xfId="305"/>
    <cellStyle name="Обычный 6 4 2 2 2" xfId="306"/>
    <cellStyle name="Обычный 6 4 2 2 2 2" xfId="959"/>
    <cellStyle name="Обычный 6 4 2 2 3" xfId="307"/>
    <cellStyle name="Обычный 6 4 2 2 3 2" xfId="1139"/>
    <cellStyle name="Обычный 6 4 2 2 4" xfId="860"/>
    <cellStyle name="Обычный 6 4 2 2 5" xfId="1427"/>
    <cellStyle name="Обычный 6 4 2 3" xfId="308"/>
    <cellStyle name="Обычный 6 4 2 3 2" xfId="733"/>
    <cellStyle name="Обычный 6 4 2 3 3" xfId="1300"/>
    <cellStyle name="Обычный 6 4 2 4" xfId="309"/>
    <cellStyle name="Обычный 6 4 2 4 2" xfId="1012"/>
    <cellStyle name="Обычный 6 4 2 5" xfId="671"/>
    <cellStyle name="Обычный 6 4 2 6" xfId="1238"/>
    <cellStyle name="Обычный 6 4 3" xfId="310"/>
    <cellStyle name="Обычный 6 4 3 2" xfId="311"/>
    <cellStyle name="Обычный 6 4 3 2 2" xfId="900"/>
    <cellStyle name="Обычный 6 4 3 3" xfId="312"/>
    <cellStyle name="Обычный 6 4 3 3 2" xfId="1080"/>
    <cellStyle name="Обычный 6 4 3 4" xfId="801"/>
    <cellStyle name="Обычный 6 4 3 5" xfId="1368"/>
    <cellStyle name="Обычный 6 4 4" xfId="313"/>
    <cellStyle name="Обычный 6 4 4 2" xfId="732"/>
    <cellStyle name="Обычный 6 4 4 3" xfId="1299"/>
    <cellStyle name="Обычный 6 4 5" xfId="314"/>
    <cellStyle name="Обычный 6 4 5 2" xfId="1011"/>
    <cellStyle name="Обычный 6 4 6" xfId="612"/>
    <cellStyle name="Обычный 6 4 7" xfId="1179"/>
    <cellStyle name="Обычный 6 5" xfId="315"/>
    <cellStyle name="Обычный 6 5 2" xfId="316"/>
    <cellStyle name="Обычный 6 5 2 2" xfId="317"/>
    <cellStyle name="Обычный 6 5 2 2 2" xfId="932"/>
    <cellStyle name="Обычный 6 5 2 3" xfId="318"/>
    <cellStyle name="Обычный 6 5 2 3 2" xfId="1112"/>
    <cellStyle name="Обычный 6 5 2 4" xfId="833"/>
    <cellStyle name="Обычный 6 5 2 5" xfId="1400"/>
    <cellStyle name="Обычный 6 5 3" xfId="319"/>
    <cellStyle name="Обычный 6 5 3 2" xfId="734"/>
    <cellStyle name="Обычный 6 5 3 3" xfId="1301"/>
    <cellStyle name="Обычный 6 5 4" xfId="320"/>
    <cellStyle name="Обычный 6 5 4 2" xfId="1013"/>
    <cellStyle name="Обычный 6 5 5" xfId="644"/>
    <cellStyle name="Обычный 6 5 6" xfId="1211"/>
    <cellStyle name="Обычный 6 6" xfId="321"/>
    <cellStyle name="Обычный 6 6 2" xfId="322"/>
    <cellStyle name="Обычный 6 6 2 2" xfId="878"/>
    <cellStyle name="Обычный 6 6 3" xfId="323"/>
    <cellStyle name="Обычный 6 6 3 2" xfId="1058"/>
    <cellStyle name="Обычный 6 6 4" xfId="779"/>
    <cellStyle name="Обычный 6 6 5" xfId="1346"/>
    <cellStyle name="Обычный 6 7" xfId="324"/>
    <cellStyle name="Обычный 6 7 2" xfId="725"/>
    <cellStyle name="Обычный 6 7 3" xfId="1292"/>
    <cellStyle name="Обычный 6 8" xfId="325"/>
    <cellStyle name="Обычный 6 8 2" xfId="1004"/>
    <cellStyle name="Обычный 6 9" xfId="590"/>
    <cellStyle name="Обычный 7" xfId="326"/>
    <cellStyle name="Обычный 7 10" xfId="1158"/>
    <cellStyle name="Обычный 7 2" xfId="327"/>
    <cellStyle name="Обычный 7 2 2" xfId="328"/>
    <cellStyle name="Обычный 7 2 2 2" xfId="329"/>
    <cellStyle name="Обычный 7 2 2 2 2" xfId="330"/>
    <cellStyle name="Обычный 7 2 2 2 2 2" xfId="870"/>
    <cellStyle name="Обычный 7 2 2 2 2 3" xfId="1437"/>
    <cellStyle name="Обычный 7 2 2 2 3" xfId="331"/>
    <cellStyle name="Обычный 7 2 2 2 3 2" xfId="1149"/>
    <cellStyle name="Обычный 7 2 2 2 4" xfId="681"/>
    <cellStyle name="Обычный 7 2 2 2 5" xfId="1248"/>
    <cellStyle name="Обычный 7 2 2 3" xfId="332"/>
    <cellStyle name="Обычный 7 2 2 3 2" xfId="333"/>
    <cellStyle name="Обычный 7 2 2 3 2 2" xfId="924"/>
    <cellStyle name="Обычный 7 2 2 3 3" xfId="334"/>
    <cellStyle name="Обычный 7 2 2 3 3 2" xfId="1104"/>
    <cellStyle name="Обычный 7 2 2 3 4" xfId="825"/>
    <cellStyle name="Обычный 7 2 2 3 5" xfId="1392"/>
    <cellStyle name="Обычный 7 2 2 4" xfId="335"/>
    <cellStyle name="Обычный 7 2 2 4 2" xfId="737"/>
    <cellStyle name="Обычный 7 2 2 4 3" xfId="1304"/>
    <cellStyle name="Обычный 7 2 2 5" xfId="336"/>
    <cellStyle name="Обычный 7 2 2 5 2" xfId="1016"/>
    <cellStyle name="Обычный 7 2 2 6" xfId="636"/>
    <cellStyle name="Обычный 7 2 2 7" xfId="1203"/>
    <cellStyle name="Обычный 7 2 3" xfId="337"/>
    <cellStyle name="Обычный 7 2 3 2" xfId="338"/>
    <cellStyle name="Обычный 7 2 3 2 2" xfId="339"/>
    <cellStyle name="Обычный 7 2 3 2 2 2" xfId="903"/>
    <cellStyle name="Обычный 7 2 3 2 3" xfId="340"/>
    <cellStyle name="Обычный 7 2 3 2 3 2" xfId="1083"/>
    <cellStyle name="Обычный 7 2 3 2 4" xfId="804"/>
    <cellStyle name="Обычный 7 2 3 2 5" xfId="1371"/>
    <cellStyle name="Обычный 7 2 3 3" xfId="341"/>
    <cellStyle name="Обычный 7 2 3 3 2" xfId="738"/>
    <cellStyle name="Обычный 7 2 3 3 3" xfId="1305"/>
    <cellStyle name="Обычный 7 2 3 4" xfId="342"/>
    <cellStyle name="Обычный 7 2 3 4 2" xfId="1017"/>
    <cellStyle name="Обычный 7 2 3 5" xfId="615"/>
    <cellStyle name="Обычный 7 2 3 6" xfId="1182"/>
    <cellStyle name="Обычный 7 2 4" xfId="343"/>
    <cellStyle name="Обычный 7 2 4 2" xfId="344"/>
    <cellStyle name="Обычный 7 2 4 2 2" xfId="345"/>
    <cellStyle name="Обычный 7 2 4 2 2 2" xfId="951"/>
    <cellStyle name="Обычный 7 2 4 2 3" xfId="346"/>
    <cellStyle name="Обычный 7 2 4 2 3 2" xfId="1131"/>
    <cellStyle name="Обычный 7 2 4 2 4" xfId="852"/>
    <cellStyle name="Обычный 7 2 4 2 5" xfId="1419"/>
    <cellStyle name="Обычный 7 2 4 3" xfId="347"/>
    <cellStyle name="Обычный 7 2 4 3 2" xfId="739"/>
    <cellStyle name="Обычный 7 2 4 3 3" xfId="1306"/>
    <cellStyle name="Обычный 7 2 4 4" xfId="348"/>
    <cellStyle name="Обычный 7 2 4 4 2" xfId="1018"/>
    <cellStyle name="Обычный 7 2 4 5" xfId="663"/>
    <cellStyle name="Обычный 7 2 4 6" xfId="1230"/>
    <cellStyle name="Обычный 7 2 5" xfId="349"/>
    <cellStyle name="Обычный 7 2 5 2" xfId="350"/>
    <cellStyle name="Обычный 7 2 5 2 2" xfId="888"/>
    <cellStyle name="Обычный 7 2 5 3" xfId="351"/>
    <cellStyle name="Обычный 7 2 5 3 2" xfId="1068"/>
    <cellStyle name="Обычный 7 2 5 4" xfId="789"/>
    <cellStyle name="Обычный 7 2 5 5" xfId="1356"/>
    <cellStyle name="Обычный 7 2 6" xfId="352"/>
    <cellStyle name="Обычный 7 2 6 2" xfId="736"/>
    <cellStyle name="Обычный 7 2 6 3" xfId="1303"/>
    <cellStyle name="Обычный 7 2 7" xfId="353"/>
    <cellStyle name="Обычный 7 2 7 2" xfId="1015"/>
    <cellStyle name="Обычный 7 2 8" xfId="600"/>
    <cellStyle name="Обычный 7 2 9" xfId="1167"/>
    <cellStyle name="Обычный 7 3" xfId="354"/>
    <cellStyle name="Обычный 7 3 2" xfId="355"/>
    <cellStyle name="Обычный 7 3 2 2" xfId="356"/>
    <cellStyle name="Обычный 7 3 2 2 2" xfId="357"/>
    <cellStyle name="Обычный 7 3 2 2 2 2" xfId="942"/>
    <cellStyle name="Обычный 7 3 2 2 3" xfId="358"/>
    <cellStyle name="Обычный 7 3 2 2 3 2" xfId="1122"/>
    <cellStyle name="Обычный 7 3 2 2 4" xfId="843"/>
    <cellStyle name="Обычный 7 3 2 2 5" xfId="1410"/>
    <cellStyle name="Обычный 7 3 2 3" xfId="359"/>
    <cellStyle name="Обычный 7 3 2 3 2" xfId="741"/>
    <cellStyle name="Обычный 7 3 2 3 3" xfId="1308"/>
    <cellStyle name="Обычный 7 3 2 4" xfId="360"/>
    <cellStyle name="Обычный 7 3 2 4 2" xfId="1020"/>
    <cellStyle name="Обычный 7 3 2 5" xfId="654"/>
    <cellStyle name="Обычный 7 3 2 6" xfId="1221"/>
    <cellStyle name="Обычный 7 3 3" xfId="361"/>
    <cellStyle name="Обычный 7 3 3 2" xfId="362"/>
    <cellStyle name="Обычный 7 3 3 2 2" xfId="915"/>
    <cellStyle name="Обычный 7 3 3 3" xfId="363"/>
    <cellStyle name="Обычный 7 3 3 3 2" xfId="1095"/>
    <cellStyle name="Обычный 7 3 3 4" xfId="816"/>
    <cellStyle name="Обычный 7 3 3 5" xfId="1383"/>
    <cellStyle name="Обычный 7 3 4" xfId="364"/>
    <cellStyle name="Обычный 7 3 4 2" xfId="740"/>
    <cellStyle name="Обычный 7 3 4 3" xfId="1307"/>
    <cellStyle name="Обычный 7 3 5" xfId="365"/>
    <cellStyle name="Обычный 7 3 5 2" xfId="1019"/>
    <cellStyle name="Обычный 7 3 6" xfId="627"/>
    <cellStyle name="Обычный 7 3 7" xfId="1194"/>
    <cellStyle name="Обычный 7 4" xfId="366"/>
    <cellStyle name="Обычный 7 4 2" xfId="367"/>
    <cellStyle name="Обычный 7 4 2 2" xfId="368"/>
    <cellStyle name="Обычный 7 4 2 2 2" xfId="369"/>
    <cellStyle name="Обычный 7 4 2 2 2 2" xfId="960"/>
    <cellStyle name="Обычный 7 4 2 2 3" xfId="370"/>
    <cellStyle name="Обычный 7 4 2 2 3 2" xfId="1140"/>
    <cellStyle name="Обычный 7 4 2 2 4" xfId="861"/>
    <cellStyle name="Обычный 7 4 2 2 5" xfId="1428"/>
    <cellStyle name="Обычный 7 4 2 3" xfId="371"/>
    <cellStyle name="Обычный 7 4 2 3 2" xfId="743"/>
    <cellStyle name="Обычный 7 4 2 3 3" xfId="1310"/>
    <cellStyle name="Обычный 7 4 2 4" xfId="372"/>
    <cellStyle name="Обычный 7 4 2 4 2" xfId="1022"/>
    <cellStyle name="Обычный 7 4 2 5" xfId="672"/>
    <cellStyle name="Обычный 7 4 2 6" xfId="1239"/>
    <cellStyle name="Обычный 7 4 3" xfId="373"/>
    <cellStyle name="Обычный 7 4 3 2" xfId="374"/>
    <cellStyle name="Обычный 7 4 3 2 2" xfId="902"/>
    <cellStyle name="Обычный 7 4 3 3" xfId="375"/>
    <cellStyle name="Обычный 7 4 3 3 2" xfId="1082"/>
    <cellStyle name="Обычный 7 4 3 4" xfId="803"/>
    <cellStyle name="Обычный 7 4 3 5" xfId="1370"/>
    <cellStyle name="Обычный 7 4 4" xfId="376"/>
    <cellStyle name="Обычный 7 4 4 2" xfId="742"/>
    <cellStyle name="Обычный 7 4 4 3" xfId="1309"/>
    <cellStyle name="Обычный 7 4 5" xfId="377"/>
    <cellStyle name="Обычный 7 4 5 2" xfId="1021"/>
    <cellStyle name="Обычный 7 4 6" xfId="614"/>
    <cellStyle name="Обычный 7 4 7" xfId="1181"/>
    <cellStyle name="Обычный 7 5" xfId="378"/>
    <cellStyle name="Обычный 7 5 2" xfId="379"/>
    <cellStyle name="Обычный 7 5 2 2" xfId="380"/>
    <cellStyle name="Обычный 7 5 2 2 2" xfId="933"/>
    <cellStyle name="Обычный 7 5 2 3" xfId="381"/>
    <cellStyle name="Обычный 7 5 2 3 2" xfId="1113"/>
    <cellStyle name="Обычный 7 5 2 4" xfId="834"/>
    <cellStyle name="Обычный 7 5 2 5" xfId="1401"/>
    <cellStyle name="Обычный 7 5 3" xfId="382"/>
    <cellStyle name="Обычный 7 5 3 2" xfId="744"/>
    <cellStyle name="Обычный 7 5 3 3" xfId="1311"/>
    <cellStyle name="Обычный 7 5 4" xfId="383"/>
    <cellStyle name="Обычный 7 5 4 2" xfId="1023"/>
    <cellStyle name="Обычный 7 5 5" xfId="645"/>
    <cellStyle name="Обычный 7 5 6" xfId="1212"/>
    <cellStyle name="Обычный 7 6" xfId="384"/>
    <cellStyle name="Обычный 7 6 2" xfId="385"/>
    <cellStyle name="Обычный 7 6 2 2" xfId="879"/>
    <cellStyle name="Обычный 7 6 3" xfId="386"/>
    <cellStyle name="Обычный 7 6 3 2" xfId="1059"/>
    <cellStyle name="Обычный 7 6 4" xfId="780"/>
    <cellStyle name="Обычный 7 6 5" xfId="1347"/>
    <cellStyle name="Обычный 7 7" xfId="387"/>
    <cellStyle name="Обычный 7 7 2" xfId="735"/>
    <cellStyle name="Обычный 7 7 3" xfId="1302"/>
    <cellStyle name="Обычный 7 8" xfId="388"/>
    <cellStyle name="Обычный 7 8 2" xfId="1014"/>
    <cellStyle name="Обычный 7 9" xfId="591"/>
    <cellStyle name="Обычный 8" xfId="389"/>
    <cellStyle name="Обычный 8 10" xfId="1159"/>
    <cellStyle name="Обычный 8 2" xfId="390"/>
    <cellStyle name="Обычный 8 2 2" xfId="391"/>
    <cellStyle name="Обычный 8 2 2 2" xfId="392"/>
    <cellStyle name="Обычный 8 2 2 2 2" xfId="393"/>
    <cellStyle name="Обычный 8 2 2 2 2 2" xfId="871"/>
    <cellStyle name="Обычный 8 2 2 2 2 3" xfId="1438"/>
    <cellStyle name="Обычный 8 2 2 2 3" xfId="394"/>
    <cellStyle name="Обычный 8 2 2 2 3 2" xfId="1150"/>
    <cellStyle name="Обычный 8 2 2 2 4" xfId="682"/>
    <cellStyle name="Обычный 8 2 2 2 5" xfId="1249"/>
    <cellStyle name="Обычный 8 2 2 3" xfId="395"/>
    <cellStyle name="Обычный 8 2 2 3 2" xfId="396"/>
    <cellStyle name="Обычный 8 2 2 3 2 2" xfId="925"/>
    <cellStyle name="Обычный 8 2 2 3 3" xfId="397"/>
    <cellStyle name="Обычный 8 2 2 3 3 2" xfId="1105"/>
    <cellStyle name="Обычный 8 2 2 3 4" xfId="826"/>
    <cellStyle name="Обычный 8 2 2 3 5" xfId="1393"/>
    <cellStyle name="Обычный 8 2 2 4" xfId="398"/>
    <cellStyle name="Обычный 8 2 2 4 2" xfId="747"/>
    <cellStyle name="Обычный 8 2 2 4 3" xfId="1314"/>
    <cellStyle name="Обычный 8 2 2 5" xfId="399"/>
    <cellStyle name="Обычный 8 2 2 5 2" xfId="1026"/>
    <cellStyle name="Обычный 8 2 2 6" xfId="637"/>
    <cellStyle name="Обычный 8 2 2 7" xfId="1204"/>
    <cellStyle name="Обычный 8 2 3" xfId="400"/>
    <cellStyle name="Обычный 8 2 3 2" xfId="401"/>
    <cellStyle name="Обычный 8 2 3 2 2" xfId="402"/>
    <cellStyle name="Обычный 8 2 3 2 2 2" xfId="905"/>
    <cellStyle name="Обычный 8 2 3 2 3" xfId="403"/>
    <cellStyle name="Обычный 8 2 3 2 3 2" xfId="1085"/>
    <cellStyle name="Обычный 8 2 3 2 4" xfId="806"/>
    <cellStyle name="Обычный 8 2 3 2 5" xfId="1373"/>
    <cellStyle name="Обычный 8 2 3 3" xfId="404"/>
    <cellStyle name="Обычный 8 2 3 3 2" xfId="748"/>
    <cellStyle name="Обычный 8 2 3 3 3" xfId="1315"/>
    <cellStyle name="Обычный 8 2 3 4" xfId="405"/>
    <cellStyle name="Обычный 8 2 3 4 2" xfId="1027"/>
    <cellStyle name="Обычный 8 2 3 5" xfId="617"/>
    <cellStyle name="Обычный 8 2 3 6" xfId="1184"/>
    <cellStyle name="Обычный 8 2 4" xfId="406"/>
    <cellStyle name="Обычный 8 2 4 2" xfId="407"/>
    <cellStyle name="Обычный 8 2 4 2 2" xfId="408"/>
    <cellStyle name="Обычный 8 2 4 2 2 2" xfId="952"/>
    <cellStyle name="Обычный 8 2 4 2 3" xfId="409"/>
    <cellStyle name="Обычный 8 2 4 2 3 2" xfId="1132"/>
    <cellStyle name="Обычный 8 2 4 2 4" xfId="853"/>
    <cellStyle name="Обычный 8 2 4 2 5" xfId="1420"/>
    <cellStyle name="Обычный 8 2 4 3" xfId="410"/>
    <cellStyle name="Обычный 8 2 4 3 2" xfId="749"/>
    <cellStyle name="Обычный 8 2 4 3 3" xfId="1316"/>
    <cellStyle name="Обычный 8 2 4 4" xfId="411"/>
    <cellStyle name="Обычный 8 2 4 4 2" xfId="1028"/>
    <cellStyle name="Обычный 8 2 4 5" xfId="664"/>
    <cellStyle name="Обычный 8 2 4 6" xfId="1231"/>
    <cellStyle name="Обычный 8 2 5" xfId="412"/>
    <cellStyle name="Обычный 8 2 5 2" xfId="413"/>
    <cellStyle name="Обычный 8 2 5 2 2" xfId="889"/>
    <cellStyle name="Обычный 8 2 5 3" xfId="414"/>
    <cellStyle name="Обычный 8 2 5 3 2" xfId="1069"/>
    <cellStyle name="Обычный 8 2 5 4" xfId="790"/>
    <cellStyle name="Обычный 8 2 5 5" xfId="1357"/>
    <cellStyle name="Обычный 8 2 6" xfId="415"/>
    <cellStyle name="Обычный 8 2 6 2" xfId="746"/>
    <cellStyle name="Обычный 8 2 6 3" xfId="1313"/>
    <cellStyle name="Обычный 8 2 7" xfId="416"/>
    <cellStyle name="Обычный 8 2 7 2" xfId="1025"/>
    <cellStyle name="Обычный 8 2 8" xfId="601"/>
    <cellStyle name="Обычный 8 2 9" xfId="1168"/>
    <cellStyle name="Обычный 8 3" xfId="417"/>
    <cellStyle name="Обычный 8 3 2" xfId="418"/>
    <cellStyle name="Обычный 8 3 2 2" xfId="419"/>
    <cellStyle name="Обычный 8 3 2 2 2" xfId="420"/>
    <cellStyle name="Обычный 8 3 2 2 2 2" xfId="943"/>
    <cellStyle name="Обычный 8 3 2 2 3" xfId="421"/>
    <cellStyle name="Обычный 8 3 2 2 3 2" xfId="1123"/>
    <cellStyle name="Обычный 8 3 2 2 4" xfId="844"/>
    <cellStyle name="Обычный 8 3 2 2 5" xfId="1411"/>
    <cellStyle name="Обычный 8 3 2 3" xfId="422"/>
    <cellStyle name="Обычный 8 3 2 3 2" xfId="751"/>
    <cellStyle name="Обычный 8 3 2 3 3" xfId="1318"/>
    <cellStyle name="Обычный 8 3 2 4" xfId="423"/>
    <cellStyle name="Обычный 8 3 2 4 2" xfId="1030"/>
    <cellStyle name="Обычный 8 3 2 5" xfId="655"/>
    <cellStyle name="Обычный 8 3 2 6" xfId="1222"/>
    <cellStyle name="Обычный 8 3 3" xfId="424"/>
    <cellStyle name="Обычный 8 3 3 2" xfId="425"/>
    <cellStyle name="Обычный 8 3 3 2 2" xfId="916"/>
    <cellStyle name="Обычный 8 3 3 3" xfId="426"/>
    <cellStyle name="Обычный 8 3 3 3 2" xfId="1096"/>
    <cellStyle name="Обычный 8 3 3 4" xfId="817"/>
    <cellStyle name="Обычный 8 3 3 5" xfId="1384"/>
    <cellStyle name="Обычный 8 3 4" xfId="427"/>
    <cellStyle name="Обычный 8 3 4 2" xfId="750"/>
    <cellStyle name="Обычный 8 3 4 3" xfId="1317"/>
    <cellStyle name="Обычный 8 3 5" xfId="428"/>
    <cellStyle name="Обычный 8 3 5 2" xfId="1029"/>
    <cellStyle name="Обычный 8 3 6" xfId="628"/>
    <cellStyle name="Обычный 8 3 7" xfId="1195"/>
    <cellStyle name="Обычный 8 4" xfId="429"/>
    <cellStyle name="Обычный 8 4 2" xfId="430"/>
    <cellStyle name="Обычный 8 4 2 2" xfId="431"/>
    <cellStyle name="Обычный 8 4 2 2 2" xfId="432"/>
    <cellStyle name="Обычный 8 4 2 2 2 2" xfId="961"/>
    <cellStyle name="Обычный 8 4 2 2 3" xfId="433"/>
    <cellStyle name="Обычный 8 4 2 2 3 2" xfId="1141"/>
    <cellStyle name="Обычный 8 4 2 2 4" xfId="862"/>
    <cellStyle name="Обычный 8 4 2 2 5" xfId="1429"/>
    <cellStyle name="Обычный 8 4 2 3" xfId="434"/>
    <cellStyle name="Обычный 8 4 2 3 2" xfId="753"/>
    <cellStyle name="Обычный 8 4 2 3 3" xfId="1320"/>
    <cellStyle name="Обычный 8 4 2 4" xfId="435"/>
    <cellStyle name="Обычный 8 4 2 4 2" xfId="1032"/>
    <cellStyle name="Обычный 8 4 2 5" xfId="673"/>
    <cellStyle name="Обычный 8 4 2 6" xfId="1240"/>
    <cellStyle name="Обычный 8 4 3" xfId="436"/>
    <cellStyle name="Обычный 8 4 3 2" xfId="437"/>
    <cellStyle name="Обычный 8 4 3 2 2" xfId="904"/>
    <cellStyle name="Обычный 8 4 3 3" xfId="438"/>
    <cellStyle name="Обычный 8 4 3 3 2" xfId="1084"/>
    <cellStyle name="Обычный 8 4 3 4" xfId="805"/>
    <cellStyle name="Обычный 8 4 3 5" xfId="1372"/>
    <cellStyle name="Обычный 8 4 4" xfId="439"/>
    <cellStyle name="Обычный 8 4 4 2" xfId="752"/>
    <cellStyle name="Обычный 8 4 4 3" xfId="1319"/>
    <cellStyle name="Обычный 8 4 5" xfId="440"/>
    <cellStyle name="Обычный 8 4 5 2" xfId="1031"/>
    <cellStyle name="Обычный 8 4 6" xfId="616"/>
    <cellStyle name="Обычный 8 4 7" xfId="1183"/>
    <cellStyle name="Обычный 8 5" xfId="441"/>
    <cellStyle name="Обычный 8 5 2" xfId="442"/>
    <cellStyle name="Обычный 8 5 2 2" xfId="443"/>
    <cellStyle name="Обычный 8 5 2 2 2" xfId="934"/>
    <cellStyle name="Обычный 8 5 2 3" xfId="444"/>
    <cellStyle name="Обычный 8 5 2 3 2" xfId="1114"/>
    <cellStyle name="Обычный 8 5 2 4" xfId="835"/>
    <cellStyle name="Обычный 8 5 2 5" xfId="1402"/>
    <cellStyle name="Обычный 8 5 3" xfId="445"/>
    <cellStyle name="Обычный 8 5 3 2" xfId="754"/>
    <cellStyle name="Обычный 8 5 3 3" xfId="1321"/>
    <cellStyle name="Обычный 8 5 4" xfId="446"/>
    <cellStyle name="Обычный 8 5 4 2" xfId="1033"/>
    <cellStyle name="Обычный 8 5 5" xfId="646"/>
    <cellStyle name="Обычный 8 5 6" xfId="1213"/>
    <cellStyle name="Обычный 8 6" xfId="447"/>
    <cellStyle name="Обычный 8 6 2" xfId="448"/>
    <cellStyle name="Обычный 8 6 2 2" xfId="880"/>
    <cellStyle name="Обычный 8 6 3" xfId="449"/>
    <cellStyle name="Обычный 8 6 3 2" xfId="1060"/>
    <cellStyle name="Обычный 8 6 4" xfId="781"/>
    <cellStyle name="Обычный 8 6 5" xfId="1348"/>
    <cellStyle name="Обычный 8 7" xfId="450"/>
    <cellStyle name="Обычный 8 7 2" xfId="745"/>
    <cellStyle name="Обычный 8 7 3" xfId="1312"/>
    <cellStyle name="Обычный 8 8" xfId="451"/>
    <cellStyle name="Обычный 8 8 2" xfId="1024"/>
    <cellStyle name="Обычный 8 9" xfId="592"/>
    <cellStyle name="Обычный 9" xfId="452"/>
    <cellStyle name="Обычный 9 10" xfId="1160"/>
    <cellStyle name="Обычный 9 2" xfId="453"/>
    <cellStyle name="Обычный 9 2 2" xfId="454"/>
    <cellStyle name="Обычный 9 2 2 2" xfId="455"/>
    <cellStyle name="Обычный 9 2 2 2 2" xfId="456"/>
    <cellStyle name="Обычный 9 2 2 2 2 2" xfId="872"/>
    <cellStyle name="Обычный 9 2 2 2 2 3" xfId="1439"/>
    <cellStyle name="Обычный 9 2 2 2 3" xfId="457"/>
    <cellStyle name="Обычный 9 2 2 2 3 2" xfId="1151"/>
    <cellStyle name="Обычный 9 2 2 2 4" xfId="683"/>
    <cellStyle name="Обычный 9 2 2 2 5" xfId="1250"/>
    <cellStyle name="Обычный 9 2 2 3" xfId="458"/>
    <cellStyle name="Обычный 9 2 2 3 2" xfId="459"/>
    <cellStyle name="Обычный 9 2 2 3 2 2" xfId="926"/>
    <cellStyle name="Обычный 9 2 2 3 3" xfId="460"/>
    <cellStyle name="Обычный 9 2 2 3 3 2" xfId="1106"/>
    <cellStyle name="Обычный 9 2 2 3 4" xfId="827"/>
    <cellStyle name="Обычный 9 2 2 3 5" xfId="1394"/>
    <cellStyle name="Обычный 9 2 2 4" xfId="461"/>
    <cellStyle name="Обычный 9 2 2 4 2" xfId="757"/>
    <cellStyle name="Обычный 9 2 2 4 3" xfId="1324"/>
    <cellStyle name="Обычный 9 2 2 5" xfId="462"/>
    <cellStyle name="Обычный 9 2 2 5 2" xfId="1036"/>
    <cellStyle name="Обычный 9 2 2 6" xfId="638"/>
    <cellStyle name="Обычный 9 2 2 7" xfId="1205"/>
    <cellStyle name="Обычный 9 2 3" xfId="463"/>
    <cellStyle name="Обычный 9 2 3 2" xfId="464"/>
    <cellStyle name="Обычный 9 2 3 2 2" xfId="465"/>
    <cellStyle name="Обычный 9 2 3 2 2 2" xfId="907"/>
    <cellStyle name="Обычный 9 2 3 2 3" xfId="466"/>
    <cellStyle name="Обычный 9 2 3 2 3 2" xfId="1087"/>
    <cellStyle name="Обычный 9 2 3 2 4" xfId="808"/>
    <cellStyle name="Обычный 9 2 3 2 5" xfId="1375"/>
    <cellStyle name="Обычный 9 2 3 3" xfId="467"/>
    <cellStyle name="Обычный 9 2 3 3 2" xfId="758"/>
    <cellStyle name="Обычный 9 2 3 3 3" xfId="1325"/>
    <cellStyle name="Обычный 9 2 3 4" xfId="468"/>
    <cellStyle name="Обычный 9 2 3 4 2" xfId="1037"/>
    <cellStyle name="Обычный 9 2 3 5" xfId="619"/>
    <cellStyle name="Обычный 9 2 3 6" xfId="1186"/>
    <cellStyle name="Обычный 9 2 4" xfId="469"/>
    <cellStyle name="Обычный 9 2 4 2" xfId="470"/>
    <cellStyle name="Обычный 9 2 4 2 2" xfId="471"/>
    <cellStyle name="Обычный 9 2 4 2 2 2" xfId="953"/>
    <cellStyle name="Обычный 9 2 4 2 3" xfId="472"/>
    <cellStyle name="Обычный 9 2 4 2 3 2" xfId="1133"/>
    <cellStyle name="Обычный 9 2 4 2 4" xfId="854"/>
    <cellStyle name="Обычный 9 2 4 2 5" xfId="1421"/>
    <cellStyle name="Обычный 9 2 4 3" xfId="473"/>
    <cellStyle name="Обычный 9 2 4 3 2" xfId="759"/>
    <cellStyle name="Обычный 9 2 4 3 3" xfId="1326"/>
    <cellStyle name="Обычный 9 2 4 4" xfId="474"/>
    <cellStyle name="Обычный 9 2 4 4 2" xfId="1038"/>
    <cellStyle name="Обычный 9 2 4 5" xfId="665"/>
    <cellStyle name="Обычный 9 2 4 6" xfId="1232"/>
    <cellStyle name="Обычный 9 2 5" xfId="475"/>
    <cellStyle name="Обычный 9 2 5 2" xfId="476"/>
    <cellStyle name="Обычный 9 2 5 2 2" xfId="890"/>
    <cellStyle name="Обычный 9 2 5 3" xfId="477"/>
    <cellStyle name="Обычный 9 2 5 3 2" xfId="1070"/>
    <cellStyle name="Обычный 9 2 5 4" xfId="791"/>
    <cellStyle name="Обычный 9 2 5 5" xfId="1358"/>
    <cellStyle name="Обычный 9 2 6" xfId="478"/>
    <cellStyle name="Обычный 9 2 6 2" xfId="756"/>
    <cellStyle name="Обычный 9 2 6 3" xfId="1323"/>
    <cellStyle name="Обычный 9 2 7" xfId="479"/>
    <cellStyle name="Обычный 9 2 7 2" xfId="1035"/>
    <cellStyle name="Обычный 9 2 8" xfId="602"/>
    <cellStyle name="Обычный 9 2 9" xfId="1169"/>
    <cellStyle name="Обычный 9 3" xfId="480"/>
    <cellStyle name="Обычный 9 3 2" xfId="481"/>
    <cellStyle name="Обычный 9 3 2 2" xfId="482"/>
    <cellStyle name="Обычный 9 3 2 2 2" xfId="483"/>
    <cellStyle name="Обычный 9 3 2 2 2 2" xfId="944"/>
    <cellStyle name="Обычный 9 3 2 2 3" xfId="484"/>
    <cellStyle name="Обычный 9 3 2 2 3 2" xfId="1124"/>
    <cellStyle name="Обычный 9 3 2 2 4" xfId="845"/>
    <cellStyle name="Обычный 9 3 2 2 5" xfId="1412"/>
    <cellStyle name="Обычный 9 3 2 3" xfId="485"/>
    <cellStyle name="Обычный 9 3 2 3 2" xfId="761"/>
    <cellStyle name="Обычный 9 3 2 3 3" xfId="1328"/>
    <cellStyle name="Обычный 9 3 2 4" xfId="486"/>
    <cellStyle name="Обычный 9 3 2 4 2" xfId="1040"/>
    <cellStyle name="Обычный 9 3 2 5" xfId="656"/>
    <cellStyle name="Обычный 9 3 2 6" xfId="1223"/>
    <cellStyle name="Обычный 9 3 3" xfId="487"/>
    <cellStyle name="Обычный 9 3 3 2" xfId="488"/>
    <cellStyle name="Обычный 9 3 3 2 2" xfId="917"/>
    <cellStyle name="Обычный 9 3 3 3" xfId="489"/>
    <cellStyle name="Обычный 9 3 3 3 2" xfId="1097"/>
    <cellStyle name="Обычный 9 3 3 4" xfId="818"/>
    <cellStyle name="Обычный 9 3 3 5" xfId="1385"/>
    <cellStyle name="Обычный 9 3 4" xfId="490"/>
    <cellStyle name="Обычный 9 3 4 2" xfId="760"/>
    <cellStyle name="Обычный 9 3 4 3" xfId="1327"/>
    <cellStyle name="Обычный 9 3 5" xfId="491"/>
    <cellStyle name="Обычный 9 3 5 2" xfId="1039"/>
    <cellStyle name="Обычный 9 3 6" xfId="629"/>
    <cellStyle name="Обычный 9 3 7" xfId="1196"/>
    <cellStyle name="Обычный 9 4" xfId="492"/>
    <cellStyle name="Обычный 9 4 2" xfId="493"/>
    <cellStyle name="Обычный 9 4 2 2" xfId="494"/>
    <cellStyle name="Обычный 9 4 2 2 2" xfId="495"/>
    <cellStyle name="Обычный 9 4 2 2 2 2" xfId="962"/>
    <cellStyle name="Обычный 9 4 2 2 3" xfId="496"/>
    <cellStyle name="Обычный 9 4 2 2 3 2" xfId="1142"/>
    <cellStyle name="Обычный 9 4 2 2 4" xfId="863"/>
    <cellStyle name="Обычный 9 4 2 2 5" xfId="1430"/>
    <cellStyle name="Обычный 9 4 2 3" xfId="497"/>
    <cellStyle name="Обычный 9 4 2 3 2" xfId="763"/>
    <cellStyle name="Обычный 9 4 2 3 3" xfId="1330"/>
    <cellStyle name="Обычный 9 4 2 4" xfId="498"/>
    <cellStyle name="Обычный 9 4 2 4 2" xfId="1042"/>
    <cellStyle name="Обычный 9 4 2 5" xfId="674"/>
    <cellStyle name="Обычный 9 4 2 6" xfId="1241"/>
    <cellStyle name="Обычный 9 4 3" xfId="499"/>
    <cellStyle name="Обычный 9 4 3 2" xfId="500"/>
    <cellStyle name="Обычный 9 4 3 2 2" xfId="906"/>
    <cellStyle name="Обычный 9 4 3 3" xfId="501"/>
    <cellStyle name="Обычный 9 4 3 3 2" xfId="1086"/>
    <cellStyle name="Обычный 9 4 3 4" xfId="807"/>
    <cellStyle name="Обычный 9 4 3 5" xfId="1374"/>
    <cellStyle name="Обычный 9 4 4" xfId="502"/>
    <cellStyle name="Обычный 9 4 4 2" xfId="762"/>
    <cellStyle name="Обычный 9 4 4 3" xfId="1329"/>
    <cellStyle name="Обычный 9 4 5" xfId="503"/>
    <cellStyle name="Обычный 9 4 5 2" xfId="1041"/>
    <cellStyle name="Обычный 9 4 6" xfId="618"/>
    <cellStyle name="Обычный 9 4 7" xfId="1185"/>
    <cellStyle name="Обычный 9 5" xfId="504"/>
    <cellStyle name="Обычный 9 5 2" xfId="505"/>
    <cellStyle name="Обычный 9 5 2 2" xfId="506"/>
    <cellStyle name="Обычный 9 5 2 2 2" xfId="935"/>
    <cellStyle name="Обычный 9 5 2 3" xfId="507"/>
    <cellStyle name="Обычный 9 5 2 3 2" xfId="1115"/>
    <cellStyle name="Обычный 9 5 2 4" xfId="836"/>
    <cellStyle name="Обычный 9 5 2 5" xfId="1403"/>
    <cellStyle name="Обычный 9 5 3" xfId="508"/>
    <cellStyle name="Обычный 9 5 3 2" xfId="764"/>
    <cellStyle name="Обычный 9 5 3 3" xfId="1331"/>
    <cellStyle name="Обычный 9 5 4" xfId="509"/>
    <cellStyle name="Обычный 9 5 4 2" xfId="1043"/>
    <cellStyle name="Обычный 9 5 5" xfId="647"/>
    <cellStyle name="Обычный 9 5 6" xfId="1214"/>
    <cellStyle name="Обычный 9 6" xfId="510"/>
    <cellStyle name="Обычный 9 6 2" xfId="511"/>
    <cellStyle name="Обычный 9 6 2 2" xfId="881"/>
    <cellStyle name="Обычный 9 6 3" xfId="512"/>
    <cellStyle name="Обычный 9 6 3 2" xfId="1061"/>
    <cellStyle name="Обычный 9 6 4" xfId="782"/>
    <cellStyle name="Обычный 9 6 5" xfId="1349"/>
    <cellStyle name="Обычный 9 7" xfId="513"/>
    <cellStyle name="Обычный 9 7 2" xfId="755"/>
    <cellStyle name="Обычный 9 7 3" xfId="1322"/>
    <cellStyle name="Обычный 9 8" xfId="514"/>
    <cellStyle name="Обычный 9 8 2" xfId="1034"/>
    <cellStyle name="Обычный 9 9" xfId="593"/>
    <cellStyle name="Финансовый 2" xfId="515"/>
    <cellStyle name="Финансовый 2 10" xfId="516"/>
    <cellStyle name="Финансовый 2 11" xfId="517"/>
    <cellStyle name="Финансовый 2 2" xfId="518"/>
    <cellStyle name="Финансовый 2 8" xfId="519"/>
    <cellStyle name="Финансовый 2 9" xfId="520"/>
    <cellStyle name="Финансовый 3" xfId="521"/>
    <cellStyle name="Финансовый 3 10" xfId="588"/>
    <cellStyle name="Финансовый 3 11" xfId="1155"/>
    <cellStyle name="Финансовый 3 2" xfId="522"/>
    <cellStyle name="Финансовый 3 2 2" xfId="523"/>
    <cellStyle name="Финансовый 3 2 2 2" xfId="524"/>
    <cellStyle name="Финансовый 3 2 2 2 2" xfId="525"/>
    <cellStyle name="Финансовый 3 2 2 2 2 2" xfId="873"/>
    <cellStyle name="Финансовый 3 2 2 2 2 3" xfId="1440"/>
    <cellStyle name="Финансовый 3 2 2 2 3" xfId="526"/>
    <cellStyle name="Финансовый 3 2 2 2 3 2" xfId="1152"/>
    <cellStyle name="Финансовый 3 2 2 2 4" xfId="684"/>
    <cellStyle name="Финансовый 3 2 2 2 5" xfId="1251"/>
    <cellStyle name="Финансовый 3 2 2 3" xfId="527"/>
    <cellStyle name="Финансовый 3 2 2 3 2" xfId="528"/>
    <cellStyle name="Финансовый 3 2 2 3 2 2" xfId="927"/>
    <cellStyle name="Финансовый 3 2 2 3 3" xfId="529"/>
    <cellStyle name="Финансовый 3 2 2 3 3 2" xfId="1107"/>
    <cellStyle name="Финансовый 3 2 2 3 4" xfId="828"/>
    <cellStyle name="Финансовый 3 2 2 3 5" xfId="1395"/>
    <cellStyle name="Финансовый 3 2 2 4" xfId="530"/>
    <cellStyle name="Финансовый 3 2 2 4 2" xfId="767"/>
    <cellStyle name="Финансовый 3 2 2 4 3" xfId="1334"/>
    <cellStyle name="Финансовый 3 2 2 5" xfId="531"/>
    <cellStyle name="Финансовый 3 2 2 5 2" xfId="1046"/>
    <cellStyle name="Финансовый 3 2 2 6" xfId="639"/>
    <cellStyle name="Финансовый 3 2 2 7" xfId="1206"/>
    <cellStyle name="Финансовый 3 2 3" xfId="532"/>
    <cellStyle name="Финансовый 3 2 3 2" xfId="533"/>
    <cellStyle name="Финансовый 3 2 3 2 2" xfId="534"/>
    <cellStyle name="Финансовый 3 2 3 2 2 2" xfId="909"/>
    <cellStyle name="Финансовый 3 2 3 2 3" xfId="535"/>
    <cellStyle name="Финансовый 3 2 3 2 3 2" xfId="1089"/>
    <cellStyle name="Финансовый 3 2 3 2 4" xfId="810"/>
    <cellStyle name="Финансовый 3 2 3 2 5" xfId="1377"/>
    <cellStyle name="Финансовый 3 2 3 3" xfId="536"/>
    <cellStyle name="Финансовый 3 2 3 3 2" xfId="768"/>
    <cellStyle name="Финансовый 3 2 3 3 3" xfId="1335"/>
    <cellStyle name="Финансовый 3 2 3 4" xfId="537"/>
    <cellStyle name="Финансовый 3 2 3 4 2" xfId="1047"/>
    <cellStyle name="Финансовый 3 2 3 5" xfId="621"/>
    <cellStyle name="Финансовый 3 2 3 6" xfId="1188"/>
    <cellStyle name="Финансовый 3 2 4" xfId="538"/>
    <cellStyle name="Финансовый 3 2 4 2" xfId="539"/>
    <cellStyle name="Финансовый 3 2 4 2 2" xfId="540"/>
    <cellStyle name="Финансовый 3 2 4 2 2 2" xfId="954"/>
    <cellStyle name="Финансовый 3 2 4 2 3" xfId="541"/>
    <cellStyle name="Финансовый 3 2 4 2 3 2" xfId="1134"/>
    <cellStyle name="Финансовый 3 2 4 2 4" xfId="855"/>
    <cellStyle name="Финансовый 3 2 4 2 5" xfId="1422"/>
    <cellStyle name="Финансовый 3 2 4 3" xfId="542"/>
    <cellStyle name="Финансовый 3 2 4 3 2" xfId="769"/>
    <cellStyle name="Финансовый 3 2 4 3 3" xfId="1336"/>
    <cellStyle name="Финансовый 3 2 4 4" xfId="543"/>
    <cellStyle name="Финансовый 3 2 4 4 2" xfId="1048"/>
    <cellStyle name="Финансовый 3 2 4 5" xfId="666"/>
    <cellStyle name="Финансовый 3 2 4 6" xfId="1233"/>
    <cellStyle name="Финансовый 3 2 5" xfId="544"/>
    <cellStyle name="Финансовый 3 2 5 2" xfId="545"/>
    <cellStyle name="Финансовый 3 2 5 2 2" xfId="891"/>
    <cellStyle name="Финансовый 3 2 5 3" xfId="546"/>
    <cellStyle name="Финансовый 3 2 5 3 2" xfId="1071"/>
    <cellStyle name="Финансовый 3 2 5 4" xfId="792"/>
    <cellStyle name="Финансовый 3 2 5 5" xfId="1359"/>
    <cellStyle name="Финансовый 3 2 6" xfId="547"/>
    <cellStyle name="Финансовый 3 2 6 2" xfId="766"/>
    <cellStyle name="Финансовый 3 2 6 3" xfId="1333"/>
    <cellStyle name="Финансовый 3 2 7" xfId="548"/>
    <cellStyle name="Финансовый 3 2 7 2" xfId="1045"/>
    <cellStyle name="Финансовый 3 2 8" xfId="603"/>
    <cellStyle name="Финансовый 3 2 9" xfId="1170"/>
    <cellStyle name="Финансовый 3 3" xfId="549"/>
    <cellStyle name="Финансовый 3 3 2" xfId="550"/>
    <cellStyle name="Финансовый 3 3 2 2" xfId="551"/>
    <cellStyle name="Финансовый 3 3 2 2 2" xfId="552"/>
    <cellStyle name="Финансовый 3 3 2 2 2 2" xfId="939"/>
    <cellStyle name="Финансовый 3 3 2 2 3" xfId="553"/>
    <cellStyle name="Финансовый 3 3 2 2 3 2" xfId="1119"/>
    <cellStyle name="Финансовый 3 3 2 2 4" xfId="840"/>
    <cellStyle name="Финансовый 3 3 2 2 5" xfId="1407"/>
    <cellStyle name="Финансовый 3 3 2 3" xfId="554"/>
    <cellStyle name="Финансовый 3 3 2 3 2" xfId="770"/>
    <cellStyle name="Финансовый 3 3 2 3 3" xfId="1337"/>
    <cellStyle name="Финансовый 3 3 2 4" xfId="555"/>
    <cellStyle name="Финансовый 3 3 2 4 2" xfId="1049"/>
    <cellStyle name="Финансовый 3 3 2 5" xfId="651"/>
    <cellStyle name="Финансовый 3 3 2 6" xfId="1218"/>
    <cellStyle name="Финансовый 3 4" xfId="556"/>
    <cellStyle name="Финансовый 3 4 2" xfId="557"/>
    <cellStyle name="Финансовый 3 4 2 2" xfId="558"/>
    <cellStyle name="Финансовый 3 4 2 2 2" xfId="559"/>
    <cellStyle name="Финансовый 3 4 2 2 2 2" xfId="963"/>
    <cellStyle name="Финансовый 3 4 2 2 3" xfId="560"/>
    <cellStyle name="Финансовый 3 4 2 2 3 2" xfId="1143"/>
    <cellStyle name="Финансовый 3 4 2 2 4" xfId="864"/>
    <cellStyle name="Финансовый 3 4 2 2 5" xfId="1431"/>
    <cellStyle name="Финансовый 3 4 2 3" xfId="561"/>
    <cellStyle name="Финансовый 3 4 2 3 2" xfId="772"/>
    <cellStyle name="Финансовый 3 4 2 3 3" xfId="1339"/>
    <cellStyle name="Финансовый 3 4 2 4" xfId="562"/>
    <cellStyle name="Финансовый 3 4 2 4 2" xfId="1051"/>
    <cellStyle name="Финансовый 3 4 2 5" xfId="675"/>
    <cellStyle name="Финансовый 3 4 2 6" xfId="1242"/>
    <cellStyle name="Финансовый 3 4 3" xfId="563"/>
    <cellStyle name="Финансовый 3 4 3 2" xfId="564"/>
    <cellStyle name="Финансовый 3 4 3 2 2" xfId="912"/>
    <cellStyle name="Финансовый 3 4 3 3" xfId="565"/>
    <cellStyle name="Финансовый 3 4 3 3 2" xfId="1092"/>
    <cellStyle name="Финансовый 3 4 3 4" xfId="813"/>
    <cellStyle name="Финансовый 3 4 3 5" xfId="1380"/>
    <cellStyle name="Финансовый 3 4 4" xfId="566"/>
    <cellStyle name="Финансовый 3 4 4 2" xfId="771"/>
    <cellStyle name="Финансовый 3 4 4 3" xfId="1338"/>
    <cellStyle name="Финансовый 3 4 5" xfId="567"/>
    <cellStyle name="Финансовый 3 4 5 2" xfId="1050"/>
    <cellStyle name="Финансовый 3 4 6" xfId="624"/>
    <cellStyle name="Финансовый 3 4 7" xfId="1191"/>
    <cellStyle name="Финансовый 3 5" xfId="568"/>
    <cellStyle name="Финансовый 3 5 2" xfId="569"/>
    <cellStyle name="Финансовый 3 5 2 2" xfId="570"/>
    <cellStyle name="Финансовый 3 5 2 2 2" xfId="908"/>
    <cellStyle name="Финансовый 3 5 2 3" xfId="571"/>
    <cellStyle name="Финансовый 3 5 2 3 2" xfId="1088"/>
    <cellStyle name="Финансовый 3 5 2 4" xfId="809"/>
    <cellStyle name="Финансовый 3 5 2 5" xfId="1376"/>
    <cellStyle name="Финансовый 3 5 3" xfId="572"/>
    <cellStyle name="Финансовый 3 5 3 2" xfId="773"/>
    <cellStyle name="Финансовый 3 5 3 3" xfId="1340"/>
    <cellStyle name="Финансовый 3 5 4" xfId="573"/>
    <cellStyle name="Финансовый 3 5 4 2" xfId="1052"/>
    <cellStyle name="Финансовый 3 5 5" xfId="620"/>
    <cellStyle name="Финансовый 3 5 6" xfId="1187"/>
    <cellStyle name="Финансовый 3 6" xfId="574"/>
    <cellStyle name="Финансовый 3 6 2" xfId="575"/>
    <cellStyle name="Финансовый 3 6 2 2" xfId="576"/>
    <cellStyle name="Финансовый 3 6 2 2 2" xfId="936"/>
    <cellStyle name="Финансовый 3 6 2 3" xfId="577"/>
    <cellStyle name="Финансовый 3 6 2 3 2" xfId="1116"/>
    <cellStyle name="Финансовый 3 6 2 4" xfId="837"/>
    <cellStyle name="Финансовый 3 6 2 5" xfId="1404"/>
    <cellStyle name="Финансовый 3 6 3" xfId="578"/>
    <cellStyle name="Финансовый 3 6 3 2" xfId="774"/>
    <cellStyle name="Финансовый 3 6 3 3" xfId="1341"/>
    <cellStyle name="Финансовый 3 6 4" xfId="579"/>
    <cellStyle name="Финансовый 3 6 4 2" xfId="1053"/>
    <cellStyle name="Финансовый 3 6 5" xfId="648"/>
    <cellStyle name="Финансовый 3 6 6" xfId="1215"/>
    <cellStyle name="Финансовый 3 7" xfId="580"/>
    <cellStyle name="Финансовый 3 7 2" xfId="581"/>
    <cellStyle name="Финансовый 3 7 2 2" xfId="876"/>
    <cellStyle name="Финансовый 3 7 3" xfId="582"/>
    <cellStyle name="Финансовый 3 7 3 2" xfId="1056"/>
    <cellStyle name="Финансовый 3 7 4" xfId="777"/>
    <cellStyle name="Финансовый 3 7 5" xfId="1344"/>
    <cellStyle name="Финансовый 3 8" xfId="583"/>
    <cellStyle name="Финансовый 3 8 2" xfId="765"/>
    <cellStyle name="Финансовый 3 8 3" xfId="1332"/>
    <cellStyle name="Финансовый 3 9" xfId="584"/>
    <cellStyle name="Финансовый 3 9 2" xfId="1044"/>
    <cellStyle name="Финансовый 4" xfId="5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"/>
  <sheetViews>
    <sheetView tabSelected="1" zoomScale="80" zoomScaleNormal="80" workbookViewId="0">
      <selection activeCell="F80" sqref="F80"/>
    </sheetView>
  </sheetViews>
  <sheetFormatPr defaultRowHeight="12.75" x14ac:dyDescent="0.2"/>
  <cols>
    <col min="1" max="1" width="18" style="36" customWidth="1"/>
    <col min="2" max="2" width="18.140625" style="36" customWidth="1"/>
    <col min="3" max="3" width="33.42578125" customWidth="1"/>
    <col min="4" max="12" width="13.42578125" customWidth="1"/>
    <col min="13" max="13" width="25.5703125" customWidth="1"/>
    <col min="15" max="15" width="11.28515625" customWidth="1"/>
    <col min="17" max="17" width="11.85546875" customWidth="1"/>
    <col min="18" max="18" width="13.85546875" customWidth="1"/>
    <col min="19" max="19" width="12.85546875" customWidth="1"/>
    <col min="20" max="20" width="14" customWidth="1"/>
    <col min="21" max="21" width="13.28515625" customWidth="1"/>
    <col min="23" max="23" width="12.5703125" customWidth="1"/>
  </cols>
  <sheetData>
    <row r="1" spans="1:13" ht="69" customHeight="1" x14ac:dyDescent="0.2">
      <c r="A1" s="41" t="s">
        <v>153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8.5" customHeight="1" x14ac:dyDescent="0.2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8.25" x14ac:dyDescent="0.2">
      <c r="A3" s="3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5" t="s">
        <v>12</v>
      </c>
    </row>
    <row r="4" spans="1:13" ht="57" customHeight="1" x14ac:dyDescent="0.2">
      <c r="A4" s="39" t="s">
        <v>13</v>
      </c>
      <c r="B4" s="39" t="s">
        <v>14</v>
      </c>
      <c r="C4" s="6" t="s">
        <v>15</v>
      </c>
      <c r="D4" s="7">
        <v>323</v>
      </c>
      <c r="E4" s="8">
        <v>-323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9">
        <v>0</v>
      </c>
      <c r="M4" s="10" t="s">
        <v>16</v>
      </c>
    </row>
    <row r="5" spans="1:13" ht="60" customHeight="1" x14ac:dyDescent="0.2">
      <c r="A5" s="39"/>
      <c r="B5" s="39"/>
      <c r="C5" s="6" t="s">
        <v>17</v>
      </c>
      <c r="D5" s="11">
        <v>18179.830000000002</v>
      </c>
      <c r="E5" s="12">
        <v>-1145.67</v>
      </c>
      <c r="F5" s="12">
        <v>17034.160000000003</v>
      </c>
      <c r="G5" s="12">
        <v>50481.17</v>
      </c>
      <c r="H5" s="12">
        <v>0</v>
      </c>
      <c r="I5" s="12">
        <v>50481.17</v>
      </c>
      <c r="J5" s="12">
        <v>0</v>
      </c>
      <c r="K5" s="12">
        <v>0</v>
      </c>
      <c r="L5" s="13">
        <v>0</v>
      </c>
      <c r="M5" s="10" t="s">
        <v>18</v>
      </c>
    </row>
    <row r="6" spans="1:13" ht="93.75" customHeight="1" x14ac:dyDescent="0.2">
      <c r="A6" s="39"/>
      <c r="B6" s="39"/>
      <c r="C6" s="6" t="s">
        <v>19</v>
      </c>
      <c r="D6" s="14">
        <v>46569.87</v>
      </c>
      <c r="E6" s="15">
        <v>11532.78</v>
      </c>
      <c r="F6" s="15">
        <v>58102.65</v>
      </c>
      <c r="G6" s="15">
        <v>17630</v>
      </c>
      <c r="H6" s="15">
        <v>-11532.78</v>
      </c>
      <c r="I6" s="15">
        <v>6097.2199999999993</v>
      </c>
      <c r="J6" s="15">
        <v>0</v>
      </c>
      <c r="K6" s="15">
        <v>0</v>
      </c>
      <c r="L6" s="16">
        <v>0</v>
      </c>
      <c r="M6" s="10" t="s">
        <v>20</v>
      </c>
    </row>
    <row r="7" spans="1:13" ht="18.75" customHeight="1" x14ac:dyDescent="0.2">
      <c r="A7" s="39"/>
      <c r="B7" s="40" t="s">
        <v>21</v>
      </c>
      <c r="C7" s="40"/>
      <c r="D7" s="17">
        <f>SUM(D4:D6)</f>
        <v>65072.700000000004</v>
      </c>
      <c r="E7" s="17">
        <f t="shared" ref="E7:L7" si="0">SUM(E4:E6)</f>
        <v>10064.11</v>
      </c>
      <c r="F7" s="17">
        <f t="shared" si="0"/>
        <v>75136.81</v>
      </c>
      <c r="G7" s="17">
        <f t="shared" si="0"/>
        <v>68111.17</v>
      </c>
      <c r="H7" s="17">
        <f t="shared" si="0"/>
        <v>-11532.78</v>
      </c>
      <c r="I7" s="17">
        <f t="shared" si="0"/>
        <v>56578.39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8"/>
    </row>
    <row r="8" spans="1:13" ht="48.75" customHeight="1" x14ac:dyDescent="0.2">
      <c r="A8" s="39"/>
      <c r="B8" s="39" t="s">
        <v>22</v>
      </c>
      <c r="C8" s="6" t="s">
        <v>23</v>
      </c>
      <c r="D8" s="7">
        <v>405039</v>
      </c>
      <c r="E8" s="8">
        <v>-699.89</v>
      </c>
      <c r="F8" s="8">
        <v>404339.11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9">
        <v>0</v>
      </c>
      <c r="M8" s="10" t="s">
        <v>18</v>
      </c>
    </row>
    <row r="9" spans="1:13" ht="57.75" customHeight="1" x14ac:dyDescent="0.2">
      <c r="A9" s="39"/>
      <c r="B9" s="39"/>
      <c r="C9" s="6" t="s">
        <v>24</v>
      </c>
      <c r="D9" s="11">
        <v>338000</v>
      </c>
      <c r="E9" s="12">
        <v>60000</v>
      </c>
      <c r="F9" s="12">
        <v>398000</v>
      </c>
      <c r="G9" s="12">
        <v>432000</v>
      </c>
      <c r="H9" s="12">
        <v>0</v>
      </c>
      <c r="I9" s="12">
        <v>432000</v>
      </c>
      <c r="J9" s="12">
        <v>208234</v>
      </c>
      <c r="K9" s="12">
        <v>-60000</v>
      </c>
      <c r="L9" s="13">
        <v>148234</v>
      </c>
      <c r="M9" s="10" t="s">
        <v>20</v>
      </c>
    </row>
    <row r="10" spans="1:13" ht="48.75" customHeight="1" x14ac:dyDescent="0.2">
      <c r="A10" s="39"/>
      <c r="B10" s="39"/>
      <c r="C10" s="6" t="s">
        <v>25</v>
      </c>
      <c r="D10" s="11">
        <v>34515</v>
      </c>
      <c r="E10" s="12">
        <v>-1246.3699999999999</v>
      </c>
      <c r="F10" s="12">
        <v>33268.629999999997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3">
        <v>0</v>
      </c>
      <c r="M10" s="10" t="s">
        <v>18</v>
      </c>
    </row>
    <row r="11" spans="1:13" ht="37.5" customHeight="1" x14ac:dyDescent="0.2">
      <c r="A11" s="39"/>
      <c r="B11" s="39"/>
      <c r="C11" s="6" t="s">
        <v>26</v>
      </c>
      <c r="D11" s="11">
        <v>10000</v>
      </c>
      <c r="E11" s="12">
        <v>3500</v>
      </c>
      <c r="F11" s="12">
        <v>13500</v>
      </c>
      <c r="G11" s="12">
        <v>160000</v>
      </c>
      <c r="H11" s="12">
        <v>-3500</v>
      </c>
      <c r="I11" s="12">
        <v>156500</v>
      </c>
      <c r="J11" s="12">
        <v>117721</v>
      </c>
      <c r="K11" s="12">
        <v>0</v>
      </c>
      <c r="L11" s="13">
        <v>117721</v>
      </c>
      <c r="M11" s="10" t="s">
        <v>27</v>
      </c>
    </row>
    <row r="12" spans="1:13" ht="52.5" customHeight="1" x14ac:dyDescent="0.2">
      <c r="A12" s="39"/>
      <c r="B12" s="39"/>
      <c r="C12" s="6" t="s">
        <v>28</v>
      </c>
      <c r="D12" s="11">
        <v>33150</v>
      </c>
      <c r="E12" s="12">
        <v>12200</v>
      </c>
      <c r="F12" s="12">
        <v>45350</v>
      </c>
      <c r="G12" s="12">
        <v>150000</v>
      </c>
      <c r="H12" s="12">
        <v>-12200</v>
      </c>
      <c r="I12" s="12">
        <v>137800</v>
      </c>
      <c r="J12" s="12">
        <v>75310</v>
      </c>
      <c r="K12" s="12">
        <v>0</v>
      </c>
      <c r="L12" s="13">
        <v>75310</v>
      </c>
      <c r="M12" s="10" t="s">
        <v>20</v>
      </c>
    </row>
    <row r="13" spans="1:13" ht="57" customHeight="1" x14ac:dyDescent="0.2">
      <c r="A13" s="39"/>
      <c r="B13" s="39"/>
      <c r="C13" s="6" t="s">
        <v>29</v>
      </c>
      <c r="D13" s="14">
        <v>50000</v>
      </c>
      <c r="E13" s="15">
        <v>45049.7</v>
      </c>
      <c r="F13" s="15">
        <v>95049.7</v>
      </c>
      <c r="G13" s="15">
        <v>160000</v>
      </c>
      <c r="H13" s="15">
        <v>-30049.7</v>
      </c>
      <c r="I13" s="15">
        <v>129950.3</v>
      </c>
      <c r="J13" s="15">
        <v>151276</v>
      </c>
      <c r="K13" s="15">
        <v>-15000</v>
      </c>
      <c r="L13" s="16">
        <v>136276</v>
      </c>
      <c r="M13" s="10" t="s">
        <v>20</v>
      </c>
    </row>
    <row r="14" spans="1:13" ht="19.5" customHeight="1" x14ac:dyDescent="0.2">
      <c r="A14" s="39"/>
      <c r="B14" s="40" t="s">
        <v>21</v>
      </c>
      <c r="C14" s="40"/>
      <c r="D14" s="17">
        <f>SUM(D8:D13)</f>
        <v>870704</v>
      </c>
      <c r="E14" s="17">
        <f t="shared" ref="E14:L14" si="1">SUM(E8:E13)</f>
        <v>118803.43999999999</v>
      </c>
      <c r="F14" s="17">
        <f t="shared" si="1"/>
        <v>989507.44</v>
      </c>
      <c r="G14" s="17">
        <f t="shared" si="1"/>
        <v>902000</v>
      </c>
      <c r="H14" s="17">
        <f t="shared" si="1"/>
        <v>-45749.7</v>
      </c>
      <c r="I14" s="17">
        <f t="shared" si="1"/>
        <v>856250.3</v>
      </c>
      <c r="J14" s="17">
        <f t="shared" si="1"/>
        <v>552541</v>
      </c>
      <c r="K14" s="17">
        <f t="shared" si="1"/>
        <v>-75000</v>
      </c>
      <c r="L14" s="17">
        <f t="shared" si="1"/>
        <v>477541</v>
      </c>
      <c r="M14" s="18"/>
    </row>
    <row r="15" spans="1:13" ht="121.5" customHeight="1" x14ac:dyDescent="0.2">
      <c r="A15" s="39"/>
      <c r="B15" s="39" t="s">
        <v>30</v>
      </c>
      <c r="C15" s="6" t="s">
        <v>31</v>
      </c>
      <c r="D15" s="7">
        <v>11432</v>
      </c>
      <c r="E15" s="8">
        <v>-5372.32</v>
      </c>
      <c r="F15" s="8">
        <v>6059.68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0</v>
      </c>
      <c r="M15" s="10" t="s">
        <v>18</v>
      </c>
    </row>
    <row r="16" spans="1:13" ht="81.75" customHeight="1" x14ac:dyDescent="0.2">
      <c r="A16" s="39"/>
      <c r="B16" s="39"/>
      <c r="C16" s="6" t="s">
        <v>32</v>
      </c>
      <c r="D16" s="11">
        <v>0</v>
      </c>
      <c r="E16" s="12">
        <v>0</v>
      </c>
      <c r="F16" s="12">
        <v>0</v>
      </c>
      <c r="G16" s="12">
        <v>14776.1</v>
      </c>
      <c r="H16" s="12">
        <v>-2100</v>
      </c>
      <c r="I16" s="12">
        <v>12676.1</v>
      </c>
      <c r="J16" s="12">
        <v>17230.599999999999</v>
      </c>
      <c r="K16" s="12">
        <v>4463.25</v>
      </c>
      <c r="L16" s="13">
        <v>21693.85</v>
      </c>
      <c r="M16" s="19" t="s">
        <v>33</v>
      </c>
    </row>
    <row r="17" spans="1:26" ht="88.5" customHeight="1" x14ac:dyDescent="0.2">
      <c r="A17" s="39"/>
      <c r="B17" s="39"/>
      <c r="C17" s="6" t="s">
        <v>34</v>
      </c>
      <c r="D17" s="11">
        <v>0</v>
      </c>
      <c r="E17" s="12">
        <v>0</v>
      </c>
      <c r="F17" s="12">
        <v>0</v>
      </c>
      <c r="G17" s="12">
        <v>14776.1</v>
      </c>
      <c r="H17" s="12">
        <v>-600</v>
      </c>
      <c r="I17" s="12">
        <v>14176.1</v>
      </c>
      <c r="J17" s="12">
        <v>10139.1</v>
      </c>
      <c r="K17" s="12">
        <v>8456.5</v>
      </c>
      <c r="L17" s="13">
        <v>18595.599999999999</v>
      </c>
      <c r="M17" s="19" t="s">
        <v>33</v>
      </c>
    </row>
    <row r="18" spans="1:26" ht="111" customHeight="1" x14ac:dyDescent="0.2">
      <c r="A18" s="39"/>
      <c r="B18" s="39"/>
      <c r="C18" s="6" t="s">
        <v>35</v>
      </c>
      <c r="D18" s="11">
        <v>0</v>
      </c>
      <c r="E18" s="12">
        <v>0</v>
      </c>
      <c r="F18" s="12">
        <v>0</v>
      </c>
      <c r="G18" s="12">
        <v>15961.1</v>
      </c>
      <c r="H18" s="12">
        <v>-648.20000000000005</v>
      </c>
      <c r="I18" s="12">
        <v>15312.9</v>
      </c>
      <c r="J18" s="12">
        <v>22771.1</v>
      </c>
      <c r="K18" s="12">
        <v>12050.1</v>
      </c>
      <c r="L18" s="13">
        <v>34821.199999999997</v>
      </c>
      <c r="M18" s="19" t="s">
        <v>33</v>
      </c>
    </row>
    <row r="19" spans="1:26" ht="87.75" customHeight="1" x14ac:dyDescent="0.2">
      <c r="A19" s="39"/>
      <c r="B19" s="39"/>
      <c r="C19" s="6" t="s">
        <v>36</v>
      </c>
      <c r="D19" s="11">
        <v>0</v>
      </c>
      <c r="E19" s="12">
        <v>0</v>
      </c>
      <c r="F19" s="12">
        <v>0</v>
      </c>
      <c r="G19" s="12">
        <v>14776.1</v>
      </c>
      <c r="H19" s="12">
        <v>-2700</v>
      </c>
      <c r="I19" s="12">
        <v>12076.1</v>
      </c>
      <c r="J19" s="12">
        <v>12704.2</v>
      </c>
      <c r="K19" s="12">
        <v>6991.44</v>
      </c>
      <c r="L19" s="13">
        <v>19695.64</v>
      </c>
      <c r="M19" s="19" t="s">
        <v>33</v>
      </c>
    </row>
    <row r="20" spans="1:26" ht="79.5" customHeight="1" x14ac:dyDescent="0.2">
      <c r="A20" s="39"/>
      <c r="B20" s="39"/>
      <c r="C20" s="6" t="s">
        <v>37</v>
      </c>
      <c r="D20" s="11">
        <v>11625</v>
      </c>
      <c r="E20" s="12">
        <v>266.60000000000002</v>
      </c>
      <c r="F20" s="12">
        <v>11891.6</v>
      </c>
      <c r="G20" s="12">
        <v>239617.3</v>
      </c>
      <c r="H20" s="12">
        <v>0</v>
      </c>
      <c r="I20" s="12">
        <v>239617.3</v>
      </c>
      <c r="J20" s="12">
        <v>256108.1</v>
      </c>
      <c r="K20" s="12">
        <v>0</v>
      </c>
      <c r="L20" s="13">
        <v>256108.1</v>
      </c>
      <c r="M20" s="10" t="s">
        <v>38</v>
      </c>
    </row>
    <row r="21" spans="1:26" ht="75.75" customHeight="1" x14ac:dyDescent="0.2">
      <c r="A21" s="39"/>
      <c r="B21" s="39"/>
      <c r="C21" s="6" t="s">
        <v>39</v>
      </c>
      <c r="D21" s="11">
        <v>191608</v>
      </c>
      <c r="E21" s="12">
        <v>200</v>
      </c>
      <c r="F21" s="12">
        <v>191808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3">
        <v>0</v>
      </c>
      <c r="M21" s="10" t="s">
        <v>40</v>
      </c>
    </row>
    <row r="22" spans="1:26" ht="54" customHeight="1" x14ac:dyDescent="0.2">
      <c r="A22" s="39"/>
      <c r="B22" s="39"/>
      <c r="C22" s="6" t="s">
        <v>41</v>
      </c>
      <c r="D22" s="14">
        <v>22283</v>
      </c>
      <c r="E22" s="15">
        <v>-5575.25</v>
      </c>
      <c r="F22" s="15">
        <v>16707.75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6">
        <v>0</v>
      </c>
      <c r="M22" s="10" t="s">
        <v>18</v>
      </c>
    </row>
    <row r="23" spans="1:26" ht="20.25" customHeight="1" x14ac:dyDescent="0.2">
      <c r="A23" s="39"/>
      <c r="B23" s="40" t="s">
        <v>21</v>
      </c>
      <c r="C23" s="40"/>
      <c r="D23" s="17">
        <f>SUM(D15:D22)</f>
        <v>236948</v>
      </c>
      <c r="E23" s="17">
        <f t="shared" ref="E23:L23" si="2">SUM(E15:E22)</f>
        <v>-10480.969999999999</v>
      </c>
      <c r="F23" s="17">
        <f t="shared" si="2"/>
        <v>226467.03</v>
      </c>
      <c r="G23" s="17">
        <f t="shared" si="2"/>
        <v>299906.7</v>
      </c>
      <c r="H23" s="17">
        <f t="shared" si="2"/>
        <v>-6048.2</v>
      </c>
      <c r="I23" s="17">
        <f t="shared" si="2"/>
        <v>293858.5</v>
      </c>
      <c r="J23" s="17">
        <f t="shared" si="2"/>
        <v>318953.09999999998</v>
      </c>
      <c r="K23" s="17">
        <f t="shared" si="2"/>
        <v>31961.289999999997</v>
      </c>
      <c r="L23" s="17">
        <f t="shared" si="2"/>
        <v>350914.39</v>
      </c>
      <c r="M23" s="18"/>
    </row>
    <row r="24" spans="1:26" ht="73.5" customHeight="1" x14ac:dyDescent="0.2">
      <c r="A24" s="39"/>
      <c r="B24" s="39" t="s">
        <v>42</v>
      </c>
      <c r="C24" s="6" t="s">
        <v>43</v>
      </c>
      <c r="D24" s="7">
        <v>55312</v>
      </c>
      <c r="E24" s="8">
        <v>12250.9</v>
      </c>
      <c r="F24" s="8">
        <v>67562.899999999994</v>
      </c>
      <c r="G24" s="8">
        <v>160000</v>
      </c>
      <c r="H24" s="8">
        <v>-12250.9</v>
      </c>
      <c r="I24" s="8">
        <v>147749.1</v>
      </c>
      <c r="J24" s="8">
        <v>162136</v>
      </c>
      <c r="K24" s="8">
        <v>0</v>
      </c>
      <c r="L24" s="9">
        <v>162136</v>
      </c>
      <c r="M24" s="10" t="s">
        <v>20</v>
      </c>
    </row>
    <row r="25" spans="1:26" ht="61.5" customHeight="1" x14ac:dyDescent="0.2">
      <c r="A25" s="39"/>
      <c r="B25" s="39"/>
      <c r="C25" s="6" t="s">
        <v>44</v>
      </c>
      <c r="D25" s="11">
        <v>84213</v>
      </c>
      <c r="E25" s="12">
        <v>10000</v>
      </c>
      <c r="F25" s="12">
        <v>94213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3">
        <v>0</v>
      </c>
      <c r="M25" s="10" t="s">
        <v>27</v>
      </c>
    </row>
    <row r="26" spans="1:26" ht="67.5" customHeight="1" x14ac:dyDescent="0.2">
      <c r="A26" s="39"/>
      <c r="B26" s="39"/>
      <c r="C26" s="6" t="s">
        <v>45</v>
      </c>
      <c r="D26" s="11">
        <v>78657.83</v>
      </c>
      <c r="E26" s="12">
        <v>106746.9</v>
      </c>
      <c r="F26" s="12">
        <v>185404.72999999998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3">
        <v>0</v>
      </c>
      <c r="M26" s="10" t="s">
        <v>46</v>
      </c>
    </row>
    <row r="27" spans="1:26" ht="72" customHeight="1" x14ac:dyDescent="0.2">
      <c r="A27" s="39"/>
      <c r="B27" s="39"/>
      <c r="C27" s="6" t="s">
        <v>47</v>
      </c>
      <c r="D27" s="14">
        <v>130000</v>
      </c>
      <c r="E27" s="15">
        <v>15000</v>
      </c>
      <c r="F27" s="15">
        <v>145000</v>
      </c>
      <c r="G27" s="15">
        <v>133415</v>
      </c>
      <c r="H27" s="15">
        <v>-15000</v>
      </c>
      <c r="I27" s="15">
        <v>118415</v>
      </c>
      <c r="J27" s="15">
        <v>0</v>
      </c>
      <c r="K27" s="15">
        <v>0</v>
      </c>
      <c r="L27" s="16">
        <v>0</v>
      </c>
      <c r="M27" s="10" t="s">
        <v>20</v>
      </c>
    </row>
    <row r="28" spans="1:26" x14ac:dyDescent="0.2">
      <c r="A28" s="39"/>
      <c r="B28" s="40" t="s">
        <v>21</v>
      </c>
      <c r="C28" s="40"/>
      <c r="D28" s="17">
        <f>SUM(D24:D27)</f>
        <v>348182.83</v>
      </c>
      <c r="E28" s="17">
        <f t="shared" ref="E28:L28" si="3">SUM(E24:E27)</f>
        <v>143997.79999999999</v>
      </c>
      <c r="F28" s="17">
        <f t="shared" si="3"/>
        <v>492180.63</v>
      </c>
      <c r="G28" s="17">
        <f t="shared" si="3"/>
        <v>293415</v>
      </c>
      <c r="H28" s="17">
        <f t="shared" si="3"/>
        <v>-27250.9</v>
      </c>
      <c r="I28" s="17">
        <f t="shared" si="3"/>
        <v>266164.09999999998</v>
      </c>
      <c r="J28" s="17">
        <f t="shared" si="3"/>
        <v>162136</v>
      </c>
      <c r="K28" s="17">
        <f t="shared" si="3"/>
        <v>0</v>
      </c>
      <c r="L28" s="17">
        <f t="shared" si="3"/>
        <v>162136</v>
      </c>
      <c r="M28" s="20"/>
    </row>
    <row r="29" spans="1:26" ht="65.25" customHeight="1" x14ac:dyDescent="0.2">
      <c r="A29" s="39"/>
      <c r="B29" s="39" t="s">
        <v>48</v>
      </c>
      <c r="C29" s="6" t="s">
        <v>49</v>
      </c>
      <c r="D29" s="7">
        <v>23955.13</v>
      </c>
      <c r="E29" s="8">
        <v>-889.81</v>
      </c>
      <c r="F29" s="8">
        <v>23065.32</v>
      </c>
      <c r="G29" s="8">
        <v>23261.73</v>
      </c>
      <c r="H29" s="8">
        <v>0</v>
      </c>
      <c r="I29" s="8">
        <v>23261.73</v>
      </c>
      <c r="J29" s="8">
        <v>17655.66</v>
      </c>
      <c r="K29" s="8">
        <v>0</v>
      </c>
      <c r="L29" s="9">
        <v>17655.66</v>
      </c>
      <c r="M29" s="10" t="s">
        <v>18</v>
      </c>
    </row>
    <row r="30" spans="1:26" ht="77.25" customHeight="1" x14ac:dyDescent="0.2">
      <c r="A30" s="39"/>
      <c r="B30" s="39"/>
      <c r="C30" s="6" t="s">
        <v>50</v>
      </c>
      <c r="D30" s="11">
        <v>198994.11</v>
      </c>
      <c r="E30" s="12">
        <v>-3205.7</v>
      </c>
      <c r="F30" s="12">
        <v>195788.40999999997</v>
      </c>
      <c r="G30" s="12">
        <v>250000</v>
      </c>
      <c r="H30" s="12">
        <v>0</v>
      </c>
      <c r="I30" s="12">
        <v>250000</v>
      </c>
      <c r="J30" s="12">
        <v>300000</v>
      </c>
      <c r="K30" s="12">
        <v>0</v>
      </c>
      <c r="L30" s="13">
        <v>300000</v>
      </c>
      <c r="M30" s="10" t="s">
        <v>18</v>
      </c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ht="66.75" customHeight="1" x14ac:dyDescent="0.2">
      <c r="A31" s="39"/>
      <c r="B31" s="39"/>
      <c r="C31" s="6" t="s">
        <v>51</v>
      </c>
      <c r="D31" s="11">
        <v>200000</v>
      </c>
      <c r="E31" s="12">
        <v>-193.2</v>
      </c>
      <c r="F31" s="12">
        <v>199806.8</v>
      </c>
      <c r="G31" s="12">
        <v>250000</v>
      </c>
      <c r="H31" s="12">
        <v>0</v>
      </c>
      <c r="I31" s="12">
        <v>250000</v>
      </c>
      <c r="J31" s="12">
        <v>300000</v>
      </c>
      <c r="K31" s="12">
        <v>0</v>
      </c>
      <c r="L31" s="13">
        <v>300000</v>
      </c>
      <c r="M31" s="10" t="s">
        <v>52</v>
      </c>
    </row>
    <row r="32" spans="1:26" ht="59.25" customHeight="1" x14ac:dyDescent="0.2">
      <c r="A32" s="39"/>
      <c r="B32" s="39"/>
      <c r="C32" s="6" t="s">
        <v>53</v>
      </c>
      <c r="D32" s="14">
        <v>18701.689999999999</v>
      </c>
      <c r="E32" s="15">
        <v>-18701.689999999999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6">
        <v>0</v>
      </c>
      <c r="M32" s="10" t="s">
        <v>27</v>
      </c>
    </row>
    <row r="33" spans="1:13" x14ac:dyDescent="0.2">
      <c r="A33" s="39"/>
      <c r="B33" s="40" t="s">
        <v>21</v>
      </c>
      <c r="C33" s="40"/>
      <c r="D33" s="17">
        <f>SUM(D29:D32)</f>
        <v>441650.93</v>
      </c>
      <c r="E33" s="17">
        <f t="shared" ref="E33:L33" si="4">SUM(E29:E32)</f>
        <v>-22990.399999999998</v>
      </c>
      <c r="F33" s="17">
        <f t="shared" si="4"/>
        <v>418660.52999999997</v>
      </c>
      <c r="G33" s="17">
        <f t="shared" si="4"/>
        <v>523261.73</v>
      </c>
      <c r="H33" s="17">
        <f t="shared" si="4"/>
        <v>0</v>
      </c>
      <c r="I33" s="17">
        <f t="shared" si="4"/>
        <v>523261.73</v>
      </c>
      <c r="J33" s="17">
        <f t="shared" si="4"/>
        <v>617655.65999999992</v>
      </c>
      <c r="K33" s="17">
        <f t="shared" si="4"/>
        <v>0</v>
      </c>
      <c r="L33" s="17">
        <f t="shared" si="4"/>
        <v>617655.65999999992</v>
      </c>
      <c r="M33" s="18"/>
    </row>
    <row r="34" spans="1:13" ht="100.5" customHeight="1" x14ac:dyDescent="0.2">
      <c r="A34" s="39"/>
      <c r="B34" s="21" t="s">
        <v>54</v>
      </c>
      <c r="C34" s="6" t="s">
        <v>55</v>
      </c>
      <c r="D34" s="22">
        <v>115137</v>
      </c>
      <c r="E34" s="23">
        <v>-24901.3</v>
      </c>
      <c r="F34" s="23">
        <v>90235.7</v>
      </c>
      <c r="G34" s="23">
        <v>150000</v>
      </c>
      <c r="H34" s="23">
        <v>0</v>
      </c>
      <c r="I34" s="23">
        <v>150000</v>
      </c>
      <c r="J34" s="23">
        <v>150000</v>
      </c>
      <c r="K34" s="23">
        <v>0</v>
      </c>
      <c r="L34" s="10">
        <v>150000</v>
      </c>
      <c r="M34" s="10" t="s">
        <v>56</v>
      </c>
    </row>
    <row r="35" spans="1:13" ht="23.25" customHeight="1" x14ac:dyDescent="0.2">
      <c r="A35" s="39"/>
      <c r="B35" s="40" t="s">
        <v>57</v>
      </c>
      <c r="C35" s="40"/>
      <c r="D35" s="24">
        <f>D34</f>
        <v>115137</v>
      </c>
      <c r="E35" s="24">
        <f t="shared" ref="E35:L35" si="5">E34</f>
        <v>-24901.3</v>
      </c>
      <c r="F35" s="24">
        <f t="shared" si="5"/>
        <v>90235.7</v>
      </c>
      <c r="G35" s="24">
        <f t="shared" si="5"/>
        <v>150000</v>
      </c>
      <c r="H35" s="24">
        <f t="shared" si="5"/>
        <v>0</v>
      </c>
      <c r="I35" s="24">
        <f t="shared" si="5"/>
        <v>150000</v>
      </c>
      <c r="J35" s="24">
        <f t="shared" si="5"/>
        <v>150000</v>
      </c>
      <c r="K35" s="24">
        <f t="shared" si="5"/>
        <v>0</v>
      </c>
      <c r="L35" s="24">
        <f t="shared" si="5"/>
        <v>150000</v>
      </c>
      <c r="M35" s="18"/>
    </row>
    <row r="36" spans="1:13" ht="35.25" customHeight="1" x14ac:dyDescent="0.2">
      <c r="A36" s="40" t="s">
        <v>58</v>
      </c>
      <c r="B36" s="40"/>
      <c r="C36" s="40"/>
      <c r="D36" s="25">
        <f t="shared" ref="D36:L36" si="6">D35+D33+D28+D23+D14+D7</f>
        <v>2077695.46</v>
      </c>
      <c r="E36" s="25">
        <f t="shared" si="6"/>
        <v>214492.68</v>
      </c>
      <c r="F36" s="25">
        <f t="shared" si="6"/>
        <v>2292188.14</v>
      </c>
      <c r="G36" s="25">
        <f t="shared" si="6"/>
        <v>2236694.5999999996</v>
      </c>
      <c r="H36" s="25">
        <f t="shared" si="6"/>
        <v>-90581.579999999987</v>
      </c>
      <c r="I36" s="25">
        <f t="shared" si="6"/>
        <v>2146113.02</v>
      </c>
      <c r="J36" s="25">
        <f t="shared" si="6"/>
        <v>1801285.7599999998</v>
      </c>
      <c r="K36" s="25">
        <f t="shared" si="6"/>
        <v>-43038.710000000006</v>
      </c>
      <c r="L36" s="25">
        <f t="shared" si="6"/>
        <v>1758247.0499999998</v>
      </c>
      <c r="M36" s="18"/>
    </row>
    <row r="37" spans="1:13" ht="66" customHeight="1" x14ac:dyDescent="0.2">
      <c r="A37" s="39" t="s">
        <v>59</v>
      </c>
      <c r="B37" s="21" t="s">
        <v>22</v>
      </c>
      <c r="C37" s="6" t="s">
        <v>60</v>
      </c>
      <c r="D37" s="22">
        <v>257926</v>
      </c>
      <c r="E37" s="23">
        <v>-83140</v>
      </c>
      <c r="F37" s="23">
        <v>174786</v>
      </c>
      <c r="G37" s="23">
        <v>88000</v>
      </c>
      <c r="H37" s="23">
        <v>0</v>
      </c>
      <c r="I37" s="23">
        <v>88000</v>
      </c>
      <c r="J37" s="23">
        <v>88000</v>
      </c>
      <c r="K37" s="23">
        <v>0</v>
      </c>
      <c r="L37" s="10">
        <v>88000</v>
      </c>
      <c r="M37" s="10" t="s">
        <v>61</v>
      </c>
    </row>
    <row r="38" spans="1:13" ht="30" customHeight="1" x14ac:dyDescent="0.2">
      <c r="A38" s="39"/>
      <c r="B38" s="40" t="s">
        <v>21</v>
      </c>
      <c r="C38" s="40"/>
      <c r="D38" s="24">
        <v>257926</v>
      </c>
      <c r="E38" s="24">
        <v>-83140</v>
      </c>
      <c r="F38" s="24">
        <v>174786</v>
      </c>
      <c r="G38" s="24">
        <v>88000</v>
      </c>
      <c r="H38" s="24">
        <v>0</v>
      </c>
      <c r="I38" s="24">
        <v>88000</v>
      </c>
      <c r="J38" s="24">
        <v>88000</v>
      </c>
      <c r="K38" s="24">
        <v>0</v>
      </c>
      <c r="L38" s="24">
        <v>88000</v>
      </c>
      <c r="M38" s="18"/>
    </row>
    <row r="39" spans="1:13" ht="27.75" customHeight="1" x14ac:dyDescent="0.2">
      <c r="A39" s="40" t="s">
        <v>62</v>
      </c>
      <c r="B39" s="40"/>
      <c r="C39" s="40"/>
      <c r="D39" s="25">
        <v>257926</v>
      </c>
      <c r="E39" s="25">
        <v>-83140</v>
      </c>
      <c r="F39" s="25">
        <v>174786</v>
      </c>
      <c r="G39" s="25">
        <v>88000</v>
      </c>
      <c r="H39" s="25">
        <v>0</v>
      </c>
      <c r="I39" s="25">
        <v>88000</v>
      </c>
      <c r="J39" s="25">
        <v>88000</v>
      </c>
      <c r="K39" s="25">
        <v>0</v>
      </c>
      <c r="L39" s="25">
        <v>88000</v>
      </c>
      <c r="M39" s="18"/>
    </row>
    <row r="40" spans="1:13" ht="73.5" customHeight="1" x14ac:dyDescent="0.2">
      <c r="A40" s="39" t="s">
        <v>63</v>
      </c>
      <c r="B40" s="39" t="s">
        <v>14</v>
      </c>
      <c r="C40" s="6" t="s">
        <v>64</v>
      </c>
      <c r="D40" s="7">
        <v>5160</v>
      </c>
      <c r="E40" s="8">
        <v>-2965.52</v>
      </c>
      <c r="F40" s="8">
        <v>2194.48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9">
        <v>0</v>
      </c>
      <c r="M40" s="10" t="s">
        <v>65</v>
      </c>
    </row>
    <row r="41" spans="1:13" ht="86.25" customHeight="1" x14ac:dyDescent="0.2">
      <c r="A41" s="39"/>
      <c r="B41" s="39"/>
      <c r="C41" s="6" t="s">
        <v>66</v>
      </c>
      <c r="D41" s="11">
        <v>3752.5</v>
      </c>
      <c r="E41" s="12">
        <v>-2153.33</v>
      </c>
      <c r="F41" s="12">
        <v>1599.17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3">
        <v>0</v>
      </c>
      <c r="M41" s="10" t="s">
        <v>65</v>
      </c>
    </row>
    <row r="42" spans="1:13" ht="171" customHeight="1" x14ac:dyDescent="0.2">
      <c r="A42" s="39"/>
      <c r="B42" s="39"/>
      <c r="C42" s="6" t="s">
        <v>67</v>
      </c>
      <c r="D42" s="11">
        <v>0</v>
      </c>
      <c r="E42" s="12">
        <v>9000</v>
      </c>
      <c r="F42" s="12">
        <v>9000</v>
      </c>
      <c r="G42" s="12">
        <v>30000</v>
      </c>
      <c r="H42" s="12">
        <v>0</v>
      </c>
      <c r="I42" s="12">
        <v>30000</v>
      </c>
      <c r="J42" s="12">
        <v>100000</v>
      </c>
      <c r="K42" s="12">
        <v>0</v>
      </c>
      <c r="L42" s="13">
        <v>100000</v>
      </c>
      <c r="M42" s="10" t="s">
        <v>68</v>
      </c>
    </row>
    <row r="43" spans="1:13" ht="81" customHeight="1" x14ac:dyDescent="0.2">
      <c r="A43" s="39"/>
      <c r="B43" s="39"/>
      <c r="C43" s="6" t="s">
        <v>69</v>
      </c>
      <c r="D43" s="11">
        <v>2500</v>
      </c>
      <c r="E43" s="12">
        <v>-1152.52</v>
      </c>
      <c r="F43" s="12">
        <v>1347.48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3">
        <v>0</v>
      </c>
      <c r="M43" s="10" t="s">
        <v>70</v>
      </c>
    </row>
    <row r="44" spans="1:13" ht="171.75" customHeight="1" x14ac:dyDescent="0.2">
      <c r="A44" s="39"/>
      <c r="B44" s="39"/>
      <c r="C44" s="6" t="s">
        <v>71</v>
      </c>
      <c r="D44" s="11">
        <v>23222.84</v>
      </c>
      <c r="E44" s="12">
        <v>-686.78</v>
      </c>
      <c r="F44" s="12">
        <v>22536.06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3">
        <v>0</v>
      </c>
      <c r="M44" s="10" t="s">
        <v>18</v>
      </c>
    </row>
    <row r="45" spans="1:13" ht="33" customHeight="1" x14ac:dyDescent="0.2">
      <c r="A45" s="39"/>
      <c r="B45" s="39"/>
      <c r="C45" s="6" t="s">
        <v>72</v>
      </c>
      <c r="D45" s="11">
        <v>16627.16</v>
      </c>
      <c r="E45" s="12">
        <v>-88.83</v>
      </c>
      <c r="F45" s="12">
        <v>16538.329999999998</v>
      </c>
      <c r="G45" s="12">
        <v>70000</v>
      </c>
      <c r="H45" s="12">
        <v>0</v>
      </c>
      <c r="I45" s="12">
        <v>70000</v>
      </c>
      <c r="J45" s="12">
        <v>78996.259999999995</v>
      </c>
      <c r="K45" s="12">
        <v>0</v>
      </c>
      <c r="L45" s="13">
        <v>78996.259999999995</v>
      </c>
      <c r="M45" s="10" t="s">
        <v>18</v>
      </c>
    </row>
    <row r="46" spans="1:13" ht="154.5" customHeight="1" x14ac:dyDescent="0.2">
      <c r="A46" s="39"/>
      <c r="B46" s="39"/>
      <c r="C46" s="6" t="s">
        <v>73</v>
      </c>
      <c r="D46" s="14">
        <v>0</v>
      </c>
      <c r="E46" s="15">
        <v>0</v>
      </c>
      <c r="F46" s="15">
        <v>0</v>
      </c>
      <c r="G46" s="15">
        <v>0</v>
      </c>
      <c r="H46" s="15">
        <v>898.1</v>
      </c>
      <c r="I46" s="15">
        <v>898.1</v>
      </c>
      <c r="J46" s="15">
        <v>0</v>
      </c>
      <c r="K46" s="15">
        <v>0</v>
      </c>
      <c r="L46" s="16">
        <v>0</v>
      </c>
      <c r="M46" s="10" t="s">
        <v>74</v>
      </c>
    </row>
    <row r="47" spans="1:13" ht="35.25" customHeight="1" x14ac:dyDescent="0.2">
      <c r="A47" s="39"/>
      <c r="B47" s="40" t="s">
        <v>21</v>
      </c>
      <c r="C47" s="40"/>
      <c r="D47" s="17">
        <f>SUM(D40:D46)</f>
        <v>51262.5</v>
      </c>
      <c r="E47" s="17">
        <f t="shared" ref="E47:L47" si="7">SUM(E40:E46)</f>
        <v>1953.0199999999998</v>
      </c>
      <c r="F47" s="17">
        <f t="shared" si="7"/>
        <v>53215.520000000004</v>
      </c>
      <c r="G47" s="17">
        <f t="shared" si="7"/>
        <v>100000</v>
      </c>
      <c r="H47" s="17">
        <f t="shared" si="7"/>
        <v>898.1</v>
      </c>
      <c r="I47" s="17">
        <f t="shared" si="7"/>
        <v>100898.1</v>
      </c>
      <c r="J47" s="17">
        <f t="shared" si="7"/>
        <v>178996.26</v>
      </c>
      <c r="K47" s="17">
        <f t="shared" si="7"/>
        <v>0</v>
      </c>
      <c r="L47" s="17">
        <f t="shared" si="7"/>
        <v>178996.26</v>
      </c>
      <c r="M47" s="18"/>
    </row>
    <row r="48" spans="1:13" ht="79.5" customHeight="1" x14ac:dyDescent="0.2">
      <c r="A48" s="39"/>
      <c r="B48" s="39" t="s">
        <v>75</v>
      </c>
      <c r="C48" s="6" t="s">
        <v>76</v>
      </c>
      <c r="D48" s="7">
        <v>658029.09</v>
      </c>
      <c r="E48" s="8">
        <v>308336.32</v>
      </c>
      <c r="F48" s="8">
        <v>966365.40999999992</v>
      </c>
      <c r="G48" s="8">
        <v>907439.37</v>
      </c>
      <c r="H48" s="8">
        <v>0</v>
      </c>
      <c r="I48" s="8">
        <v>907439.37</v>
      </c>
      <c r="J48" s="8">
        <v>906709.3</v>
      </c>
      <c r="K48" s="8">
        <v>0</v>
      </c>
      <c r="L48" s="9">
        <v>906709.3</v>
      </c>
      <c r="M48" s="10" t="s">
        <v>77</v>
      </c>
    </row>
    <row r="49" spans="1:13" ht="75.75" customHeight="1" x14ac:dyDescent="0.2">
      <c r="A49" s="39"/>
      <c r="B49" s="39"/>
      <c r="C49" s="6" t="s">
        <v>78</v>
      </c>
      <c r="D49" s="11">
        <v>347735.72</v>
      </c>
      <c r="E49" s="12">
        <v>525790.68999999994</v>
      </c>
      <c r="F49" s="12">
        <v>873526.40999999992</v>
      </c>
      <c r="G49" s="12">
        <v>571000</v>
      </c>
      <c r="H49" s="12">
        <v>0</v>
      </c>
      <c r="I49" s="12">
        <v>571000</v>
      </c>
      <c r="J49" s="12">
        <v>571000</v>
      </c>
      <c r="K49" s="12">
        <v>0</v>
      </c>
      <c r="L49" s="13">
        <v>571000</v>
      </c>
      <c r="M49" s="10" t="s">
        <v>79</v>
      </c>
    </row>
    <row r="50" spans="1:13" ht="97.5" customHeight="1" x14ac:dyDescent="0.2">
      <c r="A50" s="39"/>
      <c r="B50" s="39"/>
      <c r="C50" s="6" t="s">
        <v>80</v>
      </c>
      <c r="D50" s="11">
        <v>103002.07</v>
      </c>
      <c r="E50" s="12">
        <v>200000</v>
      </c>
      <c r="F50" s="12">
        <v>303002.07</v>
      </c>
      <c r="G50" s="12">
        <v>325401.12</v>
      </c>
      <c r="H50" s="12">
        <v>0</v>
      </c>
      <c r="I50" s="12">
        <v>325401.12</v>
      </c>
      <c r="J50" s="12">
        <v>325617.43</v>
      </c>
      <c r="K50" s="12">
        <v>-8000</v>
      </c>
      <c r="L50" s="13">
        <v>317617.43</v>
      </c>
      <c r="M50" s="10" t="s">
        <v>81</v>
      </c>
    </row>
    <row r="51" spans="1:13" ht="60.75" customHeight="1" x14ac:dyDescent="0.2">
      <c r="A51" s="39"/>
      <c r="B51" s="39"/>
      <c r="C51" s="6" t="s">
        <v>82</v>
      </c>
      <c r="D51" s="11">
        <v>82353.31</v>
      </c>
      <c r="E51" s="12">
        <v>-10773.24</v>
      </c>
      <c r="F51" s="12">
        <v>71580.069999999992</v>
      </c>
      <c r="G51" s="12">
        <v>67750</v>
      </c>
      <c r="H51" s="12">
        <v>5000</v>
      </c>
      <c r="I51" s="12">
        <v>72750</v>
      </c>
      <c r="J51" s="12">
        <v>48600.1</v>
      </c>
      <c r="K51" s="12">
        <v>0</v>
      </c>
      <c r="L51" s="13">
        <v>48600.1</v>
      </c>
      <c r="M51" s="10" t="s">
        <v>83</v>
      </c>
    </row>
    <row r="52" spans="1:13" ht="64.5" customHeight="1" x14ac:dyDescent="0.2">
      <c r="A52" s="39"/>
      <c r="B52" s="39"/>
      <c r="C52" s="6" t="s">
        <v>84</v>
      </c>
      <c r="D52" s="11">
        <v>116380.46</v>
      </c>
      <c r="E52" s="12">
        <v>958.13</v>
      </c>
      <c r="F52" s="12">
        <v>117338.59000000001</v>
      </c>
      <c r="G52" s="12">
        <v>123350</v>
      </c>
      <c r="H52" s="12">
        <v>8000</v>
      </c>
      <c r="I52" s="12">
        <v>131350</v>
      </c>
      <c r="J52" s="12">
        <v>57500</v>
      </c>
      <c r="K52" s="12">
        <v>0</v>
      </c>
      <c r="L52" s="13">
        <v>57500</v>
      </c>
      <c r="M52" s="10" t="s">
        <v>85</v>
      </c>
    </row>
    <row r="53" spans="1:13" ht="152.25" customHeight="1" x14ac:dyDescent="0.2">
      <c r="A53" s="39"/>
      <c r="B53" s="39"/>
      <c r="C53" s="6" t="s">
        <v>86</v>
      </c>
      <c r="D53" s="11">
        <v>20040.400000000001</v>
      </c>
      <c r="E53" s="12">
        <v>-15040.4</v>
      </c>
      <c r="F53" s="12">
        <v>5000.0000000000018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3">
        <v>0</v>
      </c>
      <c r="M53" s="10" t="s">
        <v>70</v>
      </c>
    </row>
    <row r="54" spans="1:13" ht="102" customHeight="1" x14ac:dyDescent="0.2">
      <c r="A54" s="39"/>
      <c r="B54" s="39"/>
      <c r="C54" s="6" t="s">
        <v>87</v>
      </c>
      <c r="D54" s="11">
        <v>9417.2900000000009</v>
      </c>
      <c r="E54" s="12">
        <v>-9417.2900000000009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3">
        <v>0</v>
      </c>
      <c r="M54" s="10" t="s">
        <v>88</v>
      </c>
    </row>
    <row r="55" spans="1:13" ht="228" customHeight="1" x14ac:dyDescent="0.2">
      <c r="A55" s="39"/>
      <c r="B55" s="39"/>
      <c r="C55" s="6" t="s">
        <v>89</v>
      </c>
      <c r="D55" s="11">
        <v>28742.57</v>
      </c>
      <c r="E55" s="12">
        <v>-28742.57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3">
        <v>0</v>
      </c>
      <c r="M55" s="10" t="s">
        <v>90</v>
      </c>
    </row>
    <row r="56" spans="1:13" ht="83.25" customHeight="1" x14ac:dyDescent="0.2">
      <c r="A56" s="39"/>
      <c r="B56" s="39"/>
      <c r="C56" s="6" t="s">
        <v>91</v>
      </c>
      <c r="D56" s="11">
        <v>8730.5</v>
      </c>
      <c r="E56" s="12">
        <v>-8730.5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3">
        <v>0</v>
      </c>
      <c r="M56" s="10" t="s">
        <v>92</v>
      </c>
    </row>
    <row r="57" spans="1:13" ht="91.5" customHeight="1" x14ac:dyDescent="0.2">
      <c r="A57" s="39"/>
      <c r="B57" s="39"/>
      <c r="C57" s="6" t="s">
        <v>93</v>
      </c>
      <c r="D57" s="11">
        <v>85454.98</v>
      </c>
      <c r="E57" s="12">
        <v>0</v>
      </c>
      <c r="F57" s="12">
        <v>85454.98</v>
      </c>
      <c r="G57" s="12">
        <v>96885.19</v>
      </c>
      <c r="H57" s="12">
        <v>-87829.06</v>
      </c>
      <c r="I57" s="12">
        <v>9056.1300000000047</v>
      </c>
      <c r="J57" s="12">
        <v>0</v>
      </c>
      <c r="K57" s="12">
        <v>0</v>
      </c>
      <c r="L57" s="13">
        <v>0</v>
      </c>
      <c r="M57" s="10" t="s">
        <v>94</v>
      </c>
    </row>
    <row r="58" spans="1:13" ht="120.75" customHeight="1" x14ac:dyDescent="0.2">
      <c r="A58" s="39"/>
      <c r="B58" s="39"/>
      <c r="C58" s="6" t="s">
        <v>95</v>
      </c>
      <c r="D58" s="11">
        <v>4275</v>
      </c>
      <c r="E58" s="12">
        <v>-3000</v>
      </c>
      <c r="F58" s="12">
        <v>1275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3">
        <v>0</v>
      </c>
      <c r="M58" s="10" t="s">
        <v>96</v>
      </c>
    </row>
    <row r="59" spans="1:13" ht="76.5" x14ac:dyDescent="0.2">
      <c r="A59" s="39"/>
      <c r="B59" s="39"/>
      <c r="C59" s="6" t="s">
        <v>97</v>
      </c>
      <c r="D59" s="11">
        <v>21272.33</v>
      </c>
      <c r="E59" s="12">
        <v>-9783.11</v>
      </c>
      <c r="F59" s="12">
        <v>11489.220000000001</v>
      </c>
      <c r="G59" s="12">
        <v>0</v>
      </c>
      <c r="H59" s="12">
        <v>15000</v>
      </c>
      <c r="I59" s="12">
        <v>15000</v>
      </c>
      <c r="J59" s="12">
        <v>0</v>
      </c>
      <c r="K59" s="12">
        <v>0</v>
      </c>
      <c r="L59" s="13">
        <v>0</v>
      </c>
      <c r="M59" s="10" t="s">
        <v>98</v>
      </c>
    </row>
    <row r="60" spans="1:13" ht="119.25" customHeight="1" x14ac:dyDescent="0.2">
      <c r="A60" s="39"/>
      <c r="B60" s="39"/>
      <c r="C60" s="6" t="s">
        <v>99</v>
      </c>
      <c r="D60" s="11">
        <v>40000</v>
      </c>
      <c r="E60" s="12">
        <v>3920</v>
      </c>
      <c r="F60" s="12">
        <v>43920</v>
      </c>
      <c r="G60" s="12">
        <v>0</v>
      </c>
      <c r="H60" s="12">
        <v>0</v>
      </c>
      <c r="I60" s="12">
        <v>0</v>
      </c>
      <c r="J60" s="12">
        <v>0</v>
      </c>
      <c r="K60" s="12">
        <v>4000</v>
      </c>
      <c r="L60" s="13">
        <v>4000</v>
      </c>
      <c r="M60" s="10" t="s">
        <v>100</v>
      </c>
    </row>
    <row r="61" spans="1:13" ht="150.75" customHeight="1" x14ac:dyDescent="0.2">
      <c r="A61" s="39"/>
      <c r="B61" s="39"/>
      <c r="C61" s="6" t="s">
        <v>101</v>
      </c>
      <c r="D61" s="11">
        <v>40000</v>
      </c>
      <c r="E61" s="12">
        <v>3921</v>
      </c>
      <c r="F61" s="12">
        <v>43921</v>
      </c>
      <c r="G61" s="12">
        <v>0</v>
      </c>
      <c r="H61" s="12">
        <v>0</v>
      </c>
      <c r="I61" s="12">
        <v>0</v>
      </c>
      <c r="J61" s="12">
        <v>0</v>
      </c>
      <c r="K61" s="12">
        <v>4000</v>
      </c>
      <c r="L61" s="13">
        <v>4000</v>
      </c>
      <c r="M61" s="10" t="s">
        <v>102</v>
      </c>
    </row>
    <row r="62" spans="1:13" ht="86.25" customHeight="1" x14ac:dyDescent="0.2">
      <c r="A62" s="39"/>
      <c r="B62" s="39"/>
      <c r="C62" s="6" t="s">
        <v>103</v>
      </c>
      <c r="D62" s="11">
        <v>501770.42</v>
      </c>
      <c r="E62" s="12">
        <v>-1000</v>
      </c>
      <c r="F62" s="12">
        <v>500770.42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3">
        <v>0</v>
      </c>
      <c r="M62" s="10" t="s">
        <v>104</v>
      </c>
    </row>
    <row r="63" spans="1:13" ht="73.5" customHeight="1" x14ac:dyDescent="0.2">
      <c r="A63" s="39"/>
      <c r="B63" s="39"/>
      <c r="C63" s="6" t="s">
        <v>105</v>
      </c>
      <c r="D63" s="11">
        <v>0</v>
      </c>
      <c r="E63" s="12">
        <v>91975.54</v>
      </c>
      <c r="F63" s="12">
        <v>91975.54</v>
      </c>
      <c r="G63" s="12">
        <v>0</v>
      </c>
      <c r="H63" s="12">
        <v>86930.96</v>
      </c>
      <c r="I63" s="12">
        <v>86930.96</v>
      </c>
      <c r="J63" s="12">
        <v>11112.5</v>
      </c>
      <c r="K63" s="12">
        <v>0</v>
      </c>
      <c r="L63" s="13">
        <v>11112.5</v>
      </c>
      <c r="M63" s="10" t="s">
        <v>106</v>
      </c>
    </row>
    <row r="64" spans="1:13" ht="123" customHeight="1" x14ac:dyDescent="0.2">
      <c r="A64" s="39"/>
      <c r="B64" s="39"/>
      <c r="C64" s="6" t="s">
        <v>107</v>
      </c>
      <c r="D64" s="11">
        <v>568524.57999999996</v>
      </c>
      <c r="E64" s="12">
        <v>20937.150000000023</v>
      </c>
      <c r="F64" s="12">
        <v>589461.73</v>
      </c>
      <c r="G64" s="12">
        <v>690541.68</v>
      </c>
      <c r="H64" s="12">
        <v>0</v>
      </c>
      <c r="I64" s="12">
        <v>690541.68</v>
      </c>
      <c r="J64" s="12">
        <v>386574.89</v>
      </c>
      <c r="K64" s="12">
        <v>0</v>
      </c>
      <c r="L64" s="13">
        <v>386574.89</v>
      </c>
      <c r="M64" s="10" t="s">
        <v>104</v>
      </c>
    </row>
    <row r="65" spans="1:13" ht="51" customHeight="1" x14ac:dyDescent="0.2">
      <c r="A65" s="39"/>
      <c r="B65" s="39"/>
      <c r="C65" s="6" t="s">
        <v>108</v>
      </c>
      <c r="D65" s="11">
        <v>14220.27</v>
      </c>
      <c r="E65" s="12">
        <v>-4024</v>
      </c>
      <c r="F65" s="12">
        <v>10196.27</v>
      </c>
      <c r="G65" s="12">
        <v>1000</v>
      </c>
      <c r="H65" s="12">
        <v>0</v>
      </c>
      <c r="I65" s="12">
        <v>1000</v>
      </c>
      <c r="J65" s="12">
        <v>10000</v>
      </c>
      <c r="K65" s="12">
        <v>0</v>
      </c>
      <c r="L65" s="13">
        <v>10000</v>
      </c>
      <c r="M65" s="10" t="s">
        <v>109</v>
      </c>
    </row>
    <row r="66" spans="1:13" ht="115.5" customHeight="1" x14ac:dyDescent="0.2">
      <c r="A66" s="39"/>
      <c r="B66" s="39"/>
      <c r="C66" s="6" t="s">
        <v>110</v>
      </c>
      <c r="D66" s="11">
        <v>10000</v>
      </c>
      <c r="E66" s="12">
        <v>30000</v>
      </c>
      <c r="F66" s="12">
        <v>40000</v>
      </c>
      <c r="G66" s="12">
        <v>50000</v>
      </c>
      <c r="H66" s="12">
        <v>-30000</v>
      </c>
      <c r="I66" s="12">
        <v>20000</v>
      </c>
      <c r="J66" s="12">
        <v>0</v>
      </c>
      <c r="K66" s="12">
        <v>0</v>
      </c>
      <c r="L66" s="13">
        <v>0</v>
      </c>
      <c r="M66" s="10" t="s">
        <v>20</v>
      </c>
    </row>
    <row r="67" spans="1:13" ht="99" customHeight="1" x14ac:dyDescent="0.2">
      <c r="A67" s="39"/>
      <c r="B67" s="39"/>
      <c r="C67" s="6" t="s">
        <v>111</v>
      </c>
      <c r="D67" s="14">
        <v>121000</v>
      </c>
      <c r="E67" s="15">
        <v>-2881.45</v>
      </c>
      <c r="F67" s="15">
        <v>118118.55</v>
      </c>
      <c r="G67" s="15">
        <v>116000</v>
      </c>
      <c r="H67" s="15">
        <v>0</v>
      </c>
      <c r="I67" s="15">
        <v>116000</v>
      </c>
      <c r="J67" s="15">
        <v>205000</v>
      </c>
      <c r="K67" s="15">
        <v>0</v>
      </c>
      <c r="L67" s="16">
        <v>205000</v>
      </c>
      <c r="M67" s="10" t="s">
        <v>112</v>
      </c>
    </row>
    <row r="68" spans="1:13" ht="24.75" customHeight="1" x14ac:dyDescent="0.2">
      <c r="A68" s="39"/>
      <c r="B68" s="40" t="s">
        <v>21</v>
      </c>
      <c r="C68" s="40"/>
      <c r="D68" s="24">
        <f>SUM(D48:D67)</f>
        <v>2780948.9899999998</v>
      </c>
      <c r="E68" s="24">
        <f t="shared" ref="E68:L68" si="8">SUM(E48:E67)</f>
        <v>1092446.2700000003</v>
      </c>
      <c r="F68" s="24">
        <f t="shared" si="8"/>
        <v>3873395.2599999993</v>
      </c>
      <c r="G68" s="24">
        <f t="shared" si="8"/>
        <v>2949367.3600000003</v>
      </c>
      <c r="H68" s="24">
        <f t="shared" si="8"/>
        <v>-2898.0999999999913</v>
      </c>
      <c r="I68" s="24">
        <f t="shared" si="8"/>
        <v>2946469.2600000002</v>
      </c>
      <c r="J68" s="24">
        <f t="shared" si="8"/>
        <v>2522114.2200000002</v>
      </c>
      <c r="K68" s="24">
        <f t="shared" si="8"/>
        <v>0</v>
      </c>
      <c r="L68" s="24">
        <f t="shared" si="8"/>
        <v>2522114.2200000002</v>
      </c>
      <c r="M68" s="18"/>
    </row>
    <row r="69" spans="1:13" ht="28.5" customHeight="1" x14ac:dyDescent="0.2">
      <c r="A69" s="40" t="s">
        <v>113</v>
      </c>
      <c r="B69" s="40"/>
      <c r="C69" s="40"/>
      <c r="D69" s="25">
        <f>D68+D47</f>
        <v>2832211.4899999998</v>
      </c>
      <c r="E69" s="25">
        <f t="shared" ref="E69:L69" si="9">E68+E47</f>
        <v>1094399.2900000003</v>
      </c>
      <c r="F69" s="25">
        <f t="shared" si="9"/>
        <v>3926610.7799999993</v>
      </c>
      <c r="G69" s="25">
        <f t="shared" si="9"/>
        <v>3049367.3600000003</v>
      </c>
      <c r="H69" s="25">
        <f t="shared" si="9"/>
        <v>-1999.9999999999914</v>
      </c>
      <c r="I69" s="25">
        <f t="shared" si="9"/>
        <v>3047367.3600000003</v>
      </c>
      <c r="J69" s="25">
        <f t="shared" si="9"/>
        <v>2701110.4800000004</v>
      </c>
      <c r="K69" s="25">
        <f t="shared" si="9"/>
        <v>0</v>
      </c>
      <c r="L69" s="25">
        <f t="shared" si="9"/>
        <v>2701110.4800000004</v>
      </c>
      <c r="M69" s="18"/>
    </row>
    <row r="70" spans="1:13" ht="103.5" customHeight="1" x14ac:dyDescent="0.2">
      <c r="A70" s="39" t="s">
        <v>114</v>
      </c>
      <c r="B70" s="39" t="s">
        <v>115</v>
      </c>
      <c r="C70" s="6" t="s">
        <v>116</v>
      </c>
      <c r="D70" s="7">
        <v>210652.75</v>
      </c>
      <c r="E70" s="8">
        <v>-195366.16</v>
      </c>
      <c r="F70" s="8">
        <v>15286.589999999997</v>
      </c>
      <c r="G70" s="8">
        <v>0.04</v>
      </c>
      <c r="H70" s="8">
        <v>0</v>
      </c>
      <c r="I70" s="8">
        <v>0.04</v>
      </c>
      <c r="J70" s="8">
        <v>0</v>
      </c>
      <c r="K70" s="8">
        <v>0</v>
      </c>
      <c r="L70" s="9">
        <v>0</v>
      </c>
      <c r="M70" s="10" t="s">
        <v>117</v>
      </c>
    </row>
    <row r="71" spans="1:13" ht="69" customHeight="1" x14ac:dyDescent="0.2">
      <c r="A71" s="39"/>
      <c r="B71" s="39"/>
      <c r="C71" s="6" t="s">
        <v>118</v>
      </c>
      <c r="D71" s="11">
        <v>362652.48</v>
      </c>
      <c r="E71" s="12">
        <v>-362652.48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3">
        <v>0</v>
      </c>
      <c r="M71" s="10" t="s">
        <v>119</v>
      </c>
    </row>
    <row r="72" spans="1:13" ht="79.5" customHeight="1" x14ac:dyDescent="0.2">
      <c r="A72" s="39"/>
      <c r="B72" s="39"/>
      <c r="C72" s="6" t="s">
        <v>120</v>
      </c>
      <c r="D72" s="11">
        <v>204919.4</v>
      </c>
      <c r="E72" s="12">
        <v>-191015.43</v>
      </c>
      <c r="F72" s="12">
        <v>13903.970000000001</v>
      </c>
      <c r="G72" s="12">
        <v>0</v>
      </c>
      <c r="H72" s="12">
        <v>176300.86</v>
      </c>
      <c r="I72" s="12">
        <v>176300.86</v>
      </c>
      <c r="J72" s="12">
        <v>0</v>
      </c>
      <c r="K72" s="12">
        <v>0</v>
      </c>
      <c r="L72" s="13">
        <v>0</v>
      </c>
      <c r="M72" s="10" t="s">
        <v>121</v>
      </c>
    </row>
    <row r="73" spans="1:13" ht="66" customHeight="1" x14ac:dyDescent="0.2">
      <c r="A73" s="39"/>
      <c r="B73" s="39"/>
      <c r="C73" s="6" t="s">
        <v>122</v>
      </c>
      <c r="D73" s="11">
        <v>92030.04</v>
      </c>
      <c r="E73" s="12">
        <v>-92030.04</v>
      </c>
      <c r="F73" s="12">
        <v>0</v>
      </c>
      <c r="G73" s="12">
        <v>27969.96</v>
      </c>
      <c r="H73" s="12">
        <v>92030.04</v>
      </c>
      <c r="I73" s="12">
        <v>120000</v>
      </c>
      <c r="J73" s="12">
        <v>0</v>
      </c>
      <c r="K73" s="12">
        <v>0</v>
      </c>
      <c r="L73" s="13">
        <v>0</v>
      </c>
      <c r="M73" s="10" t="s">
        <v>121</v>
      </c>
    </row>
    <row r="74" spans="1:13" ht="60" customHeight="1" x14ac:dyDescent="0.2">
      <c r="A74" s="39"/>
      <c r="B74" s="39"/>
      <c r="C74" s="6" t="s">
        <v>123</v>
      </c>
      <c r="D74" s="11">
        <v>92314.08</v>
      </c>
      <c r="E74" s="12">
        <v>-92314.08</v>
      </c>
      <c r="F74" s="12">
        <v>0</v>
      </c>
      <c r="G74" s="12">
        <v>26390.92</v>
      </c>
      <c r="H74" s="12">
        <v>92314.08</v>
      </c>
      <c r="I74" s="12">
        <v>118705</v>
      </c>
      <c r="J74" s="12">
        <v>0</v>
      </c>
      <c r="K74" s="12">
        <v>0</v>
      </c>
      <c r="L74" s="13">
        <v>0</v>
      </c>
      <c r="M74" s="10" t="s">
        <v>121</v>
      </c>
    </row>
    <row r="75" spans="1:13" ht="79.5" customHeight="1" x14ac:dyDescent="0.2">
      <c r="A75" s="39"/>
      <c r="B75" s="39"/>
      <c r="C75" s="6" t="s">
        <v>124</v>
      </c>
      <c r="D75" s="11">
        <v>35545.480000000003</v>
      </c>
      <c r="E75" s="12">
        <v>-35545.480000000003</v>
      </c>
      <c r="F75" s="12">
        <v>0</v>
      </c>
      <c r="G75" s="12">
        <v>16995.259999999998</v>
      </c>
      <c r="H75" s="12">
        <v>-16995.259999999998</v>
      </c>
      <c r="I75" s="12">
        <v>0</v>
      </c>
      <c r="J75" s="12">
        <v>0</v>
      </c>
      <c r="K75" s="12">
        <v>0</v>
      </c>
      <c r="L75" s="13">
        <v>0</v>
      </c>
      <c r="M75" s="10" t="s">
        <v>125</v>
      </c>
    </row>
    <row r="76" spans="1:13" ht="75" customHeight="1" x14ac:dyDescent="0.2">
      <c r="A76" s="39"/>
      <c r="B76" s="39"/>
      <c r="C76" s="6" t="s">
        <v>126</v>
      </c>
      <c r="D76" s="11">
        <v>19463.419999999998</v>
      </c>
      <c r="E76" s="12">
        <v>-19463.419999999998</v>
      </c>
      <c r="F76" s="12">
        <v>0</v>
      </c>
      <c r="G76" s="12">
        <v>14141.06</v>
      </c>
      <c r="H76" s="12">
        <v>-14141.06</v>
      </c>
      <c r="I76" s="12">
        <v>0</v>
      </c>
      <c r="J76" s="12">
        <v>0</v>
      </c>
      <c r="K76" s="12">
        <v>0</v>
      </c>
      <c r="L76" s="13">
        <v>0</v>
      </c>
      <c r="M76" s="10" t="s">
        <v>125</v>
      </c>
    </row>
    <row r="77" spans="1:13" ht="124.5" customHeight="1" x14ac:dyDescent="0.2">
      <c r="A77" s="39"/>
      <c r="B77" s="39"/>
      <c r="C77" s="6" t="s">
        <v>127</v>
      </c>
      <c r="D77" s="14">
        <v>738.41999999999825</v>
      </c>
      <c r="E77" s="15">
        <v>-738.42</v>
      </c>
      <c r="F77" s="15">
        <v>-1.7053025658242404E-12</v>
      </c>
      <c r="G77" s="15">
        <v>0</v>
      </c>
      <c r="H77" s="15">
        <v>0</v>
      </c>
      <c r="I77" s="15">
        <v>0</v>
      </c>
      <c r="J77" s="15">
        <v>100000</v>
      </c>
      <c r="K77" s="15">
        <v>0</v>
      </c>
      <c r="L77" s="16">
        <v>100000</v>
      </c>
      <c r="M77" s="10" t="s">
        <v>128</v>
      </c>
    </row>
    <row r="78" spans="1:13" ht="22.5" customHeight="1" x14ac:dyDescent="0.2">
      <c r="A78" s="39"/>
      <c r="B78" s="40" t="s">
        <v>21</v>
      </c>
      <c r="C78" s="40"/>
      <c r="D78" s="24">
        <f>SUM(D70:D77)</f>
        <v>1018316.0700000001</v>
      </c>
      <c r="E78" s="24">
        <f t="shared" ref="E78:L78" si="10">SUM(E70:E77)</f>
        <v>-989125.51000000013</v>
      </c>
      <c r="F78" s="24">
        <f t="shared" si="10"/>
        <v>29190.559999999998</v>
      </c>
      <c r="G78" s="24">
        <f t="shared" si="10"/>
        <v>85497.239999999991</v>
      </c>
      <c r="H78" s="24">
        <f t="shared" si="10"/>
        <v>329508.65999999997</v>
      </c>
      <c r="I78" s="24">
        <f t="shared" si="10"/>
        <v>415005.9</v>
      </c>
      <c r="J78" s="24">
        <f t="shared" si="10"/>
        <v>100000</v>
      </c>
      <c r="K78" s="24">
        <f t="shared" si="10"/>
        <v>0</v>
      </c>
      <c r="L78" s="24">
        <f t="shared" si="10"/>
        <v>100000</v>
      </c>
      <c r="M78" s="18"/>
    </row>
    <row r="79" spans="1:13" ht="21" customHeight="1" x14ac:dyDescent="0.2">
      <c r="A79" s="40" t="s">
        <v>129</v>
      </c>
      <c r="B79" s="40"/>
      <c r="C79" s="40"/>
      <c r="D79" s="25">
        <f>D78</f>
        <v>1018316.0700000001</v>
      </c>
      <c r="E79" s="25">
        <f t="shared" ref="E79:L79" si="11">E78</f>
        <v>-989125.51000000013</v>
      </c>
      <c r="F79" s="25">
        <f t="shared" si="11"/>
        <v>29190.559999999998</v>
      </c>
      <c r="G79" s="25">
        <f t="shared" si="11"/>
        <v>85497.239999999991</v>
      </c>
      <c r="H79" s="25">
        <f t="shared" si="11"/>
        <v>329508.65999999997</v>
      </c>
      <c r="I79" s="25">
        <f t="shared" si="11"/>
        <v>415005.9</v>
      </c>
      <c r="J79" s="25">
        <f t="shared" si="11"/>
        <v>100000</v>
      </c>
      <c r="K79" s="25">
        <f t="shared" si="11"/>
        <v>0</v>
      </c>
      <c r="L79" s="25">
        <f t="shared" si="11"/>
        <v>100000</v>
      </c>
      <c r="M79" s="18"/>
    </row>
    <row r="80" spans="1:13" ht="90.75" customHeight="1" x14ac:dyDescent="0.2">
      <c r="A80" s="42" t="s">
        <v>130</v>
      </c>
      <c r="B80" s="42" t="s">
        <v>30</v>
      </c>
      <c r="C80" s="6" t="s">
        <v>154</v>
      </c>
      <c r="D80" s="52">
        <v>231382.97</v>
      </c>
      <c r="E80" s="51">
        <v>-11000</v>
      </c>
      <c r="F80" s="51">
        <v>220382.97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0">
        <v>0</v>
      </c>
      <c r="M80" s="10" t="s">
        <v>155</v>
      </c>
    </row>
    <row r="81" spans="1:13" ht="90.75" customHeight="1" x14ac:dyDescent="0.2">
      <c r="A81" s="44"/>
      <c r="B81" s="43"/>
      <c r="C81" s="6" t="s">
        <v>131</v>
      </c>
      <c r="D81" s="49">
        <v>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600000</v>
      </c>
      <c r="L81" s="47">
        <v>600000</v>
      </c>
      <c r="M81" s="10" t="s">
        <v>132</v>
      </c>
    </row>
    <row r="82" spans="1:13" ht="31.5" customHeight="1" x14ac:dyDescent="0.2">
      <c r="A82" s="43"/>
      <c r="B82" s="40" t="s">
        <v>21</v>
      </c>
      <c r="C82" s="40"/>
      <c r="D82" s="24">
        <f>SUM(D80:D81)</f>
        <v>231382.97</v>
      </c>
      <c r="E82" s="46">
        <f t="shared" ref="E82:L82" si="12">SUM(E80:E81)</f>
        <v>-11000</v>
      </c>
      <c r="F82" s="46">
        <f t="shared" si="12"/>
        <v>220382.97</v>
      </c>
      <c r="G82" s="46">
        <f t="shared" si="12"/>
        <v>0</v>
      </c>
      <c r="H82" s="46">
        <f t="shared" si="12"/>
        <v>0</v>
      </c>
      <c r="I82" s="46">
        <f t="shared" si="12"/>
        <v>0</v>
      </c>
      <c r="J82" s="46">
        <f t="shared" si="12"/>
        <v>0</v>
      </c>
      <c r="K82" s="46">
        <f t="shared" si="12"/>
        <v>600000</v>
      </c>
      <c r="L82" s="46">
        <f t="shared" si="12"/>
        <v>600000</v>
      </c>
      <c r="M82" s="18"/>
    </row>
    <row r="83" spans="1:13" ht="34.5" customHeight="1" x14ac:dyDescent="0.2">
      <c r="A83" s="40" t="s">
        <v>133</v>
      </c>
      <c r="B83" s="40"/>
      <c r="C83" s="40"/>
      <c r="D83" s="25">
        <f>D82</f>
        <v>231382.97</v>
      </c>
      <c r="E83" s="25">
        <f t="shared" ref="E83:L83" si="13">E82</f>
        <v>-11000</v>
      </c>
      <c r="F83" s="25">
        <f t="shared" si="13"/>
        <v>220382.97</v>
      </c>
      <c r="G83" s="25">
        <f t="shared" si="13"/>
        <v>0</v>
      </c>
      <c r="H83" s="25">
        <f t="shared" si="13"/>
        <v>0</v>
      </c>
      <c r="I83" s="25">
        <f t="shared" si="13"/>
        <v>0</v>
      </c>
      <c r="J83" s="25">
        <f t="shared" si="13"/>
        <v>0</v>
      </c>
      <c r="K83" s="25">
        <f t="shared" si="13"/>
        <v>600000</v>
      </c>
      <c r="L83" s="25">
        <f t="shared" si="13"/>
        <v>600000</v>
      </c>
      <c r="M83" s="18"/>
    </row>
    <row r="84" spans="1:13" ht="87.75" customHeight="1" x14ac:dyDescent="0.2">
      <c r="A84" s="39" t="s">
        <v>134</v>
      </c>
      <c r="B84" s="26" t="s">
        <v>14</v>
      </c>
      <c r="C84" s="27" t="s">
        <v>135</v>
      </c>
      <c r="D84" s="28">
        <v>83160.22</v>
      </c>
      <c r="E84" s="29">
        <v>-8146.98</v>
      </c>
      <c r="F84" s="29">
        <v>75013.240000000005</v>
      </c>
      <c r="G84" s="29">
        <v>70983.27</v>
      </c>
      <c r="H84" s="29">
        <v>1.8189894035458565E-12</v>
      </c>
      <c r="I84" s="29">
        <v>70983.27</v>
      </c>
      <c r="J84" s="29">
        <v>21807</v>
      </c>
      <c r="K84" s="29">
        <v>-4.5474735088646412E-13</v>
      </c>
      <c r="L84" s="19">
        <v>21806.999999999996</v>
      </c>
      <c r="M84" s="19" t="s">
        <v>18</v>
      </c>
    </row>
    <row r="85" spans="1:13" ht="26.25" customHeight="1" x14ac:dyDescent="0.2">
      <c r="A85" s="39"/>
      <c r="B85" s="40" t="s">
        <v>21</v>
      </c>
      <c r="C85" s="40"/>
      <c r="D85" s="17">
        <f>D84</f>
        <v>83160.22</v>
      </c>
      <c r="E85" s="17">
        <f t="shared" ref="E85:L85" si="14">E84</f>
        <v>-8146.98</v>
      </c>
      <c r="F85" s="17">
        <f t="shared" si="14"/>
        <v>75013.240000000005</v>
      </c>
      <c r="G85" s="17">
        <f t="shared" si="14"/>
        <v>70983.27</v>
      </c>
      <c r="H85" s="17">
        <f t="shared" si="14"/>
        <v>1.8189894035458565E-12</v>
      </c>
      <c r="I85" s="17">
        <f t="shared" si="14"/>
        <v>70983.27</v>
      </c>
      <c r="J85" s="17">
        <f t="shared" si="14"/>
        <v>21807</v>
      </c>
      <c r="K85" s="17">
        <f t="shared" si="14"/>
        <v>-4.5474735088646412E-13</v>
      </c>
      <c r="L85" s="17">
        <f t="shared" si="14"/>
        <v>21806.999999999996</v>
      </c>
      <c r="M85" s="18"/>
    </row>
    <row r="86" spans="1:13" ht="87" customHeight="1" x14ac:dyDescent="0.2">
      <c r="A86" s="39"/>
      <c r="B86" s="39" t="s">
        <v>115</v>
      </c>
      <c r="C86" s="6" t="s">
        <v>136</v>
      </c>
      <c r="D86" s="7">
        <v>330334.18999999994</v>
      </c>
      <c r="E86" s="8">
        <v>-166779.84</v>
      </c>
      <c r="F86" s="8">
        <v>163554.35</v>
      </c>
      <c r="G86" s="8">
        <v>598429.87000000011</v>
      </c>
      <c r="H86" s="8">
        <v>1.8985701899509877E-11</v>
      </c>
      <c r="I86" s="8">
        <v>598429.87</v>
      </c>
      <c r="J86" s="8">
        <v>487199.08</v>
      </c>
      <c r="K86" s="8">
        <v>-3.4106051316484809E-13</v>
      </c>
      <c r="L86" s="9">
        <v>487199.08</v>
      </c>
      <c r="M86" s="10" t="s">
        <v>137</v>
      </c>
    </row>
    <row r="87" spans="1:13" ht="58.5" customHeight="1" x14ac:dyDescent="0.2">
      <c r="A87" s="39"/>
      <c r="B87" s="39"/>
      <c r="C87" s="27" t="s">
        <v>138</v>
      </c>
      <c r="D87" s="30">
        <v>81516.39</v>
      </c>
      <c r="E87" s="31">
        <v>-81516.39</v>
      </c>
      <c r="F87" s="31">
        <v>0</v>
      </c>
      <c r="G87" s="31">
        <v>76814.460000000006</v>
      </c>
      <c r="H87" s="31">
        <v>0</v>
      </c>
      <c r="I87" s="31">
        <v>76814.460000000006</v>
      </c>
      <c r="J87" s="31">
        <v>92521.68</v>
      </c>
      <c r="K87" s="31">
        <v>0</v>
      </c>
      <c r="L87" s="32">
        <v>92521.68</v>
      </c>
      <c r="M87" s="19" t="s">
        <v>128</v>
      </c>
    </row>
    <row r="88" spans="1:13" ht="64.5" customHeight="1" x14ac:dyDescent="0.2">
      <c r="A88" s="39"/>
      <c r="B88" s="39"/>
      <c r="C88" s="27" t="s">
        <v>139</v>
      </c>
      <c r="D88" s="33">
        <v>13787.560000000001</v>
      </c>
      <c r="E88" s="34">
        <v>-8162.01</v>
      </c>
      <c r="F88" s="34">
        <v>5625.5500000000011</v>
      </c>
      <c r="G88" s="34">
        <v>70682.37</v>
      </c>
      <c r="H88" s="34">
        <v>0</v>
      </c>
      <c r="I88" s="34">
        <v>70682.37</v>
      </c>
      <c r="J88" s="34">
        <v>0</v>
      </c>
      <c r="K88" s="34">
        <v>0</v>
      </c>
      <c r="L88" s="35">
        <v>0</v>
      </c>
      <c r="M88" s="19" t="s">
        <v>18</v>
      </c>
    </row>
    <row r="89" spans="1:13" ht="33.75" customHeight="1" x14ac:dyDescent="0.2">
      <c r="A89" s="39"/>
      <c r="B89" s="40" t="s">
        <v>21</v>
      </c>
      <c r="C89" s="40"/>
      <c r="D89" s="24">
        <f>SUM(D86:D88)</f>
        <v>425638.13999999996</v>
      </c>
      <c r="E89" s="24">
        <f t="shared" ref="E89:L89" si="15">SUM(E86:E88)</f>
        <v>-256458.23999999999</v>
      </c>
      <c r="F89" s="24">
        <f t="shared" si="15"/>
        <v>169179.9</v>
      </c>
      <c r="G89" s="24">
        <f t="shared" si="15"/>
        <v>745926.70000000007</v>
      </c>
      <c r="H89" s="24">
        <f t="shared" si="15"/>
        <v>1.8985701899509877E-11</v>
      </c>
      <c r="I89" s="24">
        <f t="shared" si="15"/>
        <v>745926.7</v>
      </c>
      <c r="J89" s="24">
        <f t="shared" si="15"/>
        <v>579720.76</v>
      </c>
      <c r="K89" s="24">
        <f t="shared" si="15"/>
        <v>-3.4106051316484809E-13</v>
      </c>
      <c r="L89" s="24">
        <f t="shared" si="15"/>
        <v>579720.76</v>
      </c>
      <c r="M89" s="18"/>
    </row>
    <row r="90" spans="1:13" ht="28.5" customHeight="1" x14ac:dyDescent="0.2">
      <c r="A90" s="40" t="s">
        <v>140</v>
      </c>
      <c r="B90" s="40"/>
      <c r="C90" s="40"/>
      <c r="D90" s="25">
        <f>D89+D85</f>
        <v>508798.36</v>
      </c>
      <c r="E90" s="25">
        <f t="shared" ref="E90:L90" si="16">E89+E85</f>
        <v>-264605.21999999997</v>
      </c>
      <c r="F90" s="25">
        <f t="shared" si="16"/>
        <v>244193.14</v>
      </c>
      <c r="G90" s="25">
        <f t="shared" si="16"/>
        <v>816909.97000000009</v>
      </c>
      <c r="H90" s="25">
        <f t="shared" si="16"/>
        <v>2.0804691303055733E-11</v>
      </c>
      <c r="I90" s="25">
        <f t="shared" si="16"/>
        <v>816909.97</v>
      </c>
      <c r="J90" s="25">
        <f t="shared" si="16"/>
        <v>601527.76</v>
      </c>
      <c r="K90" s="25">
        <f t="shared" si="16"/>
        <v>-7.9580786405131221E-13</v>
      </c>
      <c r="L90" s="25">
        <f t="shared" si="16"/>
        <v>601527.76</v>
      </c>
      <c r="M90" s="18"/>
    </row>
    <row r="91" spans="1:13" ht="84" customHeight="1" x14ac:dyDescent="0.2">
      <c r="A91" s="39" t="s">
        <v>141</v>
      </c>
      <c r="B91" s="21" t="s">
        <v>142</v>
      </c>
      <c r="C91" s="6" t="s">
        <v>143</v>
      </c>
      <c r="D91" s="22">
        <v>0</v>
      </c>
      <c r="E91" s="23">
        <v>4865.78</v>
      </c>
      <c r="F91" s="23">
        <v>4865.78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10">
        <v>0</v>
      </c>
      <c r="M91" s="10" t="s">
        <v>151</v>
      </c>
    </row>
    <row r="92" spans="1:13" ht="20.25" customHeight="1" x14ac:dyDescent="0.2">
      <c r="A92" s="39"/>
      <c r="B92" s="40" t="s">
        <v>21</v>
      </c>
      <c r="C92" s="40"/>
      <c r="D92" s="24">
        <v>0</v>
      </c>
      <c r="E92" s="24">
        <v>4865.78</v>
      </c>
      <c r="F92" s="24">
        <v>4865.78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18"/>
    </row>
    <row r="93" spans="1:13" ht="26.25" customHeight="1" x14ac:dyDescent="0.2">
      <c r="A93" s="40" t="s">
        <v>144</v>
      </c>
      <c r="B93" s="40"/>
      <c r="C93" s="40"/>
      <c r="D93" s="25">
        <v>0</v>
      </c>
      <c r="E93" s="25">
        <v>4865.78</v>
      </c>
      <c r="F93" s="25">
        <v>4865.78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18"/>
    </row>
    <row r="94" spans="1:13" ht="76.5" customHeight="1" x14ac:dyDescent="0.2">
      <c r="A94" s="39" t="s">
        <v>145</v>
      </c>
      <c r="B94" s="21" t="s">
        <v>54</v>
      </c>
      <c r="C94" s="6" t="s">
        <v>146</v>
      </c>
      <c r="D94" s="22">
        <v>191214</v>
      </c>
      <c r="E94" s="23">
        <v>-177958.79</v>
      </c>
      <c r="F94" s="23">
        <v>13255.209999999992</v>
      </c>
      <c r="G94" s="23">
        <v>61925</v>
      </c>
      <c r="H94" s="23">
        <v>177958.79</v>
      </c>
      <c r="I94" s="23">
        <v>239883.79</v>
      </c>
      <c r="J94" s="23">
        <v>0</v>
      </c>
      <c r="K94" s="23">
        <v>0</v>
      </c>
      <c r="L94" s="10">
        <v>0</v>
      </c>
      <c r="M94" s="10" t="s">
        <v>147</v>
      </c>
    </row>
    <row r="95" spans="1:13" ht="27" customHeight="1" x14ac:dyDescent="0.2">
      <c r="A95" s="39"/>
      <c r="B95" s="40" t="s">
        <v>148</v>
      </c>
      <c r="C95" s="40"/>
      <c r="D95" s="24">
        <v>191214</v>
      </c>
      <c r="E95" s="24">
        <v>-177958.79</v>
      </c>
      <c r="F95" s="24">
        <v>13255.209999999992</v>
      </c>
      <c r="G95" s="24">
        <v>61925</v>
      </c>
      <c r="H95" s="24">
        <v>177958.79</v>
      </c>
      <c r="I95" s="24">
        <v>239883.79</v>
      </c>
      <c r="J95" s="24">
        <v>0</v>
      </c>
      <c r="K95" s="24">
        <v>0</v>
      </c>
      <c r="L95" s="24">
        <v>0</v>
      </c>
      <c r="M95" s="18"/>
    </row>
    <row r="96" spans="1:13" ht="38.25" customHeight="1" x14ac:dyDescent="0.2">
      <c r="A96" s="40" t="s">
        <v>149</v>
      </c>
      <c r="B96" s="40"/>
      <c r="C96" s="40"/>
      <c r="D96" s="20">
        <v>191214</v>
      </c>
      <c r="E96" s="20">
        <v>-177958.79</v>
      </c>
      <c r="F96" s="20">
        <v>13255.209999999992</v>
      </c>
      <c r="G96" s="20">
        <v>61925</v>
      </c>
      <c r="H96" s="20">
        <v>177958.79</v>
      </c>
      <c r="I96" s="20">
        <v>239883.79</v>
      </c>
      <c r="J96" s="20">
        <v>0</v>
      </c>
      <c r="K96" s="20">
        <v>0</v>
      </c>
      <c r="L96" s="20">
        <v>0</v>
      </c>
      <c r="M96" s="18"/>
    </row>
    <row r="97" spans="1:13" ht="27.75" customHeight="1" x14ac:dyDescent="0.2">
      <c r="A97" s="38" t="s">
        <v>150</v>
      </c>
      <c r="B97" s="38"/>
      <c r="C97" s="38"/>
      <c r="D97" s="45">
        <v>7117544.3199999994</v>
      </c>
      <c r="E97" s="20">
        <v>-212071.76999999996</v>
      </c>
      <c r="F97" s="20">
        <v>6905472.5800000001</v>
      </c>
      <c r="G97" s="45">
        <v>6338394.1699999999</v>
      </c>
      <c r="H97" s="20">
        <v>414885.87</v>
      </c>
      <c r="I97" s="20">
        <v>6753280.040000001</v>
      </c>
      <c r="J97" s="20">
        <v>5291924</v>
      </c>
      <c r="K97" s="20">
        <v>556961.29</v>
      </c>
      <c r="L97" s="20">
        <v>5848885.29</v>
      </c>
      <c r="M97" s="20"/>
    </row>
    <row r="99" spans="1:13" x14ac:dyDescent="0.2">
      <c r="A99" s="36" t="s">
        <v>152</v>
      </c>
    </row>
  </sheetData>
  <mergeCells count="43">
    <mergeCell ref="A1:M1"/>
    <mergeCell ref="A4:A35"/>
    <mergeCell ref="B4:B6"/>
    <mergeCell ref="B7:C7"/>
    <mergeCell ref="B8:B13"/>
    <mergeCell ref="B14:C14"/>
    <mergeCell ref="B15:B22"/>
    <mergeCell ref="B23:C23"/>
    <mergeCell ref="B24:B27"/>
    <mergeCell ref="B28:C28"/>
    <mergeCell ref="B29:B32"/>
    <mergeCell ref="B33:C33"/>
    <mergeCell ref="B35:C35"/>
    <mergeCell ref="A36:C36"/>
    <mergeCell ref="A37:A38"/>
    <mergeCell ref="B38:C38"/>
    <mergeCell ref="A39:C39"/>
    <mergeCell ref="A40:A68"/>
    <mergeCell ref="B40:B46"/>
    <mergeCell ref="B47:C47"/>
    <mergeCell ref="B48:B67"/>
    <mergeCell ref="B68:C68"/>
    <mergeCell ref="A90:C90"/>
    <mergeCell ref="A69:C69"/>
    <mergeCell ref="A70:A78"/>
    <mergeCell ref="B70:B77"/>
    <mergeCell ref="B78:C78"/>
    <mergeCell ref="A79:C79"/>
    <mergeCell ref="B82:C82"/>
    <mergeCell ref="A83:C83"/>
    <mergeCell ref="A84:A89"/>
    <mergeCell ref="B85:C85"/>
    <mergeCell ref="B86:B88"/>
    <mergeCell ref="B89:C89"/>
    <mergeCell ref="A80:A82"/>
    <mergeCell ref="B80:B81"/>
    <mergeCell ref="A97:C97"/>
    <mergeCell ref="A91:A92"/>
    <mergeCell ref="B92:C92"/>
    <mergeCell ref="A93:C93"/>
    <mergeCell ref="A94:A95"/>
    <mergeCell ref="B95:C95"/>
    <mergeCell ref="A96:C96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ПЗ №9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Никитенко Егор Фёдорович</cp:lastModifiedBy>
  <cp:lastPrinted>2020-09-25T06:51:53Z</cp:lastPrinted>
  <dcterms:created xsi:type="dcterms:W3CDTF">2020-09-24T14:38:01Z</dcterms:created>
  <dcterms:modified xsi:type="dcterms:W3CDTF">2020-10-01T12:23:17Z</dcterms:modified>
</cp:coreProperties>
</file>