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930" yWindow="675" windowWidth="15450" windowHeight="9900"/>
  </bookViews>
  <sheets>
    <sheet name="2019 год" sheetId="3" r:id="rId1"/>
  </sheets>
  <definedNames>
    <definedName name="_xlnm._FilterDatabase" localSheetId="0" hidden="1">'2019 год'!$A$5:$I$83</definedName>
    <definedName name="APPT" localSheetId="0">'2019 год'!#REF!</definedName>
    <definedName name="FIO" localSheetId="0">'2019 год'!#REF!</definedName>
    <definedName name="SIGN" localSheetId="0">'2019 год'!#REF!</definedName>
    <definedName name="_xlnm.Print_Titles" localSheetId="0">'2019 год'!$5:$5</definedName>
  </definedNames>
  <calcPr calcId="145621"/>
</workbook>
</file>

<file path=xl/calcChain.xml><?xml version="1.0" encoding="utf-8"?>
<calcChain xmlns="http://schemas.openxmlformats.org/spreadsheetml/2006/main">
  <c r="D83" i="3" l="1"/>
  <c r="E43" i="3" l="1"/>
  <c r="E45" i="3"/>
  <c r="F6" i="3" l="1"/>
  <c r="G29" i="3" l="1"/>
  <c r="F13" i="3" l="1"/>
  <c r="E83" i="3" l="1"/>
  <c r="C83" i="3"/>
  <c r="G82" i="3" l="1"/>
  <c r="G81" i="3"/>
  <c r="G79" i="3"/>
  <c r="G77" i="3"/>
  <c r="G76" i="3"/>
  <c r="G74" i="3"/>
  <c r="G73" i="3"/>
  <c r="G72" i="3"/>
  <c r="G70" i="3"/>
  <c r="G69" i="3"/>
  <c r="G68" i="3"/>
  <c r="G67" i="3"/>
  <c r="G66" i="3"/>
  <c r="G62" i="3"/>
  <c r="G61" i="3"/>
  <c r="G60" i="3"/>
  <c r="G59" i="3"/>
  <c r="G56" i="3"/>
  <c r="G55" i="3"/>
  <c r="G52" i="3"/>
  <c r="G51" i="3"/>
  <c r="G50" i="3"/>
  <c r="G49" i="3"/>
  <c r="G48" i="3"/>
  <c r="G47" i="3"/>
  <c r="G46" i="3"/>
  <c r="G45" i="3"/>
  <c r="G43" i="3"/>
  <c r="G42" i="3"/>
  <c r="G39" i="3"/>
  <c r="G38" i="3"/>
  <c r="G37" i="3"/>
  <c r="G36" i="3"/>
  <c r="G35" i="3"/>
  <c r="G33" i="3"/>
  <c r="G32" i="3"/>
  <c r="G31" i="3"/>
  <c r="G30" i="3"/>
  <c r="G28" i="3"/>
  <c r="G27" i="3"/>
  <c r="G26" i="3"/>
  <c r="G25" i="3"/>
  <c r="G24" i="3"/>
  <c r="G22" i="3"/>
  <c r="G21" i="3"/>
  <c r="G20" i="3"/>
  <c r="G18" i="3"/>
  <c r="G16" i="3"/>
  <c r="G15" i="3"/>
  <c r="G14" i="3"/>
  <c r="G13" i="3"/>
  <c r="G12" i="3"/>
  <c r="G11" i="3"/>
  <c r="G10" i="3"/>
  <c r="G9" i="3"/>
  <c r="G8" i="3"/>
  <c r="G7" i="3"/>
  <c r="G64" i="3"/>
  <c r="G63" i="3"/>
  <c r="G58" i="3"/>
  <c r="F37" i="3" l="1"/>
  <c r="F14" i="3" l="1"/>
  <c r="F8" i="3" l="1"/>
  <c r="F9" i="3"/>
  <c r="F10" i="3"/>
  <c r="F11" i="3"/>
  <c r="F12" i="3"/>
  <c r="F15" i="3"/>
  <c r="F16" i="3"/>
  <c r="F18" i="3"/>
  <c r="F20" i="3"/>
  <c r="F21" i="3"/>
  <c r="F22" i="3"/>
  <c r="F24" i="3"/>
  <c r="F25" i="3"/>
  <c r="F26" i="3"/>
  <c r="F27" i="3"/>
  <c r="F28" i="3"/>
  <c r="F29" i="3"/>
  <c r="F30" i="3"/>
  <c r="F31" i="3"/>
  <c r="F32" i="3"/>
  <c r="F33" i="3"/>
  <c r="F35" i="3"/>
  <c r="F36" i="3"/>
  <c r="F38" i="3"/>
  <c r="F39" i="3"/>
  <c r="F41" i="3"/>
  <c r="F42" i="3"/>
  <c r="F43" i="3"/>
  <c r="F45" i="3"/>
  <c r="F46" i="3"/>
  <c r="F47" i="3"/>
  <c r="F48" i="3"/>
  <c r="F49" i="3"/>
  <c r="F50" i="3"/>
  <c r="F51" i="3"/>
  <c r="F52" i="3"/>
  <c r="F54" i="3"/>
  <c r="F55" i="3"/>
  <c r="F56" i="3"/>
  <c r="F58" i="3"/>
  <c r="F59" i="3"/>
  <c r="F60" i="3"/>
  <c r="F61" i="3"/>
  <c r="F62" i="3"/>
  <c r="F63" i="3"/>
  <c r="F64" i="3"/>
  <c r="F66" i="3"/>
  <c r="F67" i="3"/>
  <c r="F68" i="3"/>
  <c r="F69" i="3"/>
  <c r="F70" i="3"/>
  <c r="F72" i="3"/>
  <c r="F73" i="3"/>
  <c r="F74" i="3"/>
  <c r="F76" i="3"/>
  <c r="F77" i="3"/>
  <c r="F79" i="3"/>
  <c r="F81" i="3"/>
  <c r="F82" i="3"/>
  <c r="F7" i="3"/>
  <c r="G80" i="3"/>
  <c r="G78" i="3"/>
  <c r="G75" i="3"/>
  <c r="G71" i="3"/>
  <c r="G65" i="3"/>
  <c r="G57" i="3"/>
  <c r="G53" i="3"/>
  <c r="G44" i="3"/>
  <c r="G40" i="3"/>
  <c r="G34" i="3"/>
  <c r="G23" i="3"/>
  <c r="G19" i="3"/>
  <c r="G17" i="3"/>
  <c r="G6" i="3" l="1"/>
  <c r="G83" i="3"/>
  <c r="F80" i="3"/>
  <c r="F78" i="3"/>
  <c r="F75" i="3"/>
  <c r="F71" i="3"/>
  <c r="F65" i="3"/>
  <c r="F57" i="3"/>
  <c r="F53" i="3"/>
  <c r="F44" i="3"/>
  <c r="F40" i="3"/>
  <c r="F34" i="3"/>
  <c r="F23" i="3"/>
  <c r="F19" i="3"/>
  <c r="F17" i="3" l="1"/>
  <c r="F83" i="3"/>
</calcChain>
</file>

<file path=xl/sharedStrings.xml><?xml version="1.0" encoding="utf-8"?>
<sst xmlns="http://schemas.openxmlformats.org/spreadsheetml/2006/main" count="295" uniqueCount="228">
  <si>
    <t>тыс. руб.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</si>
  <si>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</si>
  <si>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</si>
  <si>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</si>
  <si>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</si>
  <si>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</si>
  <si>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</si>
  <si>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</si>
  <si>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</si>
  <si>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</si>
  <si>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</si>
  <si>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</si>
  <si>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</si>
  <si>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</si>
  <si>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</si>
  <si>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</si>
  <si>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</si>
  <si>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</si>
  <si>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</si>
  <si>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</si>
  <si>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</si>
  <si>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</si>
  <si>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</si>
  <si>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</si>
  <si>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>Мобилизационная и вневойсковая подготовка</t>
  </si>
  <si>
    <t>0300</t>
  </si>
  <si>
    <t>НАЦИОНАЛЬНАЯ БЕЗОПАСНОСТЬ И ПРАВООХРАНИТЕЛЬНАЯ ДЕЯТЕЛЬНОСТЬ</t>
  </si>
  <si>
    <t>0309</t>
  </si>
  <si>
    <t>0310</t>
  </si>
  <si>
    <t>Обеспечение пожарной безопасности</t>
  </si>
  <si>
    <t>0314</t>
  </si>
  <si>
    <t>Другие вопросы в области национальной безопасности и правоохранительной деятельности</t>
  </si>
  <si>
    <t>0400</t>
  </si>
  <si>
    <t>НАЦИОНАЛЬНАЯ ЭКОНОМИКА</t>
  </si>
  <si>
    <t>0401</t>
  </si>
  <si>
    <t>Общеэкономические вопросы</t>
  </si>
  <si>
    <t>0404</t>
  </si>
  <si>
    <t>Воспроизводство минерально-сырьевой базы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</si>
  <si>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</si>
  <si>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</si>
  <si>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</si>
  <si>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</si>
  <si>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</si>
  <si>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</si>
  <si>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</si>
  <si>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</si>
  <si>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</si>
  <si>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</si>
  <si>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</si>
  <si>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</si>
  <si>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</si>
  <si>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</si>
  <si>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</si>
  <si>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</si>
  <si>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</si>
  <si>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</si>
  <si>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</si>
  <si>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</si>
  <si>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</si>
  <si>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</si>
  <si>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</si>
  <si>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</si>
  <si>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</si>
  <si>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</si>
  <si>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</si>
  <si>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</si>
  <si>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</si>
  <si>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</si>
  <si>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</si>
  <si>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</si>
  <si>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</si>
  <si>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</si>
  <si>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</si>
  <si>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</si>
  <si>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</si>
  <si>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</si>
  <si>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</si>
  <si>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</si>
  <si>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</si>
  <si>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</si>
  <si>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0706</t>
  </si>
  <si>
    <t>0707</t>
  </si>
  <si>
    <t>0709</t>
  </si>
  <si>
    <t>Другие вопросы в области образования</t>
  </si>
  <si>
    <t>0800</t>
  </si>
  <si>
    <t>0801</t>
  </si>
  <si>
    <t>Культура</t>
  </si>
  <si>
    <t>0802</t>
  </si>
  <si>
    <t>Кинематография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</si>
  <si>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</si>
  <si>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</si>
  <si>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</si>
  <si>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</si>
  <si>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</si>
  <si>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</si>
  <si>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</si>
  <si>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</si>
  <si>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0903</t>
  </si>
  <si>
    <t>Медицинская помощь в дневных стационарах всех типов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</si>
  <si>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</si>
  <si>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</si>
  <si>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</si>
  <si>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</si>
  <si>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</si>
  <si>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ее компонентов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</si>
  <si>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</si>
  <si>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</si>
  <si>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</si>
  <si>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</si>
  <si>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</si>
  <si>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</si>
  <si>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</si>
  <si>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</si>
  <si>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</si>
  <si>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</si>
  <si>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</si>
  <si>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</si>
  <si>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</si>
  <si>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</si>
  <si>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</si>
  <si>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</si>
  <si>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</si>
  <si>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</si>
  <si>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</si>
  <si>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</si>
  <si>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</si>
  <si>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</si>
  <si>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</si>
  <si>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</si>
  <si>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</si>
  <si>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</si>
  <si>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</si>
  <si>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</si>
  <si>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1300</t>
  </si>
  <si>
    <t>ОБСЛУЖИВАНИЕ ГОСУДАРСТВЕННОГО И МУНИЦИПАЛЬНОГО ДОЛГА</t>
  </si>
  <si>
    <t>1301</t>
  </si>
  <si>
    <t>Обслуживание государственного внутреннего и муниципального долга</t>
  </si>
  <si>
    <t>1400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</si>
  <si>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</si>
  <si>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</si>
  <si>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</si>
  <si>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</si>
  <si>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</si>
  <si>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</si>
  <si>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2</t>
  </si>
  <si>
    <t>3</t>
  </si>
  <si>
    <t>ИТОГО РАСХОДЫ:</t>
  </si>
  <si>
    <t>0108</t>
  </si>
  <si>
    <t>Международные отношения и международное сотрудничество</t>
  </si>
  <si>
    <t>0604</t>
  </si>
  <si>
    <t>Прикладные научные исследования в области охраны окружающей среды</t>
  </si>
  <si>
    <t>0703</t>
  </si>
  <si>
    <t>Высшее образование</t>
  </si>
  <si>
    <t>Молодежная политика</t>
  </si>
  <si>
    <t xml:space="preserve">Код </t>
  </si>
  <si>
    <t>6=5/3*100</t>
  </si>
  <si>
    <t>7=5/4*100</t>
  </si>
  <si>
    <t>Дополнительное образование детей</t>
  </si>
  <si>
    <t>% исполнения первоначально утвержденного бюджета</t>
  </si>
  <si>
    <t>% исполнения уточненных бюджетных назначений</t>
  </si>
  <si>
    <t>Пояснения отклонений
 от первоначальных плановых значений 
( при наличии отклонений 5% и более ) 
к графе 6</t>
  </si>
  <si>
    <t>Пояснения отклонений 
от  уточненных плановых значений
 ( при наличии отклонений 5% и более ) 
к графе 7</t>
  </si>
  <si>
    <t>Наименование раздела, подраздела</t>
  </si>
  <si>
    <t>Аналитические данные об исполнении расходов областного бюджета Ленинградской области по разделам и подразделам классификации расходов за 2019 год</t>
  </si>
  <si>
    <t>Первоначально утвержденный бюджет 
от 20.12.2018 
№130-оз</t>
  </si>
  <si>
    <t>Факт по состоянию на 01.01.2020 г.</t>
  </si>
  <si>
    <t>План по закону 
о бюджете 
в редакции
 от 04.12.2019 
№95-оз</t>
  </si>
  <si>
    <t>Защита населения и территории от чрезвычайных ситуаций природного и техногенного характера, гражданская оборона</t>
  </si>
  <si>
    <t>КУЛЬТУРА, КИНЕМАТОГРАФИЯ</t>
  </si>
  <si>
    <t>МЕЖБЮДЖЕТНЫЕ ТРАНСФЕРТЫ ОБЩЕГО ХАРАКТЕРА БЮДЖЕТАМ БЮДЖЕТНОЙ СИСТЕМЫ РОССИЙСКОЙ ФЕДЕРАЦИИ</t>
  </si>
  <si>
    <t>Отклонение составило менее 5%, пояснения не требуются.</t>
  </si>
  <si>
    <t>Неисполнение связано с применением регрессивной ставки по налогам  и уменьшения количества запланированных командировок</t>
  </si>
  <si>
    <t>Сокращение общего объема проводимых в 2019 году мероприятий в части прикладных научных исследований в области общественных финансов, а также экономия по результатам осуществления процедур закупок</t>
  </si>
  <si>
    <t>В случае принятия решения об использовании средств резервных фондов Правительства Ленинградской области расходы отражаются по соответствующим разделам классификации расходов, исходя из их отраслевой и ведомственной принадлежности</t>
  </si>
  <si>
    <t>Исполнение 79,6% в связи с образовавшейся экономией по результатам проведенных конкурсных процедур по средствам субвенции, поступившей из федерального бюджета.</t>
  </si>
  <si>
    <t>Отклонение по комитету по социальной защите населения ЛО обусловлено перераспределением бюджетных ассигнований на мероприятие "Доплаты к пенсиям лицам, замещавшим государственные должности Ленинградской области и должности государственной гражданской службы" в связи с ростом численности получателей, индексацией размеров доплат к пенсии в соответствии с изменениями федерального законодательства; на мероприятия по сохранению и развитию материально-технической базы государственных учреждений; на мероприятия и проекты в связи с уточнением КБК; на мероприятие "Компенсация поставщикам социальных услуг, которые включены в реестр поставщиков социальных услуг Ленинградской области, при получении у них гражданином социальных услуг, предусмотренных индивидуальной программой предоставления социальных услуг" в связи с увеличением числа обслуживаемых кол-ва коек по сравнению с 2018 годом; на мероприятие "Обеспечение деятельности (услуги, работы) государственных учреждений" в связи с повышением заработной платы работников в рамках Указов Президента РФ, изменением подхода к организации и проведению конгресса по гериатрии в Ленинградской области; на мероприятия по сохранению и развитию материально-технической базы государственных учреждений в связи с приобретением основных средств для реализации уставной деятельности государственных учреждений.</t>
  </si>
  <si>
    <t>Отклонение по комитету по социальной защите населения ЛО обусловлено перераспределением бюджетных ассигнований на мероприятие "Осуществление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лет" в целях обеспечения софинансирования. Увеличение бюджетных ассигнований по мероприятию "Осуществление ежемесячной выплаты в связи с рождением (усыновлением) первого ребенка" (федеральные средства), по мероприятию "Осуществление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лет" (федеральные средства).</t>
  </si>
  <si>
    <t>Отклонение по комитету по социальной защите населения ЛО обусловлено перераспределением бюджетных ассигнований на мероприятие "Государственная поддержка деятельности социально ориентированных некоммерческих организаций" в связи с  уточнением КБК. Увеличением бюджетных ассигнований по мероприятию "Государственная поддержка деятельности социально ориентированных некоммерческих организаций" в связи с увеличение количества граждан, пользующихся услугой социального такси.</t>
  </si>
  <si>
    <t>Неполное освоение средств связано с поздними сроками заключения муниципальных контрактов и необходимостью регистрации права собственности перед перечислением средств по муниципальным контрактам.</t>
  </si>
  <si>
    <t>Неполное исполнение расходов сложилось в связи с необходимостью изменения некоторых видов и объемов ремонтных работ и корректировки сметной документации, длительными сроками прохождения государственной экспертизы, а также по решению заказчика об одностороннем отказе от исполнения контракта в связи с невыполнением работ подрядной организацией, выявленным несоответствием проектной документации и сметой,  отсутствием заключенного контракта на выполнение СМР по причине жалоб и отклонения заявок УФАС, несвоевременным предоставлением подрядчиком документов на оплату выполненных работ и экономией по результатам проведения конкурсных процедур</t>
  </si>
  <si>
    <t>В связи с поступающими обращениями от муниципальных образований Ленинградской области дотация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области,  увеличена.</t>
  </si>
  <si>
    <t>Фактическое перечисление средств производится после предоставлений копий заключенных муниципальных контрактов.</t>
  </si>
  <si>
    <t>Приложение 7</t>
  </si>
  <si>
    <t xml:space="preserve">Увеличение бюджетных ассигнований:
- на выплату компенсации  за неиспользованный отпуск,  поощрение  за достижение наилучших результатов социально-экономического развития Ленинградской области и за достижение показателей деятельности органов исполнительной власти Ленинградской области </t>
  </si>
  <si>
    <t xml:space="preserve">Увеличение бюджетных ассигнований:
-  на выплату компенсации  за неиспользованный отпуск,  поощрение  за достижение наилучших результатов социально-экономического развития Ленинградской области и за достижение показателей деятельности органов исполнительной власти Ленинградской области </t>
  </si>
  <si>
    <t>Увеличение бюджетных ассигнований:
- на выплату компенсации  за неиспользованный отпуск и проведение капитальных ремонтов судебных участков</t>
  </si>
  <si>
    <t xml:space="preserve">Увеличение бюджетных ассигнований:
- на  поощрение за достижение показателей деятельности органов исполнительной власти Ленинградской области </t>
  </si>
  <si>
    <t>Увеличение бюджетных ассигнований:
- Контрольно-счетной палате Ленинградской области  для оплаты членского взноса в международную организацию EBROPAI в связи с увеличением курса евро</t>
  </si>
  <si>
    <t xml:space="preserve">Уменьшение бюджетных ассигнований:
- предусмотренных в рамках единой субвенции Управлению записи актов гражданского состояния на 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
</t>
  </si>
  <si>
    <t>Причины неисполнения:
1. В связи с поздним заключением контракта на оказание услуг по поставке и наполнению информацией модуля региональной государственной информационной системы жилищно-коммунального хозяйства Ленинградской области «Поквартирная карта Ленинградской области» (декабрь 2019 года) срок оказания услуг по 1 этапу перенесен с 2019 на 2020 год  (29,8 млн. рублей); 
2. Финансирование расходов производилось в соответствии с заявками, представленными от муниципальных районов и городского округа</t>
  </si>
  <si>
    <t>Увеличение бюджетных ассигнований:
- на проведение капитального ремонта ГКУ "Объект 58", приобретения катеров для ГКУ "Управление ГЗ"</t>
  </si>
  <si>
    <t>Увеличение бюджетных ассигнований:
- комитету правопорядка в связи с вводом новых пожарных депо на территории Ленинградской области ГКУ "Ленпожспасс"</t>
  </si>
  <si>
    <t>Увеличение бюджетных ассигнований:
- по комитету правопорядка и безопасности Ленинградской области в сумме 8204,0 тыс. руб. на предоставление субсидии федеральному бюджету на софинансирование расходных обязательств Российской Федерации по материально-техническому обеспечению полиции ГУ МВД РФ по СПб и ЛО</t>
  </si>
  <si>
    <t>Сокращение объема работ по государственному контракту на выполнение научно-исследовательских работ по научно-методическому сопровождению мероприятий по повышению эффективности управления общественными финансами</t>
  </si>
  <si>
    <t>Увеличение бюджетных ассигнований:
- на организацию профессионального обучения и дополнительного профессионального образования лиц предпенсионного возраста, в связи с увеличением государственного задания государственному автономному учреждению дополнительного  образования Ленинградской области "Учебно-методический центр" на оказание услуги по профессиональному обучению и дополнительному профессиональному образованию лиц предпенсионного возраста в рамках Национального проекта "Демография"</t>
  </si>
  <si>
    <t>Увеличение бюджетных ассигнований:
- на поддержку сельскохозяйственных товаропроизводителей, в том числе за счет средств федерального бюджета</t>
  </si>
  <si>
    <t>Исполнение 81,8% в связи с образовавшейся экономией по результатам проведенных конкурсных процедур по средствам субвенции, поступившей из федерального бюджета.</t>
  </si>
  <si>
    <t>Увеличение бюджетных ассигнований:
- на приобретение специализированной лесопожарной техники и оборудования в рамках Федерального проекта "Сохранение лесов" за счет средств, поступивших из федерального бюджета;
- на ликвидацию несанкционированных свалок на землях лесного фонда</t>
  </si>
  <si>
    <t>Увеличение бюджетных ассигнований:
- на поддержку субъектов  малого и среднего предпринимательства, в том числе за счет средств, поступивших из федерального бюджета;
- на предоставление 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на бесплатной основе в соответствии с Федеральным законом от 24.07.2007 №221-ФЗ "О кадастровой деятельности";
- на увеличение участия Ленинградской области в уставном капитале ООО "Тихвинская типография";
- на участие Ленинградской области в уставном капитале акционерного общества "ФК "Ленинградец";
- на предоставление субсидий юридическим лицам, осуществляющим инвестиционную и трейдерскую деятельность;
- на обеспечение деятельности ГКУ АЭРЛО ЛО;
-  на имущественный взнос Ленинградской области в публично-правовую компанию «Фонд защиты прав граждан - участников долевого строительства» на цели, предусмотренные статьей 13.1 Федерального закона от 29 июля 2017 года № 218-ФЗ "О публично-правовой компании по защите прав граждан - участников долевого строительства при несостоятельности (банкротстве) застройщиков и о внесении изменений в отдельные законодательные акты Российской Федерации", на 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области", на выполнение дополнительны работ по созданию инженерной и транспортной инфраструктуры на земельных участках, предоставленных бесплатно гражданам</t>
  </si>
  <si>
    <t>Увеличение бюджетных ассигнований: 
- за счет средств, поступивших из федерального бюджета, а так же  увеличение в соответствии со ст.3 и ст.5 областного закона Ленинградской области от 16.12.2011 N 111-оз "О дорожном фонде Ленинградской области" (на сумму остатков  бюджетных ассигнований дорожного фонда, не использованных в 2018 году и доходных источников Дорожного фонда ЛО, полученных сверх плана)</t>
  </si>
  <si>
    <t>Неисполнение подрядчиками договорных обязательств по государственным  контрактам по строительству (реконструкции), капитальному ремонту и ремонту автомобильных дорог общего пользования регионального, межмуниципального и местного значения.
 Экономия по итогам проведения конкурсных процедур.</t>
  </si>
  <si>
    <t xml:space="preserve">Увеличение бюджетных ассигнований:
- на увеличение участия Ленинградской области в уставном капитале акционерного общества "Ленинградское областное агентство ипотечного жилищного кредитования" ; Увеличение УК ОАО "ОблАИЖК" в целях содействия реализации программы расселеления аварийного жилищного фонда, а также в соответствии с утверждением РАП "Переселение граждани из аварийного жилищного фонда на территории Ленинградской области в 2019-2025 годах" и заключением соглашения с ГК "Фонд содействия развитию ЖКХ";
- в целях предоставления субсидий на финансирование мероприятий по капитальному ремонту многоквартирных домов (лестницы и коридоры, имущественный взнос),
</t>
  </si>
  <si>
    <t>Увеличение бюджетных ассигнований:
- на выплату межтарифной разницы ресурсоснабжающим организациям (Теплоснабжение, ГВС, ХВС, стоки, СУГ), Субсидии на реализацию мероприятий по повышению надежности и энергетической эффективности в системах теплоснабжения, Обеспечение мероприятий по модернизации систем коммунальной инфраструктуры (безвозмездные поступления из ГК    "Фонд содействия реформированию ЖКХ" и  субсидии в рамках приоритетного проекта "Единый Водоканал ЛО " т.д.);
- на мероприятия по созданию мест (площадок) накопления твердых коммунальных отходов</t>
  </si>
  <si>
    <t>Увеличение бюджетных ассигнований:
- на средства, поступившие из федерального бюджета для перечисления иного межбюджетного трансферат - МО - победителю Всероссийского конкурса, субсидии МО по благоустройству территорий с богатым культурным и историческим наследием</t>
  </si>
  <si>
    <t>Перераспределение ассигнований:
- на проведение оценки состояния отдельных видов охотничьих ресурсов для ведения государственного охотхозяйственного реестра на  подраздел 0603</t>
  </si>
  <si>
    <t>Уменьшение бюджетных ассигнований:
- на ликвидацию несанкционированных свалок в границах городов  и на введение в промышленную эксплуатацию мощностей по обработке твердых коммунальных отходов</t>
  </si>
  <si>
    <t>Увеличение бюджетных ассигнований:
- на субвенции бюджетам муниципальных образований Ленинградской области на осуществление отдельных государственных полномочий Ленинградской области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связи с увеличением контингента; 
- в рамках АИП в связи с включением средств федерального бюджета, увеличение ассигнований на дополнительные работы по строительству объектов и на выкуп новых детских садов</t>
  </si>
  <si>
    <t>Увеличение бюджетных аасигнований:
- на создание детского технрпарка "Квантоиум" и реализацию программ дополнительного образования детей</t>
  </si>
  <si>
    <t>Увеличение бюджетных ассигнований:
- в рамках АИП в связи с опережающими темпами выполнения работ;
- уточнение классификации бюджетополучателя субсидии на гос. задание ЛГУ им.А.С.Пушкина (исправлена ошибка при планировании в части подраздела и бюджетополучателя)</t>
  </si>
  <si>
    <t>Увеличение ассигнований:
- в связи с принятием решения о создании АНО "Центр компетенций". Данная организация создана в целях  оказания консультационной помощи по вопросам, возникающим при реализации мероприятий  федерального проекта "Фоормирование комфортной городской среды" и "Умный город"</t>
  </si>
  <si>
    <t>Увеличение бюджетных ассигнований:
 - на поступившие средства федерального бюджета в виде иного межбюджетного трансферта для предоставления субсидий юр лицам в целях, возмещения части затрат организациям на строительство газозаправочной инфраструктуры; 
-  на субсидии юридическим лицам из ОБ  на возмещение части затрат на закупку автобусов на газомоторном топливе</t>
  </si>
  <si>
    <t>Соглаашение о предоставлении иного межбюджетного трансферта из федерального бюджета заключено на 40,0 млн. руб (50% от годовых ассигнований, средств планируемых из федерального бюджета)</t>
  </si>
  <si>
    <t xml:space="preserve">Отклонения объясняются  экономией при проведении конкурсных процедур в части проведения ремонтно-реставрационных работ на памятниках истории и культуры, а также несоблюдением подрядчиками сроков выполнения указанных работ
</t>
  </si>
  <si>
    <t>Уменьшение бюджетных ассигнований:
- в связи с  уточнением классификации бюджетополучателя субсидии на гос. задание ЛГУ им.А.С.Пушкина (исправлена ошибка при планировании в части подраздела и бюджетополучателя)</t>
  </si>
  <si>
    <t>Увеличение бюджетных ассигнований:
- по Комитету по молодежной политике ЛО обусловлено увеличением средств на оснащение и текущий ремонт ГБУ ЛО «Центр Молодежный»  для организации и проведения мероприятий в молодежной среде на 13 360,0 тыс. рублей и выделением дополнительных бюджетных ассигнований в целях реализации проекта "Молодежный коворкинг центр" в сумме 10 000,0 тыс. рублей и 10 000,0 тыс. рублей на создание структурного подразделения в ГБУ ЛО "Центр Молодежный", реализующего программы мероприятий по пропаганде здорового образа жизни; 
- в рамках АИП в связи с опережающими темпами выполнения работ</t>
  </si>
  <si>
    <t xml:space="preserve">Уменьшение бюджетных ассигнований:
- на субсидии на возмещение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 </t>
  </si>
  <si>
    <t>Увеличение бюджетных ассигнований за счет средств федерального бюджета:
-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детей-инвалидов;
-  на реализацию отдельных полномочий в области лекарственного обеспечения;
- на софинансирование государственных программ субъектов Российской Федерации, содержащих мероприятия по развитию МТБ детских поликлиник и детских поликлинических отделений медицинских организаций, за счет средств резервного фонда Правительства РФ;
Увеличение бюджетных ассигнований за счет средств областного бюджета:
- на обеспечение лекарственными препаратами, сохранение и развитие материально-технической базы учреждений здравоохранения, приобретение объектов недвижимого имущества; Увеличение бюджетных ассигнований в рамках АИП в связи с включением средств федерального бюджета, увеличение ассигнований в связи с опережающими темпами работ по объектам АИП.</t>
  </si>
  <si>
    <t>Увеличение бюджетных ассигнований: 
- на расходы по мероприятию "Первичная медико-санитарная помощь, а также система раннего выявления заболеваний, патологических состояний и факторов риска их развития, включая проведение медицинских осмотров и диспансеризации населения" в целях приведения стоимости случая лечения в дневном стационаре к федеральному нормативу;
Уточнение бюджетной классификации в части расходов на молоко для выдачи сотрудникам учреждений, работающим с вредными условиями труд).</t>
  </si>
  <si>
    <t>Увеличение бюджетных ассигнований: 
- на расходы за счет средств областного бюджета в рамках перераспределения ассигнований на мероприятия: по сохранению и развитию материально-технической базы учреждений здравоохранения в том числе в части закупки автомобилей скорой медицинской помощи класса "С" с оснащением (реанимобилей), приобретения автомобилей класса "В" для нужд медицинских организаций; обеспечение закупки авиационных работ органами государственной власти субъектов Российской Федерации в целях оказания медицинской помощи (уточнение классификации в целях заключения Соглашения по федеральному проекту)</t>
  </si>
  <si>
    <t>Уменьшение бюджетных ассигнований:
- на санаторно-курортное лечение в связи с экономией от проведенных конкурсных процедур</t>
  </si>
  <si>
    <t>Отклонение по комитету по здравоохранению Ленинградской области  обусловлено снижением потребности нуждающихся граждан в санаторно-курортном лечении</t>
  </si>
  <si>
    <t>Увеличение бюджетных ассигнований за счет средств федерального бюджета: 
- иного межбюджетного трансферта на компенсацию расходов, связанных с оказанием медицинскими организациями, подведомственными органам исполнительной власти субъектов Российской Федерации, органам местного самоуправления, гражданам Украины и лицам без гражданства медицинской помощи, а также затрат по проведению указанным лицам профилактических прививок, включенных в календарь профилактических прививок по эпидемическим показаниям;
- осуществление медицинской деятельности, связанной с донорством органов человека в целях трансплантации (пересадки)
Увеличение бюджетных ассигнований за счет средств областного бюджета:
- на межбюджетные трансферты бюджету ТФОМС ЛО  на дополнительное финансовое обеспечение по страховым случаям, установленным базовой программой обязательного медицинского страхования;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</t>
  </si>
  <si>
    <t>Уменьшение бюджетных ассигнований:
- на  субсидии на обеспечение устойчивого развития сельских территорий в связи с экономией, образовавшейся по результатам конкурсных процедур при заключении муниципальных контрактов</t>
  </si>
  <si>
    <t>Увеличение бюджетных ассигнований: 
- в связи с  поступлением федеральных средств (Межбюджетные трансферты, передаваемые бюджетам субъектов Российской Федерации на премирование регионов - победителей Ночной хоккейной лиги) в размере 100 млн. рублей. Указанные средства исполнены в полном объеме;
- включение вновьначинаемых объектов, а также уточнением финансирования по объектам с учетом ранее выполненых работ.</t>
  </si>
  <si>
    <t>Увеличение бюджетных ассигнований:
- на реализацию регионального проекта "Спорт - норма жизни" в сумме 46 255,1тыс. рублей (распоряжение Правительства Ленинградской области от 22.04.2019 года № 230-р «О распределении зарезервированных бюджетных ассигнований на реализацию Указа Президента Российской Федерации от 7 мая 2018 года № 204 «О национальных целях и стратегических задачах развития Российской Федерации на период до 2024 года»), а также увеличением средств на проведение мероприятий по сохранению и развитию материально-технической базы государственных учреждений в сумме 15 588,1 тыс. рублей (уточнение КБК  - перенос с КФСР 1102);
- в связи с необходимостью проведения ремонта помещений здания, находящегося в оперативном управлении государственного бюджетного учреждения Ленинградкой области «Центр олимпийской подготовки по волейболу»</t>
  </si>
  <si>
    <t>Увеличение бюджетных ассигнований:
- по комитету по печати Ленинградской обусловлено  выделением дополнительных бюджетных ассигнований на финансовое обеспечение затрат в связи с производством продукции и вещанием региональных телеканалов Ленинградской области в сумме 61 305,2 тыс. рублей, на финансовое обеспечение затрат в связи с производством продукции районными телерадиокомпаниями Ленинградской области на 19 791,5 тыс.рублей, на финансовое обеспечение затрат в связи с производством продукции сетевыми средствами массовой информации Ленинградской области в сумме 8 345,6 тыс.рублей.</t>
  </si>
  <si>
    <t>Увеличение бюджетных ассигнований:
- по комитету по печати обусловлено выделением дополнительных бюджетных ассигнований на финансовое обеспечение затрат в связи с производством районных периодических печатных изданий Ленинградской области в сумме 29 656,6 тыс. рублей</t>
  </si>
  <si>
    <t>Увеличение бюджетных ассигнований: 
- на гранты за достижение наилучших значений показателей эффективности деятельности органов местного самоуправления муниципальных районов и городского округа;
- на иной межбюджетный трансферт бюджету Симферопольского района Республики Крым в целях оказания финансовой помощи Симферопольскому району по обеспечению исполнения полномочий по вопросам местного значения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</si>
</sst>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1" x14ac:knownFonts="1">
    <font>
      <sz val="10"/>
      <name val="Arial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3.5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 applyAlignment="1">
      <alignment horizontal="right" vertical="center"/>
    </xf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right" wrapText="1"/>
    </xf>
    <xf numFmtId="49" fontId="7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0" xfId="0" applyFont="1" applyFill="1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left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165" fontId="7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164" fontId="10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/>
    <xf numFmtId="49" fontId="7" fillId="2" borderId="1" xfId="0" applyNumberFormat="1" applyFont="1" applyFill="1" applyBorder="1" applyAlignment="1">
      <alignment horizontal="left" vertical="top"/>
    </xf>
    <xf numFmtId="0" fontId="7" fillId="2" borderId="0" xfId="0" applyFont="1" applyFill="1"/>
    <xf numFmtId="165" fontId="4" fillId="2" borderId="1" xfId="0" applyNumberFormat="1" applyFont="1" applyFill="1" applyBorder="1" applyAlignment="1">
      <alignment horizontal="justify" vertical="center" wrapText="1"/>
    </xf>
    <xf numFmtId="165" fontId="4" fillId="2" borderId="1" xfId="0" applyNumberFormat="1" applyFont="1" applyFill="1" applyBorder="1" applyAlignment="1" applyProtection="1">
      <alignment horizontal="justify" vertical="center" wrapText="1"/>
    </xf>
    <xf numFmtId="164" fontId="10" fillId="2" borderId="1" xfId="0" applyNumberFormat="1" applyFont="1" applyFill="1" applyBorder="1" applyAlignment="1">
      <alignment horizontal="justify" vertical="center"/>
    </xf>
    <xf numFmtId="165" fontId="10" fillId="2" borderId="1" xfId="0" applyNumberFormat="1" applyFont="1" applyFill="1" applyBorder="1" applyAlignment="1">
      <alignment horizontal="justify" vertical="center"/>
    </xf>
    <xf numFmtId="49" fontId="9" fillId="2" borderId="1" xfId="0" applyNumberFormat="1" applyFont="1" applyFill="1" applyBorder="1" applyAlignment="1">
      <alignment horizontal="justify" vertical="center" wrapText="1"/>
    </xf>
    <xf numFmtId="49" fontId="4" fillId="2" borderId="1" xfId="0" applyNumberFormat="1" applyFont="1" applyFill="1" applyBorder="1" applyAlignment="1">
      <alignment horizontal="justify" vertical="center" wrapText="1"/>
    </xf>
    <xf numFmtId="164" fontId="7" fillId="2" borderId="1" xfId="0" applyNumberFormat="1" applyFont="1" applyFill="1" applyBorder="1" applyAlignment="1">
      <alignment horizontal="justify" vertical="center"/>
    </xf>
    <xf numFmtId="0" fontId="7" fillId="2" borderId="1" xfId="0" applyFont="1" applyFill="1" applyBorder="1" applyAlignment="1">
      <alignment horizontal="justify" vertical="center" wrapText="1"/>
    </xf>
    <xf numFmtId="0" fontId="6" fillId="2" borderId="0" xfId="0" applyFont="1" applyFill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83"/>
  <sheetViews>
    <sheetView showGridLines="0" tabSelected="1" zoomScale="80" zoomScaleNormal="80" workbookViewId="0">
      <selection activeCell="C7" sqref="C7"/>
    </sheetView>
  </sheetViews>
  <sheetFormatPr defaultColWidth="9.140625" defaultRowHeight="18.75" x14ac:dyDescent="0.3"/>
  <cols>
    <col min="1" max="1" width="12.140625" style="1" customWidth="1"/>
    <col min="2" max="2" width="39.42578125" style="1" customWidth="1"/>
    <col min="3" max="5" width="22.7109375" style="2" customWidth="1"/>
    <col min="6" max="7" width="19.42578125" style="2" customWidth="1"/>
    <col min="8" max="8" width="85.140625" style="3" customWidth="1"/>
    <col min="9" max="9" width="78.140625" style="3" customWidth="1"/>
    <col min="10" max="16384" width="9.140625" style="1"/>
  </cols>
  <sheetData>
    <row r="1" spans="1:9" ht="20.25" x14ac:dyDescent="0.3">
      <c r="I1" s="4" t="s">
        <v>182</v>
      </c>
    </row>
    <row r="2" spans="1:9" ht="22.5" x14ac:dyDescent="0.2">
      <c r="A2" s="35" t="s">
        <v>163</v>
      </c>
      <c r="B2" s="35"/>
      <c r="C2" s="35"/>
      <c r="D2" s="35"/>
      <c r="E2" s="35"/>
      <c r="F2" s="35"/>
      <c r="G2" s="35"/>
      <c r="H2" s="35"/>
      <c r="I2" s="35"/>
    </row>
    <row r="3" spans="1:9" x14ac:dyDescent="0.3">
      <c r="B3" s="5"/>
      <c r="C3" s="6"/>
      <c r="I3" s="7" t="s">
        <v>0</v>
      </c>
    </row>
    <row r="4" spans="1:9" s="11" customFormat="1" ht="93.75" x14ac:dyDescent="0.2">
      <c r="A4" s="8" t="s">
        <v>154</v>
      </c>
      <c r="B4" s="8" t="s">
        <v>162</v>
      </c>
      <c r="C4" s="8" t="s">
        <v>164</v>
      </c>
      <c r="D4" s="9" t="s">
        <v>166</v>
      </c>
      <c r="E4" s="9" t="s">
        <v>165</v>
      </c>
      <c r="F4" s="10" t="s">
        <v>158</v>
      </c>
      <c r="G4" s="10" t="s">
        <v>159</v>
      </c>
      <c r="H4" s="9" t="s">
        <v>160</v>
      </c>
      <c r="I4" s="9" t="s">
        <v>161</v>
      </c>
    </row>
    <row r="5" spans="1:9" s="11" customFormat="1" ht="12.75" x14ac:dyDescent="0.2">
      <c r="A5" s="12">
        <v>1</v>
      </c>
      <c r="B5" s="12" t="s">
        <v>144</v>
      </c>
      <c r="C5" s="12" t="s">
        <v>145</v>
      </c>
      <c r="D5" s="12">
        <v>4</v>
      </c>
      <c r="E5" s="13">
        <v>5</v>
      </c>
      <c r="F5" s="13" t="s">
        <v>155</v>
      </c>
      <c r="G5" s="13" t="s">
        <v>156</v>
      </c>
      <c r="H5" s="14">
        <v>8</v>
      </c>
      <c r="I5" s="14">
        <v>9</v>
      </c>
    </row>
    <row r="6" spans="1:9" ht="38.25" customHeight="1" x14ac:dyDescent="0.2">
      <c r="A6" s="15" t="s">
        <v>1</v>
      </c>
      <c r="B6" s="16" t="s">
        <v>2</v>
      </c>
      <c r="C6" s="17">
        <v>11129748.4</v>
      </c>
      <c r="D6" s="17">
        <v>8552931.1999999993</v>
      </c>
      <c r="E6" s="17">
        <v>7877443</v>
      </c>
      <c r="F6" s="18">
        <f>E6/C6*100</f>
        <v>70.778266649765413</v>
      </c>
      <c r="G6" s="19">
        <f t="shared" ref="G6:G69" si="0">E6/D6*100</f>
        <v>92.102260801536687</v>
      </c>
      <c r="H6" s="20"/>
      <c r="I6" s="16"/>
    </row>
    <row r="7" spans="1:9" ht="91.5" customHeight="1" x14ac:dyDescent="0.2">
      <c r="A7" s="12" t="s">
        <v>3</v>
      </c>
      <c r="B7" s="21" t="s">
        <v>4</v>
      </c>
      <c r="C7" s="22">
        <v>5377.5</v>
      </c>
      <c r="D7" s="22">
        <v>6693.7</v>
      </c>
      <c r="E7" s="22">
        <v>6178.6</v>
      </c>
      <c r="F7" s="23">
        <f>E7/C7*100</f>
        <v>114.89725708972571</v>
      </c>
      <c r="G7" s="23">
        <f t="shared" si="0"/>
        <v>92.30470442356247</v>
      </c>
      <c r="H7" s="27" t="s">
        <v>183</v>
      </c>
      <c r="I7" s="27" t="s">
        <v>171</v>
      </c>
    </row>
    <row r="8" spans="1:9" ht="54.75" customHeight="1" x14ac:dyDescent="0.2">
      <c r="A8" s="12" t="s">
        <v>5</v>
      </c>
      <c r="B8" s="21" t="s">
        <v>6</v>
      </c>
      <c r="C8" s="22">
        <v>534986.4</v>
      </c>
      <c r="D8" s="22">
        <v>541718.69999999995</v>
      </c>
      <c r="E8" s="22">
        <v>520048.8</v>
      </c>
      <c r="F8" s="23">
        <f t="shared" ref="F8:F71" si="1">E8/C8*100</f>
        <v>97.207854255734347</v>
      </c>
      <c r="G8" s="23">
        <f t="shared" si="0"/>
        <v>95.999787343505034</v>
      </c>
      <c r="H8" s="27" t="s">
        <v>170</v>
      </c>
      <c r="I8" s="27" t="s">
        <v>170</v>
      </c>
    </row>
    <row r="9" spans="1:9" ht="98.25" customHeight="1" x14ac:dyDescent="0.2">
      <c r="A9" s="12" t="s">
        <v>7</v>
      </c>
      <c r="B9" s="21" t="s">
        <v>8</v>
      </c>
      <c r="C9" s="22">
        <v>2808203.9</v>
      </c>
      <c r="D9" s="22">
        <v>3155153.6</v>
      </c>
      <c r="E9" s="22">
        <v>3173299.4</v>
      </c>
      <c r="F9" s="23">
        <f t="shared" si="1"/>
        <v>113.00103243927551</v>
      </c>
      <c r="G9" s="23">
        <f t="shared" si="0"/>
        <v>100.57511621621209</v>
      </c>
      <c r="H9" s="27" t="s">
        <v>184</v>
      </c>
      <c r="I9" s="27" t="s">
        <v>170</v>
      </c>
    </row>
    <row r="10" spans="1:9" ht="57" customHeight="1" x14ac:dyDescent="0.2">
      <c r="A10" s="12" t="s">
        <v>9</v>
      </c>
      <c r="B10" s="21" t="s">
        <v>10</v>
      </c>
      <c r="C10" s="22">
        <v>322767.8</v>
      </c>
      <c r="D10" s="22">
        <v>396438.3</v>
      </c>
      <c r="E10" s="22">
        <v>393809.2</v>
      </c>
      <c r="F10" s="23">
        <f t="shared" si="1"/>
        <v>122.0100642009519</v>
      </c>
      <c r="G10" s="23">
        <f t="shared" si="0"/>
        <v>99.336819878402267</v>
      </c>
      <c r="H10" s="27" t="s">
        <v>185</v>
      </c>
      <c r="I10" s="27" t="s">
        <v>170</v>
      </c>
    </row>
    <row r="11" spans="1:9" ht="51" x14ac:dyDescent="0.2">
      <c r="A11" s="12" t="s">
        <v>11</v>
      </c>
      <c r="B11" s="21" t="s">
        <v>12</v>
      </c>
      <c r="C11" s="22">
        <v>84235.3</v>
      </c>
      <c r="D11" s="22">
        <v>85206.6</v>
      </c>
      <c r="E11" s="22">
        <v>85380.9</v>
      </c>
      <c r="F11" s="23">
        <f t="shared" si="1"/>
        <v>101.35999990502793</v>
      </c>
      <c r="G11" s="23">
        <f t="shared" si="0"/>
        <v>100.20456161846616</v>
      </c>
      <c r="H11" s="27" t="s">
        <v>170</v>
      </c>
      <c r="I11" s="27" t="s">
        <v>170</v>
      </c>
    </row>
    <row r="12" spans="1:9" ht="61.5" customHeight="1" x14ac:dyDescent="0.2">
      <c r="A12" s="12" t="s">
        <v>13</v>
      </c>
      <c r="B12" s="21" t="s">
        <v>14</v>
      </c>
      <c r="C12" s="22">
        <v>95693</v>
      </c>
      <c r="D12" s="22">
        <v>101905.1</v>
      </c>
      <c r="E12" s="22">
        <v>104124.2</v>
      </c>
      <c r="F12" s="23">
        <f t="shared" si="1"/>
        <v>108.81067580700783</v>
      </c>
      <c r="G12" s="23">
        <f t="shared" si="0"/>
        <v>102.17761427053209</v>
      </c>
      <c r="H12" s="27" t="s">
        <v>186</v>
      </c>
      <c r="I12" s="27" t="s">
        <v>170</v>
      </c>
    </row>
    <row r="13" spans="1:9" ht="63" customHeight="1" x14ac:dyDescent="0.2">
      <c r="A13" s="12" t="s">
        <v>147</v>
      </c>
      <c r="B13" s="21" t="s">
        <v>148</v>
      </c>
      <c r="C13" s="22">
        <v>155</v>
      </c>
      <c r="D13" s="22">
        <v>145.19999999999999</v>
      </c>
      <c r="E13" s="22">
        <v>145.19999999999999</v>
      </c>
      <c r="F13" s="23">
        <f>E13/C13*100</f>
        <v>93.677419354838705</v>
      </c>
      <c r="G13" s="23">
        <f t="shared" si="0"/>
        <v>100</v>
      </c>
      <c r="H13" s="27" t="s">
        <v>187</v>
      </c>
      <c r="I13" s="27" t="s">
        <v>170</v>
      </c>
    </row>
    <row r="14" spans="1:9" ht="77.25" customHeight="1" x14ac:dyDescent="0.2">
      <c r="A14" s="12" t="s">
        <v>15</v>
      </c>
      <c r="B14" s="21" t="s">
        <v>16</v>
      </c>
      <c r="C14" s="22">
        <v>399000</v>
      </c>
      <c r="D14" s="22">
        <v>450000</v>
      </c>
      <c r="E14" s="22">
        <v>0</v>
      </c>
      <c r="F14" s="23">
        <f t="shared" si="1"/>
        <v>0</v>
      </c>
      <c r="G14" s="23">
        <f t="shared" si="0"/>
        <v>0</v>
      </c>
      <c r="H14" s="27" t="s">
        <v>173</v>
      </c>
      <c r="I14" s="27" t="s">
        <v>173</v>
      </c>
    </row>
    <row r="15" spans="1:9" ht="91.5" customHeight="1" x14ac:dyDescent="0.2">
      <c r="A15" s="12" t="s">
        <v>17</v>
      </c>
      <c r="B15" s="21" t="s">
        <v>18</v>
      </c>
      <c r="C15" s="22">
        <v>27100</v>
      </c>
      <c r="D15" s="22">
        <v>8800</v>
      </c>
      <c r="E15" s="22">
        <v>7832</v>
      </c>
      <c r="F15" s="23">
        <f t="shared" si="1"/>
        <v>28.900369003690034</v>
      </c>
      <c r="G15" s="23">
        <f t="shared" si="0"/>
        <v>89</v>
      </c>
      <c r="H15" s="27" t="s">
        <v>172</v>
      </c>
      <c r="I15" s="27" t="s">
        <v>193</v>
      </c>
    </row>
    <row r="16" spans="1:9" ht="156" customHeight="1" x14ac:dyDescent="0.2">
      <c r="A16" s="12" t="s">
        <v>19</v>
      </c>
      <c r="B16" s="21" t="s">
        <v>20</v>
      </c>
      <c r="C16" s="22">
        <v>6852229.5</v>
      </c>
      <c r="D16" s="22">
        <v>3806870</v>
      </c>
      <c r="E16" s="22">
        <v>3586624.6</v>
      </c>
      <c r="F16" s="23">
        <f t="shared" si="1"/>
        <v>52.342447082369326</v>
      </c>
      <c r="G16" s="23">
        <f t="shared" si="0"/>
        <v>94.214527945530051</v>
      </c>
      <c r="H16" s="28" t="s">
        <v>188</v>
      </c>
      <c r="I16" s="27" t="s">
        <v>189</v>
      </c>
    </row>
    <row r="17" spans="1:9" x14ac:dyDescent="0.2">
      <c r="A17" s="15" t="s">
        <v>21</v>
      </c>
      <c r="B17" s="16" t="s">
        <v>22</v>
      </c>
      <c r="C17" s="17">
        <v>74243.199999999997</v>
      </c>
      <c r="D17" s="17">
        <v>74243.199999999997</v>
      </c>
      <c r="E17" s="17">
        <v>74138</v>
      </c>
      <c r="F17" s="18">
        <f t="shared" si="1"/>
        <v>99.858303521399932</v>
      </c>
      <c r="G17" s="18">
        <f t="shared" si="0"/>
        <v>99.858303521399932</v>
      </c>
      <c r="H17" s="29"/>
      <c r="I17" s="29"/>
    </row>
    <row r="18" spans="1:9" ht="26.25" customHeight="1" x14ac:dyDescent="0.2">
      <c r="A18" s="12" t="s">
        <v>23</v>
      </c>
      <c r="B18" s="21" t="s">
        <v>24</v>
      </c>
      <c r="C18" s="22">
        <v>74243.199999999997</v>
      </c>
      <c r="D18" s="22">
        <v>74243.199999999997</v>
      </c>
      <c r="E18" s="22">
        <v>74138</v>
      </c>
      <c r="F18" s="23">
        <f t="shared" si="1"/>
        <v>99.858303521399932</v>
      </c>
      <c r="G18" s="23">
        <f t="shared" si="0"/>
        <v>99.858303521399932</v>
      </c>
      <c r="H18" s="27" t="s">
        <v>170</v>
      </c>
      <c r="I18" s="27" t="s">
        <v>170</v>
      </c>
    </row>
    <row r="19" spans="1:9" ht="46.5" customHeight="1" x14ac:dyDescent="0.2">
      <c r="A19" s="15" t="s">
        <v>25</v>
      </c>
      <c r="B19" s="16" t="s">
        <v>26</v>
      </c>
      <c r="C19" s="17">
        <v>2070713.6</v>
      </c>
      <c r="D19" s="17">
        <v>2323213.4</v>
      </c>
      <c r="E19" s="17">
        <v>2285023.4</v>
      </c>
      <c r="F19" s="18">
        <f t="shared" si="1"/>
        <v>110.34956258557436</v>
      </c>
      <c r="G19" s="18">
        <f t="shared" si="0"/>
        <v>98.356156175752091</v>
      </c>
      <c r="H19" s="29"/>
      <c r="I19" s="29"/>
    </row>
    <row r="20" spans="1:9" ht="55.5" customHeight="1" x14ac:dyDescent="0.2">
      <c r="A20" s="12" t="s">
        <v>27</v>
      </c>
      <c r="B20" s="21" t="s">
        <v>167</v>
      </c>
      <c r="C20" s="22">
        <v>490453.1</v>
      </c>
      <c r="D20" s="22">
        <v>559576.9</v>
      </c>
      <c r="E20" s="22">
        <v>536323.19999999995</v>
      </c>
      <c r="F20" s="23">
        <f t="shared" si="1"/>
        <v>109.3525966091355</v>
      </c>
      <c r="G20" s="23">
        <f t="shared" si="0"/>
        <v>95.844413877699381</v>
      </c>
      <c r="H20" s="27" t="s">
        <v>190</v>
      </c>
      <c r="I20" s="27" t="s">
        <v>170</v>
      </c>
    </row>
    <row r="21" spans="1:9" ht="72.75" customHeight="1" x14ac:dyDescent="0.2">
      <c r="A21" s="12" t="s">
        <v>28</v>
      </c>
      <c r="B21" s="21" t="s">
        <v>29</v>
      </c>
      <c r="C21" s="22">
        <v>1296765.7</v>
      </c>
      <c r="D21" s="22">
        <v>1414872.6</v>
      </c>
      <c r="E21" s="22">
        <v>1410452.3</v>
      </c>
      <c r="F21" s="23">
        <f t="shared" si="1"/>
        <v>108.76693453566826</v>
      </c>
      <c r="G21" s="23">
        <f t="shared" si="0"/>
        <v>99.687583178867129</v>
      </c>
      <c r="H21" s="27" t="s">
        <v>191</v>
      </c>
      <c r="I21" s="27" t="s">
        <v>170</v>
      </c>
    </row>
    <row r="22" spans="1:9" ht="98.25" customHeight="1" x14ac:dyDescent="0.2">
      <c r="A22" s="12" t="s">
        <v>30</v>
      </c>
      <c r="B22" s="21" t="s">
        <v>31</v>
      </c>
      <c r="C22" s="22">
        <v>283494.8</v>
      </c>
      <c r="D22" s="22">
        <v>348763.9</v>
      </c>
      <c r="E22" s="22">
        <v>338248</v>
      </c>
      <c r="F22" s="23">
        <f t="shared" si="1"/>
        <v>119.31365231390487</v>
      </c>
      <c r="G22" s="23">
        <f t="shared" si="0"/>
        <v>96.984808347423566</v>
      </c>
      <c r="H22" s="27" t="s">
        <v>192</v>
      </c>
      <c r="I22" s="27" t="s">
        <v>170</v>
      </c>
    </row>
    <row r="23" spans="1:9" x14ac:dyDescent="0.2">
      <c r="A23" s="15" t="s">
        <v>32</v>
      </c>
      <c r="B23" s="16" t="s">
        <v>33</v>
      </c>
      <c r="C23" s="17">
        <v>18018250.699999999</v>
      </c>
      <c r="D23" s="17">
        <v>25626208.800000001</v>
      </c>
      <c r="E23" s="17">
        <v>24527393.5</v>
      </c>
      <c r="F23" s="18">
        <f t="shared" si="1"/>
        <v>136.12527602360421</v>
      </c>
      <c r="G23" s="18">
        <f t="shared" si="0"/>
        <v>95.712142562422258</v>
      </c>
      <c r="H23" s="30"/>
      <c r="I23" s="27"/>
    </row>
    <row r="24" spans="1:9" ht="126" x14ac:dyDescent="0.2">
      <c r="A24" s="12" t="s">
        <v>34</v>
      </c>
      <c r="B24" s="21" t="s">
        <v>35</v>
      </c>
      <c r="C24" s="22">
        <v>87587</v>
      </c>
      <c r="D24" s="22">
        <v>104691.9</v>
      </c>
      <c r="E24" s="22">
        <v>104377.1</v>
      </c>
      <c r="F24" s="23">
        <f t="shared" si="1"/>
        <v>119.16962562937424</v>
      </c>
      <c r="G24" s="23">
        <f t="shared" si="0"/>
        <v>99.699308160421211</v>
      </c>
      <c r="H24" s="27" t="s">
        <v>194</v>
      </c>
      <c r="I24" s="27" t="s">
        <v>170</v>
      </c>
    </row>
    <row r="25" spans="1:9" ht="27.75" customHeight="1" x14ac:dyDescent="0.2">
      <c r="A25" s="12" t="s">
        <v>36</v>
      </c>
      <c r="B25" s="21" t="s">
        <v>37</v>
      </c>
      <c r="C25" s="22">
        <v>8424</v>
      </c>
      <c r="D25" s="22">
        <v>8424</v>
      </c>
      <c r="E25" s="22">
        <v>8424</v>
      </c>
      <c r="F25" s="23">
        <f t="shared" si="1"/>
        <v>100</v>
      </c>
      <c r="G25" s="23">
        <f t="shared" si="0"/>
        <v>100</v>
      </c>
      <c r="H25" s="27" t="s">
        <v>170</v>
      </c>
      <c r="I25" s="27" t="s">
        <v>170</v>
      </c>
    </row>
    <row r="26" spans="1:9" ht="60.75" customHeight="1" x14ac:dyDescent="0.2">
      <c r="A26" s="12" t="s">
        <v>38</v>
      </c>
      <c r="B26" s="21" t="s">
        <v>39</v>
      </c>
      <c r="C26" s="22">
        <v>4146775</v>
      </c>
      <c r="D26" s="22">
        <v>5393310.7000000002</v>
      </c>
      <c r="E26" s="22">
        <v>5358478.2</v>
      </c>
      <c r="F26" s="23">
        <f t="shared" si="1"/>
        <v>129.22037486962762</v>
      </c>
      <c r="G26" s="23">
        <f t="shared" si="0"/>
        <v>99.354153655564474</v>
      </c>
      <c r="H26" s="27" t="s">
        <v>195</v>
      </c>
      <c r="I26" s="27" t="s">
        <v>170</v>
      </c>
    </row>
    <row r="27" spans="1:9" ht="54.75" customHeight="1" x14ac:dyDescent="0.2">
      <c r="A27" s="12" t="s">
        <v>40</v>
      </c>
      <c r="B27" s="21" t="s">
        <v>41</v>
      </c>
      <c r="C27" s="22">
        <v>49105</v>
      </c>
      <c r="D27" s="22">
        <v>47825.1</v>
      </c>
      <c r="E27" s="22">
        <v>39103.9</v>
      </c>
      <c r="F27" s="23">
        <f t="shared" si="1"/>
        <v>79.633234904795842</v>
      </c>
      <c r="G27" s="23">
        <f t="shared" si="0"/>
        <v>81.764387319629236</v>
      </c>
      <c r="H27" s="27" t="s">
        <v>174</v>
      </c>
      <c r="I27" s="27" t="s">
        <v>196</v>
      </c>
    </row>
    <row r="28" spans="1:9" ht="98.25" customHeight="1" x14ac:dyDescent="0.2">
      <c r="A28" s="12" t="s">
        <v>42</v>
      </c>
      <c r="B28" s="21" t="s">
        <v>43</v>
      </c>
      <c r="C28" s="22">
        <v>1490873.9</v>
      </c>
      <c r="D28" s="22">
        <v>1667315.9</v>
      </c>
      <c r="E28" s="22">
        <v>1684375.1</v>
      </c>
      <c r="F28" s="23">
        <f t="shared" si="1"/>
        <v>112.97904537734547</v>
      </c>
      <c r="G28" s="23">
        <f t="shared" si="0"/>
        <v>101.02315344080867</v>
      </c>
      <c r="H28" s="27" t="s">
        <v>197</v>
      </c>
      <c r="I28" s="27" t="s">
        <v>170</v>
      </c>
    </row>
    <row r="29" spans="1:9" ht="96" customHeight="1" x14ac:dyDescent="0.2">
      <c r="A29" s="12" t="s">
        <v>44</v>
      </c>
      <c r="B29" s="21" t="s">
        <v>45</v>
      </c>
      <c r="C29" s="22">
        <v>116297.9</v>
      </c>
      <c r="D29" s="22">
        <v>212324.5</v>
      </c>
      <c r="E29" s="22">
        <v>168152.5</v>
      </c>
      <c r="F29" s="23">
        <f t="shared" si="1"/>
        <v>144.58773546211927</v>
      </c>
      <c r="G29" s="23">
        <f>E29/D29*100</f>
        <v>79.195994809831177</v>
      </c>
      <c r="H29" s="27" t="s">
        <v>210</v>
      </c>
      <c r="I29" s="27" t="s">
        <v>211</v>
      </c>
    </row>
    <row r="30" spans="1:9" ht="112.5" customHeight="1" x14ac:dyDescent="0.2">
      <c r="A30" s="12" t="s">
        <v>46</v>
      </c>
      <c r="B30" s="21" t="s">
        <v>47</v>
      </c>
      <c r="C30" s="22">
        <v>8180029.2000000002</v>
      </c>
      <c r="D30" s="22">
        <v>11926044.1</v>
      </c>
      <c r="E30" s="22">
        <v>11209380.800000001</v>
      </c>
      <c r="F30" s="23">
        <f t="shared" si="1"/>
        <v>137.03350594396412</v>
      </c>
      <c r="G30" s="23">
        <f t="shared" si="0"/>
        <v>93.990771005114766</v>
      </c>
      <c r="H30" s="27" t="s">
        <v>199</v>
      </c>
      <c r="I30" s="27" t="s">
        <v>200</v>
      </c>
    </row>
    <row r="31" spans="1:9" x14ac:dyDescent="0.2">
      <c r="A31" s="12" t="s">
        <v>48</v>
      </c>
      <c r="B31" s="21" t="s">
        <v>49</v>
      </c>
      <c r="C31" s="22">
        <v>1110267.7</v>
      </c>
      <c r="D31" s="22">
        <v>1119667.6000000001</v>
      </c>
      <c r="E31" s="22">
        <v>1081114.7</v>
      </c>
      <c r="F31" s="23">
        <f t="shared" si="1"/>
        <v>97.374236861974822</v>
      </c>
      <c r="G31" s="23">
        <f t="shared" si="0"/>
        <v>96.556754879751807</v>
      </c>
      <c r="H31" s="27" t="s">
        <v>170</v>
      </c>
      <c r="I31" s="27" t="s">
        <v>170</v>
      </c>
    </row>
    <row r="32" spans="1:9" ht="28.5" customHeight="1" x14ac:dyDescent="0.2">
      <c r="A32" s="12" t="s">
        <v>50</v>
      </c>
      <c r="B32" s="21" t="s">
        <v>51</v>
      </c>
      <c r="C32" s="22">
        <v>6800</v>
      </c>
      <c r="D32" s="22">
        <v>6500</v>
      </c>
      <c r="E32" s="22">
        <v>6500</v>
      </c>
      <c r="F32" s="23">
        <f t="shared" si="1"/>
        <v>95.588235294117652</v>
      </c>
      <c r="G32" s="23">
        <f t="shared" si="0"/>
        <v>100</v>
      </c>
      <c r="H32" s="27" t="s">
        <v>170</v>
      </c>
      <c r="I32" s="27" t="s">
        <v>170</v>
      </c>
    </row>
    <row r="33" spans="1:9" ht="409.6" customHeight="1" x14ac:dyDescent="0.2">
      <c r="A33" s="12" t="s">
        <v>52</v>
      </c>
      <c r="B33" s="21" t="s">
        <v>53</v>
      </c>
      <c r="C33" s="22">
        <v>2822091.1</v>
      </c>
      <c r="D33" s="22">
        <v>5140105</v>
      </c>
      <c r="E33" s="22">
        <v>4867487.2</v>
      </c>
      <c r="F33" s="23">
        <f t="shared" si="1"/>
        <v>172.47803233566771</v>
      </c>
      <c r="G33" s="23">
        <f t="shared" si="0"/>
        <v>94.696260095854086</v>
      </c>
      <c r="H33" s="27" t="s">
        <v>198</v>
      </c>
      <c r="I33" s="27" t="s">
        <v>170</v>
      </c>
    </row>
    <row r="34" spans="1:9" ht="25.5" x14ac:dyDescent="0.2">
      <c r="A34" s="15" t="s">
        <v>54</v>
      </c>
      <c r="B34" s="16" t="s">
        <v>55</v>
      </c>
      <c r="C34" s="17">
        <v>10174548</v>
      </c>
      <c r="D34" s="17">
        <v>13364369.699999999</v>
      </c>
      <c r="E34" s="17">
        <v>12518624.300000001</v>
      </c>
      <c r="F34" s="18">
        <f t="shared" si="1"/>
        <v>123.03862834987855</v>
      </c>
      <c r="G34" s="18">
        <f t="shared" si="0"/>
        <v>93.67164019714302</v>
      </c>
      <c r="H34" s="30"/>
      <c r="I34" s="31"/>
    </row>
    <row r="35" spans="1:9" ht="195" customHeight="1" x14ac:dyDescent="0.2">
      <c r="A35" s="12" t="s">
        <v>56</v>
      </c>
      <c r="B35" s="21" t="s">
        <v>57</v>
      </c>
      <c r="C35" s="22">
        <v>1275427.2</v>
      </c>
      <c r="D35" s="22">
        <v>2502638.1</v>
      </c>
      <c r="E35" s="22">
        <v>2012003.2</v>
      </c>
      <c r="F35" s="23">
        <f t="shared" si="1"/>
        <v>157.7513165784766</v>
      </c>
      <c r="G35" s="23">
        <f t="shared" si="0"/>
        <v>80.395291672415595</v>
      </c>
      <c r="H35" s="27" t="s">
        <v>201</v>
      </c>
      <c r="I35" s="27" t="s">
        <v>178</v>
      </c>
    </row>
    <row r="36" spans="1:9" ht="179.25" customHeight="1" x14ac:dyDescent="0.2">
      <c r="A36" s="12" t="s">
        <v>58</v>
      </c>
      <c r="B36" s="21" t="s">
        <v>59</v>
      </c>
      <c r="C36" s="22">
        <v>7438412.7999999998</v>
      </c>
      <c r="D36" s="22">
        <v>9222317.5</v>
      </c>
      <c r="E36" s="22">
        <v>8933085.3000000007</v>
      </c>
      <c r="F36" s="23">
        <f t="shared" si="1"/>
        <v>120.09397085356706</v>
      </c>
      <c r="G36" s="23">
        <f t="shared" si="0"/>
        <v>96.863779630228535</v>
      </c>
      <c r="H36" s="27" t="s">
        <v>202</v>
      </c>
      <c r="I36" s="27" t="s">
        <v>170</v>
      </c>
    </row>
    <row r="37" spans="1:9" ht="78.75" x14ac:dyDescent="0.2">
      <c r="A37" s="12" t="s">
        <v>60</v>
      </c>
      <c r="B37" s="21" t="s">
        <v>61</v>
      </c>
      <c r="C37" s="22">
        <v>1211924.6000000001</v>
      </c>
      <c r="D37" s="22">
        <v>1345713.4</v>
      </c>
      <c r="E37" s="22">
        <v>1279892.6000000001</v>
      </c>
      <c r="F37" s="23">
        <f>E37/C37*100</f>
        <v>105.60826968938497</v>
      </c>
      <c r="G37" s="23">
        <f t="shared" si="0"/>
        <v>95.108854530243974</v>
      </c>
      <c r="H37" s="27" t="s">
        <v>203</v>
      </c>
      <c r="I37" s="27" t="s">
        <v>170</v>
      </c>
    </row>
    <row r="38" spans="1:9" ht="94.5" customHeight="1" x14ac:dyDescent="0.2">
      <c r="A38" s="12" t="s">
        <v>62</v>
      </c>
      <c r="B38" s="21" t="s">
        <v>63</v>
      </c>
      <c r="C38" s="22">
        <v>248783.4</v>
      </c>
      <c r="D38" s="22">
        <v>293700.7</v>
      </c>
      <c r="E38" s="22">
        <v>293643.2</v>
      </c>
      <c r="F38" s="23">
        <f t="shared" si="1"/>
        <v>118.03166931555724</v>
      </c>
      <c r="G38" s="23">
        <f t="shared" si="0"/>
        <v>99.980422246184645</v>
      </c>
      <c r="H38" s="27" t="s">
        <v>209</v>
      </c>
      <c r="I38" s="27" t="s">
        <v>170</v>
      </c>
    </row>
    <row r="39" spans="1:9" x14ac:dyDescent="0.2">
      <c r="A39" s="15" t="s">
        <v>64</v>
      </c>
      <c r="B39" s="16" t="s">
        <v>65</v>
      </c>
      <c r="C39" s="17">
        <v>484503.4</v>
      </c>
      <c r="D39" s="17">
        <v>324071</v>
      </c>
      <c r="E39" s="17">
        <v>315046</v>
      </c>
      <c r="F39" s="18">
        <f t="shared" si="1"/>
        <v>65.024517887800158</v>
      </c>
      <c r="G39" s="18">
        <f t="shared" si="0"/>
        <v>97.215116440533095</v>
      </c>
      <c r="H39" s="29"/>
      <c r="I39" s="29"/>
    </row>
    <row r="40" spans="1:9" ht="31.5" customHeight="1" x14ac:dyDescent="0.2">
      <c r="A40" s="12" t="s">
        <v>66</v>
      </c>
      <c r="B40" s="21" t="s">
        <v>67</v>
      </c>
      <c r="C40" s="22">
        <v>119230.9</v>
      </c>
      <c r="D40" s="22">
        <v>128150.6</v>
      </c>
      <c r="E40" s="22">
        <v>123700.7</v>
      </c>
      <c r="F40" s="23">
        <f t="shared" si="1"/>
        <v>103.74886040447568</v>
      </c>
      <c r="G40" s="23">
        <f t="shared" si="0"/>
        <v>96.527601119308059</v>
      </c>
      <c r="H40" s="27" t="s">
        <v>170</v>
      </c>
      <c r="I40" s="27" t="s">
        <v>170</v>
      </c>
    </row>
    <row r="41" spans="1:9" ht="52.5" customHeight="1" x14ac:dyDescent="0.2">
      <c r="A41" s="12" t="s">
        <v>149</v>
      </c>
      <c r="B41" s="21" t="s">
        <v>150</v>
      </c>
      <c r="C41" s="22">
        <v>180</v>
      </c>
      <c r="D41" s="22">
        <v>0</v>
      </c>
      <c r="E41" s="22">
        <v>0</v>
      </c>
      <c r="F41" s="23">
        <f t="shared" si="1"/>
        <v>0</v>
      </c>
      <c r="G41" s="23"/>
      <c r="H41" s="27" t="s">
        <v>204</v>
      </c>
      <c r="I41" s="27"/>
    </row>
    <row r="42" spans="1:9" ht="76.5" customHeight="1" x14ac:dyDescent="0.2">
      <c r="A42" s="12" t="s">
        <v>68</v>
      </c>
      <c r="B42" s="21" t="s">
        <v>69</v>
      </c>
      <c r="C42" s="22">
        <v>365092.5</v>
      </c>
      <c r="D42" s="22">
        <v>195920.4</v>
      </c>
      <c r="E42" s="22">
        <v>191345.3</v>
      </c>
      <c r="F42" s="23">
        <f t="shared" si="1"/>
        <v>52.410087854447838</v>
      </c>
      <c r="G42" s="23">
        <f t="shared" si="0"/>
        <v>97.66481693585763</v>
      </c>
      <c r="H42" s="27" t="s">
        <v>205</v>
      </c>
      <c r="I42" s="27" t="s">
        <v>170</v>
      </c>
    </row>
    <row r="43" spans="1:9" x14ac:dyDescent="0.2">
      <c r="A43" s="15" t="s">
        <v>70</v>
      </c>
      <c r="B43" s="16" t="s">
        <v>71</v>
      </c>
      <c r="C43" s="17">
        <v>32073063.800000001</v>
      </c>
      <c r="D43" s="17">
        <v>34746575.499999993</v>
      </c>
      <c r="E43" s="17">
        <f>34729300.5-17.1</f>
        <v>34729283.399999999</v>
      </c>
      <c r="F43" s="18">
        <f t="shared" si="1"/>
        <v>108.28177693457523</v>
      </c>
      <c r="G43" s="18">
        <f t="shared" si="0"/>
        <v>99.950233656839089</v>
      </c>
      <c r="H43" s="30"/>
      <c r="I43" s="29"/>
    </row>
    <row r="44" spans="1:9" ht="141.75" x14ac:dyDescent="0.2">
      <c r="A44" s="12" t="s">
        <v>72</v>
      </c>
      <c r="B44" s="21" t="s">
        <v>73</v>
      </c>
      <c r="C44" s="22">
        <v>10135876.9</v>
      </c>
      <c r="D44" s="22">
        <v>12011967.4</v>
      </c>
      <c r="E44" s="22">
        <v>11997401.9</v>
      </c>
      <c r="F44" s="23">
        <f t="shared" si="1"/>
        <v>118.36570252742513</v>
      </c>
      <c r="G44" s="23">
        <f t="shared" si="0"/>
        <v>99.87874176215297</v>
      </c>
      <c r="H44" s="27" t="s">
        <v>206</v>
      </c>
      <c r="I44" s="27" t="s">
        <v>170</v>
      </c>
    </row>
    <row r="45" spans="1:9" x14ac:dyDescent="0.2">
      <c r="A45" s="12" t="s">
        <v>74</v>
      </c>
      <c r="B45" s="21" t="s">
        <v>75</v>
      </c>
      <c r="C45" s="22">
        <v>16746161.199999999</v>
      </c>
      <c r="D45" s="22">
        <v>17108453.600000001</v>
      </c>
      <c r="E45" s="22">
        <f>17090092.3-17</f>
        <v>17090075.300000001</v>
      </c>
      <c r="F45" s="23">
        <f t="shared" si="1"/>
        <v>102.0536891762394</v>
      </c>
      <c r="G45" s="23">
        <f t="shared" si="0"/>
        <v>99.892577666984465</v>
      </c>
      <c r="H45" s="27" t="s">
        <v>170</v>
      </c>
      <c r="I45" s="27" t="s">
        <v>170</v>
      </c>
    </row>
    <row r="46" spans="1:9" ht="47.25" x14ac:dyDescent="0.2">
      <c r="A46" s="12" t="s">
        <v>151</v>
      </c>
      <c r="B46" s="21" t="s">
        <v>157</v>
      </c>
      <c r="C46" s="22">
        <v>405589.2</v>
      </c>
      <c r="D46" s="22">
        <v>452823.2</v>
      </c>
      <c r="E46" s="22">
        <v>452469.1</v>
      </c>
      <c r="F46" s="23">
        <f t="shared" si="1"/>
        <v>111.55846851937872</v>
      </c>
      <c r="G46" s="23">
        <f t="shared" si="0"/>
        <v>99.921801709806374</v>
      </c>
      <c r="H46" s="27" t="s">
        <v>207</v>
      </c>
      <c r="I46" s="27" t="s">
        <v>170</v>
      </c>
    </row>
    <row r="47" spans="1:9" ht="82.5" customHeight="1" x14ac:dyDescent="0.2">
      <c r="A47" s="12" t="s">
        <v>76</v>
      </c>
      <c r="B47" s="21" t="s">
        <v>77</v>
      </c>
      <c r="C47" s="22">
        <v>2660523.9</v>
      </c>
      <c r="D47" s="22">
        <v>3062548.9</v>
      </c>
      <c r="E47" s="22">
        <v>3061202.1</v>
      </c>
      <c r="F47" s="23">
        <f t="shared" si="1"/>
        <v>115.06012406052808</v>
      </c>
      <c r="G47" s="23">
        <f t="shared" si="0"/>
        <v>99.95602355932995</v>
      </c>
      <c r="H47" s="27" t="s">
        <v>208</v>
      </c>
      <c r="I47" s="27" t="s">
        <v>170</v>
      </c>
    </row>
    <row r="48" spans="1:9" ht="76.5" customHeight="1" x14ac:dyDescent="0.2">
      <c r="A48" s="12" t="s">
        <v>78</v>
      </c>
      <c r="B48" s="21" t="s">
        <v>79</v>
      </c>
      <c r="C48" s="22">
        <v>356513.5</v>
      </c>
      <c r="D48" s="22">
        <v>273698.5</v>
      </c>
      <c r="E48" s="22">
        <v>270270.5</v>
      </c>
      <c r="F48" s="23">
        <f t="shared" si="1"/>
        <v>75.809331203446717</v>
      </c>
      <c r="G48" s="23">
        <f t="shared" si="0"/>
        <v>98.747526932007304</v>
      </c>
      <c r="H48" s="27" t="s">
        <v>213</v>
      </c>
      <c r="I48" s="27" t="s">
        <v>170</v>
      </c>
    </row>
    <row r="49" spans="1:9" x14ac:dyDescent="0.2">
      <c r="A49" s="12" t="s">
        <v>80</v>
      </c>
      <c r="B49" s="21" t="s">
        <v>152</v>
      </c>
      <c r="C49" s="22">
        <v>867015.1</v>
      </c>
      <c r="D49" s="22">
        <v>895196</v>
      </c>
      <c r="E49" s="22">
        <v>893409</v>
      </c>
      <c r="F49" s="23">
        <f t="shared" si="1"/>
        <v>103.04422610402058</v>
      </c>
      <c r="G49" s="23">
        <f t="shared" si="0"/>
        <v>99.800378911433924</v>
      </c>
      <c r="H49" s="27" t="s">
        <v>170</v>
      </c>
      <c r="I49" s="27" t="s">
        <v>170</v>
      </c>
    </row>
    <row r="50" spans="1:9" ht="157.5" x14ac:dyDescent="0.2">
      <c r="A50" s="12" t="s">
        <v>81</v>
      </c>
      <c r="B50" s="21" t="s">
        <v>153</v>
      </c>
      <c r="C50" s="22">
        <v>616979.69999999995</v>
      </c>
      <c r="D50" s="22">
        <v>654449</v>
      </c>
      <c r="E50" s="22">
        <v>678282.5</v>
      </c>
      <c r="F50" s="23">
        <f t="shared" si="1"/>
        <v>109.93595089109091</v>
      </c>
      <c r="G50" s="23">
        <f t="shared" si="0"/>
        <v>103.6417658213245</v>
      </c>
      <c r="H50" s="27" t="s">
        <v>214</v>
      </c>
      <c r="I50" s="27" t="s">
        <v>170</v>
      </c>
    </row>
    <row r="51" spans="1:9" x14ac:dyDescent="0.2">
      <c r="A51" s="12" t="s">
        <v>82</v>
      </c>
      <c r="B51" s="21" t="s">
        <v>83</v>
      </c>
      <c r="C51" s="22">
        <v>284404.3</v>
      </c>
      <c r="D51" s="22">
        <v>287438.90000000002</v>
      </c>
      <c r="E51" s="22">
        <v>286173</v>
      </c>
      <c r="F51" s="23">
        <f t="shared" si="1"/>
        <v>100.62189636373292</v>
      </c>
      <c r="G51" s="23">
        <f t="shared" si="0"/>
        <v>99.559593360536795</v>
      </c>
      <c r="H51" s="27" t="s">
        <v>170</v>
      </c>
      <c r="I51" s="27" t="s">
        <v>170</v>
      </c>
    </row>
    <row r="52" spans="1:9" x14ac:dyDescent="0.2">
      <c r="A52" s="15" t="s">
        <v>84</v>
      </c>
      <c r="B52" s="16" t="s">
        <v>168</v>
      </c>
      <c r="C52" s="17">
        <v>3313381.8</v>
      </c>
      <c r="D52" s="17">
        <v>3500547.6</v>
      </c>
      <c r="E52" s="17">
        <v>3193102.8</v>
      </c>
      <c r="F52" s="18">
        <f t="shared" si="1"/>
        <v>96.369902194790839</v>
      </c>
      <c r="G52" s="18">
        <f t="shared" si="0"/>
        <v>91.217236983150869</v>
      </c>
      <c r="H52" s="29"/>
      <c r="I52" s="31"/>
    </row>
    <row r="53" spans="1:9" ht="78.75" x14ac:dyDescent="0.2">
      <c r="A53" s="12" t="s">
        <v>85</v>
      </c>
      <c r="B53" s="21" t="s">
        <v>86</v>
      </c>
      <c r="C53" s="22">
        <v>3297879.8</v>
      </c>
      <c r="D53" s="22">
        <v>3492545.6</v>
      </c>
      <c r="E53" s="22">
        <v>3185100.7999999998</v>
      </c>
      <c r="F53" s="23">
        <f t="shared" si="1"/>
        <v>96.580257412656451</v>
      </c>
      <c r="G53" s="23">
        <f t="shared" si="0"/>
        <v>91.197114219496513</v>
      </c>
      <c r="H53" s="27" t="s">
        <v>170</v>
      </c>
      <c r="I53" s="27" t="s">
        <v>212</v>
      </c>
    </row>
    <row r="54" spans="1:9" ht="73.5" customHeight="1" x14ac:dyDescent="0.2">
      <c r="A54" s="12" t="s">
        <v>87</v>
      </c>
      <c r="B54" s="21" t="s">
        <v>88</v>
      </c>
      <c r="C54" s="22">
        <v>7500</v>
      </c>
      <c r="D54" s="22">
        <v>0</v>
      </c>
      <c r="E54" s="22">
        <v>0</v>
      </c>
      <c r="F54" s="23">
        <f t="shared" si="1"/>
        <v>0</v>
      </c>
      <c r="G54" s="23"/>
      <c r="H54" s="27" t="s">
        <v>215</v>
      </c>
      <c r="I54" s="27" t="s">
        <v>215</v>
      </c>
    </row>
    <row r="55" spans="1:9" ht="27.75" customHeight="1" x14ac:dyDescent="0.2">
      <c r="A55" s="12" t="s">
        <v>89</v>
      </c>
      <c r="B55" s="21" t="s">
        <v>90</v>
      </c>
      <c r="C55" s="22">
        <v>8002</v>
      </c>
      <c r="D55" s="22">
        <v>8002</v>
      </c>
      <c r="E55" s="22">
        <v>8002</v>
      </c>
      <c r="F55" s="23">
        <f t="shared" si="1"/>
        <v>100</v>
      </c>
      <c r="G55" s="23">
        <f t="shared" si="0"/>
        <v>100</v>
      </c>
      <c r="H55" s="27" t="s">
        <v>170</v>
      </c>
      <c r="I55" s="27" t="s">
        <v>170</v>
      </c>
    </row>
    <row r="56" spans="1:9" x14ac:dyDescent="0.2">
      <c r="A56" s="15" t="s">
        <v>91</v>
      </c>
      <c r="B56" s="16" t="s">
        <v>92</v>
      </c>
      <c r="C56" s="17">
        <v>15493600.6</v>
      </c>
      <c r="D56" s="17">
        <v>20118961.600000001</v>
      </c>
      <c r="E56" s="17">
        <v>19940949.800000001</v>
      </c>
      <c r="F56" s="18">
        <f t="shared" si="1"/>
        <v>128.70442652303817</v>
      </c>
      <c r="G56" s="18">
        <f t="shared" si="0"/>
        <v>99.115203838353167</v>
      </c>
      <c r="H56" s="30"/>
      <c r="I56" s="29"/>
    </row>
    <row r="57" spans="1:9" x14ac:dyDescent="0.2">
      <c r="A57" s="12" t="s">
        <v>93</v>
      </c>
      <c r="B57" s="21" t="s">
        <v>94</v>
      </c>
      <c r="C57" s="22">
        <v>6615450.7000000002</v>
      </c>
      <c r="D57" s="22">
        <v>6989127.7000000002</v>
      </c>
      <c r="E57" s="22">
        <v>6854542.7999999998</v>
      </c>
      <c r="F57" s="23">
        <f t="shared" si="1"/>
        <v>103.61414680333117</v>
      </c>
      <c r="G57" s="23">
        <f t="shared" si="0"/>
        <v>98.074367706859888</v>
      </c>
      <c r="H57" s="27" t="s">
        <v>170</v>
      </c>
      <c r="I57" s="27" t="s">
        <v>170</v>
      </c>
    </row>
    <row r="58" spans="1:9" ht="294.75" customHeight="1" x14ac:dyDescent="0.2">
      <c r="A58" s="12" t="s">
        <v>95</v>
      </c>
      <c r="B58" s="21" t="s">
        <v>96</v>
      </c>
      <c r="C58" s="22">
        <v>3409019.1</v>
      </c>
      <c r="D58" s="22">
        <v>5330019.7</v>
      </c>
      <c r="E58" s="22">
        <v>5318319</v>
      </c>
      <c r="F58" s="23">
        <f t="shared" si="1"/>
        <v>156.00731013798074</v>
      </c>
      <c r="G58" s="23">
        <f t="shared" si="0"/>
        <v>99.780475483045578</v>
      </c>
      <c r="H58" s="27" t="s">
        <v>216</v>
      </c>
      <c r="I58" s="27" t="s">
        <v>170</v>
      </c>
    </row>
    <row r="59" spans="1:9" ht="148.5" customHeight="1" x14ac:dyDescent="0.2">
      <c r="A59" s="12" t="s">
        <v>97</v>
      </c>
      <c r="B59" s="21" t="s">
        <v>98</v>
      </c>
      <c r="C59" s="22">
        <v>56943</v>
      </c>
      <c r="D59" s="22">
        <v>62341.5</v>
      </c>
      <c r="E59" s="22">
        <v>62062.400000000001</v>
      </c>
      <c r="F59" s="23">
        <f t="shared" si="1"/>
        <v>108.9903939026746</v>
      </c>
      <c r="G59" s="23">
        <f t="shared" si="0"/>
        <v>99.552304644578655</v>
      </c>
      <c r="H59" s="27" t="s">
        <v>217</v>
      </c>
      <c r="I59" s="27" t="s">
        <v>170</v>
      </c>
    </row>
    <row r="60" spans="1:9" ht="157.5" x14ac:dyDescent="0.2">
      <c r="A60" s="12" t="s">
        <v>99</v>
      </c>
      <c r="B60" s="21" t="s">
        <v>100</v>
      </c>
      <c r="C60" s="22">
        <v>233216.5</v>
      </c>
      <c r="D60" s="22">
        <v>431457</v>
      </c>
      <c r="E60" s="22">
        <v>426402.2</v>
      </c>
      <c r="F60" s="23">
        <f t="shared" si="1"/>
        <v>182.83534827081274</v>
      </c>
      <c r="G60" s="23">
        <f t="shared" si="0"/>
        <v>98.82843481505688</v>
      </c>
      <c r="H60" s="27" t="s">
        <v>218</v>
      </c>
      <c r="I60" s="27" t="s">
        <v>170</v>
      </c>
    </row>
    <row r="61" spans="1:9" ht="47.25" x14ac:dyDescent="0.2">
      <c r="A61" s="12" t="s">
        <v>101</v>
      </c>
      <c r="B61" s="21" t="s">
        <v>102</v>
      </c>
      <c r="C61" s="22">
        <v>121340.2</v>
      </c>
      <c r="D61" s="22">
        <v>110913.3</v>
      </c>
      <c r="E61" s="22">
        <v>100251.5</v>
      </c>
      <c r="F61" s="23">
        <f t="shared" si="1"/>
        <v>82.620186879533748</v>
      </c>
      <c r="G61" s="23">
        <f t="shared" si="0"/>
        <v>90.387266450461752</v>
      </c>
      <c r="H61" s="27" t="s">
        <v>219</v>
      </c>
      <c r="I61" s="32" t="s">
        <v>220</v>
      </c>
    </row>
    <row r="62" spans="1:9" ht="39" customHeight="1" x14ac:dyDescent="0.2">
      <c r="A62" s="12" t="s">
        <v>103</v>
      </c>
      <c r="B62" s="21" t="s">
        <v>104</v>
      </c>
      <c r="C62" s="22">
        <v>287312</v>
      </c>
      <c r="D62" s="22">
        <v>290392</v>
      </c>
      <c r="E62" s="22">
        <v>290354.40000000002</v>
      </c>
      <c r="F62" s="23">
        <f t="shared" si="1"/>
        <v>101.0589185275937</v>
      </c>
      <c r="G62" s="23">
        <f t="shared" si="0"/>
        <v>99.987051984903175</v>
      </c>
      <c r="H62" s="27" t="s">
        <v>170</v>
      </c>
      <c r="I62" s="27" t="s">
        <v>170</v>
      </c>
    </row>
    <row r="63" spans="1:9" ht="283.5" x14ac:dyDescent="0.2">
      <c r="A63" s="12" t="s">
        <v>105</v>
      </c>
      <c r="B63" s="21" t="s">
        <v>106</v>
      </c>
      <c r="C63" s="22">
        <v>4770319</v>
      </c>
      <c r="D63" s="22">
        <v>6904710.4000000004</v>
      </c>
      <c r="E63" s="22">
        <v>6889017.5999999996</v>
      </c>
      <c r="F63" s="23">
        <f t="shared" si="1"/>
        <v>144.41419116834743</v>
      </c>
      <c r="G63" s="23">
        <f t="shared" si="0"/>
        <v>99.772723270189573</v>
      </c>
      <c r="H63" s="27" t="s">
        <v>221</v>
      </c>
      <c r="I63" s="27" t="s">
        <v>170</v>
      </c>
    </row>
    <row r="64" spans="1:9" x14ac:dyDescent="0.2">
      <c r="A64" s="15" t="s">
        <v>107</v>
      </c>
      <c r="B64" s="16" t="s">
        <v>108</v>
      </c>
      <c r="C64" s="17">
        <v>27276594.5</v>
      </c>
      <c r="D64" s="17">
        <v>28609271.199999999</v>
      </c>
      <c r="E64" s="17">
        <v>28371461.73</v>
      </c>
      <c r="F64" s="18">
        <f t="shared" si="1"/>
        <v>104.01394400609651</v>
      </c>
      <c r="G64" s="18">
        <f t="shared" si="0"/>
        <v>99.168767815378672</v>
      </c>
      <c r="H64" s="30"/>
      <c r="I64" s="29"/>
    </row>
    <row r="65" spans="1:9" x14ac:dyDescent="0.2">
      <c r="A65" s="12" t="s">
        <v>109</v>
      </c>
      <c r="B65" s="21" t="s">
        <v>110</v>
      </c>
      <c r="C65" s="22">
        <v>397033.8</v>
      </c>
      <c r="D65" s="22">
        <v>407033.8</v>
      </c>
      <c r="E65" s="22">
        <v>406987.4</v>
      </c>
      <c r="F65" s="23">
        <f t="shared" si="1"/>
        <v>102.50699058871061</v>
      </c>
      <c r="G65" s="23">
        <f t="shared" si="0"/>
        <v>99.988600455293891</v>
      </c>
      <c r="H65" s="27" t="s">
        <v>170</v>
      </c>
      <c r="I65" s="27" t="s">
        <v>170</v>
      </c>
    </row>
    <row r="66" spans="1:9" ht="325.5" customHeight="1" x14ac:dyDescent="0.2">
      <c r="A66" s="12" t="s">
        <v>111</v>
      </c>
      <c r="B66" s="21" t="s">
        <v>112</v>
      </c>
      <c r="C66" s="22">
        <v>4265355.5</v>
      </c>
      <c r="D66" s="22">
        <v>4539909.9000000004</v>
      </c>
      <c r="E66" s="22">
        <v>4539909.9000000004</v>
      </c>
      <c r="F66" s="23">
        <f t="shared" si="1"/>
        <v>106.43684682320149</v>
      </c>
      <c r="G66" s="23">
        <f t="shared" si="0"/>
        <v>100</v>
      </c>
      <c r="H66" s="27" t="s">
        <v>175</v>
      </c>
      <c r="I66" s="27" t="s">
        <v>170</v>
      </c>
    </row>
    <row r="67" spans="1:9" x14ac:dyDescent="0.2">
      <c r="A67" s="12" t="s">
        <v>113</v>
      </c>
      <c r="B67" s="21" t="s">
        <v>114</v>
      </c>
      <c r="C67" s="22">
        <v>19248141.199999999</v>
      </c>
      <c r="D67" s="22">
        <v>19884228.399999999</v>
      </c>
      <c r="E67" s="22">
        <v>19717087.399999999</v>
      </c>
      <c r="F67" s="23">
        <f t="shared" si="1"/>
        <v>102.43631940937756</v>
      </c>
      <c r="G67" s="23">
        <f t="shared" si="0"/>
        <v>99.159429289194847</v>
      </c>
      <c r="H67" s="27" t="s">
        <v>170</v>
      </c>
      <c r="I67" s="27" t="s">
        <v>170</v>
      </c>
    </row>
    <row r="68" spans="1:9" ht="177" customHeight="1" x14ac:dyDescent="0.2">
      <c r="A68" s="12" t="s">
        <v>115</v>
      </c>
      <c r="B68" s="21" t="s">
        <v>116</v>
      </c>
      <c r="C68" s="22">
        <v>2781663.9</v>
      </c>
      <c r="D68" s="22">
        <v>3051589.1</v>
      </c>
      <c r="E68" s="22">
        <v>3023965.5</v>
      </c>
      <c r="F68" s="23">
        <f t="shared" si="1"/>
        <v>108.71067133595831</v>
      </c>
      <c r="G68" s="23">
        <f t="shared" si="0"/>
        <v>99.094779831268895</v>
      </c>
      <c r="H68" s="27" t="s">
        <v>176</v>
      </c>
      <c r="I68" s="27" t="s">
        <v>170</v>
      </c>
    </row>
    <row r="69" spans="1:9" ht="127.5" customHeight="1" x14ac:dyDescent="0.2">
      <c r="A69" s="12" t="s">
        <v>117</v>
      </c>
      <c r="B69" s="21" t="s">
        <v>118</v>
      </c>
      <c r="C69" s="22">
        <v>584400</v>
      </c>
      <c r="D69" s="22">
        <v>726510</v>
      </c>
      <c r="E69" s="22">
        <v>683511.5</v>
      </c>
      <c r="F69" s="23">
        <f t="shared" si="1"/>
        <v>116.95953114305271</v>
      </c>
      <c r="G69" s="23">
        <f t="shared" si="0"/>
        <v>94.08149922230939</v>
      </c>
      <c r="H69" s="27" t="s">
        <v>177</v>
      </c>
      <c r="I69" s="32"/>
    </row>
    <row r="70" spans="1:9" x14ac:dyDescent="0.2">
      <c r="A70" s="15" t="s">
        <v>119</v>
      </c>
      <c r="B70" s="16" t="s">
        <v>120</v>
      </c>
      <c r="C70" s="17">
        <v>2162248</v>
      </c>
      <c r="D70" s="17">
        <v>2305707.7999999998</v>
      </c>
      <c r="E70" s="17">
        <v>2056931</v>
      </c>
      <c r="F70" s="18">
        <f t="shared" si="1"/>
        <v>95.12928211749994</v>
      </c>
      <c r="G70" s="18">
        <f t="shared" ref="G70:G82" si="2">E70/D70*100</f>
        <v>89.210393441874984</v>
      </c>
      <c r="H70" s="30"/>
      <c r="I70" s="29"/>
    </row>
    <row r="71" spans="1:9" ht="63" x14ac:dyDescent="0.2">
      <c r="A71" s="12" t="s">
        <v>121</v>
      </c>
      <c r="B71" s="21" t="s">
        <v>122</v>
      </c>
      <c r="C71" s="22">
        <v>24687.4</v>
      </c>
      <c r="D71" s="22">
        <v>21480.400000000001</v>
      </c>
      <c r="E71" s="22">
        <v>21479</v>
      </c>
      <c r="F71" s="23">
        <f t="shared" si="1"/>
        <v>87.00389672464496</v>
      </c>
      <c r="G71" s="23">
        <f t="shared" si="2"/>
        <v>99.99348243049478</v>
      </c>
      <c r="H71" s="27" t="s">
        <v>222</v>
      </c>
      <c r="I71" s="27" t="s">
        <v>170</v>
      </c>
    </row>
    <row r="72" spans="1:9" ht="173.25" x14ac:dyDescent="0.2">
      <c r="A72" s="12" t="s">
        <v>123</v>
      </c>
      <c r="B72" s="21" t="s">
        <v>124</v>
      </c>
      <c r="C72" s="22">
        <v>1739072.4</v>
      </c>
      <c r="D72" s="22">
        <v>1824416.1</v>
      </c>
      <c r="E72" s="22">
        <v>1575645.4</v>
      </c>
      <c r="F72" s="23">
        <f t="shared" ref="F72:F82" si="3">E72/C72*100</f>
        <v>90.602633909893569</v>
      </c>
      <c r="G72" s="23">
        <f t="shared" si="2"/>
        <v>86.364366111436965</v>
      </c>
      <c r="H72" s="27" t="s">
        <v>223</v>
      </c>
      <c r="I72" s="27" t="s">
        <v>179</v>
      </c>
    </row>
    <row r="73" spans="1:9" ht="220.5" customHeight="1" x14ac:dyDescent="0.2">
      <c r="A73" s="12" t="s">
        <v>125</v>
      </c>
      <c r="B73" s="21" t="s">
        <v>126</v>
      </c>
      <c r="C73" s="22">
        <v>398488.2</v>
      </c>
      <c r="D73" s="22">
        <v>459811.3</v>
      </c>
      <c r="E73" s="22">
        <v>459806.6</v>
      </c>
      <c r="F73" s="23">
        <f t="shared" si="3"/>
        <v>115.38775803147996</v>
      </c>
      <c r="G73" s="23">
        <f t="shared" si="2"/>
        <v>99.998977841562393</v>
      </c>
      <c r="H73" s="27" t="s">
        <v>224</v>
      </c>
      <c r="I73" s="27" t="s">
        <v>170</v>
      </c>
    </row>
    <row r="74" spans="1:9" ht="27" customHeight="1" x14ac:dyDescent="0.2">
      <c r="A74" s="15" t="s">
        <v>127</v>
      </c>
      <c r="B74" s="16" t="s">
        <v>128</v>
      </c>
      <c r="C74" s="17">
        <v>259090</v>
      </c>
      <c r="D74" s="17">
        <v>386505.8</v>
      </c>
      <c r="E74" s="17">
        <v>384360.4</v>
      </c>
      <c r="F74" s="18">
        <f t="shared" si="3"/>
        <v>148.35014859701263</v>
      </c>
      <c r="G74" s="18">
        <f t="shared" si="2"/>
        <v>99.444924241757832</v>
      </c>
      <c r="H74" s="30"/>
      <c r="I74" s="29"/>
    </row>
    <row r="75" spans="1:9" ht="141.75" x14ac:dyDescent="0.2">
      <c r="A75" s="12" t="s">
        <v>129</v>
      </c>
      <c r="B75" s="21" t="s">
        <v>130</v>
      </c>
      <c r="C75" s="22">
        <v>199000</v>
      </c>
      <c r="D75" s="22">
        <v>303551.59999999998</v>
      </c>
      <c r="E75" s="22">
        <v>303495.5</v>
      </c>
      <c r="F75" s="23">
        <f t="shared" si="3"/>
        <v>152.51030150753769</v>
      </c>
      <c r="G75" s="23">
        <f t="shared" si="2"/>
        <v>99.981518792851048</v>
      </c>
      <c r="H75" s="27" t="s">
        <v>225</v>
      </c>
      <c r="I75" s="27" t="s">
        <v>170</v>
      </c>
    </row>
    <row r="76" spans="1:9" ht="78.75" x14ac:dyDescent="0.2">
      <c r="A76" s="12" t="s">
        <v>131</v>
      </c>
      <c r="B76" s="21" t="s">
        <v>132</v>
      </c>
      <c r="C76" s="22">
        <v>60090</v>
      </c>
      <c r="D76" s="22">
        <v>82954.2</v>
      </c>
      <c r="E76" s="22">
        <v>80864.899999999994</v>
      </c>
      <c r="F76" s="23">
        <f t="shared" si="3"/>
        <v>134.57297387252453</v>
      </c>
      <c r="G76" s="23">
        <f t="shared" si="2"/>
        <v>97.481381292327569</v>
      </c>
      <c r="H76" s="27" t="s">
        <v>226</v>
      </c>
      <c r="I76" s="27" t="s">
        <v>170</v>
      </c>
    </row>
    <row r="77" spans="1:9" ht="42.75" customHeight="1" x14ac:dyDescent="0.2">
      <c r="A77" s="15" t="s">
        <v>133</v>
      </c>
      <c r="B77" s="16" t="s">
        <v>134</v>
      </c>
      <c r="C77" s="17">
        <v>11622</v>
      </c>
      <c r="D77" s="17">
        <v>11622</v>
      </c>
      <c r="E77" s="17">
        <v>11622</v>
      </c>
      <c r="F77" s="18">
        <f t="shared" si="3"/>
        <v>100</v>
      </c>
      <c r="G77" s="18">
        <f t="shared" si="2"/>
        <v>100</v>
      </c>
      <c r="H77" s="30"/>
      <c r="I77" s="29"/>
    </row>
    <row r="78" spans="1:9" ht="28.5" customHeight="1" x14ac:dyDescent="0.2">
      <c r="A78" s="12" t="s">
        <v>135</v>
      </c>
      <c r="B78" s="21" t="s">
        <v>136</v>
      </c>
      <c r="C78" s="22">
        <v>11622</v>
      </c>
      <c r="D78" s="22">
        <v>11622</v>
      </c>
      <c r="E78" s="22">
        <v>11622</v>
      </c>
      <c r="F78" s="23">
        <f t="shared" si="3"/>
        <v>100</v>
      </c>
      <c r="G78" s="23">
        <f t="shared" si="2"/>
        <v>100</v>
      </c>
      <c r="H78" s="27" t="s">
        <v>170</v>
      </c>
      <c r="I78" s="27" t="s">
        <v>170</v>
      </c>
    </row>
    <row r="79" spans="1:9" ht="54" customHeight="1" x14ac:dyDescent="0.2">
      <c r="A79" s="15" t="s">
        <v>137</v>
      </c>
      <c r="B79" s="16" t="s">
        <v>169</v>
      </c>
      <c r="C79" s="17">
        <v>4550618</v>
      </c>
      <c r="D79" s="17">
        <v>4640262.5</v>
      </c>
      <c r="E79" s="17">
        <v>4726288.8</v>
      </c>
      <c r="F79" s="18">
        <f t="shared" si="3"/>
        <v>103.86037237140098</v>
      </c>
      <c r="G79" s="18">
        <f t="shared" si="2"/>
        <v>101.85391020443349</v>
      </c>
      <c r="H79" s="30"/>
      <c r="I79" s="29"/>
    </row>
    <row r="80" spans="1:9" ht="42" customHeight="1" x14ac:dyDescent="0.2">
      <c r="A80" s="12" t="s">
        <v>138</v>
      </c>
      <c r="B80" s="21" t="s">
        <v>139</v>
      </c>
      <c r="C80" s="22">
        <v>1004146.3</v>
      </c>
      <c r="D80" s="22">
        <v>1004146.3</v>
      </c>
      <c r="E80" s="22">
        <v>1004146.3</v>
      </c>
      <c r="F80" s="23">
        <f t="shared" si="3"/>
        <v>100</v>
      </c>
      <c r="G80" s="23">
        <f t="shared" si="2"/>
        <v>100</v>
      </c>
      <c r="H80" s="27" t="s">
        <v>170</v>
      </c>
      <c r="I80" s="27" t="s">
        <v>170</v>
      </c>
    </row>
    <row r="81" spans="1:9" ht="93.75" customHeight="1" x14ac:dyDescent="0.2">
      <c r="A81" s="12" t="s">
        <v>140</v>
      </c>
      <c r="B81" s="21" t="s">
        <v>141</v>
      </c>
      <c r="C81" s="22">
        <v>602436.19999999995</v>
      </c>
      <c r="D81" s="22">
        <v>632436.19999999995</v>
      </c>
      <c r="E81" s="22">
        <v>569937.4</v>
      </c>
      <c r="F81" s="23">
        <f t="shared" si="3"/>
        <v>94.605437057069281</v>
      </c>
      <c r="G81" s="23">
        <f t="shared" si="2"/>
        <v>90.117769982173698</v>
      </c>
      <c r="H81" s="27" t="s">
        <v>180</v>
      </c>
      <c r="I81" s="27" t="s">
        <v>181</v>
      </c>
    </row>
    <row r="82" spans="1:9" ht="129" customHeight="1" x14ac:dyDescent="0.2">
      <c r="A82" s="12" t="s">
        <v>142</v>
      </c>
      <c r="B82" s="21" t="s">
        <v>143</v>
      </c>
      <c r="C82" s="22">
        <v>2944035.5</v>
      </c>
      <c r="D82" s="22">
        <v>3003680</v>
      </c>
      <c r="E82" s="22">
        <v>3152205.1</v>
      </c>
      <c r="F82" s="23">
        <f t="shared" si="3"/>
        <v>107.07089299704438</v>
      </c>
      <c r="G82" s="23">
        <f t="shared" si="2"/>
        <v>104.94477108080756</v>
      </c>
      <c r="H82" s="27" t="s">
        <v>227</v>
      </c>
      <c r="I82" s="27" t="s">
        <v>170</v>
      </c>
    </row>
    <row r="83" spans="1:9" s="26" customFormat="1" x14ac:dyDescent="0.3">
      <c r="A83" s="24"/>
      <c r="B83" s="25" t="s">
        <v>146</v>
      </c>
      <c r="C83" s="19">
        <f>C6+C17+C19+C23+C34+C39+C43+C52+C56+C64+C70+C74+C77+C79</f>
        <v>127092225.99999999</v>
      </c>
      <c r="D83" s="19">
        <f>D6+D17+D19+D23+D34+D39+D43+D52+D56+D64+D70+D74+D77+D79</f>
        <v>144584491.29999998</v>
      </c>
      <c r="E83" s="19">
        <f t="shared" ref="E83" si="4">E6+E17+E19+E23+E34+E39+E43+E52+E56+E64+E70+E74+E77+E79</f>
        <v>141011668.13000003</v>
      </c>
      <c r="F83" s="19">
        <f>E83/C83*100</f>
        <v>110.95223725957877</v>
      </c>
      <c r="G83" s="19">
        <f>E83/D83*100</f>
        <v>97.528902901081779</v>
      </c>
      <c r="H83" s="33"/>
      <c r="I83" s="34"/>
    </row>
  </sheetData>
  <autoFilter ref="A5:I83"/>
  <mergeCells count="1">
    <mergeCell ref="A2:I2"/>
  </mergeCells>
  <pageMargins left="0.70866141732283472" right="0.51181102362204722" top="0.74803149606299213" bottom="0.74803149606299213" header="0.31496062992125984" footer="0.31496062992125984"/>
  <pageSetup paperSize="9" scale="42" fitToHeight="7" orientation="landscape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2019 год</vt:lpstr>
      <vt:lpstr>'2019 год'!Заголовки_для_печати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Васютина Ольга Валерьевна</cp:lastModifiedBy>
  <cp:lastPrinted>2020-03-18T08:43:47Z</cp:lastPrinted>
  <dcterms:created xsi:type="dcterms:W3CDTF">2002-03-11T10:22:12Z</dcterms:created>
  <dcterms:modified xsi:type="dcterms:W3CDTF">2020-03-18T08:51:32Z</dcterms:modified>
</cp:coreProperties>
</file>