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225" windowWidth="14805" windowHeight="7890"/>
  </bookViews>
  <sheets>
    <sheet name="АИП по ГП" sheetId="1" r:id="rId1"/>
  </sheets>
  <definedNames>
    <definedName name="_xlnm._FilterDatabase" localSheetId="0" hidden="1">'АИП по ГП'!$A$5:$B$5</definedName>
  </definedNames>
  <calcPr calcId="145621"/>
</workbook>
</file>

<file path=xl/calcChain.xml><?xml version="1.0" encoding="utf-8"?>
<calcChain xmlns="http://schemas.openxmlformats.org/spreadsheetml/2006/main">
  <c r="I339" i="1" l="1"/>
  <c r="H339" i="1"/>
  <c r="G339" i="1"/>
  <c r="I336" i="1"/>
  <c r="H336" i="1"/>
  <c r="G336" i="1"/>
  <c r="I335" i="1"/>
  <c r="H335" i="1"/>
  <c r="G335" i="1"/>
  <c r="I330" i="1"/>
  <c r="H330" i="1"/>
  <c r="G330" i="1"/>
  <c r="I327" i="1"/>
  <c r="H327" i="1"/>
  <c r="G327" i="1"/>
  <c r="I326" i="1"/>
  <c r="H326" i="1"/>
  <c r="G326" i="1"/>
  <c r="I324" i="1"/>
  <c r="H324" i="1"/>
  <c r="G324" i="1"/>
  <c r="I322" i="1"/>
  <c r="H322" i="1"/>
  <c r="G322" i="1"/>
  <c r="H321" i="1"/>
  <c r="I321" i="1"/>
  <c r="G321" i="1"/>
  <c r="H318" i="1"/>
  <c r="I318" i="1"/>
  <c r="G318" i="1"/>
  <c r="I317" i="1"/>
  <c r="H317" i="1"/>
  <c r="G317" i="1"/>
  <c r="I315" i="1"/>
  <c r="H315" i="1"/>
  <c r="G315" i="1"/>
  <c r="I314" i="1"/>
  <c r="H314" i="1"/>
  <c r="G314" i="1"/>
  <c r="I311" i="1"/>
  <c r="H311" i="1"/>
  <c r="G311" i="1"/>
  <c r="I300" i="1"/>
  <c r="H300" i="1"/>
  <c r="G300" i="1"/>
  <c r="I288" i="1"/>
  <c r="H288" i="1"/>
  <c r="G288" i="1"/>
  <c r="I287" i="1"/>
  <c r="H287" i="1"/>
  <c r="G287" i="1"/>
  <c r="I266" i="1"/>
  <c r="H266" i="1"/>
  <c r="G266" i="1"/>
  <c r="I265" i="1"/>
  <c r="H265" i="1"/>
  <c r="G265" i="1"/>
  <c r="I249" i="1"/>
  <c r="H249" i="1"/>
  <c r="G249" i="1"/>
  <c r="I248" i="1"/>
  <c r="H248" i="1"/>
  <c r="G248" i="1"/>
  <c r="H215" i="1"/>
  <c r="I215" i="1"/>
  <c r="G215" i="1"/>
  <c r="I213" i="1"/>
  <c r="H213" i="1"/>
  <c r="G213" i="1"/>
  <c r="H212" i="1"/>
  <c r="I212" i="1"/>
  <c r="G212" i="1"/>
  <c r="H203" i="1"/>
  <c r="I203" i="1"/>
  <c r="G203" i="1"/>
  <c r="I201" i="1"/>
  <c r="H201" i="1"/>
  <c r="G201" i="1"/>
  <c r="I200" i="1"/>
  <c r="H200" i="1"/>
  <c r="G200" i="1"/>
  <c r="I198" i="1"/>
  <c r="H198" i="1"/>
  <c r="G198" i="1"/>
  <c r="I187" i="1"/>
  <c r="H187" i="1"/>
  <c r="G187" i="1"/>
  <c r="I186" i="1"/>
  <c r="H186" i="1"/>
  <c r="G186" i="1"/>
  <c r="I174" i="1" l="1"/>
  <c r="H174" i="1"/>
  <c r="G174" i="1"/>
  <c r="I41" i="1"/>
  <c r="H41" i="1"/>
  <c r="G41" i="1"/>
  <c r="I15" i="1"/>
  <c r="H15" i="1"/>
  <c r="G15" i="1"/>
  <c r="I14" i="1"/>
  <c r="H14" i="1"/>
  <c r="G14" i="1"/>
  <c r="G276" i="1" l="1"/>
</calcChain>
</file>

<file path=xl/sharedStrings.xml><?xml version="1.0" encoding="utf-8"?>
<sst xmlns="http://schemas.openxmlformats.org/spreadsheetml/2006/main" count="713" uniqueCount="478">
  <si>
    <t>Объекты адресной инвестиционной программы на 2020-2022 годы</t>
  </si>
  <si>
    <t>(по государственным программам Ленинградской области)</t>
  </si>
  <si>
    <t>тыс. руб.</t>
  </si>
  <si>
    <t>Наименование государственной программы</t>
  </si>
  <si>
    <t>Наименование подпрограммы</t>
  </si>
  <si>
    <t>ГРБС</t>
  </si>
  <si>
    <t>Территориальная принадлежность (район)</t>
  </si>
  <si>
    <t>Бюджетополучатель</t>
  </si>
  <si>
    <t xml:space="preserve">Наименование объекта </t>
  </si>
  <si>
    <t>ГП ЛО "Безопасность Ленинградской области"</t>
  </si>
  <si>
    <t>Предупреждение чрезвычайных ситуаций, развитие гражданской обороны, защита населения и территорий от чрезвычайных ситуаций природного и техногенного характера, обеспечение пожарной и общественной безопасности</t>
  </si>
  <si>
    <t xml:space="preserve">Комитет по строительству </t>
  </si>
  <si>
    <t>Волховский район</t>
  </si>
  <si>
    <t>ГКУ "УС ЛО"</t>
  </si>
  <si>
    <t>Строительство слипа (площадка для спуска и подъема плавательных средств, судов на воздушной подушке на 9 единиц водной техники) в г. Новая Ладога</t>
  </si>
  <si>
    <t>Строительство стоянки  для временного хранения транспортных средств аварийно-спасательной службы Ленинградской области (на 16 машино-мест) в г. Новая Ладога</t>
  </si>
  <si>
    <t>Всеволожский район</t>
  </si>
  <si>
    <t>Пожарное депо II типа на 4 машино-выезда в г. Сертолово Всеволожского муниципального района Ленинградской области</t>
  </si>
  <si>
    <t>Пожарное депо V типа на два машино-выезда в дер.Агалатово Всеволожского района</t>
  </si>
  <si>
    <t>Лодейнопольский район</t>
  </si>
  <si>
    <t>Пожарное депо на 2 автомобиля с. Алеховщина Лодейнопольского района</t>
  </si>
  <si>
    <t>Тосненский район</t>
  </si>
  <si>
    <t>Здание поисково-спасательной станции (ПСС) для размещения поисково-спасательного отряда (5 машино-выездов) в г. Тосно Ленинградской области</t>
  </si>
  <si>
    <t>Склад имущества гражданской обороны с помещениями для работников и химико­радиометрической лабораторией (на 10 854 единицы хранения) в г. Тосно Ленинградской области</t>
  </si>
  <si>
    <t>Отапливаемый гаражно-складской комплекс для стоянки, обслуживания автомобильной техники в г. Тосно</t>
  </si>
  <si>
    <t xml:space="preserve"> Итог по подпрограмме</t>
  </si>
  <si>
    <t>Итог по программе</t>
  </si>
  <si>
    <t>ГП ЛО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t>
  </si>
  <si>
    <t>Водоснабжение и водоотведение Ленинградской области</t>
  </si>
  <si>
    <t>Комитет по ЖКХ</t>
  </si>
  <si>
    <t>Волосовский район</t>
  </si>
  <si>
    <t>Реконструкция канализационных очистных сооружений г. Волосово со строительством напорного коллектора и 2-х канализационных насосных станций от дер. Рабитицы и напорного коллектора от дер. Сумино</t>
  </si>
  <si>
    <t>Каложицкое СП</t>
  </si>
  <si>
    <t>Реконструкция канализационных очистных сооружений в п. Каложицы</t>
  </si>
  <si>
    <t>Большеврудское СП</t>
  </si>
  <si>
    <t>Строительство канализационных очистных сооружений, дер. Большая Вруда</t>
  </si>
  <si>
    <t>Курское СП</t>
  </si>
  <si>
    <t>Реконструкция канализационной насосной станции (КНС) в пос. Курск Волосовского района Ленинградской области</t>
  </si>
  <si>
    <t>ГУП "Леноблводоканал"</t>
  </si>
  <si>
    <t>Реконструкция канализационных очистных сооружений с. Старая Ладога</t>
  </si>
  <si>
    <t>Реконструкция водоочистных сооружений, с. Старая Ладога</t>
  </si>
  <si>
    <t>Строительство водозаборных и водопроводных сооружений в дер. Иссад Иссадского сельского поселении Волховского района Ленинградской области</t>
  </si>
  <si>
    <t>Строительство водозаборных и водопроводных сооружений в пос. Аврово Сясьстройского городского поселения Волховского района Ленинградской области</t>
  </si>
  <si>
    <t>Кузьмоловское ГП</t>
  </si>
  <si>
    <t>Выборгский район</t>
  </si>
  <si>
    <t>Реконструкция канализационных очистных сооружений в пос. Красносельское МО «Красносельское сельское поселение» Выборгского района Ленинградской области</t>
  </si>
  <si>
    <t>Гатчинский район</t>
  </si>
  <si>
    <t>Строительство напорного канализационного коллектора от пос. Дружная Горка до деревни Лампово (3589,75 м.п. (2 нитки), 105,0 куб. м. в сутки)</t>
  </si>
  <si>
    <t>Кингисеппский район</t>
  </si>
  <si>
    <t>Реконструкция канализационных очистных сооружений в дер. Ополье ,в т.ч. ПИР</t>
  </si>
  <si>
    <t>Фалилеевское СП</t>
  </si>
  <si>
    <t>Реконструкция канализационных очистных сооружений в дер. Фалилеево, в т.ч. ПИР</t>
  </si>
  <si>
    <t>Пустомержское СП</t>
  </si>
  <si>
    <t>Реконструкция канализационных очистных сооружений в дер. Большая Пустомержа , в т.ч. ПИР</t>
  </si>
  <si>
    <t>Усть-Лужское СП</t>
  </si>
  <si>
    <t>Строительство очистных сооружений хозяйственно-бытовых сточных вод пос. Усть-Луга</t>
  </si>
  <si>
    <t>Ломоносовский район</t>
  </si>
  <si>
    <t>Кипенское СП</t>
  </si>
  <si>
    <t>Строительство водозабора за счет подземных вод для водоснабжения д. Кипень</t>
  </si>
  <si>
    <t>Русско-Высоцкое СП</t>
  </si>
  <si>
    <t>Строительство водопроводной насосной станции второго подъема (ВНС 2-го подъема) с резервуарами чистой воды (РЧВ) и напорными трубопроводами для бесперебойного водоснабжения МО "Русско-Высоцкое сельское поселение" МО "Ломоносовский муниципальный район" Ленинградской области</t>
  </si>
  <si>
    <t>Ропшинское СП</t>
  </si>
  <si>
    <t>Реконструкция водопроводной сети в деревнях Малые Горки, Нижняя кипень, реконструкция насосной станции 1 подъема в деревне Большие Горки с оборудованием для водоподготовки, реконструкция насосной станции 1 подъема в поселке Ропша (массив Новая Ропша), в том числе проектно-изыскательские работы</t>
  </si>
  <si>
    <t>Подпорожский район</t>
  </si>
  <si>
    <t>Реконструкция канализационных очистных сооружений г. Подпорожье, расположенных по адресу: ул. Физкультурная, д.26 
(безвозмездные поступления от ГК "Фонд содействия реформированию ЖКХ")</t>
  </si>
  <si>
    <t>Приозерский район</t>
  </si>
  <si>
    <t>Кузнечнинское ГП</t>
  </si>
  <si>
    <t>Строительство канализационных очистных сооружений с реконструкцией канализационных насосных станций №1, №2, №3 и канализационных коллекторов в пос. Кузнечное</t>
  </si>
  <si>
    <t>Тосненское ГП</t>
  </si>
  <si>
    <t>Реконструкция канализационных очистных сооружений г. Тосно, ул. Урицкого д. 57</t>
  </si>
  <si>
    <t>Нурминское СП</t>
  </si>
  <si>
    <t>Строительство канализационных очистных сооружений в Нурминском сельском поселении</t>
  </si>
  <si>
    <t>Федоровское ГП</t>
  </si>
  <si>
    <t>Строительство водопроводной повышающей насосной станции и двух резервуаров чистой питьевой воды в п. Федоровское, в том числе проектно-изыскательские работы</t>
  </si>
  <si>
    <t>межмуниципальное</t>
  </si>
  <si>
    <t>Субсидии бюджетам субъектов Российской Федерации на строительство и реконструкцию (модернизацию) объектов питьевого водоснабжения (национальный проект)</t>
  </si>
  <si>
    <t>Субсидии ресурсоснабжающим организациям, эксплуатирующим объекты водоснабжения и водоотведения, находящиеся в собственности Ленинградской области, на осуществление капитальных вложений в объекты капитального строительства (не распределено)</t>
  </si>
  <si>
    <t>Федеральные субсидии на создание и реконструкцию объектов питьевого водоснабжения (не распределено) (национальный проект)</t>
  </si>
  <si>
    <t>Газификация Ленинградской области</t>
  </si>
  <si>
    <t>Комитет по ТЭК</t>
  </si>
  <si>
    <t>Бокситогорский район</t>
  </si>
  <si>
    <t>Межпоселковый газопровод ГРС "Бокситогорск" – пос. Ларьян – дер. Дыми – дер. Большой Двор (в том числе проектно-изыскательские работы) 21,6 км</t>
  </si>
  <si>
    <t>Пикалевское ГП</t>
  </si>
  <si>
    <t>Выполнение работ по разработке проектно-сметной докумнетации на строительство распределительного газопровода по ул. Лесная, ул. Безымянная, 1-й Средний проезд, 2-й Средний проезд, ул. Горская, пер. Складской, переулок Строительный, ул. Заводская (от ул. Больничная до ул. Советская), ул. Строительная (от ул. Больничная до ул. Советская), пер. Обнинский (в том числе проектно-изыскательские работы)</t>
  </si>
  <si>
    <t>Волосовское ГП</t>
  </si>
  <si>
    <t>Распределительный газопровод к жилой застройке в границах ул. Ветеранов, Усадьба СХТ, Интернатская, Интернатский пер., Молодежная, Механизаторов, Новая, Труда, Вокзальная, Пионерская, Победы, Октябрская, Мира, Советская,4-й карьер, Усадьба ВИЗ, Хутор ВИЗ в г. Волосово ЛО (в т.ч. ПИРы)</t>
  </si>
  <si>
    <t>Бегуницкое СП</t>
  </si>
  <si>
    <t>Распределительный газопровод по д. Кайкино Волосовского района (в том числе проектно-изыскательские работы)</t>
  </si>
  <si>
    <t>Город Волхов</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</si>
  <si>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2 этап (4,6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</si>
  <si>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3 этап (8,7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</si>
  <si>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4 этап (4,0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</si>
  <si>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6 этап, (5,7 км)</t>
  </si>
  <si>
    <t>Строительство распределительного газопровода для газоснабжения природным газом микрорайонов муниципального образования "Город Волхов" Волховского муниципального района Ленинградской области: ул. Советская (четная сторона), Воронежская, Лисички, Новый поселок, Архангело-Михайловский, Шкурина горка, Валим, Званка, Плеханово, Кикино, Симаново, Заполек, ул. Степана Разина, Халтурино, ул. Строительная (в том числе проектно-изыскательские работы), 7 этап (9,3 км)</t>
  </si>
  <si>
    <t>Свердловское ГП</t>
  </si>
  <si>
    <t>Газопровод распределительный по пос. Красная Заря и дер. Невский Парклесхоз</t>
  </si>
  <si>
    <t>Распределительный газопровод по ул. Овцинская, Овцинская с 1-й по 12-ю линии, Ермаковская, Лесопарковская, мкрн 1, г.п.им. Свердлова с учетом существующего проекта планировки</t>
  </si>
  <si>
    <t>Токсовское ГП</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</si>
  <si>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 этап, (11,8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</si>
  <si>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10 этап, (3,6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</si>
  <si>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2 этап, (7,9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</si>
  <si>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3 этап, (1,1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</si>
  <si>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4 этап, (3,6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</si>
  <si>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5 этап, (3,1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</si>
  <si>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6 этап, (8,7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</si>
  <si>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7 этап, (5,3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</si>
  <si>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8 этап, (3,9 км)</t>
  </si>
  <si>
    <t>Газоснабжение многоквартирных и индивидуальных жилых домов г.п. Токсово и пос. Новое Токсово Всеволожского района Ленинградской области (в том числе проектно-изыскательские работы), 9 этап, (1,5 км)</t>
  </si>
  <si>
    <t>Куйвозовское СП</t>
  </si>
  <si>
    <t>Газоснабжение д.Керро (в том числе проектно-изыскательские работы), 0,73 км</t>
  </si>
  <si>
    <t>Щегловское СП</t>
  </si>
  <si>
    <t>Распределительные газопроводы в пос. ст. Кирпичный Завод Всеволожского района (в том числе проектно-изыскательские работы), 2,73 км</t>
  </si>
  <si>
    <t>Распределительные газопроводы в дер. Каменка (в том числе проектно-изыскательские работы), 5,4 км</t>
  </si>
  <si>
    <t>Рахьинское ГП</t>
  </si>
  <si>
    <t>Газоснабжение дер. Борисова Грива, 8,95 км</t>
  </si>
  <si>
    <t>Распределительный газопровод д. Лаврики Всеволожского района Ленинградской области</t>
  </si>
  <si>
    <t>Распределительный газопровод п. Мурино Всеволожского района Ленинградской области</t>
  </si>
  <si>
    <t>Город Выборг</t>
  </si>
  <si>
    <t>Распределительный газопровод среднего давления по ул. Уральская, ул. Тенистая, ул. Гранитная, ул. Большая Гвардейская, ул. Окружная, ул. Малая Гвардейская, ул. Верхняя Поселковая, ул. Парковая, Новопоселковый тупик, Глухой пер., Зелёный пер., Малый Гвардейский пер., г. Выборга (в том числе проектно-изыскательские работы), 6,5 км</t>
  </si>
  <si>
    <t>Распределительный газопровод высокого давления в микрорайоне петровский г. Выборга по адресу: Ленинградская область, г. Выборг, микрорайон Петровский (в том числе проектно-изыскательские работы), 7,7 км</t>
  </si>
  <si>
    <t>Распределительный газопровод среднего давления для газоснабжения жилых домов по ул. Островная, Петровская, г. Выборга (в том числе проектно-изыскательские работы), 1 км</t>
  </si>
  <si>
    <t>Советское ГП</t>
  </si>
  <si>
    <t>Распределительный газопровод по ул. Выборгское шоссе п. Советский</t>
  </si>
  <si>
    <t>Каменногорское ГП</t>
  </si>
  <si>
    <t>Распределительный газопровод по ул. Гранитная, ул. Садовая, ул. Береговая, Угловой переулок в г. Каменногорске по адресу: Ленинградская область, Выборгский район, Каменногорское городское поселение, г. Каменногорск, 1,6 км</t>
  </si>
  <si>
    <t>Первомайское СП</t>
  </si>
  <si>
    <t>Распределительный газопровод высокого давления 2 категории и среднего давления в п. Первомайское, 1-ая очередь (этап) строительства</t>
  </si>
  <si>
    <t>Распределительный газопровод по дер. Куровицы (в том числе проектно-изыскательские работы), 10,6 км</t>
  </si>
  <si>
    <t>Распределительный газопровод с. Воскресенское (в том числе проектно-изыскательские работы), 12,8 км</t>
  </si>
  <si>
    <t>Город Гатчина</t>
  </si>
  <si>
    <t>Газификация мкр. Мариенбург, г. Гатчина (в том числе проектно-изыскательские работы), 6,5 км</t>
  </si>
  <si>
    <t>Веревское СП</t>
  </si>
  <si>
    <t>Распределительный газопровод для газоснабжения жилых домов д. Большое Верево (2 очередь, в том числе проектно-изыскательские работы), 3,2 км</t>
  </si>
  <si>
    <t>Распределительный газопровод для газоснабжения жилых домов д. Романовка (2 очередь, (в том числе проектно-изыскательские работы), 3,8 км</t>
  </si>
  <si>
    <t>Распределительный газопровод для газоснабжения жилых домов д.Вайя Гатчинского района Ленинградской области (в том числе проектно-изыскательские работы), 4,9 км</t>
  </si>
  <si>
    <t>Распределительный газопровод для газоснабжения жилых домов д. Малое Верево (Массив 1, в том числе проектно-изыскательские работы), 6,15 км</t>
  </si>
  <si>
    <t>Распределительный газопровод для газоснабжения жилых домов д.Вайялово Гатчинского района Ленинградской области (в том числе проектно-изыскательские работы), 5 км</t>
  </si>
  <si>
    <t>Распределительный газопровод для газоснабжения жилых домов д. Малое Верево (Массив 3, в том числе проектно-изыскательские работы), 4,2 км</t>
  </si>
  <si>
    <t>Распределительный газопровод для газоснабжения жилых домов д. Большое Верево</t>
  </si>
  <si>
    <t>Распределительный газопровод для газоснабжения жилых домов д. Горки</t>
  </si>
  <si>
    <t>Распределительный газопровод для газоснабжения жилых домов д. Романовка</t>
  </si>
  <si>
    <t>Распределительный газопровод для газоснабжения жилых домов п. Торфопредприятие Гатчинского района Ленинградской области (в том числе проектно-изыскательские-работы)</t>
  </si>
  <si>
    <t>Сиверовское ГП</t>
  </si>
  <si>
    <t>Распределительный газопровод д. Старосиверская Гатчинский район, Ленинградская область</t>
  </si>
  <si>
    <t>Распределительный газопровод в деревне "Белогорка" (в том чсиле проектно-изыскательские работы)</t>
  </si>
  <si>
    <t>Распределительный газопровод деревни "Новосиверская" (в том чсиле проектно-изыскательские работы)</t>
  </si>
  <si>
    <t>Распределительный газопровод по ул. Куйбышева, ул. Паркетная, ул. Кирова, Белогорское ш., п. Сиверский Гатчинский район, Ленинградская область</t>
  </si>
  <si>
    <t>Распределительный газопровод по ул. Стурцеля, ул. Лесная, ул. Совхозная, ул. Вишневская, ул. Солнечна, ул. Березовая, ул. Сиреневая в пгт. Сиверский (в том чсиле проектно-изыскательские работы)</t>
  </si>
  <si>
    <t>Вырицкое ГП</t>
  </si>
  <si>
    <t>"Распределительный газопровод д.Мины, ул. Краснофлотская"</t>
  </si>
  <si>
    <t>"Распределительный газопровод п. Вырица ул. Мичурина, Ленинградский пр., наб. Космонавтов, ул. Таллинская, Рождественская, м.Никанорова, Купальная</t>
  </si>
  <si>
    <t>Газоснабжение индивидуальных жилых домов по ул. Максимова, Сиверское шоссе, пер. Гатчинский, ул. Радищева, Шифлеровская, Никольская, Гатчинская, Средняя, Лужская, Алексеевская, Тосненская, ул. Софийская, Пограничная в п. Вырица Гатчинского района Ленинградской области</t>
  </si>
  <si>
    <t>Распределительный газопровод для газоснабжения жилых домов дер. Мины, ул. Петровка Гатчинского района Ленинградской области</t>
  </si>
  <si>
    <t>Распределительный газопровод п Вырица ул.ул. Вольская, Костромская, Камышинская, Саратовская, Волжская</t>
  </si>
  <si>
    <t>Распределительный газопровод п. Вырица по ул. Хвалынская, Казанская, Зареченская, Тамбовская, Астраханская д.11</t>
  </si>
  <si>
    <t>Распределительный газопровод п. Вырица ул. Мирошниковская, Герцена, Косинская, Бернадская, Сузинская, Воскресенская, Ломоносова, Первый овраг, Грибная, Пильный проспект</t>
  </si>
  <si>
    <t>Распределительный газопровод п. Вырица, Гатчинского района, Ленинградской области: улицы Минская, Михайловская, Новая, Труда, Фрунзе</t>
  </si>
  <si>
    <t>Рождественское СП</t>
  </si>
  <si>
    <t>Распределительный газопровод по д. Выра Рождественского СП, Гатчинского района, Ленинградской области (в том чсиле проектно-изыскательские работы)</t>
  </si>
  <si>
    <t>Распределительный газопровод по д. Замостье, Рождественского СП, Гатчинского района, Ленинградской области (в том чсиле проектно-изыскательские работы)</t>
  </si>
  <si>
    <t>Кобринское СП</t>
  </si>
  <si>
    <t>Распределительный газопровод по ул. Пушкина, ул. Парковая д. Кобрино Гатчинского района Ленинградской области (в том числе проектно-изыскательские работы), 2,0 км</t>
  </si>
  <si>
    <t>Распределительный газопровод в п. Кобринское по ул. Приречная д.1,2,3,5,7, ул. Центральная д.1,2,3а,3б,3в Гатчинского района Ленинградской области (в том числе проектно-изыскательские работы), 1,4 км</t>
  </si>
  <si>
    <t>Большеколпанское СП</t>
  </si>
  <si>
    <t>Распределительный газопровод в деревне Большие Колпаны по ул. Старая, ул. Средняя, Восточный переулок, Киевское шоссе (чётная сторона) Гатчинского муниципального района Ленинградской области (в том числе проектно-мзыскательские работы)</t>
  </si>
  <si>
    <t>Распределительный газопровод по ул. Кооперативная, пер. Речной, ул. Старая Дорога в деревне Малые Колпаны Гатчинского муниципального района Ленинградской области (в том числе проектно-изыскательские работы)</t>
  </si>
  <si>
    <t>Дружногорское ГП</t>
  </si>
  <si>
    <t>"Распределительный газопровод по п. Дружная Горка Гатчинского района" г.п. Дружная Горка Гатчинского района Ленинградской области (в том числе проектно-изыскательские работы)</t>
  </si>
  <si>
    <t>Коммунарское ГП</t>
  </si>
  <si>
    <t>Распределительный газопровод для газоснабжения жилых домов ул. Привокзальная, ул. Луговая, ул. Заря в г. Коммунар Гатчинского района Ленинградской области</t>
  </si>
  <si>
    <t>Строительство распределительного газопровода в дер. Новопятницкое Кингисеппского района Ленинградской области (в том числе проектно-изыскательские работы), 3,7 км</t>
  </si>
  <si>
    <t>Кингисеппское ГП</t>
  </si>
  <si>
    <t>Строительство газопровода для газоснабжения мкр. Левобережье г. Кингисеппа (первый этап) (в том числе проектно-изыскательские работы), 10 км</t>
  </si>
  <si>
    <t>Строительство газопровода для газоснабжения мкр. Лесобиржа г. Кингисеппа (в том числе проектно-изыскательские работы), 9 км</t>
  </si>
  <si>
    <t>Строительство газопровода на территории квартала индивидуальной жилой застройки микрорайона "Новый Луцк", г. Кингисепп (в том числе проектно-изыскательские работы), 7 км</t>
  </si>
  <si>
    <t>Кировский район</t>
  </si>
  <si>
    <t>Павловское ГП</t>
  </si>
  <si>
    <t>Распределительный газопровод для газоснабжения д. Горы</t>
  </si>
  <si>
    <t>Приладожское ГП</t>
  </si>
  <si>
    <t>Распределительный газопровод для газоснабжения дер. Назия Ленинградской области</t>
  </si>
  <si>
    <t>Кировское ГП</t>
  </si>
  <si>
    <t>"Распределительный газопровод д. Пухолово Кировского района Ленинградской области (в том числе проектно-изыскательские работы)</t>
  </si>
  <si>
    <t>Назиевское ГП</t>
  </si>
  <si>
    <t>Распределительный газопровод в п. Назия (микрорайоны:Станционный, Сассары, Желанное) муниципального образования Назиевское городское поселение Кировского муниципального района Ленинградской области (в том числе проектно-изыскательские работы)</t>
  </si>
  <si>
    <t>Доможировское СП</t>
  </si>
  <si>
    <t>Распределительный газопровод для газоснабжения жилых домов в пос. Доможирово Лодейнопольского района (в том числе проектно-изыскательские работы), 2,3 км</t>
  </si>
  <si>
    <t>Распределительный газопровод для газоснабжения жилых домов в пос. Рассвет Лодейнопольского района (в том числе проектно-изыскательские работы), 0,9 км</t>
  </si>
  <si>
    <t>Распределительный газопровод для газоснабжения жилых домов в пос. Чегла Лодейнопольского района (в том числе проектно-изыскательские работы), 2,55 км</t>
  </si>
  <si>
    <t>Распределительный газопровод для газоснабжения жилых домов в пос. Яровщина Лодейнопольского района (в том числе проектно-изыскательские работы), 0,6 км</t>
  </si>
  <si>
    <t>Распределительный газопровод для газоснабжения жилых домов в пос. ст. Оять Лодейнопольского района (в том числе проектно-изыскательские работы), 1,1 км</t>
  </si>
  <si>
    <t>Большеижорское ГП</t>
  </si>
  <si>
    <t>Газоснабжение п. Большая Ижора в границах улиц Приморское шоссе, ул. Советская, ул. Пионерская, Сосновая Ломоносвского района (в том числе проектно-изыскательские работы), 4,1 км</t>
  </si>
  <si>
    <t>Газоснабжение жилой застройки п. Большая Ижора по ул. Сургина, Новая, Комсомольская, Октябрьская, Песочная, Ломанная, Луговая, Водпроводная, Межевая, Зелёная, пер. Зелёный, Полевая, пер. Тупиковый (в том числе проектно-изыскательские работы), 6,5 км</t>
  </si>
  <si>
    <t>Лебяжнское ГП</t>
  </si>
  <si>
    <t>Распределительный газопровод в д. Коваши (в том числе проектно-изыскательские работы), 7,6 км</t>
  </si>
  <si>
    <t>Распределительный газопровод к жилым домам по ул. Флотская в п. Лебяжье Ломоносовского района (в том числе проектно-изыскательские работы), 0,8 км</t>
  </si>
  <si>
    <t>Распределительный газопровод по ул. Лоцманская, Приморская, п. Якорный в п. Лебяжье (в том числе проектно-изыскательские работы), 1 км</t>
  </si>
  <si>
    <t>Распределительный газопровод дер. Келози-дер. Волковицы - поселок Дом отдыха "Волковицы" МО Кипенское сельское поселение МО Ломоносовский муниципальный район Ленинградской области</t>
  </si>
  <si>
    <t>Распределительный газопровод для газоснабжения жилой застройки по ул. Тополиная, ул. Новостроек, ул. Озерная, внутридворовые проезды по Ропшинское шоссе дер. Кипень МО Кипенское сельское поселение МО Ломоносовский муниципальный район Ленинградской области</t>
  </si>
  <si>
    <t>Распределительный газопровод по дер. Кипень МО Кипенское сельское поселение МО Ломоносовский муниципальный район (2-ая очередь)</t>
  </si>
  <si>
    <t>Пениковское СП</t>
  </si>
  <si>
    <t>Распределительный газопровод среднего давления дер. Лангерево ул. Садовая, ул. Пениковская муниципального образования Пениковское сельское поселение Ломоносовский муниципальный район Ленинградской области (в том числе проектно-изыскательские работы), 2 км</t>
  </si>
  <si>
    <t>Распределительный газопровод по д. Малая Ижора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</si>
  <si>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Распределительный газопровод по д. Сойкино муниципального образования Пениковское сельское поселение муниципального образования Ломоносовский муниципальный район Ленинградской области (1 очередь)" Ленинградская область, Ломоносовский район, Пениковское сельское поселение, дер. Сойкино (в том числе проектно-изыскательские работы)</t>
  </si>
  <si>
    <t>Горбунковское СП</t>
  </si>
  <si>
    <t>Распределительный газопровод для газоснабжения индивидуальных жилых домов д. Верхняя Колония, д. Средняя Колония, д. Старые Заводы МО Горбунковское сельское поселение МО Ломоносовский муниципальный район Ленинградской области (1 очередь - деревня Верхняя Колония, в том числе проектно-изыскательские работы), 7,9 км</t>
  </si>
  <si>
    <t>Лебяженское ГП</t>
  </si>
  <si>
    <t>Распределительный газопровод к жилым домам по ул. Победы, Соловьиная, Линейная в п. Лебяжье Ломоносовского района (в том числе проектно-изыскательские работы), 1 км</t>
  </si>
  <si>
    <t>Лужский район</t>
  </si>
  <si>
    <t>Газопровод межпоселковый д. Заклинье – д. Смешино – д. Турово – д. Нелаи – д. Слапи с отводом к Лужскому лесному селекционно-семеноводческому центру (в том числе проектно-изыскательские работы), 9,1км</t>
  </si>
  <si>
    <t>Газопровод межпоселковый среднего давления от дер. Ретюнь до пос. Володарское (в том числе проектно-изыскательские работы), 10,9 км</t>
  </si>
  <si>
    <t>Газопровод межпоселковый среднего давления от пос. Межозерный до пос. Скреблово (в том числе проектно-изыскательские работы), 8 км</t>
  </si>
  <si>
    <t>Мшинское СП</t>
  </si>
  <si>
    <t>Внутрипоселковый распределительный газопровод в п. Мшинская Мшинское сельского поселения Лужского муниципального района Ленинградской области</t>
  </si>
  <si>
    <t>Лужское ГП</t>
  </si>
  <si>
    <t>Распределительный газопровод высокого давления, жилая застройка в г. Луга мкр. "Шалово"</t>
  </si>
  <si>
    <t>Распределительный газопровод среднего и низкого давления в Зажелезнодорожной части г. Луга (от пер. Белозерский до ул. Партизанская) (в том числе проектно-изыскательские работы), 20,6 км</t>
  </si>
  <si>
    <t>Распределительный газопровод среднего и низкого давления в зажелезнодорожной части г. Луга (от пер. Белозерский до ул. Горная) (в том числе проектно-изыскательские работы), 10,4 км</t>
  </si>
  <si>
    <t>Сеть газораспределения мкр. Заречный от пр. Комсомольский до ул. Алексея Васильева в г. Луге</t>
  </si>
  <si>
    <t>Распределительный газопровод г. Луга, (заречная часть) (в том числе проектно-изыскательские работы), 2,6 км</t>
  </si>
  <si>
    <t>Торковическое СП</t>
  </si>
  <si>
    <t>Распределительный газопровод среднего давления в пос. Торковичи (в том числе проектно-изыскательские работы), 16,3 км</t>
  </si>
  <si>
    <t>Подпорожское ГП</t>
  </si>
  <si>
    <t>Распределительный газопровод с сопутствующими сооружениями микрорайонов "Новая деревня" и "Ольховец" Подпорожского городского поселения Подпорожского муниципального района Ленинградской области (в том числе проектно-изыскательские работы), 11 км</t>
  </si>
  <si>
    <t>Ларионовское СП</t>
  </si>
  <si>
    <t>Газоснабжение пос. Моторное (в том числе проектно-изыскательские работы), 3,05 км</t>
  </si>
  <si>
    <t>Газоснабжение пос. Починок (в том числе проектно-изыскательские работы), 4,88 км</t>
  </si>
  <si>
    <t>Газоснабжение п. Коммунары, 3,4 км</t>
  </si>
  <si>
    <t>Наружное газоснабжение п.Беличье, 1,1 км</t>
  </si>
  <si>
    <t>Газоснабжение природным газом жилой застройки по адресу: пос. Кузнечное Приозерского района (в том числе проектно-изыскательские работы), 6,72 км</t>
  </si>
  <si>
    <t>Ромашкинское СП</t>
  </si>
  <si>
    <t>Наружное газоснабжение жилых домов пос. Лосево (в том числе проектно-изыскательские работы), 4,8 км</t>
  </si>
  <si>
    <t>Наружное газоснабжение жилых домов пос. Лососево (в том числе проектно-изыскательские работы), 1,4 км</t>
  </si>
  <si>
    <t>Наружное газоснабжение жилых домов пос. Саперное (в том числе проектно-изыскательские работы), 3,5 км</t>
  </si>
  <si>
    <t>Наружное газоснабжение жилых домов пос. Речное (в том числе проектно-изыскательские работы), 2,2 км</t>
  </si>
  <si>
    <t>Мельниковское СП</t>
  </si>
  <si>
    <t>Наружное газоснабжение п. Мельниково, 15,6 км</t>
  </si>
  <si>
    <t>Плодовское СП</t>
  </si>
  <si>
    <t>Распределительный газопровод по пос. Соловьевка (в том числе проектно-изыскательские работы), 8,5 км</t>
  </si>
  <si>
    <t>Распределительный газопровод по п. Плодовое, 11 км</t>
  </si>
  <si>
    <t>Громовское СП</t>
  </si>
  <si>
    <t>Распределительный газопровод пос. ст. Громово (в том числе проектно-изыскательские работы) 3,81 км</t>
  </si>
  <si>
    <t>Наружное газоснабжение жилых домов пос. Понтонное (в том числе проектно-изыскательские работы), 1,45 км</t>
  </si>
  <si>
    <t>Сланцевский район</t>
  </si>
  <si>
    <t>Сланцевское ГП</t>
  </si>
  <si>
    <t>Газопровод распределительный по улицам Гавриловская Право-Кушельская г. Сланцы Ленинградской области (в том числе проектно-изыскательские работы)</t>
  </si>
  <si>
    <t>Газопровод распределительный по улицам Дачная, Трудовая, Льва Толстого г. Сланцы Ленинградской области (в том числе проектно-изыскательские работы)</t>
  </si>
  <si>
    <t>Газопровод распределительный по улицам Красная, Изумрудная, Ягодная г.Сланцы Ленинградской области (в том числе проектно-изыскательские работы)</t>
  </si>
  <si>
    <t>Ульяновское ГП</t>
  </si>
  <si>
    <t>Распределительный газопровод по адресу: Ленинградская область, Тосненский район, г.п. Ульяновка, ул. Малое Гертово, Чернышевского, Песочное, Аксакова, набережная реки Тосно, Лескова, Салтыкова-Щедрина, Тургенева, Державина, Тосненская, Достоевского, Железнодорожная, Некрасова, Пушкинская, Михайловский пер.</t>
  </si>
  <si>
    <t>Трубникоборское СП</t>
  </si>
  <si>
    <t>Распределительный газопровод по Московскому шоссе и Станционной улице в д. Померанье Тосненского района Ленинградской области (в том числе проектно-изыскательские работы), 5,1 км</t>
  </si>
  <si>
    <t>Никольское ГП</t>
  </si>
  <si>
    <t>Распределительный газопровод по ул. Дачная, ул. Вишневая г.Никольское по адресу Ленинградская область, Тосненский район, г. Никольское ул. Дачная, ул. Вишневая</t>
  </si>
  <si>
    <t>Форносовское ГП</t>
  </si>
  <si>
    <t>Распределительный газопровод к индивидуальным жилым домам по ул. Лесная в г.п. Форносово Тосненского р-на Ленинградской области (в том числе проектно-изыскательские работы), 0,7 км</t>
  </si>
  <si>
    <t>Тельмановское СП</t>
  </si>
  <si>
    <t>Распределительный газопровод по территории малоэтажной застройки ИЖС в п. Тельмана МО Тельмановское сельское поселение Тосненского района Ленинградской области (в том числе проектно-изыскательские работы)</t>
  </si>
  <si>
    <t>Шапкинское СП</t>
  </si>
  <si>
    <t>Распределительный газопровод д. Белоголово (в том числе проектно-изыскательские работы)</t>
  </si>
  <si>
    <t>Распределительный газопровод д. Староселье (в том числе проектно-изыскательские работы)</t>
  </si>
  <si>
    <t>Распределительный газопровод д. Шапки-1 (в том числе проектно-изыскательские работы)</t>
  </si>
  <si>
    <t>Тихвинский район</t>
  </si>
  <si>
    <t>Тихвинское ГП</t>
  </si>
  <si>
    <t>Распределеительный газопровод в городе Тихвине Ленинградской области к жилым домам по улицам Римского-Корсакова от дома №71 по Фишевскому перулку до границы проектирования инфраструктуры ИЖС (улицы Озёрной)</t>
  </si>
  <si>
    <t>Сосновоборский ГО</t>
  </si>
  <si>
    <t>Распределительный газопровод района г. Сосновый Бор "Старое Калище" (в том числе проектно-изыскательские работы), 11,5 км</t>
  </si>
  <si>
    <t>не распределено</t>
  </si>
  <si>
    <t xml:space="preserve">Субсидии бюджетам МО на бюджетные инвестиции в объекты капитального строительства объектов газификации (в том числе проектно-изыскательские работы) </t>
  </si>
  <si>
    <t>Энергетика Ленинградской области</t>
  </si>
  <si>
    <t>Строительство новой газовой котельной мощностью 30 МВт  в п.Кузьмолово Всеволожского района (уч.66), включая ПИР</t>
  </si>
  <si>
    <t>Реконструкция трансформаторной подстанции № 463 в пос. Мурино</t>
  </si>
  <si>
    <t>Полянское СП</t>
  </si>
  <si>
    <t>Реконструкция кабельной линии 10 кВ, воздушной линии 10 кВ, трансформаторной подстанции № 2, трансформаторной подстанции № 3, трансформаторной подстанции № 4 в пос. Песочное</t>
  </si>
  <si>
    <t>Реконструкция трансформаторной подстанции № 1 (73) в пос. Зеленый Холм</t>
  </si>
  <si>
    <t>Реконструкция трансформаторной подстанции № 256 в пос. Бородинское</t>
  </si>
  <si>
    <t>Строительство новой котельной №11 мощностью 15 МВт по адресу: г.Подпорожье ул.Комсомольская д. 9а, включая ПИР</t>
  </si>
  <si>
    <t>Шумское СП</t>
  </si>
  <si>
    <t>Строительство газовой блочно-модульной котельной в п. Шум по адресу: Кировский район, станция Войбокало, Школьный переулок</t>
  </si>
  <si>
    <t>Синявинское ГП</t>
  </si>
  <si>
    <t>Реконструкция котельной с устройством системы обеспечения резервным топливом по адресу: г.п. Синявино, ул. Кравченко, 10а, включая ПИР</t>
  </si>
  <si>
    <t>Винницкое ГП</t>
  </si>
  <si>
    <t>Проектно-изыскательские работы по объекту: «Строительство теплотрассы от ТК-3 до ТК-3Б по адресу: с. Винницы, Подпорожского района, Ленинградской области, ул. Советская, д.98 «А»»</t>
  </si>
  <si>
    <t>Субсидии на капитальное строительство электросетевых объектов, включая проектно-изыскательские работы 
(новое строительство электросетевых объектов)</t>
  </si>
  <si>
    <t>Субсидии на капительное строительство (реконструкцию) объектов теплоэнергетики, включая проектно-изыскательские работы
(новые объекты капитального строительства)</t>
  </si>
  <si>
    <t>ГП ЛО "Развитие здравоохранения в Ленинградской области"</t>
  </si>
  <si>
    <t>Организация территориальной модели здравоохранения Ленинградской области</t>
  </si>
  <si>
    <t>Строительство областной детской больницы с поликлиникой в г. Сертолово Всеволожского района</t>
  </si>
  <si>
    <t>Строительство поликлиники на 600 посещений в смену в дер. Кудрово Всеволожского района Ленинградской области</t>
  </si>
  <si>
    <t>Завершение строительства морга со зданием ритуальных помещений в г.Тосно</t>
  </si>
  <si>
    <t>Пищеблок для стационара Ивангородской городской больницы ГБУЗ ЛО "Кингисеппская МБ", в т.ч. Проектирование</t>
  </si>
  <si>
    <t>Строительство здания морга в г.Кингисепп</t>
  </si>
  <si>
    <t>Поликлиника на 600 посещений в смену в г.п.Новоселье Ломоносовского района, в т.ч. Проектирование</t>
  </si>
  <si>
    <t>Строительство врачебной амбулатории в пос. Толмачево Лужского района</t>
  </si>
  <si>
    <t>Строительство амбулаторно-поликлинического комплекса, пос. Тельмана, Тосненский район</t>
  </si>
  <si>
    <t xml:space="preserve">Комитет по здравоохранению </t>
  </si>
  <si>
    <t>Комитет по здравоохранению</t>
  </si>
  <si>
    <t>Строительство центра медицинской реабилитации в г. Коммунар (в рамках концессионного соглашения)</t>
  </si>
  <si>
    <t xml:space="preserve">Приобретение объектов недвижимого имущества для нужд здравоохранения </t>
  </si>
  <si>
    <t>Управление и кадровое обеспечение</t>
  </si>
  <si>
    <t>Приобретение жилья для медицинских работников</t>
  </si>
  <si>
    <t>ГП ЛО "Развитие культуры и туризма в Ленинградской области"</t>
  </si>
  <si>
    <t>Обеспечение условий реализации государственной программы</t>
  </si>
  <si>
    <t>Реконструкция здания начальной школы под МКОУ ДОД "Никольская детская школа искусств" и Никольскую городскую библиотеку"</t>
  </si>
  <si>
    <t>Профессиональное искусство, народное творчество и культурно-досуговая деятельности</t>
  </si>
  <si>
    <t>Культурно-досуговый центр по адресу: Ленинградская область, Всеволожский район, д.Новое Девяткино, ул.Школьная, д.6</t>
  </si>
  <si>
    <t>Приморское ГП</t>
  </si>
  <si>
    <t>Строительство культурно-досугового центра на земельном участке, расположенном по адресу: Ленинградская область, Выборгский район, г. Приморск, улица Пушкинская аллея</t>
  </si>
  <si>
    <t>Дом культуры на 300 мест в г.п.Лебяжье Ломоносовского района, в том числе проектирование</t>
  </si>
  <si>
    <t>Красноборское ГП</t>
  </si>
  <si>
    <t>Строительство ДК в пос. Красный Бор Тосненского МР</t>
  </si>
  <si>
    <t>ГП ЛО "Развитие сельского хозяйства Ленинградской области"</t>
  </si>
  <si>
    <t>Обеспечение эпизоотического благополучия
на территории Ленинградской области</t>
  </si>
  <si>
    <t>Строительство здания ветеринарной лечебницы г. Сосновый Бор, ул. Петра Великого, участок 7</t>
  </si>
  <si>
    <t>Устойчивое развитие сельских территорий Ленинградской области</t>
  </si>
  <si>
    <t>Строительство многофункциональной спортивной площадки п. Бегуницы Волосовского района</t>
  </si>
  <si>
    <t>Терпилицкое СП</t>
  </si>
  <si>
    <t>Строительство дома культуры на 150 мест в пос.Терпилицы Волосовского муниципального района</t>
  </si>
  <si>
    <t>Строительство фельдшерско-акушерского пункта, в том числе проектные работы, дер. Усадище, Волховский муниципальный район</t>
  </si>
  <si>
    <t>Пашское СП</t>
  </si>
  <si>
    <t xml:space="preserve">
Строительство ДК в п. Паша</t>
  </si>
  <si>
    <t>Строительство фельдшерско-акушерского пункта, в том числе проектные работы, пос.Васкелово 
(федеральные средства)</t>
  </si>
  <si>
    <t>Строительство фельдшерско-акушерского пункта, в том числе проектные работы, пос.Васкелово (софинансирование фед. средств)</t>
  </si>
  <si>
    <t>Финансирование  строительства врачебной амбулатории,                      в том числе проектные работы, пос.Щеглово, Всеволожский муниципальный район  (110 посещений в смену, стационар на 5 коек)</t>
  </si>
  <si>
    <t>Строительство фельдшерско-акушерского пункта, в том числе проектные работы, дер. Яльгелево, Ломоносовский муниципальный район</t>
  </si>
  <si>
    <t>Строительство врачебной амбулатории, в том числе проектные работы, дер. Лаголово, Ломоносовский район (110 посещений в смену, стационар на 5 коек)</t>
  </si>
  <si>
    <t>Строительство дома культуры в пос. Торковичи Лужского района</t>
  </si>
  <si>
    <t>Строительство фельдшерско-акушерского пункта, в т.ч. проектные работы, дер. Ям-Тесово (20 посещений в смену)</t>
  </si>
  <si>
    <t>Строительство врачебной абмулатории в пос. Плодовое Приозерского муниципального района</t>
  </si>
  <si>
    <t>Строительство ФАП в д. Овсище Сланцевского Муниципального района Ленинградской области</t>
  </si>
  <si>
    <t>Строительство фельдшерско-акушерского пункта, в том числе проектные работы, дер. Нурма, Тосненский муниципальный район</t>
  </si>
  <si>
    <t xml:space="preserve">Комитет по дорожному хозяйству </t>
  </si>
  <si>
    <t>ГКУ "Ленавтодор"</t>
  </si>
  <si>
    <t>Проектирование и строительство (реконструкция) автомобильных дорог общего пользования регионального и межмуниципального значения, ведущих к общественно значимым объектам сельских населенных пунктов, объектам производства и переработки сельскохозяйственной продукции, в том числе на проектирование автомобильных дорог общего пользования регионального и межмуниципального значения с твердым покрытием до сельских населенных пунктов</t>
  </si>
  <si>
    <t>Проектирование и строительство (реконструкция)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t>
  </si>
  <si>
    <t>Реконструкция системы водоснабжения д. Бегуницы Волосовского района Ленинградской области</t>
  </si>
  <si>
    <t>Губаницкое СП</t>
  </si>
  <si>
    <t>Финансирование объекта "Распределительный газопровод по дер.Сумино", в т.ч. проектные работы (5,2 км)</t>
  </si>
  <si>
    <t>Беседское СП</t>
  </si>
  <si>
    <t>Финансирование объекта "Наружное газоснабжение пос.Беседа", в т.ч. проектные работы (1 км)</t>
  </si>
  <si>
    <t>Колчановское СП</t>
  </si>
  <si>
    <t>Строительство распределительного (уличного) газопровода с сопутствующими сооружениями для газоснабжения ул. Леспромхозовская, ул. Чернецкого</t>
  </si>
  <si>
    <t>Гостилицкое СП</t>
  </si>
  <si>
    <t>Распределительный газопровод по ул. Центральная (часть за автодорогой), пер. Центральный, ул. Молодёжная, ул. Новосёлов, ул. Энтузиастов, ул. Луговая дер. Гостилицы, в т.ч. проектные работы</t>
  </si>
  <si>
    <t>Котельское СП</t>
  </si>
  <si>
    <t>Распределительный газопровод в д. Котлы, в т.ч. проектные работы</t>
  </si>
  <si>
    <t>Распределительный газопровод для газоснабжения индивидуальных жилых домов в д. Фалилеево, в т.ч. проектные работы</t>
  </si>
  <si>
    <t>Строительство распределительного газопровода для газоснабжения индивидуальных жилых домов в д. Домашово, в т.ч. проектные работы</t>
  </si>
  <si>
    <t>Путиловское СП</t>
  </si>
  <si>
    <t>Финансирование строительства объекта "Газоснабжение Нижняя Шальдиха", в том числе проектные работы (1,2 км)</t>
  </si>
  <si>
    <t>Распределительный газопровод для газоснабжения жилой застройки по ул. Центральная дер. Пеники, в т.ч. проектные работы</t>
  </si>
  <si>
    <t>Низинское СП</t>
  </si>
  <si>
    <t>Распределительный газопровод низкого давления по ул. Торфяная, ул. Нижняя, ул. Шинкарская д. Низино, в том числе проектные работы</t>
  </si>
  <si>
    <t>Красносельское СП</t>
  </si>
  <si>
    <t>Газоснабжение пос. Красносельское, в т.ч. проектные работы</t>
  </si>
  <si>
    <t>Мичуринское СП</t>
  </si>
  <si>
    <t>Распределительный газопровод по ул. Береговая, ул. Молодёжная, ул. Ивовая-Садовая, ул. Школьная пос. Мичуринское", в т.ч. проектные работы</t>
  </si>
  <si>
    <t>Распределительный газопровод по ул. Железнодорожная, ул. Комсомольская, пер. Почтовый, пер. Нагорный пос. Мичуринское", в т.ч. проектные работы</t>
  </si>
  <si>
    <t>Сосновское СП</t>
  </si>
  <si>
    <t>Распределительный газопровод пос. Колосково", в т.ч. проектные работы (10,3 км)</t>
  </si>
  <si>
    <t>Федеральные субсидии (не распределено)</t>
  </si>
  <si>
    <t>ГП ЛО "Развитие транспортной системы Ленинградской области"</t>
  </si>
  <si>
    <t>Развитие сети автомобильных дорог общего пользования</t>
  </si>
  <si>
    <t>Строительство подъезда к г. Всеволожску</t>
  </si>
  <si>
    <t>Реконструкция автомобильной дороги общего пользования регионального значения "Санкт-Петербург-Колтуши на участке КАД-Колтуши"</t>
  </si>
  <si>
    <t>Подключение международного автомобильного вокзала в составе ТПУ «Девяткино» к КАД. 2 этап. Транспортная развязка с КАД на км 30+717 прямого хода КАД"</t>
  </si>
  <si>
    <t>Строительство автомобильной дороги от кольцевой автомобильной дороги вокруг Санкт-Петербурга до автомобильной дороги «Санкт-Петербург-Матокса» (платная скоростная автомобильная дорога)</t>
  </si>
  <si>
    <t>Строительство транспортной развязки на пересечении автомобильной дороги «Санкт-Петербург – з-д им. Свердлова - Всеволожск» (км 39) с железной дорогой на перегоне Всеволожск - Мельничный Ручей во Всеволожском районе Л.О.</t>
  </si>
  <si>
    <t>Строительство автомобильной дороги нового выхода из Санкт-Петербурга от КАД в обход населенных пунктов Мурино и Новое Девяткино с выходом на существующую автомобильную дорогу "Санкт-Петербург-Матокса"</t>
  </si>
  <si>
    <t>Строительство подъезда к ТПУ «Кудрово» (строительство продолжения автомобильной дороги общего пользования регионального значения «Подъезд к Кудрово» (Центральная ул.) до автомобильной дороги общего пользования федерального значения Р-21 «Кола» с устройством местного проезда)</t>
  </si>
  <si>
    <t>Реконструкция мостового перехода через р. Мойка на км 47+300 автомобильной дороги Санкт-Петербург - Кировск в Кировском районе Ленинградской области</t>
  </si>
  <si>
    <t>Реконструкция автомобильной дороги общего пользования регионального значения «Войпала-Сирокасска-Васильково-г.Шальдиха» на участке км 13 - км 14 с устройством нового водопропускного сооружения на р.Рябиновке</t>
  </si>
  <si>
    <t>Реконструкция транспортной развязки на 12+575 км автомобильной дороги общего пользования федерального значения Р-21 «Кола»</t>
  </si>
  <si>
    <t>Строительство мостового перехода через реку Свирь у города Подпорожье Подпорожского района Ленинградской области</t>
  </si>
  <si>
    <t>Киришский район</t>
  </si>
  <si>
    <t>Строительство мостового перехода через реку Волхов на подъезде к г. Кириши в Киришском районе Ленинградской области</t>
  </si>
  <si>
    <t>Проектирование объектов дорожного хозяйства и отвод земель (строительство)</t>
  </si>
  <si>
    <t>Проектирование объектов дорожного хозяйства и отвод земель (реконструкция)</t>
  </si>
  <si>
    <t>Проектирование и строительство (реконструкция) автомобильных дорог общего пользования местного значения</t>
  </si>
  <si>
    <t>ГП ЛО "Развитие физической культуры и спорта в Ленинградской области"</t>
  </si>
  <si>
    <t>Развитие спортивной инфраструктуры Ленинградской области</t>
  </si>
  <si>
    <t>Волховское ГП</t>
  </si>
  <si>
    <t>Строительство здания крытой ледовой арены по адресу: г. Волхов, пр.Державина, уч.65а.</t>
  </si>
  <si>
    <t>Всеволожское ГП</t>
  </si>
  <si>
    <t>Строительство физкультурно-оздоровительного комплекса с бассейном в г. Всеволожск</t>
  </si>
  <si>
    <t>Строительство универсального спортивного зала МБОУ "СОШ № 12" г. Высоцк</t>
  </si>
  <si>
    <t>Рощинское ГП</t>
  </si>
  <si>
    <t>Реконструкция тренировочной площадки в г.п. Рощино</t>
  </si>
  <si>
    <t>Строительство центра спортивного с универсальным игровым залом, плавательным бассейном и крытым катком с искусственным льдом, г. Выборг (второй этап)</t>
  </si>
  <si>
    <t>Гатчинское ГП</t>
  </si>
  <si>
    <t>Реконструкция стадиона "Спартак" по адресу: г. Гатчина, пр. 25 Октября, д.10</t>
  </si>
  <si>
    <t>Строительство плавательного бассейна, г. Кингисепп</t>
  </si>
  <si>
    <t>Строительство плавательного бассейна, г. Кингисепп 
(софинансирование фед. субсидий)</t>
  </si>
  <si>
    <t>Ивангородское ГП</t>
  </si>
  <si>
    <t>Строительство плавательного бассейна в г.Ивангород</t>
  </si>
  <si>
    <t>Строительство физкультурно-оздоровительного комплекса в г. Кировск</t>
  </si>
  <si>
    <t>Виллозское ГП</t>
  </si>
  <si>
    <t>Строительство физкультурно-оздоровительного комплекса с 25-метровым бассейном и универсальным игровым залом в д. Виллози Ломоносовского района</t>
  </si>
  <si>
    <t>Строительство физкультурно-оздоровительного комплекса с универсальным игровым залом 24х18 в дер.Новолисино Тосненского района</t>
  </si>
  <si>
    <t>Строительство биатлонно-лыжного комплекса в пос.Шапки Тосненского района (1 этап строительства)</t>
  </si>
  <si>
    <t>Реконструкция стадиона в г. Никольское Тосненского района</t>
  </si>
  <si>
    <t>Проектирование, строительство и реконструкция спортивных залов и физкультурно-оздоровительных комплексов (областное софинансирование)</t>
  </si>
  <si>
    <t>Комитет по физкультуре и спорту</t>
  </si>
  <si>
    <t>Комитет по физической культуре и спорту</t>
  </si>
  <si>
    <t>Строительство и эксплуатация плавательного бассейна в г. Сертолово в рамках концессионного соглашения.</t>
  </si>
  <si>
    <t>Строительство и эксплуатация плавательного бассейна в г. Гатчина в рамках концессионного соглашения.</t>
  </si>
  <si>
    <t>ГП ЛО "Современное образование Ленинградской области"</t>
  </si>
  <si>
    <t>Развитие дошкольного образования детей Ленинградской области</t>
  </si>
  <si>
    <t>Реконструкция школы на 115 мест с размещением МК ДОУ «Заборьевский детский сад» на 2 группы (35 детей), пос.Заборье Бокситогорского район</t>
  </si>
  <si>
    <t>Строительство здания детского сада на 220 мест по адресу: Гатчинский район, дер.Малое Верево, ул.Кутышева, д.13</t>
  </si>
  <si>
    <t>Строительство здания дошкольного образовательного учреждения на 220 мест с бассейном в п. Усть-Луга, Кингисеппский район, Ленинградской области</t>
  </si>
  <si>
    <t>Строительство муниципального дошкольного образовательного учреждения "Винницкий детский сад на 95 мест с бассейном" в с. Винницы Подпорожского района</t>
  </si>
  <si>
    <t>Строительство дошкольного образовательного учреждения на 180 мест в г. Тосно, мкр. 3, поз. 8.</t>
  </si>
  <si>
    <t>Строительство здания детского сада на 240 мест с бассейном в г.Сосновый Бор</t>
  </si>
  <si>
    <t>Выкуп зданий дошкольных образовательных организаций</t>
  </si>
  <si>
    <t>Создание в Ленинградской области дополнительных мест для детей в возрвсте от 2 мес. до 3 лет в общеобразовательных организациях реализующих программы дошколного образования 
(в рамках реализации Федерального проекта "Содействие занятости женщин")</t>
  </si>
  <si>
    <t>Федеральные субсидии (на приобретение объекта дошкольного образования во Всеволожском районе) (в рамках реализации Федерального проекта "Содействие занятости женщин")</t>
  </si>
  <si>
    <t xml:space="preserve">Комитет общего и професс. образования </t>
  </si>
  <si>
    <t>Приобретение  имущественного комплекса частного дошкольного образовательного учреждения "Детский сад №10 ОАО "РЖД"  г.п Мга</t>
  </si>
  <si>
    <t>Ежегодный платеж за приобретение здания детского сада № 9 на 240 мест в г.Тосно, ул. Чехова, д. 1</t>
  </si>
  <si>
    <t>Развитие начального общего, основного общего и среднего образования детей Ленинградской области</t>
  </si>
  <si>
    <t>Строительство здания МОБУ "Волховская городская гимназия №3 имени Героя Советского Союза Александра Лукьянова" на 600 мест по адресу: Ленинградская область, г. Волхов, ул. Лукьянова, дом 4</t>
  </si>
  <si>
    <t>школа на 300 мест с дошкольным отделением на 100 мест п. Осельки. Ленинградская обл. Всеволожский р-н</t>
  </si>
  <si>
    <t>Организация строительства муниципального образовательного учреждения "Средняя общеобразовательная школа" на 220 мест, дер. Большая Пустомержа</t>
  </si>
  <si>
    <t>Организация строительства муниципального образовательного учреждения "Средняя общеобразовательная школа" на 600 мест, г. Шлиссельбург</t>
  </si>
  <si>
    <t>Реконструкция здания общеобразовательной школы №68 в г. Лодейное Поле</t>
  </si>
  <si>
    <t>Строительство здания школы на 450 мест в д.Малое Карлино Ломоносовского района</t>
  </si>
  <si>
    <t>Строительство нового корпуса (блок начальных классов) МОУ "Сосновский центр образования", по адресу Ленинградская область, Приозерский район, пос. Сосново, ул. Связи, дом 13а</t>
  </si>
  <si>
    <t>Приобретение зданий и сооружений (Федеральный проект "Современная школа")</t>
  </si>
  <si>
    <t>Федеральные субсидии (приобретение двух объектов начального среднего образования во Всеволожском районе) (Федеральный проект "Современная школа")</t>
  </si>
  <si>
    <t>Ежегодный платеж за выкуп СОШ № 37 в пос. Мга.</t>
  </si>
  <si>
    <t>Развитие профессионального образования</t>
  </si>
  <si>
    <t>Строительство общежития автономного образовательного учреждения высшего образования ЛО «ГИЭФПТ» в п. Елизаветино Гатчинского района на 200 мест»</t>
  </si>
  <si>
    <t>Строительство общежития ГБОУСПО ЛО "Гатчинский педагогический колледж им. К.Д.Ушинского" на 300 мест, г. Гатчина, ул. Рощинская д. 7</t>
  </si>
  <si>
    <t>ГП ЛО "Социальная поддержка отдельных категорий граждан в Ленинградской области"</t>
  </si>
  <si>
    <t>Развитие системы социального обслуживания</t>
  </si>
  <si>
    <t xml:space="preserve">Комитет по социальной защите населения </t>
  </si>
  <si>
    <t>Комитет по социальной защите населения</t>
  </si>
  <si>
    <t>Создание гериатрического центра на основе концессионного соглашения</t>
  </si>
  <si>
    <t>ГП ЛО "Стимулирование экономической активности Ленинградской области"</t>
  </si>
  <si>
    <t>Развитие малого, среднего предпринимательства и потребительского рынка Ленинградской области</t>
  </si>
  <si>
    <t>Строительство здания для организации производственного бизнес-инкубатора "Муниципального фонда поддержки малого и среднего предпринимательства" Всеволожского муниципального района</t>
  </si>
  <si>
    <t>Реконструкция здания для организации производственного бизнес-инкубатора Муниципального фонда поддержки малого и среднего предпринимательства Гатчинского района пос.Тайцы, ул.Юного Ленинца, д. 2</t>
  </si>
  <si>
    <t>ГП ЛО "Устойчивое общественное развитие в Ленинградской области"</t>
  </si>
  <si>
    <t>Молодежь Ленинградской области</t>
  </si>
  <si>
    <t>Завершение реконструкции второй очереди здания ГБУ ЛО «Центр досуговых, оздоровительных и учебных программ «Молодежный»</t>
  </si>
  <si>
    <t>Развитие международных и межрегиональных связей Ленинградской области</t>
  </si>
  <si>
    <t>г. Москва</t>
  </si>
  <si>
    <t>Реконстуркция объекта культурного наследия "Городская усадьба Клаповской", г. Москва, ул.Гончарная, д.14</t>
  </si>
  <si>
    <t>ГП ЛО "Формирование городской среды и обеспечение качественным жильем граждан на территории Ленинградской области"</t>
  </si>
  <si>
    <t>Развитие инженерной, транспортной и социальной инфраструктуры в районах массовой жилой застройки</t>
  </si>
  <si>
    <t>Субсидии бюджетам МО на решение вопросов местного значения по созданию инженерной и транспортной инфраструктуры на земельных участках, предоставленных членам многодетных семей, молодым специалистам, членам молодых семей</t>
  </si>
  <si>
    <t>Проекты жилищного строительства (школы и детские сады)</t>
  </si>
  <si>
    <t>Содействие в обеспечении жильем граждан Ленинградской области</t>
  </si>
  <si>
    <t>Субсидии бюджетам МО на оказание поддержки гражданам, пострадавшим в результате пожара муниципального жилищного фонда</t>
  </si>
  <si>
    <t>Субсидии на строительство (расселение) жилых помещений для переселения граждан из аварийного жилищного фонда на территории Ленинградской области</t>
  </si>
  <si>
    <t>Мероприятия по обеспечению устойчивого сокращения непригодного для проживания жилищного фонда на территории Ленинградской области</t>
  </si>
  <si>
    <t>Субсидии на ликвидацию аварийного жилищного фонда на территории Ленинградской области</t>
  </si>
  <si>
    <t>Непрограммные расходы</t>
  </si>
  <si>
    <t>Экспертиза и согласование проектов, подготовка исходных материалов для проведения конкурсов и проектирования объектов</t>
  </si>
  <si>
    <t>КУГИ</t>
  </si>
  <si>
    <t>ГУП "Леноблинвентаризация"</t>
  </si>
  <si>
    <t>Строительство здания для размещения базы учетно-технической документации объектов капитального строительства Ленинградской области</t>
  </si>
  <si>
    <t>Общий итог</t>
  </si>
  <si>
    <t>План ОБ 
2020</t>
  </si>
  <si>
    <t>План ОБ 
2021</t>
  </si>
  <si>
    <t>План ОБ 
2022</t>
  </si>
  <si>
    <t xml:space="preserve"> Итог по непрограммным расходам</t>
  </si>
  <si>
    <t>Проектирование, строительство и реконструкция спортивных залов и физкультурно-оздоровительных комплексов (софинансирование фед. субсидий)</t>
  </si>
  <si>
    <t>Строительство крытого футбольного манежа в г. Выборг (федеральные субсидии)</t>
  </si>
  <si>
    <t>Строительство крытого футбольного манежа в г. Выборг (софинансирование фед. субсидий)</t>
  </si>
  <si>
    <t>Мгинское ГП</t>
  </si>
  <si>
    <t>Муринское ГП</t>
  </si>
  <si>
    <t>Комитет по культуре</t>
  </si>
  <si>
    <t>г. Санкт-Петербург</t>
  </si>
  <si>
    <t>Выкуп здания ДК имени М.Горького в г. Санкт-Петербург</t>
  </si>
  <si>
    <t>ЛО ГБУК "Драматический театр на Васильевском"</t>
  </si>
  <si>
    <t>Приложение 35 к пояснительной записке 2020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</si>
</sst>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6" x14ac:knownFonts="1">
    <font>
      <sz val="11"/>
      <color theme="1"/>
      <name val="Calibri"/>
      <family val="2"/>
      <scheme val="minor"/>
    </font>
    <font>
      <sz val="12"/>
      <name val="Times New Roman"/>
      <family val="1"/>
      <charset val="204"/>
    </font>
    <font>
      <sz val="12"/>
      <color indexed="10"/>
      <name val="Times New Roman"/>
      <family val="1"/>
      <charset val="204"/>
    </font>
    <font>
      <b/>
      <sz val="14"/>
      <name val="Times New Roman"/>
      <family val="1"/>
      <charset val="204"/>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6">
    <xf numFmtId="0" fontId="0" fillId="0" borderId="0" xfId="0"/>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right"/>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64" fontId="5" fillId="0" borderId="1" xfId="0" applyNumberFormat="1" applyFont="1" applyFill="1" applyBorder="1" applyAlignment="1">
      <alignment horizontal="center" vertical="center" wrapText="1"/>
    </xf>
    <xf numFmtId="0" fontId="0" fillId="0" borderId="0" xfId="0" applyFill="1" applyBorder="1" applyAlignment="1">
      <alignment vertical="top"/>
    </xf>
    <xf numFmtId="0" fontId="4" fillId="0" borderId="1" xfId="0" applyFont="1" applyFill="1" applyBorder="1" applyAlignment="1">
      <alignment horizontal="center" vertical="top" wrapText="1"/>
    </xf>
    <xf numFmtId="0" fontId="0" fillId="0" borderId="0" xfId="0" applyAlignment="1">
      <alignment vertical="top"/>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0" fontId="4" fillId="0" borderId="2" xfId="0" applyFont="1" applyFill="1" applyBorder="1" applyAlignment="1">
      <alignment vertical="top" wrapText="1"/>
    </xf>
    <xf numFmtId="0" fontId="4" fillId="0" borderId="3" xfId="0" applyFont="1" applyFill="1" applyBorder="1" applyAlignment="1">
      <alignment vertical="top" wrapText="1"/>
    </xf>
    <xf numFmtId="0" fontId="4" fillId="0" borderId="4" xfId="0" applyFont="1" applyFill="1" applyBorder="1" applyAlignment="1">
      <alignment vertical="top" wrapText="1"/>
    </xf>
    <xf numFmtId="0" fontId="4" fillId="0" borderId="1" xfId="0" applyFont="1" applyFill="1" applyBorder="1" applyAlignment="1">
      <alignment vertical="top" wrapText="1"/>
    </xf>
    <xf numFmtId="0" fontId="4" fillId="0" borderId="1" xfId="0"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top" wrapText="1"/>
    </xf>
    <xf numFmtId="164" fontId="5" fillId="0" borderId="1" xfId="0" applyNumberFormat="1" applyFont="1" applyFill="1" applyBorder="1" applyAlignment="1">
      <alignment horizontal="center" vertical="center" wrapText="1"/>
    </xf>
    <xf numFmtId="0" fontId="4" fillId="0" borderId="2" xfId="0" applyFont="1" applyFill="1" applyBorder="1" applyAlignment="1">
      <alignment horizontal="center" vertical="top" wrapText="1"/>
    </xf>
    <xf numFmtId="0" fontId="4" fillId="0" borderId="3" xfId="0" applyFont="1" applyFill="1" applyBorder="1" applyAlignment="1">
      <alignment horizontal="center" vertical="top" wrapText="1"/>
    </xf>
    <xf numFmtId="0" fontId="4" fillId="0" borderId="4" xfId="0" applyFont="1" applyFill="1" applyBorder="1" applyAlignment="1">
      <alignment horizontal="center" vertical="top"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164" fontId="4" fillId="0" borderId="2" xfId="0" applyNumberFormat="1" applyFont="1" applyFill="1" applyBorder="1" applyAlignment="1">
      <alignment horizontal="center" vertical="center" wrapText="1"/>
    </xf>
    <xf numFmtId="164" fontId="4" fillId="0" borderId="3" xfId="0" applyNumberFormat="1" applyFont="1" applyFill="1" applyBorder="1" applyAlignment="1">
      <alignment horizontal="center" vertical="center" wrapText="1"/>
    </xf>
    <xf numFmtId="164" fontId="4" fillId="0" borderId="4" xfId="0" applyNumberFormat="1"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40"/>
  <sheetViews>
    <sheetView showGridLines="0" tabSelected="1" zoomScale="80" zoomScaleNormal="80" workbookViewId="0">
      <selection activeCell="I1" sqref="I1"/>
    </sheetView>
  </sheetViews>
  <sheetFormatPr defaultRowHeight="15" x14ac:dyDescent="0.25"/>
  <cols>
    <col min="1" max="1" width="23" style="11" customWidth="1"/>
    <col min="2" max="2" width="30" style="11" customWidth="1"/>
    <col min="3" max="3" width="24.42578125" style="11" customWidth="1"/>
    <col min="4" max="4" width="22.85546875" style="11" customWidth="1"/>
    <col min="5" max="5" width="22.7109375" style="11" customWidth="1"/>
    <col min="6" max="6" width="53.140625" customWidth="1"/>
    <col min="7" max="8" width="16" bestFit="1" customWidth="1"/>
    <col min="9" max="9" width="16.42578125" customWidth="1"/>
  </cols>
  <sheetData>
    <row r="1" spans="1:9" ht="27" customHeight="1" x14ac:dyDescent="0.25">
      <c r="A1" s="9"/>
      <c r="B1" s="9"/>
      <c r="C1" s="9"/>
      <c r="D1" s="9"/>
      <c r="E1" s="9"/>
      <c r="F1" s="1"/>
      <c r="G1" s="2"/>
      <c r="H1" s="1"/>
      <c r="I1" s="3" t="s">
        <v>477</v>
      </c>
    </row>
    <row r="2" spans="1:9" ht="18.75" x14ac:dyDescent="0.25">
      <c r="A2" s="34" t="s">
        <v>0</v>
      </c>
      <c r="B2" s="34"/>
      <c r="C2" s="34"/>
      <c r="D2" s="34"/>
      <c r="E2" s="34"/>
      <c r="F2" s="34"/>
      <c r="G2" s="34"/>
      <c r="H2" s="34"/>
      <c r="I2" s="34"/>
    </row>
    <row r="3" spans="1:9" ht="18.75" x14ac:dyDescent="0.25">
      <c r="A3" s="34" t="s">
        <v>1</v>
      </c>
      <c r="B3" s="34"/>
      <c r="C3" s="34"/>
      <c r="D3" s="34"/>
      <c r="E3" s="34"/>
      <c r="F3" s="34"/>
      <c r="G3" s="34"/>
      <c r="H3" s="34"/>
      <c r="I3" s="34"/>
    </row>
    <row r="4" spans="1:9" ht="15.75" x14ac:dyDescent="0.25">
      <c r="A4" s="35"/>
      <c r="B4" s="35"/>
      <c r="C4" s="35"/>
      <c r="D4" s="35"/>
      <c r="E4" s="35"/>
      <c r="F4" s="4"/>
      <c r="G4" s="4"/>
      <c r="H4" s="4"/>
      <c r="I4" s="1" t="s">
        <v>2</v>
      </c>
    </row>
    <row r="5" spans="1:9" ht="47.25" x14ac:dyDescent="0.25">
      <c r="A5" s="6" t="s">
        <v>3</v>
      </c>
      <c r="B5" s="6" t="s">
        <v>4</v>
      </c>
      <c r="C5" s="6" t="s">
        <v>5</v>
      </c>
      <c r="D5" s="6" t="s">
        <v>6</v>
      </c>
      <c r="E5" s="6" t="s">
        <v>7</v>
      </c>
      <c r="F5" s="6" t="s">
        <v>8</v>
      </c>
      <c r="G5" s="6" t="s">
        <v>464</v>
      </c>
      <c r="H5" s="6" t="s">
        <v>465</v>
      </c>
      <c r="I5" s="6" t="s">
        <v>466</v>
      </c>
    </row>
    <row r="6" spans="1:9" ht="63" x14ac:dyDescent="0.25">
      <c r="A6" s="25" t="s">
        <v>9</v>
      </c>
      <c r="B6" s="23" t="s">
        <v>10</v>
      </c>
      <c r="C6" s="23" t="s">
        <v>11</v>
      </c>
      <c r="D6" s="23" t="s">
        <v>12</v>
      </c>
      <c r="E6" s="23" t="s">
        <v>13</v>
      </c>
      <c r="F6" s="5" t="s">
        <v>14</v>
      </c>
      <c r="G6" s="7">
        <v>28880</v>
      </c>
      <c r="H6" s="7">
        <v>0</v>
      </c>
      <c r="I6" s="7">
        <v>0</v>
      </c>
    </row>
    <row r="7" spans="1:9" ht="63" x14ac:dyDescent="0.25">
      <c r="A7" s="26"/>
      <c r="B7" s="23"/>
      <c r="C7" s="23"/>
      <c r="D7" s="23"/>
      <c r="E7" s="23"/>
      <c r="F7" s="5" t="s">
        <v>15</v>
      </c>
      <c r="G7" s="7">
        <v>12356</v>
      </c>
      <c r="H7" s="7">
        <v>0</v>
      </c>
      <c r="I7" s="7">
        <v>0</v>
      </c>
    </row>
    <row r="8" spans="1:9" ht="47.25" x14ac:dyDescent="0.25">
      <c r="A8" s="26"/>
      <c r="B8" s="23"/>
      <c r="C8" s="23"/>
      <c r="D8" s="23" t="s">
        <v>16</v>
      </c>
      <c r="E8" s="23" t="s">
        <v>13</v>
      </c>
      <c r="F8" s="5" t="s">
        <v>17</v>
      </c>
      <c r="G8" s="7">
        <v>75739</v>
      </c>
      <c r="H8" s="7">
        <v>0</v>
      </c>
      <c r="I8" s="7">
        <v>0</v>
      </c>
    </row>
    <row r="9" spans="1:9" ht="31.5" x14ac:dyDescent="0.25">
      <c r="A9" s="26"/>
      <c r="B9" s="23"/>
      <c r="C9" s="23"/>
      <c r="D9" s="23"/>
      <c r="E9" s="23"/>
      <c r="F9" s="5" t="s">
        <v>18</v>
      </c>
      <c r="G9" s="7">
        <v>31432</v>
      </c>
      <c r="H9" s="7">
        <v>50000</v>
      </c>
      <c r="I9" s="7">
        <v>31354</v>
      </c>
    </row>
    <row r="10" spans="1:9" ht="31.5" x14ac:dyDescent="0.25">
      <c r="A10" s="26"/>
      <c r="B10" s="23"/>
      <c r="C10" s="23"/>
      <c r="D10" s="10" t="s">
        <v>19</v>
      </c>
      <c r="E10" s="23" t="s">
        <v>13</v>
      </c>
      <c r="F10" s="5" t="s">
        <v>20</v>
      </c>
      <c r="G10" s="7">
        <v>1100</v>
      </c>
      <c r="H10" s="7">
        <v>11600</v>
      </c>
      <c r="I10" s="7">
        <v>95000</v>
      </c>
    </row>
    <row r="11" spans="1:9" ht="63" x14ac:dyDescent="0.25">
      <c r="A11" s="26"/>
      <c r="B11" s="23"/>
      <c r="C11" s="23"/>
      <c r="D11" s="23" t="s">
        <v>21</v>
      </c>
      <c r="E11" s="23" t="s">
        <v>13</v>
      </c>
      <c r="F11" s="5" t="s">
        <v>22</v>
      </c>
      <c r="G11" s="7">
        <v>9870</v>
      </c>
      <c r="H11" s="7">
        <v>0</v>
      </c>
      <c r="I11" s="7">
        <v>0</v>
      </c>
    </row>
    <row r="12" spans="1:9" ht="78.75" x14ac:dyDescent="0.25">
      <c r="A12" s="26"/>
      <c r="B12" s="23"/>
      <c r="C12" s="23"/>
      <c r="D12" s="23"/>
      <c r="E12" s="23"/>
      <c r="F12" s="5" t="s">
        <v>23</v>
      </c>
      <c r="G12" s="7">
        <v>6932</v>
      </c>
      <c r="H12" s="7">
        <v>0</v>
      </c>
      <c r="I12" s="7">
        <v>0</v>
      </c>
    </row>
    <row r="13" spans="1:9" ht="47.25" x14ac:dyDescent="0.25">
      <c r="A13" s="26"/>
      <c r="B13" s="23"/>
      <c r="C13" s="23"/>
      <c r="D13" s="23"/>
      <c r="E13" s="23"/>
      <c r="F13" s="5" t="s">
        <v>24</v>
      </c>
      <c r="G13" s="7">
        <v>8307</v>
      </c>
      <c r="H13" s="7">
        <v>0</v>
      </c>
      <c r="I13" s="7">
        <v>0</v>
      </c>
    </row>
    <row r="14" spans="1:9" ht="15.75" x14ac:dyDescent="0.25">
      <c r="A14" s="27"/>
      <c r="B14" s="22" t="s">
        <v>25</v>
      </c>
      <c r="C14" s="22"/>
      <c r="D14" s="22"/>
      <c r="E14" s="22"/>
      <c r="F14" s="22"/>
      <c r="G14" s="7">
        <f>SUM(G6:G13)</f>
        <v>174616</v>
      </c>
      <c r="H14" s="7">
        <f>SUM(H6:H13)</f>
        <v>61600</v>
      </c>
      <c r="I14" s="7">
        <f>SUM(I6:I13)</f>
        <v>126354</v>
      </c>
    </row>
    <row r="15" spans="1:9" ht="15.75" x14ac:dyDescent="0.25">
      <c r="A15" s="22" t="s">
        <v>26</v>
      </c>
      <c r="B15" s="22"/>
      <c r="C15" s="22"/>
      <c r="D15" s="22"/>
      <c r="E15" s="22"/>
      <c r="F15" s="22"/>
      <c r="G15" s="7">
        <f>G14</f>
        <v>174616</v>
      </c>
      <c r="H15" s="7">
        <f>H14</f>
        <v>61600</v>
      </c>
      <c r="I15" s="7">
        <f>I14</f>
        <v>126354</v>
      </c>
    </row>
    <row r="16" spans="1:9" ht="78.75" x14ac:dyDescent="0.25">
      <c r="A16" s="23" t="s">
        <v>27</v>
      </c>
      <c r="B16" s="23" t="s">
        <v>28</v>
      </c>
      <c r="C16" s="23" t="s">
        <v>29</v>
      </c>
      <c r="D16" s="23" t="s">
        <v>30</v>
      </c>
      <c r="E16" s="10" t="s">
        <v>30</v>
      </c>
      <c r="F16" s="5" t="s">
        <v>31</v>
      </c>
      <c r="G16" s="7">
        <v>164628.70000000001</v>
      </c>
      <c r="H16" s="7">
        <v>154225</v>
      </c>
      <c r="I16" s="7">
        <v>0</v>
      </c>
    </row>
    <row r="17" spans="1:9" ht="31.5" x14ac:dyDescent="0.25">
      <c r="A17" s="23"/>
      <c r="B17" s="23"/>
      <c r="C17" s="23"/>
      <c r="D17" s="23"/>
      <c r="E17" s="10" t="s">
        <v>32</v>
      </c>
      <c r="F17" s="5" t="s">
        <v>33</v>
      </c>
      <c r="G17" s="7">
        <v>45434.5</v>
      </c>
      <c r="H17" s="7">
        <v>30000</v>
      </c>
      <c r="I17" s="7">
        <v>0</v>
      </c>
    </row>
    <row r="18" spans="1:9" ht="31.5" x14ac:dyDescent="0.25">
      <c r="A18" s="23"/>
      <c r="B18" s="23"/>
      <c r="C18" s="23"/>
      <c r="D18" s="23"/>
      <c r="E18" s="10" t="s">
        <v>34</v>
      </c>
      <c r="F18" s="5" t="s">
        <v>35</v>
      </c>
      <c r="G18" s="7">
        <v>22347</v>
      </c>
      <c r="H18" s="7">
        <v>0</v>
      </c>
      <c r="I18" s="7">
        <v>0</v>
      </c>
    </row>
    <row r="19" spans="1:9" ht="47.25" x14ac:dyDescent="0.25">
      <c r="A19" s="23"/>
      <c r="B19" s="23"/>
      <c r="C19" s="23"/>
      <c r="D19" s="23"/>
      <c r="E19" s="10" t="s">
        <v>36</v>
      </c>
      <c r="F19" s="5" t="s">
        <v>37</v>
      </c>
      <c r="G19" s="7">
        <v>21000</v>
      </c>
      <c r="H19" s="7">
        <v>19000</v>
      </c>
      <c r="I19" s="7">
        <v>0</v>
      </c>
    </row>
    <row r="20" spans="1:9" ht="31.5" x14ac:dyDescent="0.25">
      <c r="A20" s="23"/>
      <c r="B20" s="23"/>
      <c r="C20" s="23"/>
      <c r="D20" s="23" t="s">
        <v>12</v>
      </c>
      <c r="E20" s="23" t="s">
        <v>38</v>
      </c>
      <c r="F20" s="5" t="s">
        <v>39</v>
      </c>
      <c r="G20" s="7">
        <v>92258.87</v>
      </c>
      <c r="H20" s="7">
        <v>27741.14</v>
      </c>
      <c r="I20" s="7">
        <v>0</v>
      </c>
    </row>
    <row r="21" spans="1:9" ht="31.5" x14ac:dyDescent="0.25">
      <c r="A21" s="23"/>
      <c r="B21" s="23"/>
      <c r="C21" s="23"/>
      <c r="D21" s="23"/>
      <c r="E21" s="23"/>
      <c r="F21" s="5" t="s">
        <v>40</v>
      </c>
      <c r="G21" s="7">
        <v>93285.97</v>
      </c>
      <c r="H21" s="7">
        <v>27741.13</v>
      </c>
      <c r="I21" s="7">
        <v>0</v>
      </c>
    </row>
    <row r="22" spans="1:9" ht="63" x14ac:dyDescent="0.25">
      <c r="A22" s="23"/>
      <c r="B22" s="23"/>
      <c r="C22" s="23"/>
      <c r="D22" s="23"/>
      <c r="E22" s="23"/>
      <c r="F22" s="5" t="s">
        <v>41</v>
      </c>
      <c r="G22" s="7">
        <v>38464</v>
      </c>
      <c r="H22" s="7">
        <v>15536</v>
      </c>
      <c r="I22" s="7">
        <v>0</v>
      </c>
    </row>
    <row r="23" spans="1:9" ht="63" x14ac:dyDescent="0.25">
      <c r="A23" s="23"/>
      <c r="B23" s="23"/>
      <c r="C23" s="23"/>
      <c r="D23" s="23"/>
      <c r="E23" s="23"/>
      <c r="F23" s="5" t="s">
        <v>42</v>
      </c>
      <c r="G23" s="7">
        <v>19463.419999999998</v>
      </c>
      <c r="H23" s="7">
        <v>12087.590000000004</v>
      </c>
      <c r="I23" s="7">
        <v>0</v>
      </c>
    </row>
    <row r="24" spans="1:9" ht="63" x14ac:dyDescent="0.25">
      <c r="A24" s="23"/>
      <c r="B24" s="23"/>
      <c r="C24" s="23"/>
      <c r="D24" s="10" t="s">
        <v>44</v>
      </c>
      <c r="E24" s="10" t="s">
        <v>38</v>
      </c>
      <c r="F24" s="5" t="s">
        <v>45</v>
      </c>
      <c r="G24" s="7">
        <v>143443.58000000002</v>
      </c>
      <c r="H24" s="7">
        <v>0</v>
      </c>
      <c r="I24" s="7">
        <v>0</v>
      </c>
    </row>
    <row r="25" spans="1:9" ht="63" x14ac:dyDescent="0.25">
      <c r="A25" s="23"/>
      <c r="B25" s="23"/>
      <c r="C25" s="23"/>
      <c r="D25" s="10" t="s">
        <v>46</v>
      </c>
      <c r="E25" s="10" t="s">
        <v>46</v>
      </c>
      <c r="F25" s="5" t="s">
        <v>47</v>
      </c>
      <c r="G25" s="7">
        <v>51000</v>
      </c>
      <c r="H25" s="7">
        <v>0</v>
      </c>
      <c r="I25" s="7">
        <v>0</v>
      </c>
    </row>
    <row r="26" spans="1:9" ht="31.5" x14ac:dyDescent="0.25">
      <c r="A26" s="23"/>
      <c r="B26" s="23"/>
      <c r="C26" s="23"/>
      <c r="D26" s="23" t="s">
        <v>48</v>
      </c>
      <c r="E26" s="10" t="s">
        <v>48</v>
      </c>
      <c r="F26" s="5" t="s">
        <v>49</v>
      </c>
      <c r="G26" s="7">
        <v>49009.919999999998</v>
      </c>
      <c r="H26" s="7">
        <v>29009.919999999998</v>
      </c>
      <c r="I26" s="7">
        <v>0</v>
      </c>
    </row>
    <row r="27" spans="1:9" ht="31.5" x14ac:dyDescent="0.25">
      <c r="A27" s="23"/>
      <c r="B27" s="23"/>
      <c r="C27" s="23"/>
      <c r="D27" s="23"/>
      <c r="E27" s="10" t="s">
        <v>50</v>
      </c>
      <c r="F27" s="5" t="s">
        <v>51</v>
      </c>
      <c r="G27" s="7">
        <v>6170</v>
      </c>
      <c r="H27" s="7">
        <v>69430.39</v>
      </c>
      <c r="I27" s="7">
        <v>0</v>
      </c>
    </row>
    <row r="28" spans="1:9" ht="47.25" x14ac:dyDescent="0.25">
      <c r="A28" s="23"/>
      <c r="B28" s="23"/>
      <c r="C28" s="23"/>
      <c r="D28" s="23"/>
      <c r="E28" s="10" t="s">
        <v>52</v>
      </c>
      <c r="F28" s="5" t="s">
        <v>53</v>
      </c>
      <c r="G28" s="7">
        <v>5887</v>
      </c>
      <c r="H28" s="7">
        <v>89017.31</v>
      </c>
      <c r="I28" s="7">
        <v>0</v>
      </c>
    </row>
    <row r="29" spans="1:9" ht="31.5" x14ac:dyDescent="0.25">
      <c r="A29" s="23"/>
      <c r="B29" s="23"/>
      <c r="C29" s="23"/>
      <c r="D29" s="23"/>
      <c r="E29" s="10" t="s">
        <v>54</v>
      </c>
      <c r="F29" s="5" t="s">
        <v>55</v>
      </c>
      <c r="G29" s="7">
        <v>3780</v>
      </c>
      <c r="H29" s="7">
        <v>0</v>
      </c>
      <c r="I29" s="7">
        <v>0</v>
      </c>
    </row>
    <row r="30" spans="1:9" ht="31.5" x14ac:dyDescent="0.25">
      <c r="A30" s="23"/>
      <c r="B30" s="23"/>
      <c r="C30" s="23"/>
      <c r="D30" s="23" t="s">
        <v>56</v>
      </c>
      <c r="E30" s="10" t="s">
        <v>57</v>
      </c>
      <c r="F30" s="5" t="s">
        <v>58</v>
      </c>
      <c r="G30" s="7">
        <v>6482</v>
      </c>
      <c r="H30" s="7">
        <v>62900</v>
      </c>
      <c r="I30" s="7">
        <v>55000</v>
      </c>
    </row>
    <row r="31" spans="1:9" ht="110.25" x14ac:dyDescent="0.25">
      <c r="A31" s="23"/>
      <c r="B31" s="23"/>
      <c r="C31" s="23"/>
      <c r="D31" s="23"/>
      <c r="E31" s="10" t="s">
        <v>59</v>
      </c>
      <c r="F31" s="5" t="s">
        <v>60</v>
      </c>
      <c r="G31" s="7">
        <v>84406.654999999999</v>
      </c>
      <c r="H31" s="7">
        <v>0</v>
      </c>
      <c r="I31" s="7">
        <v>0</v>
      </c>
    </row>
    <row r="32" spans="1:9" ht="110.25" x14ac:dyDescent="0.25">
      <c r="A32" s="23"/>
      <c r="B32" s="23"/>
      <c r="C32" s="23"/>
      <c r="D32" s="23"/>
      <c r="E32" s="10" t="s">
        <v>61</v>
      </c>
      <c r="F32" s="5" t="s">
        <v>62</v>
      </c>
      <c r="G32" s="7">
        <v>40000</v>
      </c>
      <c r="H32" s="7">
        <v>87000</v>
      </c>
      <c r="I32" s="7">
        <v>0</v>
      </c>
    </row>
    <row r="33" spans="1:9" ht="78.75" x14ac:dyDescent="0.25">
      <c r="A33" s="23"/>
      <c r="B33" s="23"/>
      <c r="C33" s="23"/>
      <c r="D33" s="10" t="s">
        <v>63</v>
      </c>
      <c r="E33" s="10" t="s">
        <v>38</v>
      </c>
      <c r="F33" s="5" t="s">
        <v>64</v>
      </c>
      <c r="G33" s="7">
        <v>42908.4</v>
      </c>
      <c r="H33" s="7">
        <v>107271</v>
      </c>
      <c r="I33" s="7">
        <v>0</v>
      </c>
    </row>
    <row r="34" spans="1:9" ht="63" x14ac:dyDescent="0.25">
      <c r="A34" s="23"/>
      <c r="B34" s="23"/>
      <c r="C34" s="23"/>
      <c r="D34" s="10" t="s">
        <v>65</v>
      </c>
      <c r="E34" s="10" t="s">
        <v>66</v>
      </c>
      <c r="F34" s="5" t="s">
        <v>67</v>
      </c>
      <c r="G34" s="7">
        <v>5000</v>
      </c>
      <c r="H34" s="7">
        <v>195000</v>
      </c>
      <c r="I34" s="7">
        <v>180000</v>
      </c>
    </row>
    <row r="35" spans="1:9" ht="31.5" x14ac:dyDescent="0.25">
      <c r="A35" s="23"/>
      <c r="B35" s="23"/>
      <c r="C35" s="23"/>
      <c r="D35" s="23" t="s">
        <v>21</v>
      </c>
      <c r="E35" s="10" t="s">
        <v>68</v>
      </c>
      <c r="F35" s="5" t="s">
        <v>69</v>
      </c>
      <c r="G35" s="7">
        <v>103892.92</v>
      </c>
      <c r="H35" s="7">
        <v>93534.71</v>
      </c>
      <c r="I35" s="7">
        <v>150417.5</v>
      </c>
    </row>
    <row r="36" spans="1:9" ht="31.5" x14ac:dyDescent="0.25">
      <c r="A36" s="23"/>
      <c r="B36" s="23"/>
      <c r="C36" s="23"/>
      <c r="D36" s="23"/>
      <c r="E36" s="10" t="s">
        <v>70</v>
      </c>
      <c r="F36" s="5" t="s">
        <v>71</v>
      </c>
      <c r="G36" s="7">
        <v>132953.22</v>
      </c>
      <c r="H36" s="7">
        <v>0</v>
      </c>
      <c r="I36" s="7">
        <v>0</v>
      </c>
    </row>
    <row r="37" spans="1:9" ht="63" x14ac:dyDescent="0.25">
      <c r="A37" s="23"/>
      <c r="B37" s="23"/>
      <c r="C37" s="23"/>
      <c r="D37" s="23"/>
      <c r="E37" s="10" t="s">
        <v>72</v>
      </c>
      <c r="F37" s="5" t="s">
        <v>73</v>
      </c>
      <c r="G37" s="7">
        <v>75639.91</v>
      </c>
      <c r="H37" s="7">
        <v>0</v>
      </c>
      <c r="I37" s="7">
        <v>0</v>
      </c>
    </row>
    <row r="38" spans="1:9" ht="63" x14ac:dyDescent="0.25">
      <c r="A38" s="23"/>
      <c r="B38" s="23"/>
      <c r="C38" s="23"/>
      <c r="D38" s="23" t="s">
        <v>74</v>
      </c>
      <c r="E38" s="23" t="s">
        <v>38</v>
      </c>
      <c r="F38" s="5" t="s">
        <v>75</v>
      </c>
      <c r="G38" s="7">
        <v>88437.899999999965</v>
      </c>
      <c r="H38" s="7">
        <v>187768.60000000003</v>
      </c>
      <c r="I38" s="7">
        <v>284480</v>
      </c>
    </row>
    <row r="39" spans="1:9" ht="94.5" x14ac:dyDescent="0.25">
      <c r="A39" s="23"/>
      <c r="B39" s="23"/>
      <c r="C39" s="23"/>
      <c r="D39" s="23"/>
      <c r="E39" s="23"/>
      <c r="F39" s="5" t="s">
        <v>76</v>
      </c>
      <c r="G39" s="7">
        <v>100000</v>
      </c>
      <c r="H39" s="7">
        <v>100000</v>
      </c>
      <c r="I39" s="7">
        <v>100000</v>
      </c>
    </row>
    <row r="40" spans="1:9" ht="47.25" x14ac:dyDescent="0.25">
      <c r="A40" s="23"/>
      <c r="B40" s="23"/>
      <c r="C40" s="23"/>
      <c r="D40" s="23"/>
      <c r="E40" s="23"/>
      <c r="F40" s="5" t="s">
        <v>77</v>
      </c>
      <c r="G40" s="7">
        <v>179555.7</v>
      </c>
      <c r="H40" s="7">
        <v>381227.2</v>
      </c>
      <c r="I40" s="7">
        <v>0</v>
      </c>
    </row>
    <row r="41" spans="1:9" ht="15.75" x14ac:dyDescent="0.25">
      <c r="A41" s="23"/>
      <c r="B41" s="22" t="s">
        <v>25</v>
      </c>
      <c r="C41" s="22"/>
      <c r="D41" s="22"/>
      <c r="E41" s="22"/>
      <c r="F41" s="22"/>
      <c r="G41" s="7">
        <f>SUM(G16:G40)</f>
        <v>1615449.665</v>
      </c>
      <c r="H41" s="7">
        <f>SUM(H16:H40)</f>
        <v>1688489.99</v>
      </c>
      <c r="I41" s="7">
        <f>SUM(I16:I40)</f>
        <v>769897.5</v>
      </c>
    </row>
    <row r="42" spans="1:9" ht="63" x14ac:dyDescent="0.25">
      <c r="A42" s="23"/>
      <c r="B42" s="23" t="s">
        <v>78</v>
      </c>
      <c r="C42" s="23" t="s">
        <v>79</v>
      </c>
      <c r="D42" s="23" t="s">
        <v>80</v>
      </c>
      <c r="E42" s="10" t="s">
        <v>80</v>
      </c>
      <c r="F42" s="5" t="s">
        <v>81</v>
      </c>
      <c r="G42" s="7">
        <v>96295.08</v>
      </c>
      <c r="H42" s="7">
        <v>0</v>
      </c>
      <c r="I42" s="7">
        <v>0</v>
      </c>
    </row>
    <row r="43" spans="1:9" ht="141.75" x14ac:dyDescent="0.25">
      <c r="A43" s="23"/>
      <c r="B43" s="23"/>
      <c r="C43" s="23"/>
      <c r="D43" s="23"/>
      <c r="E43" s="10" t="s">
        <v>82</v>
      </c>
      <c r="F43" s="5" t="s">
        <v>83</v>
      </c>
      <c r="G43" s="7">
        <v>0</v>
      </c>
      <c r="H43" s="7">
        <v>5154</v>
      </c>
      <c r="I43" s="7">
        <v>7931</v>
      </c>
    </row>
    <row r="44" spans="1:9" ht="110.25" x14ac:dyDescent="0.25">
      <c r="A44" s="23"/>
      <c r="B44" s="23"/>
      <c r="C44" s="23"/>
      <c r="D44" s="23" t="s">
        <v>30</v>
      </c>
      <c r="E44" s="10" t="s">
        <v>84</v>
      </c>
      <c r="F44" s="5" t="s">
        <v>85</v>
      </c>
      <c r="G44" s="7">
        <v>29145</v>
      </c>
      <c r="H44" s="7">
        <v>0</v>
      </c>
      <c r="I44" s="7">
        <v>0</v>
      </c>
    </row>
    <row r="45" spans="1:9" ht="47.25" x14ac:dyDescent="0.25">
      <c r="A45" s="23"/>
      <c r="B45" s="23"/>
      <c r="C45" s="23"/>
      <c r="D45" s="23"/>
      <c r="E45" s="10" t="s">
        <v>86</v>
      </c>
      <c r="F45" s="5" t="s">
        <v>87</v>
      </c>
      <c r="G45" s="7">
        <v>0</v>
      </c>
      <c r="H45" s="7">
        <v>3039</v>
      </c>
      <c r="I45" s="7">
        <v>10519</v>
      </c>
    </row>
    <row r="46" spans="1:9" ht="173.25" x14ac:dyDescent="0.25">
      <c r="A46" s="23"/>
      <c r="B46" s="23"/>
      <c r="C46" s="23"/>
      <c r="D46" s="23" t="s">
        <v>12</v>
      </c>
      <c r="E46" s="23" t="s">
        <v>88</v>
      </c>
      <c r="F46" s="5" t="s">
        <v>89</v>
      </c>
      <c r="G46" s="7">
        <v>4652</v>
      </c>
      <c r="H46" s="7">
        <v>0</v>
      </c>
      <c r="I46" s="7">
        <v>0</v>
      </c>
    </row>
    <row r="47" spans="1:9" ht="173.25" x14ac:dyDescent="0.25">
      <c r="A47" s="23"/>
      <c r="B47" s="23"/>
      <c r="C47" s="23"/>
      <c r="D47" s="23"/>
      <c r="E47" s="23"/>
      <c r="F47" s="5" t="s">
        <v>90</v>
      </c>
      <c r="G47" s="7">
        <v>3567.78</v>
      </c>
      <c r="H47" s="7">
        <v>3555.05</v>
      </c>
      <c r="I47" s="7">
        <v>0</v>
      </c>
    </row>
    <row r="48" spans="1:9" ht="173.25" x14ac:dyDescent="0.25">
      <c r="A48" s="23"/>
      <c r="B48" s="23"/>
      <c r="C48" s="23"/>
      <c r="D48" s="23"/>
      <c r="E48" s="23"/>
      <c r="F48" s="5" t="s">
        <v>91</v>
      </c>
      <c r="G48" s="7">
        <v>3173.5</v>
      </c>
      <c r="H48" s="7">
        <v>0</v>
      </c>
      <c r="I48" s="7">
        <v>0</v>
      </c>
    </row>
    <row r="49" spans="1:9" ht="173.25" x14ac:dyDescent="0.25">
      <c r="A49" s="23"/>
      <c r="B49" s="23"/>
      <c r="C49" s="23"/>
      <c r="D49" s="23"/>
      <c r="E49" s="23"/>
      <c r="F49" s="5" t="s">
        <v>92</v>
      </c>
      <c r="G49" s="7">
        <v>9797.32</v>
      </c>
      <c r="H49" s="7">
        <v>10140.120000000001</v>
      </c>
      <c r="I49" s="7">
        <v>0</v>
      </c>
    </row>
    <row r="50" spans="1:9" ht="173.25" x14ac:dyDescent="0.25">
      <c r="A50" s="23"/>
      <c r="B50" s="23"/>
      <c r="C50" s="23"/>
      <c r="D50" s="23"/>
      <c r="E50" s="23"/>
      <c r="F50" s="5" t="s">
        <v>93</v>
      </c>
      <c r="G50" s="7">
        <v>17666.810000000001</v>
      </c>
      <c r="H50" s="7">
        <v>18049.47</v>
      </c>
      <c r="I50" s="7">
        <v>0</v>
      </c>
    </row>
    <row r="51" spans="1:9" ht="31.5" x14ac:dyDescent="0.25">
      <c r="A51" s="23"/>
      <c r="B51" s="23"/>
      <c r="C51" s="23"/>
      <c r="D51" s="23" t="s">
        <v>16</v>
      </c>
      <c r="E51" s="23" t="s">
        <v>94</v>
      </c>
      <c r="F51" s="5" t="s">
        <v>95</v>
      </c>
      <c r="G51" s="7">
        <v>4293</v>
      </c>
      <c r="H51" s="7">
        <v>24000</v>
      </c>
      <c r="I51" s="7">
        <v>0</v>
      </c>
    </row>
    <row r="52" spans="1:9" ht="63" x14ac:dyDescent="0.25">
      <c r="A52" s="23"/>
      <c r="B52" s="23"/>
      <c r="C52" s="23"/>
      <c r="D52" s="23"/>
      <c r="E52" s="23"/>
      <c r="F52" s="5" t="s">
        <v>96</v>
      </c>
      <c r="G52" s="7">
        <v>10907.21</v>
      </c>
      <c r="H52" s="7">
        <v>0</v>
      </c>
      <c r="I52" s="7">
        <v>0</v>
      </c>
    </row>
    <row r="53" spans="1:9" ht="78.75" x14ac:dyDescent="0.25">
      <c r="A53" s="23"/>
      <c r="B53" s="23"/>
      <c r="C53" s="23"/>
      <c r="D53" s="23"/>
      <c r="E53" s="23" t="s">
        <v>97</v>
      </c>
      <c r="F53" s="5" t="s">
        <v>98</v>
      </c>
      <c r="G53" s="7">
        <v>4240</v>
      </c>
      <c r="H53" s="7">
        <v>0</v>
      </c>
      <c r="I53" s="7">
        <v>0</v>
      </c>
    </row>
    <row r="54" spans="1:9" ht="78.75" x14ac:dyDescent="0.25">
      <c r="A54" s="23"/>
      <c r="B54" s="23"/>
      <c r="C54" s="23"/>
      <c r="D54" s="23"/>
      <c r="E54" s="23"/>
      <c r="F54" s="5" t="s">
        <v>99</v>
      </c>
      <c r="G54" s="7">
        <v>1307</v>
      </c>
      <c r="H54" s="7">
        <v>0</v>
      </c>
      <c r="I54" s="7">
        <v>0</v>
      </c>
    </row>
    <row r="55" spans="1:9" ht="78.75" x14ac:dyDescent="0.25">
      <c r="A55" s="23"/>
      <c r="B55" s="23"/>
      <c r="C55" s="23"/>
      <c r="D55" s="23"/>
      <c r="E55" s="23"/>
      <c r="F55" s="5" t="s">
        <v>100</v>
      </c>
      <c r="G55" s="7">
        <v>543</v>
      </c>
      <c r="H55" s="7">
        <v>0</v>
      </c>
      <c r="I55" s="7">
        <v>0</v>
      </c>
    </row>
    <row r="56" spans="1:9" ht="78.75" x14ac:dyDescent="0.25">
      <c r="A56" s="23"/>
      <c r="B56" s="23"/>
      <c r="C56" s="23"/>
      <c r="D56" s="23"/>
      <c r="E56" s="23"/>
      <c r="F56" s="5" t="s">
        <v>101</v>
      </c>
      <c r="G56" s="7">
        <v>413</v>
      </c>
      <c r="H56" s="7">
        <v>0</v>
      </c>
      <c r="I56" s="7">
        <v>0</v>
      </c>
    </row>
    <row r="57" spans="1:9" ht="78.75" x14ac:dyDescent="0.25">
      <c r="A57" s="23"/>
      <c r="B57" s="23"/>
      <c r="C57" s="23"/>
      <c r="D57" s="23"/>
      <c r="E57" s="23"/>
      <c r="F57" s="5" t="s">
        <v>102</v>
      </c>
      <c r="G57" s="7">
        <v>119</v>
      </c>
      <c r="H57" s="7">
        <v>0</v>
      </c>
      <c r="I57" s="7">
        <v>0</v>
      </c>
    </row>
    <row r="58" spans="1:9" ht="78.75" x14ac:dyDescent="0.25">
      <c r="A58" s="23"/>
      <c r="B58" s="23"/>
      <c r="C58" s="23"/>
      <c r="D58" s="23"/>
      <c r="E58" s="23"/>
      <c r="F58" s="5" t="s">
        <v>103</v>
      </c>
      <c r="G58" s="7">
        <v>1696</v>
      </c>
      <c r="H58" s="7">
        <v>0</v>
      </c>
      <c r="I58" s="7">
        <v>0</v>
      </c>
    </row>
    <row r="59" spans="1:9" ht="78.75" x14ac:dyDescent="0.25">
      <c r="A59" s="23"/>
      <c r="B59" s="23"/>
      <c r="C59" s="23"/>
      <c r="D59" s="23"/>
      <c r="E59" s="23"/>
      <c r="F59" s="5" t="s">
        <v>104</v>
      </c>
      <c r="G59" s="7">
        <v>3128</v>
      </c>
      <c r="H59" s="7">
        <v>0</v>
      </c>
      <c r="I59" s="7">
        <v>0</v>
      </c>
    </row>
    <row r="60" spans="1:9" ht="78.75" x14ac:dyDescent="0.25">
      <c r="A60" s="23"/>
      <c r="B60" s="23"/>
      <c r="C60" s="23"/>
      <c r="D60" s="23"/>
      <c r="E60" s="23"/>
      <c r="F60" s="5" t="s">
        <v>105</v>
      </c>
      <c r="G60" s="7">
        <v>441</v>
      </c>
      <c r="H60" s="7">
        <v>0</v>
      </c>
      <c r="I60" s="7">
        <v>0</v>
      </c>
    </row>
    <row r="61" spans="1:9" ht="78.75" x14ac:dyDescent="0.25">
      <c r="A61" s="23"/>
      <c r="B61" s="23"/>
      <c r="C61" s="23"/>
      <c r="D61" s="23"/>
      <c r="E61" s="23"/>
      <c r="F61" s="5" t="s">
        <v>106</v>
      </c>
      <c r="G61" s="7">
        <v>1341</v>
      </c>
      <c r="H61" s="7">
        <v>0</v>
      </c>
      <c r="I61" s="7">
        <v>0</v>
      </c>
    </row>
    <row r="62" spans="1:9" ht="78.75" x14ac:dyDescent="0.25">
      <c r="A62" s="23"/>
      <c r="B62" s="23"/>
      <c r="C62" s="23"/>
      <c r="D62" s="23"/>
      <c r="E62" s="23"/>
      <c r="F62" s="5" t="s">
        <v>107</v>
      </c>
      <c r="G62" s="7">
        <v>704</v>
      </c>
      <c r="H62" s="7">
        <v>0</v>
      </c>
      <c r="I62" s="7">
        <v>0</v>
      </c>
    </row>
    <row r="63" spans="1:9" ht="31.5" x14ac:dyDescent="0.25">
      <c r="A63" s="23"/>
      <c r="B63" s="23"/>
      <c r="C63" s="23"/>
      <c r="D63" s="23"/>
      <c r="E63" s="10" t="s">
        <v>108</v>
      </c>
      <c r="F63" s="5" t="s">
        <v>109</v>
      </c>
      <c r="G63" s="7">
        <v>4904</v>
      </c>
      <c r="H63" s="7">
        <v>0</v>
      </c>
      <c r="I63" s="7">
        <v>0</v>
      </c>
    </row>
    <row r="64" spans="1:9" ht="47.25" x14ac:dyDescent="0.25">
      <c r="A64" s="23"/>
      <c r="B64" s="23"/>
      <c r="C64" s="23"/>
      <c r="D64" s="23"/>
      <c r="E64" s="23" t="s">
        <v>110</v>
      </c>
      <c r="F64" s="5" t="s">
        <v>111</v>
      </c>
      <c r="G64" s="7">
        <v>0</v>
      </c>
      <c r="H64" s="7">
        <v>13387</v>
      </c>
      <c r="I64" s="7">
        <v>0</v>
      </c>
    </row>
    <row r="65" spans="1:9" ht="47.25" x14ac:dyDescent="0.25">
      <c r="A65" s="23"/>
      <c r="B65" s="23"/>
      <c r="C65" s="23"/>
      <c r="D65" s="23"/>
      <c r="E65" s="23"/>
      <c r="F65" s="5" t="s">
        <v>112</v>
      </c>
      <c r="G65" s="7">
        <v>0</v>
      </c>
      <c r="H65" s="7">
        <v>26222</v>
      </c>
      <c r="I65" s="7">
        <v>0</v>
      </c>
    </row>
    <row r="66" spans="1:9" ht="15.75" x14ac:dyDescent="0.25">
      <c r="A66" s="23"/>
      <c r="B66" s="23"/>
      <c r="C66" s="23"/>
      <c r="D66" s="23"/>
      <c r="E66" s="10" t="s">
        <v>113</v>
      </c>
      <c r="F66" s="5" t="s">
        <v>114</v>
      </c>
      <c r="G66" s="7">
        <v>1000</v>
      </c>
      <c r="H66" s="7">
        <v>6099</v>
      </c>
      <c r="I66" s="7">
        <v>0</v>
      </c>
    </row>
    <row r="67" spans="1:9" ht="31.5" x14ac:dyDescent="0.25">
      <c r="A67" s="23"/>
      <c r="B67" s="23"/>
      <c r="C67" s="23"/>
      <c r="D67" s="23"/>
      <c r="E67" s="23" t="s">
        <v>472</v>
      </c>
      <c r="F67" s="5" t="s">
        <v>115</v>
      </c>
      <c r="G67" s="7">
        <v>0</v>
      </c>
      <c r="H67" s="7">
        <v>3874</v>
      </c>
      <c r="I67" s="7">
        <v>6643</v>
      </c>
    </row>
    <row r="68" spans="1:9" ht="31.5" x14ac:dyDescent="0.25">
      <c r="A68" s="23"/>
      <c r="B68" s="23"/>
      <c r="C68" s="23"/>
      <c r="D68" s="23"/>
      <c r="E68" s="23"/>
      <c r="F68" s="5" t="s">
        <v>116</v>
      </c>
      <c r="G68" s="7">
        <v>0</v>
      </c>
      <c r="H68" s="7">
        <v>8490</v>
      </c>
      <c r="I68" s="7">
        <v>24096</v>
      </c>
    </row>
    <row r="69" spans="1:9" ht="110.25" x14ac:dyDescent="0.25">
      <c r="A69" s="23"/>
      <c r="B69" s="23"/>
      <c r="C69" s="23"/>
      <c r="D69" s="23" t="s">
        <v>44</v>
      </c>
      <c r="E69" s="23" t="s">
        <v>117</v>
      </c>
      <c r="F69" s="5" t="s">
        <v>118</v>
      </c>
      <c r="G69" s="7">
        <v>0</v>
      </c>
      <c r="H69" s="7">
        <v>41351</v>
      </c>
      <c r="I69" s="7">
        <v>0</v>
      </c>
    </row>
    <row r="70" spans="1:9" ht="78.75" x14ac:dyDescent="0.25">
      <c r="A70" s="23"/>
      <c r="B70" s="23"/>
      <c r="C70" s="23"/>
      <c r="D70" s="23"/>
      <c r="E70" s="23"/>
      <c r="F70" s="5" t="s">
        <v>119</v>
      </c>
      <c r="G70" s="7">
        <v>11785</v>
      </c>
      <c r="H70" s="7">
        <v>10000</v>
      </c>
      <c r="I70" s="7">
        <v>70105.53</v>
      </c>
    </row>
    <row r="71" spans="1:9" ht="63" x14ac:dyDescent="0.25">
      <c r="A71" s="23"/>
      <c r="B71" s="23"/>
      <c r="C71" s="23"/>
      <c r="D71" s="23"/>
      <c r="E71" s="23"/>
      <c r="F71" s="5" t="s">
        <v>120</v>
      </c>
      <c r="G71" s="7">
        <v>0</v>
      </c>
      <c r="H71" s="7">
        <v>11856.69</v>
      </c>
      <c r="I71" s="7">
        <v>0</v>
      </c>
    </row>
    <row r="72" spans="1:9" ht="31.5" x14ac:dyDescent="0.25">
      <c r="A72" s="23"/>
      <c r="B72" s="23"/>
      <c r="C72" s="23"/>
      <c r="D72" s="23"/>
      <c r="E72" s="10" t="s">
        <v>121</v>
      </c>
      <c r="F72" s="5" t="s">
        <v>122</v>
      </c>
      <c r="G72" s="7">
        <v>3686</v>
      </c>
      <c r="H72" s="7">
        <v>0</v>
      </c>
      <c r="I72" s="7">
        <v>0</v>
      </c>
    </row>
    <row r="73" spans="1:9" ht="78.75" x14ac:dyDescent="0.25">
      <c r="A73" s="23"/>
      <c r="B73" s="23"/>
      <c r="C73" s="23"/>
      <c r="D73" s="23"/>
      <c r="E73" s="10" t="s">
        <v>123</v>
      </c>
      <c r="F73" s="5" t="s">
        <v>124</v>
      </c>
      <c r="G73" s="7">
        <v>0</v>
      </c>
      <c r="H73" s="7">
        <v>0</v>
      </c>
      <c r="I73" s="7">
        <v>0</v>
      </c>
    </row>
    <row r="74" spans="1:9" ht="47.25" x14ac:dyDescent="0.25">
      <c r="A74" s="23"/>
      <c r="B74" s="23"/>
      <c r="C74" s="23"/>
      <c r="D74" s="23"/>
      <c r="E74" s="10" t="s">
        <v>125</v>
      </c>
      <c r="F74" s="5" t="s">
        <v>126</v>
      </c>
      <c r="G74" s="7">
        <v>9956.6</v>
      </c>
      <c r="H74" s="7">
        <v>0</v>
      </c>
      <c r="I74" s="7">
        <v>0</v>
      </c>
    </row>
    <row r="75" spans="1:9" ht="47.25" x14ac:dyDescent="0.25">
      <c r="A75" s="23"/>
      <c r="B75" s="23"/>
      <c r="C75" s="23"/>
      <c r="D75" s="23" t="s">
        <v>46</v>
      </c>
      <c r="E75" s="23" t="s">
        <v>46</v>
      </c>
      <c r="F75" s="5" t="s">
        <v>127</v>
      </c>
      <c r="G75" s="7">
        <v>10640</v>
      </c>
      <c r="H75" s="7">
        <v>10000</v>
      </c>
      <c r="I75" s="7">
        <v>0</v>
      </c>
    </row>
    <row r="76" spans="1:9" ht="47.25" x14ac:dyDescent="0.25">
      <c r="A76" s="23"/>
      <c r="B76" s="23"/>
      <c r="C76" s="23"/>
      <c r="D76" s="23"/>
      <c r="E76" s="23"/>
      <c r="F76" s="5" t="s">
        <v>128</v>
      </c>
      <c r="G76" s="7">
        <v>10468.09</v>
      </c>
      <c r="H76" s="7">
        <v>62559.62</v>
      </c>
      <c r="I76" s="7">
        <v>0</v>
      </c>
    </row>
    <row r="77" spans="1:9" ht="31.5" x14ac:dyDescent="0.25">
      <c r="A77" s="23"/>
      <c r="B77" s="23"/>
      <c r="C77" s="23"/>
      <c r="D77" s="23"/>
      <c r="E77" s="10" t="s">
        <v>129</v>
      </c>
      <c r="F77" s="5" t="s">
        <v>130</v>
      </c>
      <c r="G77" s="7">
        <v>37747.11</v>
      </c>
      <c r="H77" s="7">
        <v>0</v>
      </c>
      <c r="I77" s="7">
        <v>0</v>
      </c>
    </row>
    <row r="78" spans="1:9" ht="47.25" x14ac:dyDescent="0.25">
      <c r="A78" s="23"/>
      <c r="B78" s="23"/>
      <c r="C78" s="23"/>
      <c r="D78" s="23"/>
      <c r="E78" s="23" t="s">
        <v>131</v>
      </c>
      <c r="F78" s="5" t="s">
        <v>132</v>
      </c>
      <c r="G78" s="7">
        <v>6504</v>
      </c>
      <c r="H78" s="7">
        <v>0</v>
      </c>
      <c r="I78" s="7">
        <v>0</v>
      </c>
    </row>
    <row r="79" spans="1:9" ht="47.25" x14ac:dyDescent="0.25">
      <c r="A79" s="23"/>
      <c r="B79" s="23"/>
      <c r="C79" s="23"/>
      <c r="D79" s="23"/>
      <c r="E79" s="23"/>
      <c r="F79" s="5" t="s">
        <v>133</v>
      </c>
      <c r="G79" s="7">
        <v>13067</v>
      </c>
      <c r="H79" s="7">
        <v>0</v>
      </c>
      <c r="I79" s="7">
        <v>0</v>
      </c>
    </row>
    <row r="80" spans="1:9" ht="63" x14ac:dyDescent="0.25">
      <c r="A80" s="23"/>
      <c r="B80" s="23"/>
      <c r="C80" s="23"/>
      <c r="D80" s="23"/>
      <c r="E80" s="23"/>
      <c r="F80" s="5" t="s">
        <v>134</v>
      </c>
      <c r="G80" s="7">
        <v>3930</v>
      </c>
      <c r="H80" s="7">
        <v>10161</v>
      </c>
      <c r="I80" s="7">
        <v>0</v>
      </c>
    </row>
    <row r="81" spans="1:9" ht="47.25" x14ac:dyDescent="0.25">
      <c r="A81" s="23"/>
      <c r="B81" s="23"/>
      <c r="C81" s="23"/>
      <c r="D81" s="23"/>
      <c r="E81" s="23"/>
      <c r="F81" s="5" t="s">
        <v>135</v>
      </c>
      <c r="G81" s="7">
        <v>4524</v>
      </c>
      <c r="H81" s="7">
        <v>14973</v>
      </c>
      <c r="I81" s="7">
        <v>0</v>
      </c>
    </row>
    <row r="82" spans="1:9" ht="63" x14ac:dyDescent="0.25">
      <c r="A82" s="23"/>
      <c r="B82" s="23"/>
      <c r="C82" s="23"/>
      <c r="D82" s="23"/>
      <c r="E82" s="23"/>
      <c r="F82" s="5" t="s">
        <v>136</v>
      </c>
      <c r="G82" s="7">
        <v>3898</v>
      </c>
      <c r="H82" s="7">
        <v>11528</v>
      </c>
      <c r="I82" s="7">
        <v>0</v>
      </c>
    </row>
    <row r="83" spans="1:9" ht="47.25" x14ac:dyDescent="0.25">
      <c r="A83" s="23"/>
      <c r="B83" s="23"/>
      <c r="C83" s="23"/>
      <c r="D83" s="23"/>
      <c r="E83" s="23"/>
      <c r="F83" s="5" t="s">
        <v>137</v>
      </c>
      <c r="G83" s="7">
        <v>3547</v>
      </c>
      <c r="H83" s="7">
        <v>10084</v>
      </c>
      <c r="I83" s="7">
        <v>0</v>
      </c>
    </row>
    <row r="84" spans="1:9" ht="31.5" x14ac:dyDescent="0.25">
      <c r="A84" s="23"/>
      <c r="B84" s="23"/>
      <c r="C84" s="23"/>
      <c r="D84" s="23"/>
      <c r="E84" s="23"/>
      <c r="F84" s="5" t="s">
        <v>138</v>
      </c>
      <c r="G84" s="7">
        <v>8590.68</v>
      </c>
      <c r="H84" s="7">
        <v>0</v>
      </c>
      <c r="I84" s="7">
        <v>0</v>
      </c>
    </row>
    <row r="85" spans="1:9" ht="31.5" x14ac:dyDescent="0.25">
      <c r="A85" s="23"/>
      <c r="B85" s="23"/>
      <c r="C85" s="23"/>
      <c r="D85" s="23"/>
      <c r="E85" s="23"/>
      <c r="F85" s="5" t="s">
        <v>139</v>
      </c>
      <c r="G85" s="7">
        <v>6795.02</v>
      </c>
      <c r="H85" s="7">
        <v>0</v>
      </c>
      <c r="I85" s="7">
        <v>0</v>
      </c>
    </row>
    <row r="86" spans="1:9" ht="31.5" x14ac:dyDescent="0.25">
      <c r="A86" s="23"/>
      <c r="B86" s="23"/>
      <c r="C86" s="23"/>
      <c r="D86" s="23"/>
      <c r="E86" s="23"/>
      <c r="F86" s="5" t="s">
        <v>140</v>
      </c>
      <c r="G86" s="7">
        <v>3387.83</v>
      </c>
      <c r="H86" s="7">
        <v>0</v>
      </c>
      <c r="I86" s="7">
        <v>0</v>
      </c>
    </row>
    <row r="87" spans="1:9" ht="63" x14ac:dyDescent="0.25">
      <c r="A87" s="23"/>
      <c r="B87" s="23"/>
      <c r="C87" s="23"/>
      <c r="D87" s="23"/>
      <c r="E87" s="23"/>
      <c r="F87" s="5" t="s">
        <v>141</v>
      </c>
      <c r="G87" s="7">
        <v>0</v>
      </c>
      <c r="H87" s="7">
        <v>6108.88</v>
      </c>
      <c r="I87" s="7">
        <v>13566</v>
      </c>
    </row>
    <row r="88" spans="1:9" ht="31.5" x14ac:dyDescent="0.25">
      <c r="A88" s="23"/>
      <c r="B88" s="23"/>
      <c r="C88" s="23"/>
      <c r="D88" s="23"/>
      <c r="E88" s="23" t="s">
        <v>142</v>
      </c>
      <c r="F88" s="5" t="s">
        <v>143</v>
      </c>
      <c r="G88" s="7">
        <v>4466</v>
      </c>
      <c r="H88" s="7">
        <v>24466</v>
      </c>
      <c r="I88" s="7">
        <v>0</v>
      </c>
    </row>
    <row r="89" spans="1:9" ht="47.25" x14ac:dyDescent="0.25">
      <c r="A89" s="23"/>
      <c r="B89" s="23"/>
      <c r="C89" s="23"/>
      <c r="D89" s="23"/>
      <c r="E89" s="23"/>
      <c r="F89" s="5" t="s">
        <v>144</v>
      </c>
      <c r="G89" s="7">
        <v>0</v>
      </c>
      <c r="H89" s="7">
        <v>2510</v>
      </c>
      <c r="I89" s="7">
        <v>3723</v>
      </c>
    </row>
    <row r="90" spans="1:9" ht="47.25" x14ac:dyDescent="0.25">
      <c r="A90" s="23"/>
      <c r="B90" s="23"/>
      <c r="C90" s="23"/>
      <c r="D90" s="23"/>
      <c r="E90" s="23"/>
      <c r="F90" s="5" t="s">
        <v>145</v>
      </c>
      <c r="G90" s="7">
        <v>0</v>
      </c>
      <c r="H90" s="7">
        <v>10518</v>
      </c>
      <c r="I90" s="7">
        <v>39944</v>
      </c>
    </row>
    <row r="91" spans="1:9" ht="63" x14ac:dyDescent="0.25">
      <c r="A91" s="23"/>
      <c r="B91" s="23"/>
      <c r="C91" s="23"/>
      <c r="D91" s="23"/>
      <c r="E91" s="23"/>
      <c r="F91" s="5" t="s">
        <v>146</v>
      </c>
      <c r="G91" s="7">
        <v>3073</v>
      </c>
      <c r="H91" s="7">
        <v>0</v>
      </c>
      <c r="I91" s="7">
        <v>0</v>
      </c>
    </row>
    <row r="92" spans="1:9" ht="78.75" x14ac:dyDescent="0.25">
      <c r="A92" s="23"/>
      <c r="B92" s="23"/>
      <c r="C92" s="23"/>
      <c r="D92" s="23"/>
      <c r="E92" s="23"/>
      <c r="F92" s="5" t="s">
        <v>147</v>
      </c>
      <c r="G92" s="7">
        <v>0</v>
      </c>
      <c r="H92" s="7">
        <v>3678</v>
      </c>
      <c r="I92" s="7">
        <v>4810</v>
      </c>
    </row>
    <row r="93" spans="1:9" ht="31.5" x14ac:dyDescent="0.25">
      <c r="A93" s="23"/>
      <c r="B93" s="23"/>
      <c r="C93" s="23"/>
      <c r="D93" s="23"/>
      <c r="E93" s="23" t="s">
        <v>148</v>
      </c>
      <c r="F93" s="5" t="s">
        <v>149</v>
      </c>
      <c r="G93" s="7">
        <v>3491.9</v>
      </c>
      <c r="H93" s="7">
        <v>0</v>
      </c>
      <c r="I93" s="7">
        <v>0</v>
      </c>
    </row>
    <row r="94" spans="1:9" ht="63" x14ac:dyDescent="0.25">
      <c r="A94" s="23"/>
      <c r="B94" s="23"/>
      <c r="C94" s="23"/>
      <c r="D94" s="23"/>
      <c r="E94" s="23"/>
      <c r="F94" s="5" t="s">
        <v>150</v>
      </c>
      <c r="G94" s="7">
        <v>3536.34</v>
      </c>
      <c r="H94" s="7">
        <v>0</v>
      </c>
      <c r="I94" s="7">
        <v>0</v>
      </c>
    </row>
    <row r="95" spans="1:9" ht="110.25" x14ac:dyDescent="0.25">
      <c r="A95" s="23"/>
      <c r="B95" s="23"/>
      <c r="C95" s="23"/>
      <c r="D95" s="23"/>
      <c r="E95" s="23"/>
      <c r="F95" s="5" t="s">
        <v>151</v>
      </c>
      <c r="G95" s="7">
        <v>7263.62</v>
      </c>
      <c r="H95" s="7">
        <v>0</v>
      </c>
      <c r="I95" s="7">
        <v>0</v>
      </c>
    </row>
    <row r="96" spans="1:9" ht="47.25" x14ac:dyDescent="0.25">
      <c r="A96" s="23"/>
      <c r="B96" s="23"/>
      <c r="C96" s="23"/>
      <c r="D96" s="23"/>
      <c r="E96" s="23"/>
      <c r="F96" s="5" t="s">
        <v>152</v>
      </c>
      <c r="G96" s="7">
        <v>972.21</v>
      </c>
      <c r="H96" s="7">
        <v>0</v>
      </c>
      <c r="I96" s="7">
        <v>0</v>
      </c>
    </row>
    <row r="97" spans="1:9" ht="47.25" x14ac:dyDescent="0.25">
      <c r="A97" s="23"/>
      <c r="B97" s="23"/>
      <c r="C97" s="23"/>
      <c r="D97" s="23"/>
      <c r="E97" s="23"/>
      <c r="F97" s="5" t="s">
        <v>153</v>
      </c>
      <c r="G97" s="7">
        <v>2061.37</v>
      </c>
      <c r="H97" s="7">
        <v>0</v>
      </c>
      <c r="I97" s="7">
        <v>0</v>
      </c>
    </row>
    <row r="98" spans="1:9" ht="47.25" x14ac:dyDescent="0.25">
      <c r="A98" s="23"/>
      <c r="B98" s="23"/>
      <c r="C98" s="23"/>
      <c r="D98" s="23"/>
      <c r="E98" s="23"/>
      <c r="F98" s="5" t="s">
        <v>154</v>
      </c>
      <c r="G98" s="7">
        <v>1321.67</v>
      </c>
      <c r="H98" s="7">
        <v>0</v>
      </c>
      <c r="I98" s="7">
        <v>0</v>
      </c>
    </row>
    <row r="99" spans="1:9" ht="63" x14ac:dyDescent="0.25">
      <c r="A99" s="23"/>
      <c r="B99" s="23"/>
      <c r="C99" s="23"/>
      <c r="D99" s="23"/>
      <c r="E99" s="23"/>
      <c r="F99" s="5" t="s">
        <v>155</v>
      </c>
      <c r="G99" s="7">
        <v>2353.86</v>
      </c>
      <c r="H99" s="7">
        <v>0</v>
      </c>
      <c r="I99" s="7">
        <v>0</v>
      </c>
    </row>
    <row r="100" spans="1:9" ht="63" x14ac:dyDescent="0.25">
      <c r="A100" s="23"/>
      <c r="B100" s="23"/>
      <c r="C100" s="23"/>
      <c r="D100" s="23"/>
      <c r="E100" s="23"/>
      <c r="F100" s="5" t="s">
        <v>156</v>
      </c>
      <c r="G100" s="7">
        <v>2643.46</v>
      </c>
      <c r="H100" s="7">
        <v>0</v>
      </c>
      <c r="I100" s="7">
        <v>0</v>
      </c>
    </row>
    <row r="101" spans="1:9" ht="63" x14ac:dyDescent="0.25">
      <c r="A101" s="23"/>
      <c r="B101" s="23"/>
      <c r="C101" s="23"/>
      <c r="D101" s="23"/>
      <c r="E101" s="23" t="s">
        <v>157</v>
      </c>
      <c r="F101" s="5" t="s">
        <v>158</v>
      </c>
      <c r="G101" s="7">
        <v>0</v>
      </c>
      <c r="H101" s="7">
        <v>10957</v>
      </c>
      <c r="I101" s="7">
        <v>33346</v>
      </c>
    </row>
    <row r="102" spans="1:9" ht="63" x14ac:dyDescent="0.25">
      <c r="A102" s="23"/>
      <c r="B102" s="23"/>
      <c r="C102" s="23"/>
      <c r="D102" s="23"/>
      <c r="E102" s="23"/>
      <c r="F102" s="5" t="s">
        <v>159</v>
      </c>
      <c r="G102" s="7">
        <v>0</v>
      </c>
      <c r="H102" s="7">
        <v>1702</v>
      </c>
      <c r="I102" s="7">
        <v>3121</v>
      </c>
    </row>
    <row r="103" spans="1:9" ht="63" x14ac:dyDescent="0.25">
      <c r="A103" s="23"/>
      <c r="B103" s="23"/>
      <c r="C103" s="23"/>
      <c r="D103" s="23"/>
      <c r="E103" s="23" t="s">
        <v>160</v>
      </c>
      <c r="F103" s="5" t="s">
        <v>161</v>
      </c>
      <c r="G103" s="7">
        <v>2142</v>
      </c>
      <c r="H103" s="7">
        <v>4702</v>
      </c>
      <c r="I103" s="7">
        <v>0</v>
      </c>
    </row>
    <row r="104" spans="1:9" ht="78.75" x14ac:dyDescent="0.25">
      <c r="A104" s="23"/>
      <c r="B104" s="23"/>
      <c r="C104" s="23"/>
      <c r="D104" s="23"/>
      <c r="E104" s="23"/>
      <c r="F104" s="5" t="s">
        <v>162</v>
      </c>
      <c r="G104" s="7">
        <v>1549</v>
      </c>
      <c r="H104" s="7">
        <v>3875</v>
      </c>
      <c r="I104" s="7">
        <v>0</v>
      </c>
    </row>
    <row r="105" spans="1:9" ht="94.5" x14ac:dyDescent="0.25">
      <c r="A105" s="23"/>
      <c r="B105" s="23"/>
      <c r="C105" s="23"/>
      <c r="D105" s="23"/>
      <c r="E105" s="23" t="s">
        <v>163</v>
      </c>
      <c r="F105" s="5" t="s">
        <v>164</v>
      </c>
      <c r="G105" s="7">
        <v>0</v>
      </c>
      <c r="H105" s="7">
        <v>2739.83</v>
      </c>
      <c r="I105" s="7">
        <v>5984.64</v>
      </c>
    </row>
    <row r="106" spans="1:9" ht="78.75" x14ac:dyDescent="0.25">
      <c r="A106" s="23"/>
      <c r="B106" s="23"/>
      <c r="C106" s="23"/>
      <c r="D106" s="23"/>
      <c r="E106" s="23"/>
      <c r="F106" s="5" t="s">
        <v>165</v>
      </c>
      <c r="G106" s="7">
        <v>0</v>
      </c>
      <c r="H106" s="7">
        <v>4068</v>
      </c>
      <c r="I106" s="7">
        <v>6457.92</v>
      </c>
    </row>
    <row r="107" spans="1:9" ht="63" x14ac:dyDescent="0.25">
      <c r="A107" s="23"/>
      <c r="B107" s="23"/>
      <c r="C107" s="23"/>
      <c r="D107" s="23"/>
      <c r="E107" s="10" t="s">
        <v>166</v>
      </c>
      <c r="F107" s="5" t="s">
        <v>167</v>
      </c>
      <c r="G107" s="7">
        <v>0</v>
      </c>
      <c r="H107" s="7">
        <v>10568.82</v>
      </c>
      <c r="I107" s="7">
        <v>30470.36</v>
      </c>
    </row>
    <row r="108" spans="1:9" ht="63" x14ac:dyDescent="0.25">
      <c r="A108" s="23"/>
      <c r="B108" s="23"/>
      <c r="C108" s="23"/>
      <c r="D108" s="23"/>
      <c r="E108" s="10" t="s">
        <v>168</v>
      </c>
      <c r="F108" s="5" t="s">
        <v>169</v>
      </c>
      <c r="G108" s="7">
        <v>10515.07</v>
      </c>
      <c r="H108" s="7">
        <v>0</v>
      </c>
      <c r="I108" s="7">
        <v>0</v>
      </c>
    </row>
    <row r="109" spans="1:9" ht="63" x14ac:dyDescent="0.25">
      <c r="A109" s="23"/>
      <c r="B109" s="23"/>
      <c r="C109" s="23"/>
      <c r="D109" s="23" t="s">
        <v>48</v>
      </c>
      <c r="E109" s="10" t="s">
        <v>48</v>
      </c>
      <c r="F109" s="5" t="s">
        <v>170</v>
      </c>
      <c r="G109" s="7">
        <v>2450</v>
      </c>
      <c r="H109" s="7">
        <v>4594</v>
      </c>
      <c r="I109" s="7">
        <v>0</v>
      </c>
    </row>
    <row r="110" spans="1:9" ht="47.25" x14ac:dyDescent="0.25">
      <c r="A110" s="23"/>
      <c r="B110" s="23"/>
      <c r="C110" s="23"/>
      <c r="D110" s="23"/>
      <c r="E110" s="23" t="s">
        <v>171</v>
      </c>
      <c r="F110" s="5" t="s">
        <v>172</v>
      </c>
      <c r="G110" s="7">
        <v>20162.189999999999</v>
      </c>
      <c r="H110" s="7">
        <v>0</v>
      </c>
      <c r="I110" s="7">
        <v>0</v>
      </c>
    </row>
    <row r="111" spans="1:9" ht="47.25" x14ac:dyDescent="0.25">
      <c r="A111" s="23"/>
      <c r="B111" s="23"/>
      <c r="C111" s="23"/>
      <c r="D111" s="23"/>
      <c r="E111" s="23"/>
      <c r="F111" s="5" t="s">
        <v>173</v>
      </c>
      <c r="G111" s="7">
        <v>19317</v>
      </c>
      <c r="H111" s="7">
        <v>0</v>
      </c>
      <c r="I111" s="7">
        <v>0</v>
      </c>
    </row>
    <row r="112" spans="1:9" ht="63" x14ac:dyDescent="0.25">
      <c r="A112" s="23"/>
      <c r="B112" s="23"/>
      <c r="C112" s="23"/>
      <c r="D112" s="23"/>
      <c r="E112" s="23"/>
      <c r="F112" s="5" t="s">
        <v>174</v>
      </c>
      <c r="G112" s="7">
        <v>1300</v>
      </c>
      <c r="H112" s="7">
        <v>0</v>
      </c>
      <c r="I112" s="7">
        <v>0</v>
      </c>
    </row>
    <row r="113" spans="1:9" ht="31.5" x14ac:dyDescent="0.25">
      <c r="A113" s="23"/>
      <c r="B113" s="23"/>
      <c r="C113" s="23"/>
      <c r="D113" s="23" t="s">
        <v>175</v>
      </c>
      <c r="E113" s="10" t="s">
        <v>176</v>
      </c>
      <c r="F113" s="5" t="s">
        <v>177</v>
      </c>
      <c r="G113" s="7">
        <v>12065.5</v>
      </c>
      <c r="H113" s="7">
        <v>12065.5</v>
      </c>
      <c r="I113" s="7">
        <v>0</v>
      </c>
    </row>
    <row r="114" spans="1:9" ht="31.5" x14ac:dyDescent="0.25">
      <c r="A114" s="23"/>
      <c r="B114" s="23"/>
      <c r="C114" s="23"/>
      <c r="D114" s="23"/>
      <c r="E114" s="10" t="s">
        <v>178</v>
      </c>
      <c r="F114" s="5" t="s">
        <v>179</v>
      </c>
      <c r="G114" s="7">
        <v>6508</v>
      </c>
      <c r="H114" s="7">
        <v>6508</v>
      </c>
      <c r="I114" s="7">
        <v>0</v>
      </c>
    </row>
    <row r="115" spans="1:9" ht="47.25" x14ac:dyDescent="0.25">
      <c r="A115" s="23"/>
      <c r="B115" s="23"/>
      <c r="C115" s="23"/>
      <c r="D115" s="23"/>
      <c r="E115" s="10" t="s">
        <v>471</v>
      </c>
      <c r="F115" s="5" t="s">
        <v>181</v>
      </c>
      <c r="G115" s="7">
        <v>0</v>
      </c>
      <c r="H115" s="7">
        <v>1621.71</v>
      </c>
      <c r="I115" s="7">
        <v>7901.8</v>
      </c>
    </row>
    <row r="116" spans="1:9" ht="94.5" x14ac:dyDescent="0.25">
      <c r="A116" s="23"/>
      <c r="B116" s="23"/>
      <c r="C116" s="23"/>
      <c r="D116" s="23"/>
      <c r="E116" s="10" t="s">
        <v>182</v>
      </c>
      <c r="F116" s="5" t="s">
        <v>183</v>
      </c>
      <c r="G116" s="7">
        <v>0</v>
      </c>
      <c r="H116" s="7">
        <v>8977</v>
      </c>
      <c r="I116" s="7">
        <v>23850</v>
      </c>
    </row>
    <row r="117" spans="1:9" ht="63" x14ac:dyDescent="0.25">
      <c r="A117" s="23"/>
      <c r="B117" s="23"/>
      <c r="C117" s="23"/>
      <c r="D117" s="23" t="s">
        <v>19</v>
      </c>
      <c r="E117" s="23" t="s">
        <v>184</v>
      </c>
      <c r="F117" s="5" t="s">
        <v>185</v>
      </c>
      <c r="G117" s="7">
        <v>0</v>
      </c>
      <c r="H117" s="7">
        <v>8740</v>
      </c>
      <c r="I117" s="7">
        <v>0</v>
      </c>
    </row>
    <row r="118" spans="1:9" ht="63" x14ac:dyDescent="0.25">
      <c r="A118" s="23"/>
      <c r="B118" s="23"/>
      <c r="C118" s="23"/>
      <c r="D118" s="23"/>
      <c r="E118" s="23"/>
      <c r="F118" s="5" t="s">
        <v>186</v>
      </c>
      <c r="G118" s="7">
        <v>0</v>
      </c>
      <c r="H118" s="7">
        <v>3420</v>
      </c>
      <c r="I118" s="7">
        <v>0</v>
      </c>
    </row>
    <row r="119" spans="1:9" ht="63" x14ac:dyDescent="0.25">
      <c r="A119" s="23"/>
      <c r="B119" s="23"/>
      <c r="C119" s="23"/>
      <c r="D119" s="23"/>
      <c r="E119" s="23"/>
      <c r="F119" s="5" t="s">
        <v>187</v>
      </c>
      <c r="G119" s="7">
        <v>0</v>
      </c>
      <c r="H119" s="7">
        <v>9690</v>
      </c>
      <c r="I119" s="7">
        <v>0</v>
      </c>
    </row>
    <row r="120" spans="1:9" ht="63" x14ac:dyDescent="0.25">
      <c r="A120" s="23"/>
      <c r="B120" s="23"/>
      <c r="C120" s="23"/>
      <c r="D120" s="23"/>
      <c r="E120" s="23"/>
      <c r="F120" s="5" t="s">
        <v>188</v>
      </c>
      <c r="G120" s="7">
        <v>0</v>
      </c>
      <c r="H120" s="7">
        <v>2280</v>
      </c>
      <c r="I120" s="7">
        <v>0</v>
      </c>
    </row>
    <row r="121" spans="1:9" ht="63" x14ac:dyDescent="0.25">
      <c r="A121" s="23"/>
      <c r="B121" s="23"/>
      <c r="C121" s="23"/>
      <c r="D121" s="23"/>
      <c r="E121" s="23"/>
      <c r="F121" s="5" t="s">
        <v>189</v>
      </c>
      <c r="G121" s="7">
        <v>0</v>
      </c>
      <c r="H121" s="7">
        <v>4194.5</v>
      </c>
      <c r="I121" s="7">
        <v>0</v>
      </c>
    </row>
    <row r="122" spans="1:9" ht="63" x14ac:dyDescent="0.25">
      <c r="A122" s="23"/>
      <c r="B122" s="23"/>
      <c r="C122" s="23"/>
      <c r="D122" s="23" t="s">
        <v>56</v>
      </c>
      <c r="E122" s="23" t="s">
        <v>190</v>
      </c>
      <c r="F122" s="5" t="s">
        <v>191</v>
      </c>
      <c r="G122" s="7">
        <v>8489.33</v>
      </c>
      <c r="H122" s="7">
        <v>0</v>
      </c>
      <c r="I122" s="7">
        <v>0</v>
      </c>
    </row>
    <row r="123" spans="1:9" ht="94.5" x14ac:dyDescent="0.25">
      <c r="A123" s="23"/>
      <c r="B123" s="23"/>
      <c r="C123" s="23"/>
      <c r="D123" s="23"/>
      <c r="E123" s="23"/>
      <c r="F123" s="5" t="s">
        <v>192</v>
      </c>
      <c r="G123" s="7">
        <v>8700</v>
      </c>
      <c r="H123" s="7">
        <v>20726.599999999999</v>
      </c>
      <c r="I123" s="7">
        <v>0</v>
      </c>
    </row>
    <row r="124" spans="1:9" ht="31.5" x14ac:dyDescent="0.25">
      <c r="A124" s="23"/>
      <c r="B124" s="23"/>
      <c r="C124" s="23"/>
      <c r="D124" s="23"/>
      <c r="E124" s="23" t="s">
        <v>193</v>
      </c>
      <c r="F124" s="5" t="s">
        <v>194</v>
      </c>
      <c r="G124" s="7">
        <v>11561</v>
      </c>
      <c r="H124" s="7">
        <v>11562</v>
      </c>
      <c r="I124" s="7">
        <v>0</v>
      </c>
    </row>
    <row r="125" spans="1:9" ht="63" x14ac:dyDescent="0.25">
      <c r="A125" s="23"/>
      <c r="B125" s="23"/>
      <c r="C125" s="23"/>
      <c r="D125" s="23"/>
      <c r="E125" s="23"/>
      <c r="F125" s="5" t="s">
        <v>195</v>
      </c>
      <c r="G125" s="7">
        <v>2267</v>
      </c>
      <c r="H125" s="7">
        <v>0</v>
      </c>
      <c r="I125" s="7">
        <v>0</v>
      </c>
    </row>
    <row r="126" spans="1:9" ht="47.25" x14ac:dyDescent="0.25">
      <c r="A126" s="23"/>
      <c r="B126" s="23"/>
      <c r="C126" s="23"/>
      <c r="D126" s="23"/>
      <c r="E126" s="23"/>
      <c r="F126" s="5" t="s">
        <v>196</v>
      </c>
      <c r="G126" s="7">
        <v>2613</v>
      </c>
      <c r="H126" s="7">
        <v>0</v>
      </c>
      <c r="I126" s="7">
        <v>0</v>
      </c>
    </row>
    <row r="127" spans="1:9" ht="78.75" x14ac:dyDescent="0.25">
      <c r="A127" s="23"/>
      <c r="B127" s="23"/>
      <c r="C127" s="23"/>
      <c r="D127" s="23"/>
      <c r="E127" s="23" t="s">
        <v>57</v>
      </c>
      <c r="F127" s="5" t="s">
        <v>197</v>
      </c>
      <c r="G127" s="7">
        <v>3000</v>
      </c>
      <c r="H127" s="7">
        <v>28350</v>
      </c>
      <c r="I127" s="7">
        <v>0</v>
      </c>
    </row>
    <row r="128" spans="1:9" ht="94.5" x14ac:dyDescent="0.25">
      <c r="A128" s="23"/>
      <c r="B128" s="23"/>
      <c r="C128" s="23"/>
      <c r="D128" s="23"/>
      <c r="E128" s="23"/>
      <c r="F128" s="5" t="s">
        <v>198</v>
      </c>
      <c r="G128" s="7">
        <v>2000</v>
      </c>
      <c r="H128" s="7">
        <v>7310</v>
      </c>
      <c r="I128" s="7">
        <v>0</v>
      </c>
    </row>
    <row r="129" spans="1:9" ht="63" x14ac:dyDescent="0.25">
      <c r="A129" s="23"/>
      <c r="B129" s="23"/>
      <c r="C129" s="23"/>
      <c r="D129" s="23"/>
      <c r="E129" s="23"/>
      <c r="F129" s="5" t="s">
        <v>199</v>
      </c>
      <c r="G129" s="7">
        <v>0</v>
      </c>
      <c r="H129" s="7">
        <v>14250</v>
      </c>
      <c r="I129" s="7">
        <v>0</v>
      </c>
    </row>
    <row r="130" spans="1:9" ht="94.5" x14ac:dyDescent="0.25">
      <c r="A130" s="23"/>
      <c r="B130" s="23"/>
      <c r="C130" s="23"/>
      <c r="D130" s="23"/>
      <c r="E130" s="23" t="s">
        <v>200</v>
      </c>
      <c r="F130" s="5" t="s">
        <v>201</v>
      </c>
      <c r="G130" s="7">
        <v>3500</v>
      </c>
      <c r="H130" s="7">
        <v>0</v>
      </c>
      <c r="I130" s="7">
        <v>0</v>
      </c>
    </row>
    <row r="131" spans="1:9" ht="126" x14ac:dyDescent="0.25">
      <c r="A131" s="23"/>
      <c r="B131" s="23"/>
      <c r="C131" s="23"/>
      <c r="D131" s="23"/>
      <c r="E131" s="23"/>
      <c r="F131" s="5" t="s">
        <v>202</v>
      </c>
      <c r="G131" s="7">
        <v>0</v>
      </c>
      <c r="H131" s="7">
        <v>1659.1</v>
      </c>
      <c r="I131" s="7">
        <v>3279.31</v>
      </c>
    </row>
    <row r="132" spans="1:9" ht="126" x14ac:dyDescent="0.25">
      <c r="A132" s="23"/>
      <c r="B132" s="23"/>
      <c r="C132" s="23"/>
      <c r="D132" s="23"/>
      <c r="E132" s="23"/>
      <c r="F132" s="5" t="s">
        <v>203</v>
      </c>
      <c r="G132" s="7">
        <v>0</v>
      </c>
      <c r="H132" s="7">
        <v>1765.82</v>
      </c>
      <c r="I132" s="7">
        <v>5688.93</v>
      </c>
    </row>
    <row r="133" spans="1:9" ht="126" x14ac:dyDescent="0.25">
      <c r="A133" s="23"/>
      <c r="B133" s="23"/>
      <c r="C133" s="23"/>
      <c r="D133" s="23"/>
      <c r="E133" s="10" t="s">
        <v>204</v>
      </c>
      <c r="F133" s="5" t="s">
        <v>205</v>
      </c>
      <c r="G133" s="7">
        <v>2766</v>
      </c>
      <c r="H133" s="7">
        <v>5700</v>
      </c>
      <c r="I133" s="7">
        <v>14270</v>
      </c>
    </row>
    <row r="134" spans="1:9" ht="63" x14ac:dyDescent="0.25">
      <c r="A134" s="23"/>
      <c r="B134" s="23"/>
      <c r="C134" s="23"/>
      <c r="D134" s="23"/>
      <c r="E134" s="10" t="s">
        <v>206</v>
      </c>
      <c r="F134" s="5" t="s">
        <v>207</v>
      </c>
      <c r="G134" s="7">
        <v>2684</v>
      </c>
      <c r="H134" s="7">
        <v>0</v>
      </c>
      <c r="I134" s="7">
        <v>0</v>
      </c>
    </row>
    <row r="135" spans="1:9" ht="78.75" x14ac:dyDescent="0.25">
      <c r="A135" s="23"/>
      <c r="B135" s="23"/>
      <c r="C135" s="23"/>
      <c r="D135" s="23" t="s">
        <v>208</v>
      </c>
      <c r="E135" s="23" t="s">
        <v>208</v>
      </c>
      <c r="F135" s="5" t="s">
        <v>209</v>
      </c>
      <c r="G135" s="7">
        <v>25367.5</v>
      </c>
      <c r="H135" s="7">
        <v>17803.900000000001</v>
      </c>
      <c r="I135" s="7">
        <v>0</v>
      </c>
    </row>
    <row r="136" spans="1:9" ht="47.25" x14ac:dyDescent="0.25">
      <c r="A136" s="23"/>
      <c r="B136" s="23"/>
      <c r="C136" s="23"/>
      <c r="D136" s="23"/>
      <c r="E136" s="23"/>
      <c r="F136" s="5" t="s">
        <v>210</v>
      </c>
      <c r="G136" s="7">
        <v>8957.4699999999993</v>
      </c>
      <c r="H136" s="7">
        <v>35190</v>
      </c>
      <c r="I136" s="7">
        <v>7819.23</v>
      </c>
    </row>
    <row r="137" spans="1:9" ht="47.25" x14ac:dyDescent="0.25">
      <c r="A137" s="23"/>
      <c r="B137" s="23"/>
      <c r="C137" s="23"/>
      <c r="D137" s="23"/>
      <c r="E137" s="23"/>
      <c r="F137" s="5" t="s">
        <v>211</v>
      </c>
      <c r="G137" s="7">
        <v>14361.92</v>
      </c>
      <c r="H137" s="7">
        <v>23818</v>
      </c>
      <c r="I137" s="7">
        <v>0</v>
      </c>
    </row>
    <row r="138" spans="1:9" ht="63" x14ac:dyDescent="0.25">
      <c r="A138" s="23"/>
      <c r="B138" s="23"/>
      <c r="C138" s="23"/>
      <c r="D138" s="23"/>
      <c r="E138" s="10" t="s">
        <v>212</v>
      </c>
      <c r="F138" s="5" t="s">
        <v>213</v>
      </c>
      <c r="G138" s="7">
        <v>5000</v>
      </c>
      <c r="H138" s="7">
        <v>40179.69</v>
      </c>
      <c r="I138" s="7">
        <v>29685.309999999998</v>
      </c>
    </row>
    <row r="139" spans="1:9" ht="31.5" x14ac:dyDescent="0.25">
      <c r="A139" s="23"/>
      <c r="B139" s="23"/>
      <c r="C139" s="23"/>
      <c r="D139" s="23"/>
      <c r="E139" s="23" t="s">
        <v>214</v>
      </c>
      <c r="F139" s="5" t="s">
        <v>215</v>
      </c>
      <c r="G139" s="7">
        <v>1140</v>
      </c>
      <c r="H139" s="7">
        <v>10602</v>
      </c>
      <c r="I139" s="7">
        <v>0</v>
      </c>
    </row>
    <row r="140" spans="1:9" ht="63" x14ac:dyDescent="0.25">
      <c r="A140" s="23"/>
      <c r="B140" s="23"/>
      <c r="C140" s="23"/>
      <c r="D140" s="23"/>
      <c r="E140" s="23"/>
      <c r="F140" s="5" t="s">
        <v>216</v>
      </c>
      <c r="G140" s="7">
        <v>5707</v>
      </c>
      <c r="H140" s="7">
        <v>50000</v>
      </c>
      <c r="I140" s="7">
        <v>0</v>
      </c>
    </row>
    <row r="141" spans="1:9" ht="63" x14ac:dyDescent="0.25">
      <c r="A141" s="23"/>
      <c r="B141" s="23"/>
      <c r="C141" s="23"/>
      <c r="D141" s="23"/>
      <c r="E141" s="23"/>
      <c r="F141" s="5" t="s">
        <v>217</v>
      </c>
      <c r="G141" s="7">
        <v>14513.1</v>
      </c>
      <c r="H141" s="7">
        <v>0</v>
      </c>
      <c r="I141" s="7">
        <v>0</v>
      </c>
    </row>
    <row r="142" spans="1:9" ht="31.5" x14ac:dyDescent="0.25">
      <c r="A142" s="23"/>
      <c r="B142" s="23"/>
      <c r="C142" s="23"/>
      <c r="D142" s="23"/>
      <c r="E142" s="23"/>
      <c r="F142" s="5" t="s">
        <v>218</v>
      </c>
      <c r="G142" s="7">
        <v>3328</v>
      </c>
      <c r="H142" s="7">
        <v>17296</v>
      </c>
      <c r="I142" s="7">
        <v>17295</v>
      </c>
    </row>
    <row r="143" spans="1:9" ht="47.25" x14ac:dyDescent="0.25">
      <c r="A143" s="23"/>
      <c r="B143" s="23"/>
      <c r="C143" s="23"/>
      <c r="D143" s="23"/>
      <c r="E143" s="23"/>
      <c r="F143" s="5" t="s">
        <v>219</v>
      </c>
      <c r="G143" s="7">
        <v>3590</v>
      </c>
      <c r="H143" s="7">
        <v>0</v>
      </c>
      <c r="I143" s="7">
        <v>0</v>
      </c>
    </row>
    <row r="144" spans="1:9" ht="47.25" x14ac:dyDescent="0.25">
      <c r="A144" s="23"/>
      <c r="B144" s="23"/>
      <c r="C144" s="23"/>
      <c r="D144" s="23"/>
      <c r="E144" s="10" t="s">
        <v>220</v>
      </c>
      <c r="F144" s="5" t="s">
        <v>221</v>
      </c>
      <c r="G144" s="7">
        <v>18833.189999999999</v>
      </c>
      <c r="H144" s="7">
        <v>0</v>
      </c>
      <c r="I144" s="7">
        <v>0</v>
      </c>
    </row>
    <row r="145" spans="1:9" ht="94.5" x14ac:dyDescent="0.25">
      <c r="A145" s="23"/>
      <c r="B145" s="23"/>
      <c r="C145" s="23"/>
      <c r="D145" s="10" t="s">
        <v>63</v>
      </c>
      <c r="E145" s="10" t="s">
        <v>222</v>
      </c>
      <c r="F145" s="5" t="s">
        <v>223</v>
      </c>
      <c r="G145" s="7">
        <v>22346</v>
      </c>
      <c r="H145" s="7">
        <v>0</v>
      </c>
      <c r="I145" s="7">
        <v>0</v>
      </c>
    </row>
    <row r="146" spans="1:9" ht="31.5" x14ac:dyDescent="0.25">
      <c r="A146" s="23"/>
      <c r="B146" s="23"/>
      <c r="C146" s="23"/>
      <c r="D146" s="23" t="s">
        <v>65</v>
      </c>
      <c r="E146" s="23" t="s">
        <v>224</v>
      </c>
      <c r="F146" s="5" t="s">
        <v>225</v>
      </c>
      <c r="G146" s="7">
        <v>11020</v>
      </c>
      <c r="H146" s="7">
        <v>0</v>
      </c>
      <c r="I146" s="7">
        <v>0</v>
      </c>
    </row>
    <row r="147" spans="1:9" ht="31.5" x14ac:dyDescent="0.25">
      <c r="A147" s="23"/>
      <c r="B147" s="23"/>
      <c r="C147" s="23"/>
      <c r="D147" s="23"/>
      <c r="E147" s="23"/>
      <c r="F147" s="5" t="s">
        <v>226</v>
      </c>
      <c r="G147" s="7">
        <v>11020</v>
      </c>
      <c r="H147" s="7">
        <v>0</v>
      </c>
      <c r="I147" s="7">
        <v>0</v>
      </c>
    </row>
    <row r="148" spans="1:9" ht="15.75" x14ac:dyDescent="0.25">
      <c r="A148" s="23"/>
      <c r="B148" s="23"/>
      <c r="C148" s="23"/>
      <c r="D148" s="23"/>
      <c r="E148" s="23"/>
      <c r="F148" s="5" t="s">
        <v>227</v>
      </c>
      <c r="G148" s="7">
        <v>12920</v>
      </c>
      <c r="H148" s="7">
        <v>0</v>
      </c>
      <c r="I148" s="7">
        <v>0</v>
      </c>
    </row>
    <row r="149" spans="1:9" ht="15.75" x14ac:dyDescent="0.25">
      <c r="A149" s="23"/>
      <c r="B149" s="23"/>
      <c r="C149" s="23"/>
      <c r="D149" s="23"/>
      <c r="E149" s="23"/>
      <c r="F149" s="5" t="s">
        <v>228</v>
      </c>
      <c r="G149" s="7">
        <v>4180</v>
      </c>
      <c r="H149" s="7">
        <v>0</v>
      </c>
      <c r="I149" s="7">
        <v>0</v>
      </c>
    </row>
    <row r="150" spans="1:9" ht="63" x14ac:dyDescent="0.25">
      <c r="A150" s="23"/>
      <c r="B150" s="23"/>
      <c r="C150" s="23"/>
      <c r="D150" s="23"/>
      <c r="E150" s="10" t="s">
        <v>66</v>
      </c>
      <c r="F150" s="5" t="s">
        <v>229</v>
      </c>
      <c r="G150" s="7">
        <v>1536</v>
      </c>
      <c r="H150" s="7">
        <v>23334.05</v>
      </c>
      <c r="I150" s="7">
        <v>0</v>
      </c>
    </row>
    <row r="151" spans="1:9" ht="47.25" x14ac:dyDescent="0.25">
      <c r="A151" s="23"/>
      <c r="B151" s="23"/>
      <c r="C151" s="23"/>
      <c r="D151" s="23"/>
      <c r="E151" s="23" t="s">
        <v>230</v>
      </c>
      <c r="F151" s="5" t="s">
        <v>231</v>
      </c>
      <c r="G151" s="7">
        <v>0</v>
      </c>
      <c r="H151" s="7">
        <v>3610</v>
      </c>
      <c r="I151" s="7">
        <v>0</v>
      </c>
    </row>
    <row r="152" spans="1:9" ht="47.25" x14ac:dyDescent="0.25">
      <c r="A152" s="23"/>
      <c r="B152" s="23"/>
      <c r="C152" s="23"/>
      <c r="D152" s="23"/>
      <c r="E152" s="23"/>
      <c r="F152" s="5" t="s">
        <v>232</v>
      </c>
      <c r="G152" s="7">
        <v>0</v>
      </c>
      <c r="H152" s="7">
        <v>1900</v>
      </c>
      <c r="I152" s="7">
        <v>0</v>
      </c>
    </row>
    <row r="153" spans="1:9" ht="47.25" x14ac:dyDescent="0.25">
      <c r="A153" s="23"/>
      <c r="B153" s="23"/>
      <c r="C153" s="23"/>
      <c r="D153" s="23"/>
      <c r="E153" s="23"/>
      <c r="F153" s="5" t="s">
        <v>233</v>
      </c>
      <c r="G153" s="7">
        <v>13300</v>
      </c>
      <c r="H153" s="7">
        <v>0</v>
      </c>
      <c r="I153" s="7">
        <v>0</v>
      </c>
    </row>
    <row r="154" spans="1:9" ht="47.25" x14ac:dyDescent="0.25">
      <c r="A154" s="23"/>
      <c r="B154" s="23"/>
      <c r="C154" s="23"/>
      <c r="D154" s="23"/>
      <c r="E154" s="23"/>
      <c r="F154" s="5" t="s">
        <v>234</v>
      </c>
      <c r="G154" s="7">
        <v>540</v>
      </c>
      <c r="H154" s="7">
        <v>5540</v>
      </c>
      <c r="I154" s="7">
        <v>0</v>
      </c>
    </row>
    <row r="155" spans="1:9" ht="15.75" x14ac:dyDescent="0.25">
      <c r="A155" s="23"/>
      <c r="B155" s="23"/>
      <c r="C155" s="23"/>
      <c r="D155" s="23"/>
      <c r="E155" s="10" t="s">
        <v>235</v>
      </c>
      <c r="F155" s="5" t="s">
        <v>236</v>
      </c>
      <c r="G155" s="7">
        <v>60108</v>
      </c>
      <c r="H155" s="7">
        <v>0</v>
      </c>
      <c r="I155" s="7">
        <v>0</v>
      </c>
    </row>
    <row r="156" spans="1:9" ht="47.25" x14ac:dyDescent="0.25">
      <c r="A156" s="23"/>
      <c r="B156" s="23"/>
      <c r="C156" s="23"/>
      <c r="D156" s="23"/>
      <c r="E156" s="23" t="s">
        <v>237</v>
      </c>
      <c r="F156" s="5" t="s">
        <v>238</v>
      </c>
      <c r="G156" s="7">
        <v>32287.200000000001</v>
      </c>
      <c r="H156" s="7">
        <v>0</v>
      </c>
      <c r="I156" s="7">
        <v>0</v>
      </c>
    </row>
    <row r="157" spans="1:9" ht="31.5" x14ac:dyDescent="0.25">
      <c r="A157" s="23"/>
      <c r="B157" s="23"/>
      <c r="C157" s="23"/>
      <c r="D157" s="23"/>
      <c r="E157" s="23"/>
      <c r="F157" s="5" t="s">
        <v>239</v>
      </c>
      <c r="G157" s="7">
        <v>12350</v>
      </c>
      <c r="H157" s="7">
        <v>0</v>
      </c>
      <c r="I157" s="7">
        <v>0</v>
      </c>
    </row>
    <row r="158" spans="1:9" ht="47.25" x14ac:dyDescent="0.25">
      <c r="A158" s="23"/>
      <c r="B158" s="23"/>
      <c r="C158" s="23"/>
      <c r="D158" s="23"/>
      <c r="E158" s="10" t="s">
        <v>240</v>
      </c>
      <c r="F158" s="5" t="s">
        <v>241</v>
      </c>
      <c r="G158" s="7">
        <v>975</v>
      </c>
      <c r="H158" s="7">
        <v>0</v>
      </c>
      <c r="I158" s="7">
        <v>0</v>
      </c>
    </row>
    <row r="159" spans="1:9" ht="47.25" x14ac:dyDescent="0.25">
      <c r="A159" s="23"/>
      <c r="B159" s="23"/>
      <c r="C159" s="23"/>
      <c r="D159" s="23"/>
      <c r="E159" s="10" t="s">
        <v>230</v>
      </c>
      <c r="F159" s="5" t="s">
        <v>242</v>
      </c>
      <c r="G159" s="7">
        <v>5130</v>
      </c>
      <c r="H159" s="7">
        <v>0</v>
      </c>
      <c r="I159" s="7">
        <v>0</v>
      </c>
    </row>
    <row r="160" spans="1:9" ht="63" x14ac:dyDescent="0.25">
      <c r="A160" s="23"/>
      <c r="B160" s="23"/>
      <c r="C160" s="23"/>
      <c r="D160" s="23" t="s">
        <v>243</v>
      </c>
      <c r="E160" s="23" t="s">
        <v>244</v>
      </c>
      <c r="F160" s="5" t="s">
        <v>245</v>
      </c>
      <c r="G160" s="7">
        <v>0</v>
      </c>
      <c r="H160" s="7">
        <v>2250</v>
      </c>
      <c r="I160" s="7">
        <v>4496.3100000000004</v>
      </c>
    </row>
    <row r="161" spans="1:9" ht="63" x14ac:dyDescent="0.25">
      <c r="A161" s="23"/>
      <c r="B161" s="23"/>
      <c r="C161" s="23"/>
      <c r="D161" s="23"/>
      <c r="E161" s="23"/>
      <c r="F161" s="5" t="s">
        <v>246</v>
      </c>
      <c r="G161" s="7">
        <v>0</v>
      </c>
      <c r="H161" s="7">
        <v>1524</v>
      </c>
      <c r="I161" s="7">
        <v>2779.44</v>
      </c>
    </row>
    <row r="162" spans="1:9" ht="63" x14ac:dyDescent="0.25">
      <c r="A162" s="23"/>
      <c r="B162" s="23"/>
      <c r="C162" s="23"/>
      <c r="D162" s="23"/>
      <c r="E162" s="23"/>
      <c r="F162" s="5" t="s">
        <v>247</v>
      </c>
      <c r="G162" s="7">
        <v>0</v>
      </c>
      <c r="H162" s="7">
        <v>1855</v>
      </c>
      <c r="I162" s="7">
        <v>3767.38</v>
      </c>
    </row>
    <row r="163" spans="1:9" ht="126" x14ac:dyDescent="0.25">
      <c r="A163" s="23"/>
      <c r="B163" s="23"/>
      <c r="C163" s="23"/>
      <c r="D163" s="23" t="s">
        <v>21</v>
      </c>
      <c r="E163" s="10" t="s">
        <v>248</v>
      </c>
      <c r="F163" s="5" t="s">
        <v>249</v>
      </c>
      <c r="G163" s="7">
        <v>15673.17</v>
      </c>
      <c r="H163" s="7">
        <v>0</v>
      </c>
      <c r="I163" s="7">
        <v>0</v>
      </c>
    </row>
    <row r="164" spans="1:9" ht="63" x14ac:dyDescent="0.25">
      <c r="A164" s="23"/>
      <c r="B164" s="23"/>
      <c r="C164" s="23"/>
      <c r="D164" s="23"/>
      <c r="E164" s="10" t="s">
        <v>250</v>
      </c>
      <c r="F164" s="5" t="s">
        <v>251</v>
      </c>
      <c r="G164" s="7">
        <v>7500</v>
      </c>
      <c r="H164" s="7">
        <v>7684</v>
      </c>
      <c r="I164" s="7">
        <v>0</v>
      </c>
    </row>
    <row r="165" spans="1:9" ht="63" x14ac:dyDescent="0.25">
      <c r="A165" s="23"/>
      <c r="B165" s="23"/>
      <c r="C165" s="23"/>
      <c r="D165" s="23"/>
      <c r="E165" s="10" t="s">
        <v>252</v>
      </c>
      <c r="F165" s="5" t="s">
        <v>253</v>
      </c>
      <c r="G165" s="7">
        <v>1150</v>
      </c>
      <c r="H165" s="7">
        <v>0</v>
      </c>
      <c r="I165" s="7">
        <v>0</v>
      </c>
    </row>
    <row r="166" spans="1:9" ht="63" x14ac:dyDescent="0.25">
      <c r="A166" s="23"/>
      <c r="B166" s="23"/>
      <c r="C166" s="23"/>
      <c r="D166" s="23"/>
      <c r="E166" s="10" t="s">
        <v>254</v>
      </c>
      <c r="F166" s="5" t="s">
        <v>255</v>
      </c>
      <c r="G166" s="7">
        <v>578</v>
      </c>
      <c r="H166" s="7">
        <v>1900</v>
      </c>
      <c r="I166" s="7">
        <v>0</v>
      </c>
    </row>
    <row r="167" spans="1:9" ht="78.75" x14ac:dyDescent="0.25">
      <c r="A167" s="23"/>
      <c r="B167" s="23"/>
      <c r="C167" s="23"/>
      <c r="D167" s="23"/>
      <c r="E167" s="10" t="s">
        <v>256</v>
      </c>
      <c r="F167" s="5" t="s">
        <v>257</v>
      </c>
      <c r="G167" s="7">
        <v>0</v>
      </c>
      <c r="H167" s="7">
        <v>1443</v>
      </c>
      <c r="I167" s="7">
        <v>14400</v>
      </c>
    </row>
    <row r="168" spans="1:9" ht="31.5" x14ac:dyDescent="0.25">
      <c r="A168" s="23"/>
      <c r="B168" s="23"/>
      <c r="C168" s="23"/>
      <c r="D168" s="23"/>
      <c r="E168" s="23" t="s">
        <v>258</v>
      </c>
      <c r="F168" s="5" t="s">
        <v>259</v>
      </c>
      <c r="G168" s="7">
        <v>0</v>
      </c>
      <c r="H168" s="7">
        <v>2533.65</v>
      </c>
      <c r="I168" s="7">
        <v>3860.61</v>
      </c>
    </row>
    <row r="169" spans="1:9" ht="31.5" x14ac:dyDescent="0.25">
      <c r="A169" s="23"/>
      <c r="B169" s="23"/>
      <c r="C169" s="23"/>
      <c r="D169" s="23"/>
      <c r="E169" s="23"/>
      <c r="F169" s="5" t="s">
        <v>260</v>
      </c>
      <c r="G169" s="7">
        <v>0</v>
      </c>
      <c r="H169" s="7">
        <v>3994.75</v>
      </c>
      <c r="I169" s="7">
        <v>10288.25</v>
      </c>
    </row>
    <row r="170" spans="1:9" ht="31.5" x14ac:dyDescent="0.25">
      <c r="A170" s="23"/>
      <c r="B170" s="23"/>
      <c r="C170" s="23"/>
      <c r="D170" s="23"/>
      <c r="E170" s="23"/>
      <c r="F170" s="5" t="s">
        <v>261</v>
      </c>
      <c r="G170" s="7">
        <v>0</v>
      </c>
      <c r="H170" s="7">
        <v>19012.259999999998</v>
      </c>
      <c r="I170" s="7">
        <v>28701.109999999997</v>
      </c>
    </row>
    <row r="171" spans="1:9" ht="78.75" x14ac:dyDescent="0.25">
      <c r="A171" s="23"/>
      <c r="B171" s="23"/>
      <c r="C171" s="23"/>
      <c r="D171" s="10" t="s">
        <v>262</v>
      </c>
      <c r="E171" s="10" t="s">
        <v>263</v>
      </c>
      <c r="F171" s="5" t="s">
        <v>264</v>
      </c>
      <c r="G171" s="7">
        <v>4871</v>
      </c>
      <c r="H171" s="7">
        <v>0</v>
      </c>
      <c r="I171" s="7">
        <v>0</v>
      </c>
    </row>
    <row r="172" spans="1:9" ht="47.25" x14ac:dyDescent="0.25">
      <c r="A172" s="23"/>
      <c r="B172" s="23"/>
      <c r="C172" s="23"/>
      <c r="D172" s="10" t="s">
        <v>265</v>
      </c>
      <c r="E172" s="10" t="s">
        <v>265</v>
      </c>
      <c r="F172" s="5" t="s">
        <v>266</v>
      </c>
      <c r="G172" s="7">
        <v>29084.9</v>
      </c>
      <c r="H172" s="7">
        <v>30865.99</v>
      </c>
      <c r="I172" s="7">
        <v>0</v>
      </c>
    </row>
    <row r="173" spans="1:9" ht="63" x14ac:dyDescent="0.25">
      <c r="A173" s="23"/>
      <c r="B173" s="23"/>
      <c r="C173" s="23"/>
      <c r="D173" s="10" t="s">
        <v>74</v>
      </c>
      <c r="E173" s="10" t="s">
        <v>267</v>
      </c>
      <c r="F173" s="5" t="s">
        <v>268</v>
      </c>
      <c r="G173" s="7">
        <v>200000</v>
      </c>
      <c r="H173" s="7">
        <v>499833</v>
      </c>
      <c r="I173" s="7">
        <v>700000</v>
      </c>
    </row>
    <row r="174" spans="1:9" ht="15.75" x14ac:dyDescent="0.25">
      <c r="A174" s="23"/>
      <c r="B174" s="22" t="s">
        <v>25</v>
      </c>
      <c r="C174" s="22"/>
      <c r="D174" s="22"/>
      <c r="E174" s="22"/>
      <c r="F174" s="22"/>
      <c r="G174" s="7">
        <f>SUM(G42:G173)</f>
        <v>1040000.0000000001</v>
      </c>
      <c r="H174" s="7">
        <f>SUM(H42:H173)</f>
        <v>1346000</v>
      </c>
      <c r="I174" s="7">
        <f>SUM(I42:I173)</f>
        <v>1138800.1299999999</v>
      </c>
    </row>
    <row r="175" spans="1:9" ht="47.25" x14ac:dyDescent="0.25">
      <c r="A175" s="23"/>
      <c r="B175" s="23" t="s">
        <v>269</v>
      </c>
      <c r="C175" s="23" t="s">
        <v>79</v>
      </c>
      <c r="D175" s="23" t="s">
        <v>16</v>
      </c>
      <c r="E175" s="10" t="s">
        <v>43</v>
      </c>
      <c r="F175" s="5" t="s">
        <v>270</v>
      </c>
      <c r="G175" s="7">
        <v>33550</v>
      </c>
      <c r="H175" s="7">
        <v>0</v>
      </c>
      <c r="I175" s="7">
        <v>0</v>
      </c>
    </row>
    <row r="176" spans="1:9" ht="31.5" x14ac:dyDescent="0.25">
      <c r="A176" s="23"/>
      <c r="B176" s="23"/>
      <c r="C176" s="23"/>
      <c r="D176" s="23"/>
      <c r="E176" s="10" t="s">
        <v>472</v>
      </c>
      <c r="F176" s="5" t="s">
        <v>271</v>
      </c>
      <c r="G176" s="7">
        <v>3184.24</v>
      </c>
      <c r="H176" s="7">
        <v>0</v>
      </c>
      <c r="I176" s="7">
        <v>0</v>
      </c>
    </row>
    <row r="177" spans="1:9" ht="78.75" x14ac:dyDescent="0.25">
      <c r="A177" s="23"/>
      <c r="B177" s="23"/>
      <c r="C177" s="23"/>
      <c r="D177" s="23" t="s">
        <v>44</v>
      </c>
      <c r="E177" s="23" t="s">
        <v>272</v>
      </c>
      <c r="F177" s="5" t="s">
        <v>273</v>
      </c>
      <c r="G177" s="7">
        <v>9448.14</v>
      </c>
      <c r="H177" s="7">
        <v>0</v>
      </c>
      <c r="I177" s="7">
        <v>0</v>
      </c>
    </row>
    <row r="178" spans="1:9" ht="31.5" x14ac:dyDescent="0.25">
      <c r="A178" s="23"/>
      <c r="B178" s="23"/>
      <c r="C178" s="23"/>
      <c r="D178" s="23"/>
      <c r="E178" s="23"/>
      <c r="F178" s="5" t="s">
        <v>274</v>
      </c>
      <c r="G178" s="7">
        <v>420.24</v>
      </c>
      <c r="H178" s="7">
        <v>0</v>
      </c>
      <c r="I178" s="7">
        <v>0</v>
      </c>
    </row>
    <row r="179" spans="1:9" ht="31.5" x14ac:dyDescent="0.25">
      <c r="A179" s="23"/>
      <c r="B179" s="23"/>
      <c r="C179" s="23"/>
      <c r="D179" s="23"/>
      <c r="E179" s="10" t="s">
        <v>123</v>
      </c>
      <c r="F179" s="5" t="s">
        <v>275</v>
      </c>
      <c r="G179" s="7">
        <v>1106.9000000000001</v>
      </c>
      <c r="H179" s="7">
        <v>0</v>
      </c>
      <c r="I179" s="7">
        <v>0</v>
      </c>
    </row>
    <row r="180" spans="1:9" ht="47.25" x14ac:dyDescent="0.25">
      <c r="A180" s="23"/>
      <c r="B180" s="23"/>
      <c r="C180" s="23"/>
      <c r="D180" s="23" t="s">
        <v>175</v>
      </c>
      <c r="E180" s="10" t="s">
        <v>277</v>
      </c>
      <c r="F180" s="5" t="s">
        <v>278</v>
      </c>
      <c r="G180" s="7">
        <v>10590.04</v>
      </c>
      <c r="H180" s="7">
        <v>0</v>
      </c>
      <c r="I180" s="7">
        <v>0</v>
      </c>
    </row>
    <row r="181" spans="1:9" ht="47.25" x14ac:dyDescent="0.25">
      <c r="A181" s="23"/>
      <c r="B181" s="23"/>
      <c r="C181" s="23"/>
      <c r="D181" s="23"/>
      <c r="E181" s="10" t="s">
        <v>279</v>
      </c>
      <c r="F181" s="5" t="s">
        <v>280</v>
      </c>
      <c r="G181" s="7">
        <v>3537</v>
      </c>
      <c r="H181" s="7">
        <v>0</v>
      </c>
      <c r="I181" s="7">
        <v>0</v>
      </c>
    </row>
    <row r="182" spans="1:9" ht="57" customHeight="1" x14ac:dyDescent="0.25">
      <c r="A182" s="23"/>
      <c r="B182" s="23"/>
      <c r="C182" s="23"/>
      <c r="D182" s="25" t="s">
        <v>63</v>
      </c>
      <c r="E182" s="15" t="s">
        <v>222</v>
      </c>
      <c r="F182" s="14" t="s">
        <v>276</v>
      </c>
      <c r="G182" s="7">
        <v>4824</v>
      </c>
      <c r="H182" s="7">
        <v>0</v>
      </c>
      <c r="I182" s="7">
        <v>0</v>
      </c>
    </row>
    <row r="183" spans="1:9" ht="63" x14ac:dyDescent="0.25">
      <c r="A183" s="23"/>
      <c r="B183" s="23"/>
      <c r="C183" s="23"/>
      <c r="D183" s="27"/>
      <c r="E183" s="10" t="s">
        <v>281</v>
      </c>
      <c r="F183" s="5" t="s">
        <v>282</v>
      </c>
      <c r="G183" s="7">
        <v>570</v>
      </c>
      <c r="H183" s="7">
        <v>0</v>
      </c>
      <c r="I183" s="7">
        <v>0</v>
      </c>
    </row>
    <row r="184" spans="1:9" ht="63" x14ac:dyDescent="0.25">
      <c r="A184" s="23"/>
      <c r="B184" s="23"/>
      <c r="C184" s="23"/>
      <c r="D184" s="23" t="s">
        <v>74</v>
      </c>
      <c r="E184" s="23" t="s">
        <v>267</v>
      </c>
      <c r="F184" s="5" t="s">
        <v>283</v>
      </c>
      <c r="G184" s="7">
        <v>6016</v>
      </c>
      <c r="H184" s="7">
        <v>73350</v>
      </c>
      <c r="I184" s="7">
        <v>45600</v>
      </c>
    </row>
    <row r="185" spans="1:9" ht="63" x14ac:dyDescent="0.25">
      <c r="A185" s="23"/>
      <c r="B185" s="23"/>
      <c r="C185" s="23"/>
      <c r="D185" s="23"/>
      <c r="E185" s="23"/>
      <c r="F185" s="5" t="s">
        <v>284</v>
      </c>
      <c r="G185" s="7">
        <v>191360.5</v>
      </c>
      <c r="H185" s="7">
        <v>271052</v>
      </c>
      <c r="I185" s="7">
        <v>271175</v>
      </c>
    </row>
    <row r="186" spans="1:9" ht="15.75" x14ac:dyDescent="0.25">
      <c r="A186" s="23"/>
      <c r="B186" s="22" t="s">
        <v>25</v>
      </c>
      <c r="C186" s="22"/>
      <c r="D186" s="22"/>
      <c r="E186" s="22"/>
      <c r="F186" s="22"/>
      <c r="G186" s="7">
        <f>SUM(G175:G185)</f>
        <v>264607.06</v>
      </c>
      <c r="H186" s="7">
        <f>SUM(H175:H185)</f>
        <v>344402</v>
      </c>
      <c r="I186" s="7">
        <f>SUM(I175:I185)</f>
        <v>316775</v>
      </c>
    </row>
    <row r="187" spans="1:9" ht="15.75" x14ac:dyDescent="0.25">
      <c r="A187" s="22" t="s">
        <v>26</v>
      </c>
      <c r="B187" s="22"/>
      <c r="C187" s="22"/>
      <c r="D187" s="22"/>
      <c r="E187" s="22"/>
      <c r="F187" s="22"/>
      <c r="G187" s="7">
        <f>G186+G174+G41</f>
        <v>2920056.7250000001</v>
      </c>
      <c r="H187" s="7">
        <f>H186+H174+H41</f>
        <v>3378891.99</v>
      </c>
      <c r="I187" s="7">
        <f>I186+I174+I41</f>
        <v>2225472.63</v>
      </c>
    </row>
    <row r="188" spans="1:9" ht="47.25" x14ac:dyDescent="0.25">
      <c r="A188" s="23" t="s">
        <v>285</v>
      </c>
      <c r="B188" s="23" t="s">
        <v>286</v>
      </c>
      <c r="C188" s="23" t="s">
        <v>11</v>
      </c>
      <c r="D188" s="23" t="s">
        <v>16</v>
      </c>
      <c r="E188" s="23" t="s">
        <v>13</v>
      </c>
      <c r="F188" s="5" t="s">
        <v>287</v>
      </c>
      <c r="G188" s="7">
        <v>697629</v>
      </c>
      <c r="H188" s="7">
        <v>0</v>
      </c>
      <c r="I188" s="7">
        <v>0</v>
      </c>
    </row>
    <row r="189" spans="1:9" ht="47.25" x14ac:dyDescent="0.25">
      <c r="A189" s="23"/>
      <c r="B189" s="23"/>
      <c r="C189" s="23"/>
      <c r="D189" s="23"/>
      <c r="E189" s="23"/>
      <c r="F189" s="5" t="s">
        <v>288</v>
      </c>
      <c r="G189" s="7">
        <v>370000</v>
      </c>
      <c r="H189" s="7">
        <v>400000</v>
      </c>
      <c r="I189" s="7">
        <v>208234</v>
      </c>
    </row>
    <row r="190" spans="1:9" ht="31.5" x14ac:dyDescent="0.25">
      <c r="A190" s="23"/>
      <c r="B190" s="23"/>
      <c r="C190" s="23"/>
      <c r="D190" s="23" t="s">
        <v>48</v>
      </c>
      <c r="E190" s="23" t="s">
        <v>13</v>
      </c>
      <c r="F190" s="5" t="s">
        <v>289</v>
      </c>
      <c r="G190" s="7">
        <v>5000</v>
      </c>
      <c r="H190" s="7">
        <v>38000</v>
      </c>
      <c r="I190" s="7">
        <v>0</v>
      </c>
    </row>
    <row r="191" spans="1:9" ht="47.25" x14ac:dyDescent="0.25">
      <c r="A191" s="23"/>
      <c r="B191" s="23"/>
      <c r="C191" s="23"/>
      <c r="D191" s="23"/>
      <c r="E191" s="23"/>
      <c r="F191" s="5" t="s">
        <v>290</v>
      </c>
      <c r="G191" s="7">
        <v>2105</v>
      </c>
      <c r="H191" s="7">
        <v>0</v>
      </c>
      <c r="I191" s="7">
        <v>0</v>
      </c>
    </row>
    <row r="192" spans="1:9" ht="15.75" x14ac:dyDescent="0.25">
      <c r="A192" s="23"/>
      <c r="B192" s="23"/>
      <c r="C192" s="23"/>
      <c r="D192" s="23"/>
      <c r="E192" s="23"/>
      <c r="F192" s="5" t="s">
        <v>291</v>
      </c>
      <c r="G192" s="7">
        <v>10000</v>
      </c>
      <c r="H192" s="7">
        <v>160000</v>
      </c>
      <c r="I192" s="7">
        <v>147708</v>
      </c>
    </row>
    <row r="193" spans="1:9" ht="47.25" x14ac:dyDescent="0.25">
      <c r="A193" s="23"/>
      <c r="B193" s="23"/>
      <c r="C193" s="23"/>
      <c r="D193" s="10" t="s">
        <v>56</v>
      </c>
      <c r="E193" s="23" t="s">
        <v>13</v>
      </c>
      <c r="F193" s="5" t="s">
        <v>292</v>
      </c>
      <c r="G193" s="7">
        <v>7981</v>
      </c>
      <c r="H193" s="7">
        <v>0</v>
      </c>
      <c r="I193" s="7">
        <v>0</v>
      </c>
    </row>
    <row r="194" spans="1:9" ht="31.5" x14ac:dyDescent="0.25">
      <c r="A194" s="23"/>
      <c r="B194" s="23"/>
      <c r="C194" s="23"/>
      <c r="D194" s="10" t="s">
        <v>208</v>
      </c>
      <c r="E194" s="23" t="s">
        <v>13</v>
      </c>
      <c r="F194" s="5" t="s">
        <v>293</v>
      </c>
      <c r="G194" s="7">
        <v>23739</v>
      </c>
      <c r="H194" s="7">
        <v>0</v>
      </c>
      <c r="I194" s="7">
        <v>0</v>
      </c>
    </row>
    <row r="195" spans="1:9" ht="31.5" x14ac:dyDescent="0.25">
      <c r="A195" s="23"/>
      <c r="B195" s="23"/>
      <c r="C195" s="23"/>
      <c r="D195" s="10" t="s">
        <v>21</v>
      </c>
      <c r="E195" s="23" t="s">
        <v>13</v>
      </c>
      <c r="F195" s="5" t="s">
        <v>294</v>
      </c>
      <c r="G195" s="7">
        <v>13150</v>
      </c>
      <c r="H195" s="7">
        <v>150000</v>
      </c>
      <c r="I195" s="7">
        <v>95310</v>
      </c>
    </row>
    <row r="196" spans="1:9" ht="47.25" x14ac:dyDescent="0.25">
      <c r="A196" s="23"/>
      <c r="B196" s="23"/>
      <c r="C196" s="23" t="s">
        <v>295</v>
      </c>
      <c r="D196" s="10" t="s">
        <v>46</v>
      </c>
      <c r="E196" s="23" t="s">
        <v>296</v>
      </c>
      <c r="F196" s="5" t="s">
        <v>297</v>
      </c>
      <c r="G196" s="7">
        <v>1192271.56</v>
      </c>
      <c r="H196" s="7">
        <v>612519.57999999996</v>
      </c>
      <c r="I196" s="7">
        <v>0</v>
      </c>
    </row>
    <row r="197" spans="1:9" ht="31.5" x14ac:dyDescent="0.25">
      <c r="A197" s="23"/>
      <c r="B197" s="23"/>
      <c r="C197" s="23"/>
      <c r="D197" s="10" t="s">
        <v>74</v>
      </c>
      <c r="E197" s="23" t="s">
        <v>296</v>
      </c>
      <c r="F197" s="5" t="s">
        <v>298</v>
      </c>
      <c r="G197" s="7">
        <v>88000</v>
      </c>
      <c r="H197" s="7">
        <v>88000</v>
      </c>
      <c r="I197" s="7">
        <v>88000</v>
      </c>
    </row>
    <row r="198" spans="1:9" ht="15.75" x14ac:dyDescent="0.25">
      <c r="A198" s="23"/>
      <c r="B198" s="22" t="s">
        <v>25</v>
      </c>
      <c r="C198" s="22"/>
      <c r="D198" s="22"/>
      <c r="E198" s="22"/>
      <c r="F198" s="22"/>
      <c r="G198" s="7">
        <f>SUM(G188:G197)</f>
        <v>2409875.56</v>
      </c>
      <c r="H198" s="7">
        <f>SUM(H188:H197)</f>
        <v>1448519.58</v>
      </c>
      <c r="I198" s="7">
        <f>SUM(I188:I197)</f>
        <v>539252</v>
      </c>
    </row>
    <row r="199" spans="1:9" ht="31.5" x14ac:dyDescent="0.25">
      <c r="A199" s="23"/>
      <c r="B199" s="10" t="s">
        <v>299</v>
      </c>
      <c r="C199" s="10" t="s">
        <v>295</v>
      </c>
      <c r="D199" s="10" t="s">
        <v>74</v>
      </c>
      <c r="E199" s="10" t="s">
        <v>296</v>
      </c>
      <c r="F199" s="5" t="s">
        <v>300</v>
      </c>
      <c r="G199" s="7">
        <v>78000</v>
      </c>
      <c r="H199" s="7">
        <v>78000</v>
      </c>
      <c r="I199" s="7">
        <v>78000</v>
      </c>
    </row>
    <row r="200" spans="1:9" ht="15.75" x14ac:dyDescent="0.25">
      <c r="A200" s="23"/>
      <c r="B200" s="22" t="s">
        <v>25</v>
      </c>
      <c r="C200" s="22"/>
      <c r="D200" s="22"/>
      <c r="E200" s="22"/>
      <c r="F200" s="22"/>
      <c r="G200" s="7">
        <f>SUM(G199)</f>
        <v>78000</v>
      </c>
      <c r="H200" s="7">
        <f>SUM(H199)</f>
        <v>78000</v>
      </c>
      <c r="I200" s="7">
        <f>SUM(I199)</f>
        <v>78000</v>
      </c>
    </row>
    <row r="201" spans="1:9" ht="15.75" x14ac:dyDescent="0.25">
      <c r="A201" s="22" t="s">
        <v>26</v>
      </c>
      <c r="B201" s="22"/>
      <c r="C201" s="22"/>
      <c r="D201" s="22"/>
      <c r="E201" s="22"/>
      <c r="F201" s="22"/>
      <c r="G201" s="7">
        <f>G200+G198</f>
        <v>2487875.56</v>
      </c>
      <c r="H201" s="7">
        <f>H200+H198</f>
        <v>1526519.58</v>
      </c>
      <c r="I201" s="7">
        <f>I200+I198</f>
        <v>617252</v>
      </c>
    </row>
    <row r="202" spans="1:9" ht="47.25" x14ac:dyDescent="0.25">
      <c r="A202" s="23" t="s">
        <v>301</v>
      </c>
      <c r="B202" s="10" t="s">
        <v>302</v>
      </c>
      <c r="C202" s="10" t="s">
        <v>11</v>
      </c>
      <c r="D202" s="10" t="s">
        <v>21</v>
      </c>
      <c r="E202" s="10" t="s">
        <v>21</v>
      </c>
      <c r="F202" s="5" t="s">
        <v>303</v>
      </c>
      <c r="G202" s="7">
        <v>80000</v>
      </c>
      <c r="H202" s="7">
        <v>19221</v>
      </c>
      <c r="I202" s="7">
        <v>0</v>
      </c>
    </row>
    <row r="203" spans="1:9" ht="15.75" x14ac:dyDescent="0.25">
      <c r="A203" s="23"/>
      <c r="B203" s="22" t="s">
        <v>25</v>
      </c>
      <c r="C203" s="22"/>
      <c r="D203" s="22"/>
      <c r="E203" s="22"/>
      <c r="F203" s="22"/>
      <c r="G203" s="7">
        <f>SUM(G202)</f>
        <v>80000</v>
      </c>
      <c r="H203" s="7">
        <f t="shared" ref="H203:I203" si="0">SUM(H202)</f>
        <v>19221</v>
      </c>
      <c r="I203" s="7">
        <f t="shared" si="0"/>
        <v>0</v>
      </c>
    </row>
    <row r="204" spans="1:9" ht="15" customHeight="1" x14ac:dyDescent="0.25">
      <c r="A204" s="23"/>
      <c r="B204" s="25" t="s">
        <v>304</v>
      </c>
      <c r="C204" s="25" t="s">
        <v>473</v>
      </c>
      <c r="D204" s="25" t="s">
        <v>474</v>
      </c>
      <c r="E204" s="25" t="s">
        <v>476</v>
      </c>
      <c r="F204" s="28" t="s">
        <v>475</v>
      </c>
      <c r="G204" s="31">
        <v>200000</v>
      </c>
      <c r="H204" s="31">
        <v>250000</v>
      </c>
      <c r="I204" s="31">
        <v>200000</v>
      </c>
    </row>
    <row r="205" spans="1:9" ht="15" customHeight="1" x14ac:dyDescent="0.25">
      <c r="A205" s="23"/>
      <c r="B205" s="26"/>
      <c r="C205" s="26"/>
      <c r="D205" s="26"/>
      <c r="E205" s="26"/>
      <c r="F205" s="29"/>
      <c r="G205" s="32"/>
      <c r="H205" s="32"/>
      <c r="I205" s="32"/>
    </row>
    <row r="206" spans="1:9" ht="15" customHeight="1" x14ac:dyDescent="0.25">
      <c r="A206" s="23"/>
      <c r="B206" s="26"/>
      <c r="C206" s="26"/>
      <c r="D206" s="26"/>
      <c r="E206" s="26"/>
      <c r="F206" s="29"/>
      <c r="G206" s="32"/>
      <c r="H206" s="32"/>
      <c r="I206" s="32"/>
    </row>
    <row r="207" spans="1:9" ht="21" customHeight="1" x14ac:dyDescent="0.25">
      <c r="A207" s="23"/>
      <c r="B207" s="26"/>
      <c r="C207" s="27"/>
      <c r="D207" s="27"/>
      <c r="E207" s="27"/>
      <c r="F207" s="30"/>
      <c r="G207" s="33"/>
      <c r="H207" s="33"/>
      <c r="I207" s="33"/>
    </row>
    <row r="208" spans="1:9" ht="47.25" customHeight="1" x14ac:dyDescent="0.25">
      <c r="A208" s="23"/>
      <c r="B208" s="26"/>
      <c r="C208" s="23" t="s">
        <v>11</v>
      </c>
      <c r="D208" s="10" t="s">
        <v>16</v>
      </c>
      <c r="E208" s="10" t="s">
        <v>472</v>
      </c>
      <c r="F208" s="5" t="s">
        <v>305</v>
      </c>
      <c r="G208" s="7">
        <v>85000</v>
      </c>
      <c r="H208" s="7">
        <v>320381</v>
      </c>
      <c r="I208" s="7">
        <v>0</v>
      </c>
    </row>
    <row r="209" spans="1:9" ht="63" x14ac:dyDescent="0.25">
      <c r="A209" s="23"/>
      <c r="B209" s="26"/>
      <c r="C209" s="23"/>
      <c r="D209" s="10" t="s">
        <v>44</v>
      </c>
      <c r="E209" s="10" t="s">
        <v>306</v>
      </c>
      <c r="F209" s="5" t="s">
        <v>307</v>
      </c>
      <c r="G209" s="7">
        <v>100000</v>
      </c>
      <c r="H209" s="7">
        <v>265467</v>
      </c>
      <c r="I209" s="7">
        <v>0</v>
      </c>
    </row>
    <row r="210" spans="1:9" ht="47.25" x14ac:dyDescent="0.25">
      <c r="A210" s="23"/>
      <c r="B210" s="26"/>
      <c r="C210" s="23"/>
      <c r="D210" s="10" t="s">
        <v>56</v>
      </c>
      <c r="E210" s="10" t="s">
        <v>193</v>
      </c>
      <c r="F210" s="5" t="s">
        <v>308</v>
      </c>
      <c r="G210" s="7">
        <v>4777</v>
      </c>
      <c r="H210" s="7">
        <v>0</v>
      </c>
      <c r="I210" s="7">
        <v>0</v>
      </c>
    </row>
    <row r="211" spans="1:9" ht="31.5" x14ac:dyDescent="0.25">
      <c r="A211" s="23"/>
      <c r="B211" s="27"/>
      <c r="C211" s="23"/>
      <c r="D211" s="10" t="s">
        <v>21</v>
      </c>
      <c r="E211" s="10" t="s">
        <v>309</v>
      </c>
      <c r="F211" s="5" t="s">
        <v>310</v>
      </c>
      <c r="G211" s="7">
        <v>114185</v>
      </c>
      <c r="H211" s="7">
        <v>0</v>
      </c>
      <c r="I211" s="7">
        <v>0</v>
      </c>
    </row>
    <row r="212" spans="1:9" ht="15.75" x14ac:dyDescent="0.25">
      <c r="A212" s="23"/>
      <c r="B212" s="22" t="s">
        <v>25</v>
      </c>
      <c r="C212" s="22"/>
      <c r="D212" s="22"/>
      <c r="E212" s="22"/>
      <c r="F212" s="22"/>
      <c r="G212" s="7">
        <f>SUM(G204:G211)</f>
        <v>503962</v>
      </c>
      <c r="H212" s="7">
        <f t="shared" ref="H212:I212" si="1">SUM(H204:H211)</f>
        <v>835848</v>
      </c>
      <c r="I212" s="7">
        <f t="shared" si="1"/>
        <v>200000</v>
      </c>
    </row>
    <row r="213" spans="1:9" ht="15.75" x14ac:dyDescent="0.25">
      <c r="A213" s="22" t="s">
        <v>26</v>
      </c>
      <c r="B213" s="22"/>
      <c r="C213" s="22"/>
      <c r="D213" s="22"/>
      <c r="E213" s="22"/>
      <c r="F213" s="22"/>
      <c r="G213" s="7">
        <f>G212+G203</f>
        <v>583962</v>
      </c>
      <c r="H213" s="7">
        <f>H212+H203</f>
        <v>855069</v>
      </c>
      <c r="I213" s="7">
        <f>I212+I203</f>
        <v>200000</v>
      </c>
    </row>
    <row r="214" spans="1:9" ht="78.75" x14ac:dyDescent="0.25">
      <c r="A214" s="23" t="s">
        <v>311</v>
      </c>
      <c r="B214" s="10" t="s">
        <v>312</v>
      </c>
      <c r="C214" s="10" t="s">
        <v>11</v>
      </c>
      <c r="D214" s="10" t="s">
        <v>265</v>
      </c>
      <c r="E214" s="10" t="s">
        <v>13</v>
      </c>
      <c r="F214" s="5" t="s">
        <v>313</v>
      </c>
      <c r="G214" s="7">
        <v>40000</v>
      </c>
      <c r="H214" s="7">
        <v>16252</v>
      </c>
      <c r="I214" s="7">
        <v>0</v>
      </c>
    </row>
    <row r="215" spans="1:9" ht="15.75" x14ac:dyDescent="0.25">
      <c r="A215" s="23"/>
      <c r="B215" s="22" t="s">
        <v>25</v>
      </c>
      <c r="C215" s="22"/>
      <c r="D215" s="22"/>
      <c r="E215" s="22"/>
      <c r="F215" s="22"/>
      <c r="G215" s="7">
        <f>SUM(G214)</f>
        <v>40000</v>
      </c>
      <c r="H215" s="7">
        <f t="shared" ref="H215:I215" si="2">SUM(H214)</f>
        <v>16252</v>
      </c>
      <c r="I215" s="7">
        <f t="shared" si="2"/>
        <v>0</v>
      </c>
    </row>
    <row r="216" spans="1:9" ht="31.5" x14ac:dyDescent="0.25">
      <c r="A216" s="23"/>
      <c r="B216" s="23" t="s">
        <v>314</v>
      </c>
      <c r="C216" s="23" t="s">
        <v>11</v>
      </c>
      <c r="D216" s="23" t="s">
        <v>30</v>
      </c>
      <c r="E216" s="10" t="s">
        <v>86</v>
      </c>
      <c r="F216" s="5" t="s">
        <v>315</v>
      </c>
      <c r="G216" s="7">
        <v>10000</v>
      </c>
      <c r="H216" s="7">
        <v>27204</v>
      </c>
      <c r="I216" s="7">
        <v>0</v>
      </c>
    </row>
    <row r="217" spans="1:9" ht="47.25" x14ac:dyDescent="0.25">
      <c r="A217" s="23"/>
      <c r="B217" s="23"/>
      <c r="C217" s="23"/>
      <c r="D217" s="23"/>
      <c r="E217" s="10" t="s">
        <v>316</v>
      </c>
      <c r="F217" s="5" t="s">
        <v>317</v>
      </c>
      <c r="G217" s="7">
        <v>19823</v>
      </c>
      <c r="H217" s="7">
        <v>0</v>
      </c>
      <c r="I217" s="7">
        <v>0</v>
      </c>
    </row>
    <row r="218" spans="1:9" ht="47.25" x14ac:dyDescent="0.25">
      <c r="A218" s="23"/>
      <c r="B218" s="23"/>
      <c r="C218" s="23"/>
      <c r="D218" s="23" t="s">
        <v>12</v>
      </c>
      <c r="E218" s="10" t="s">
        <v>13</v>
      </c>
      <c r="F218" s="5" t="s">
        <v>318</v>
      </c>
      <c r="G218" s="7">
        <v>3520</v>
      </c>
      <c r="H218" s="7">
        <v>0</v>
      </c>
      <c r="I218" s="7">
        <v>0</v>
      </c>
    </row>
    <row r="219" spans="1:9" ht="31.5" x14ac:dyDescent="0.25">
      <c r="A219" s="23"/>
      <c r="B219" s="23"/>
      <c r="C219" s="23"/>
      <c r="D219" s="23"/>
      <c r="E219" s="10" t="s">
        <v>319</v>
      </c>
      <c r="F219" s="5" t="s">
        <v>320</v>
      </c>
      <c r="G219" s="7">
        <v>135000</v>
      </c>
      <c r="H219" s="7">
        <v>163003</v>
      </c>
      <c r="I219" s="7">
        <v>0</v>
      </c>
    </row>
    <row r="220" spans="1:9" ht="47.25" x14ac:dyDescent="0.25">
      <c r="A220" s="23"/>
      <c r="B220" s="23"/>
      <c r="C220" s="23"/>
      <c r="D220" s="23" t="s">
        <v>16</v>
      </c>
      <c r="E220" s="23" t="s">
        <v>13</v>
      </c>
      <c r="F220" s="5" t="s">
        <v>321</v>
      </c>
      <c r="G220" s="7">
        <v>17466.900000000001</v>
      </c>
      <c r="H220" s="7">
        <v>19617</v>
      </c>
      <c r="I220" s="7">
        <v>0</v>
      </c>
    </row>
    <row r="221" spans="1:9" ht="47.25" x14ac:dyDescent="0.25">
      <c r="A221" s="23"/>
      <c r="B221" s="23"/>
      <c r="C221" s="23"/>
      <c r="D221" s="23"/>
      <c r="E221" s="23"/>
      <c r="F221" s="5" t="s">
        <v>322</v>
      </c>
      <c r="G221" s="7">
        <v>18179.830000000002</v>
      </c>
      <c r="H221" s="7">
        <v>26820.17</v>
      </c>
      <c r="I221" s="7">
        <v>23661</v>
      </c>
    </row>
    <row r="222" spans="1:9" ht="78.75" x14ac:dyDescent="0.25">
      <c r="A222" s="23"/>
      <c r="B222" s="23"/>
      <c r="C222" s="23"/>
      <c r="D222" s="23"/>
      <c r="E222" s="23" t="s">
        <v>13</v>
      </c>
      <c r="F222" s="5" t="s">
        <v>323</v>
      </c>
      <c r="G222" s="7">
        <v>4897</v>
      </c>
      <c r="H222" s="7">
        <v>0</v>
      </c>
      <c r="I222" s="7">
        <v>0</v>
      </c>
    </row>
    <row r="223" spans="1:9" ht="47.25" x14ac:dyDescent="0.25">
      <c r="A223" s="23"/>
      <c r="B223" s="23"/>
      <c r="C223" s="23"/>
      <c r="D223" s="23" t="s">
        <v>56</v>
      </c>
      <c r="E223" s="23" t="s">
        <v>13</v>
      </c>
      <c r="F223" s="5" t="s">
        <v>324</v>
      </c>
      <c r="G223" s="7">
        <v>20000</v>
      </c>
      <c r="H223" s="7">
        <v>34385</v>
      </c>
      <c r="I223" s="7">
        <v>0</v>
      </c>
    </row>
    <row r="224" spans="1:9" ht="63" x14ac:dyDescent="0.25">
      <c r="A224" s="23"/>
      <c r="B224" s="23"/>
      <c r="C224" s="23"/>
      <c r="D224" s="23"/>
      <c r="E224" s="23"/>
      <c r="F224" s="5" t="s">
        <v>325</v>
      </c>
      <c r="G224" s="7">
        <v>3289</v>
      </c>
      <c r="H224" s="7">
        <v>0</v>
      </c>
      <c r="I224" s="7">
        <v>0</v>
      </c>
    </row>
    <row r="225" spans="1:9" ht="31.5" x14ac:dyDescent="0.25">
      <c r="A225" s="23"/>
      <c r="B225" s="23"/>
      <c r="C225" s="23"/>
      <c r="D225" s="23" t="s">
        <v>208</v>
      </c>
      <c r="E225" s="10" t="s">
        <v>220</v>
      </c>
      <c r="F225" s="5" t="s">
        <v>326</v>
      </c>
      <c r="G225" s="7">
        <v>60000</v>
      </c>
      <c r="H225" s="7">
        <v>75196</v>
      </c>
      <c r="I225" s="7">
        <v>0</v>
      </c>
    </row>
    <row r="226" spans="1:9" ht="47.25" x14ac:dyDescent="0.25">
      <c r="A226" s="23"/>
      <c r="B226" s="23"/>
      <c r="C226" s="23"/>
      <c r="D226" s="23"/>
      <c r="E226" s="23" t="s">
        <v>13</v>
      </c>
      <c r="F226" s="5" t="s">
        <v>327</v>
      </c>
      <c r="G226" s="7">
        <v>2600</v>
      </c>
      <c r="H226" s="7">
        <v>0</v>
      </c>
      <c r="I226" s="7">
        <v>0</v>
      </c>
    </row>
    <row r="227" spans="1:9" ht="31.5" x14ac:dyDescent="0.25">
      <c r="A227" s="23"/>
      <c r="B227" s="23"/>
      <c r="C227" s="23"/>
      <c r="D227" s="10" t="s">
        <v>65</v>
      </c>
      <c r="E227" s="23" t="s">
        <v>13</v>
      </c>
      <c r="F227" s="5" t="s">
        <v>328</v>
      </c>
      <c r="G227" s="7">
        <v>15000</v>
      </c>
      <c r="H227" s="7">
        <v>70000</v>
      </c>
      <c r="I227" s="7">
        <v>40789</v>
      </c>
    </row>
    <row r="228" spans="1:9" ht="31.5" x14ac:dyDescent="0.25">
      <c r="A228" s="23"/>
      <c r="B228" s="23"/>
      <c r="C228" s="23"/>
      <c r="D228" s="10" t="s">
        <v>243</v>
      </c>
      <c r="E228" s="10" t="s">
        <v>13</v>
      </c>
      <c r="F228" s="5" t="s">
        <v>329</v>
      </c>
      <c r="G228" s="7">
        <v>35332</v>
      </c>
      <c r="H228" s="7">
        <v>0</v>
      </c>
      <c r="I228" s="7">
        <v>0</v>
      </c>
    </row>
    <row r="229" spans="1:9" ht="47.25" x14ac:dyDescent="0.25">
      <c r="A229" s="23"/>
      <c r="B229" s="23"/>
      <c r="C229" s="23"/>
      <c r="D229" s="10" t="s">
        <v>21</v>
      </c>
      <c r="E229" s="10" t="s">
        <v>13</v>
      </c>
      <c r="F229" s="5" t="s">
        <v>330</v>
      </c>
      <c r="G229" s="7">
        <v>16820.169999999998</v>
      </c>
      <c r="H229" s="7">
        <v>47318.83</v>
      </c>
      <c r="I229" s="7">
        <v>0</v>
      </c>
    </row>
    <row r="230" spans="1:9" ht="173.25" x14ac:dyDescent="0.25">
      <c r="A230" s="23"/>
      <c r="B230" s="23"/>
      <c r="C230" s="23" t="s">
        <v>331</v>
      </c>
      <c r="D230" s="23" t="s">
        <v>74</v>
      </c>
      <c r="E230" s="10" t="s">
        <v>332</v>
      </c>
      <c r="F230" s="5" t="s">
        <v>333</v>
      </c>
      <c r="G230" s="7">
        <v>57650</v>
      </c>
      <c r="H230" s="7">
        <v>30000</v>
      </c>
      <c r="I230" s="7">
        <v>100000</v>
      </c>
    </row>
    <row r="231" spans="1:9" ht="94.5" x14ac:dyDescent="0.25">
      <c r="A231" s="23"/>
      <c r="B231" s="23"/>
      <c r="C231" s="23"/>
      <c r="D231" s="23"/>
      <c r="E231" s="10" t="s">
        <v>267</v>
      </c>
      <c r="F231" s="5" t="s">
        <v>334</v>
      </c>
      <c r="G231" s="7">
        <v>42350</v>
      </c>
      <c r="H231" s="7">
        <v>70000</v>
      </c>
      <c r="I231" s="7">
        <v>100000</v>
      </c>
    </row>
    <row r="232" spans="1:9" ht="47.25" x14ac:dyDescent="0.25">
      <c r="A232" s="23"/>
      <c r="B232" s="23"/>
      <c r="C232" s="10" t="s">
        <v>29</v>
      </c>
      <c r="D232" s="19" t="s">
        <v>30</v>
      </c>
      <c r="E232" s="10" t="s">
        <v>86</v>
      </c>
      <c r="F232" s="5" t="s">
        <v>335</v>
      </c>
      <c r="G232" s="7">
        <v>34412.76</v>
      </c>
      <c r="H232" s="7">
        <v>59954.07</v>
      </c>
      <c r="I232" s="7">
        <v>0</v>
      </c>
    </row>
    <row r="233" spans="1:9" ht="47.25" x14ac:dyDescent="0.25">
      <c r="A233" s="23"/>
      <c r="B233" s="23"/>
      <c r="C233" s="23" t="s">
        <v>79</v>
      </c>
      <c r="D233" s="17" t="s">
        <v>30</v>
      </c>
      <c r="E233" s="10" t="s">
        <v>336</v>
      </c>
      <c r="F233" s="5" t="s">
        <v>337</v>
      </c>
      <c r="G233" s="7">
        <v>8416</v>
      </c>
      <c r="H233" s="7">
        <v>0</v>
      </c>
      <c r="I233" s="7">
        <v>0</v>
      </c>
    </row>
    <row r="234" spans="1:9" ht="50.25" customHeight="1" x14ac:dyDescent="0.25">
      <c r="A234" s="23"/>
      <c r="B234" s="23"/>
      <c r="C234" s="23"/>
      <c r="D234" s="18"/>
      <c r="E234" s="10" t="s">
        <v>338</v>
      </c>
      <c r="F234" s="5" t="s">
        <v>339</v>
      </c>
      <c r="G234" s="7">
        <v>4620</v>
      </c>
      <c r="H234" s="7">
        <v>0</v>
      </c>
      <c r="I234" s="7">
        <v>0</v>
      </c>
    </row>
    <row r="235" spans="1:9" ht="63" x14ac:dyDescent="0.25">
      <c r="A235" s="23"/>
      <c r="B235" s="23"/>
      <c r="C235" s="23"/>
      <c r="D235" s="10" t="s">
        <v>12</v>
      </c>
      <c r="E235" s="10" t="s">
        <v>340</v>
      </c>
      <c r="F235" s="5" t="s">
        <v>341</v>
      </c>
      <c r="G235" s="7">
        <v>1500</v>
      </c>
      <c r="H235" s="7">
        <v>0</v>
      </c>
      <c r="I235" s="7">
        <v>0</v>
      </c>
    </row>
    <row r="236" spans="1:9" ht="31.5" x14ac:dyDescent="0.25">
      <c r="A236" s="23"/>
      <c r="B236" s="23"/>
      <c r="C236" s="23"/>
      <c r="D236" s="23" t="s">
        <v>48</v>
      </c>
      <c r="E236" s="10" t="s">
        <v>344</v>
      </c>
      <c r="F236" s="5" t="s">
        <v>345</v>
      </c>
      <c r="G236" s="7">
        <v>0</v>
      </c>
      <c r="H236" s="7">
        <v>14095.77</v>
      </c>
      <c r="I236" s="7">
        <v>0</v>
      </c>
    </row>
    <row r="237" spans="1:9" ht="47.25" x14ac:dyDescent="0.25">
      <c r="A237" s="23"/>
      <c r="B237" s="23"/>
      <c r="C237" s="23"/>
      <c r="D237" s="23"/>
      <c r="E237" s="23" t="s">
        <v>50</v>
      </c>
      <c r="F237" s="5" t="s">
        <v>346</v>
      </c>
      <c r="G237" s="7">
        <v>18050.689999999999</v>
      </c>
      <c r="H237" s="7">
        <v>5696.5</v>
      </c>
      <c r="I237" s="7">
        <v>0</v>
      </c>
    </row>
    <row r="238" spans="1:9" ht="47.25" x14ac:dyDescent="0.25">
      <c r="A238" s="23"/>
      <c r="B238" s="23"/>
      <c r="C238" s="23"/>
      <c r="D238" s="23"/>
      <c r="E238" s="23"/>
      <c r="F238" s="5" t="s">
        <v>347</v>
      </c>
      <c r="G238" s="7">
        <v>20989</v>
      </c>
      <c r="H238" s="7">
        <v>2011</v>
      </c>
      <c r="I238" s="7">
        <v>0</v>
      </c>
    </row>
    <row r="239" spans="1:9" ht="47.25" x14ac:dyDescent="0.25">
      <c r="A239" s="23"/>
      <c r="B239" s="23"/>
      <c r="C239" s="23"/>
      <c r="D239" s="10" t="s">
        <v>175</v>
      </c>
      <c r="E239" s="10" t="s">
        <v>348</v>
      </c>
      <c r="F239" s="5" t="s">
        <v>349</v>
      </c>
      <c r="G239" s="7">
        <v>2430</v>
      </c>
      <c r="H239" s="7">
        <v>0</v>
      </c>
      <c r="I239" s="7">
        <v>0</v>
      </c>
    </row>
    <row r="240" spans="1:9" ht="47.25" x14ac:dyDescent="0.25">
      <c r="A240" s="23"/>
      <c r="B240" s="23"/>
      <c r="C240" s="23"/>
      <c r="D240" s="23" t="s">
        <v>56</v>
      </c>
      <c r="E240" s="10" t="s">
        <v>200</v>
      </c>
      <c r="F240" s="5" t="s">
        <v>350</v>
      </c>
      <c r="G240" s="7">
        <v>6427</v>
      </c>
      <c r="H240" s="7">
        <v>0</v>
      </c>
      <c r="I240" s="7">
        <v>0</v>
      </c>
    </row>
    <row r="241" spans="1:9" ht="77.25" customHeight="1" x14ac:dyDescent="0.25">
      <c r="A241" s="23"/>
      <c r="B241" s="23"/>
      <c r="C241" s="23"/>
      <c r="D241" s="23"/>
      <c r="E241" s="15" t="s">
        <v>342</v>
      </c>
      <c r="F241" s="14" t="s">
        <v>343</v>
      </c>
      <c r="G241" s="7">
        <v>6790</v>
      </c>
      <c r="H241" s="7">
        <v>0</v>
      </c>
      <c r="I241" s="7">
        <v>0</v>
      </c>
    </row>
    <row r="242" spans="1:9" ht="47.25" x14ac:dyDescent="0.25">
      <c r="A242" s="23"/>
      <c r="B242" s="23"/>
      <c r="C242" s="23"/>
      <c r="D242" s="23"/>
      <c r="E242" s="10" t="s">
        <v>351</v>
      </c>
      <c r="F242" s="5" t="s">
        <v>352</v>
      </c>
      <c r="G242" s="7">
        <v>6829</v>
      </c>
      <c r="H242" s="7">
        <v>0</v>
      </c>
      <c r="I242" s="7">
        <v>0</v>
      </c>
    </row>
    <row r="243" spans="1:9" ht="31.5" x14ac:dyDescent="0.25">
      <c r="A243" s="23"/>
      <c r="B243" s="23"/>
      <c r="C243" s="23"/>
      <c r="D243" s="16" t="s">
        <v>44</v>
      </c>
      <c r="E243" s="10" t="s">
        <v>353</v>
      </c>
      <c r="F243" s="5" t="s">
        <v>354</v>
      </c>
      <c r="G243" s="7">
        <v>5070</v>
      </c>
      <c r="H243" s="7">
        <v>30000</v>
      </c>
      <c r="I243" s="7">
        <v>0</v>
      </c>
    </row>
    <row r="244" spans="1:9" ht="47.25" x14ac:dyDescent="0.25">
      <c r="A244" s="23"/>
      <c r="B244" s="23"/>
      <c r="C244" s="23"/>
      <c r="D244" s="16" t="s">
        <v>65</v>
      </c>
      <c r="E244" s="23" t="s">
        <v>355</v>
      </c>
      <c r="F244" s="5" t="s">
        <v>356</v>
      </c>
      <c r="G244" s="7">
        <v>5250</v>
      </c>
      <c r="H244" s="7">
        <v>0</v>
      </c>
      <c r="I244" s="7">
        <v>0</v>
      </c>
    </row>
    <row r="245" spans="1:9" ht="63" x14ac:dyDescent="0.25">
      <c r="A245" s="23"/>
      <c r="B245" s="23"/>
      <c r="C245" s="23"/>
      <c r="D245" s="17"/>
      <c r="E245" s="23"/>
      <c r="F245" s="5" t="s">
        <v>357</v>
      </c>
      <c r="G245" s="7">
        <v>7803.35</v>
      </c>
      <c r="H245" s="7">
        <v>0</v>
      </c>
      <c r="I245" s="7">
        <v>0</v>
      </c>
    </row>
    <row r="246" spans="1:9" ht="31.5" x14ac:dyDescent="0.25">
      <c r="A246" s="23"/>
      <c r="B246" s="23"/>
      <c r="C246" s="23"/>
      <c r="D246" s="18"/>
      <c r="E246" s="10" t="s">
        <v>358</v>
      </c>
      <c r="F246" s="5" t="s">
        <v>359</v>
      </c>
      <c r="G246" s="7">
        <v>1000</v>
      </c>
      <c r="H246" s="7">
        <v>21500</v>
      </c>
      <c r="I246" s="7">
        <v>0</v>
      </c>
    </row>
    <row r="247" spans="1:9" ht="15.75" x14ac:dyDescent="0.25">
      <c r="A247" s="23"/>
      <c r="B247" s="23"/>
      <c r="C247" s="23"/>
      <c r="D247" s="10" t="s">
        <v>74</v>
      </c>
      <c r="E247" s="10" t="s">
        <v>267</v>
      </c>
      <c r="F247" s="5" t="s">
        <v>360</v>
      </c>
      <c r="G247" s="7">
        <v>37435</v>
      </c>
      <c r="H247" s="7">
        <v>52523.9</v>
      </c>
      <c r="I247" s="7">
        <v>0</v>
      </c>
    </row>
    <row r="248" spans="1:9" ht="15.75" x14ac:dyDescent="0.25">
      <c r="A248" s="23"/>
      <c r="B248" s="22" t="s">
        <v>25</v>
      </c>
      <c r="C248" s="22"/>
      <c r="D248" s="22"/>
      <c r="E248" s="22"/>
      <c r="F248" s="22"/>
      <c r="G248" s="7">
        <f>SUM(G216:G247)</f>
        <v>628950.69999999995</v>
      </c>
      <c r="H248" s="7">
        <f>SUM(H216:H247)</f>
        <v>749325.24</v>
      </c>
      <c r="I248" s="7">
        <f>SUM(I216:I247)</f>
        <v>264450</v>
      </c>
    </row>
    <row r="249" spans="1:9" ht="15.75" x14ac:dyDescent="0.25">
      <c r="A249" s="22" t="s">
        <v>26</v>
      </c>
      <c r="B249" s="22"/>
      <c r="C249" s="22"/>
      <c r="D249" s="22"/>
      <c r="E249" s="22"/>
      <c r="F249" s="22"/>
      <c r="G249" s="7">
        <f>G248+G215</f>
        <v>668950.69999999995</v>
      </c>
      <c r="H249" s="7">
        <f>H248+H215</f>
        <v>765577.24</v>
      </c>
      <c r="I249" s="7">
        <f>I248+I215</f>
        <v>264450</v>
      </c>
    </row>
    <row r="250" spans="1:9" ht="15.75" x14ac:dyDescent="0.25">
      <c r="A250" s="23" t="s">
        <v>361</v>
      </c>
      <c r="B250" s="23" t="s">
        <v>362</v>
      </c>
      <c r="C250" s="23" t="s">
        <v>331</v>
      </c>
      <c r="D250" s="23" t="s">
        <v>16</v>
      </c>
      <c r="E250" s="23" t="s">
        <v>332</v>
      </c>
      <c r="F250" s="5" t="s">
        <v>363</v>
      </c>
      <c r="G250" s="7">
        <v>1000</v>
      </c>
      <c r="H250" s="7">
        <v>1000</v>
      </c>
      <c r="I250" s="7">
        <v>10000</v>
      </c>
    </row>
    <row r="251" spans="1:9" ht="47.25" x14ac:dyDescent="0.25">
      <c r="A251" s="23"/>
      <c r="B251" s="23"/>
      <c r="C251" s="23"/>
      <c r="D251" s="23"/>
      <c r="E251" s="23"/>
      <c r="F251" s="5" t="s">
        <v>364</v>
      </c>
      <c r="G251" s="7">
        <v>21000</v>
      </c>
      <c r="H251" s="7">
        <v>16000</v>
      </c>
      <c r="I251" s="7">
        <v>5000</v>
      </c>
    </row>
    <row r="252" spans="1:9" ht="63" x14ac:dyDescent="0.25">
      <c r="A252" s="23"/>
      <c r="B252" s="23"/>
      <c r="C252" s="23"/>
      <c r="D252" s="23"/>
      <c r="E252" s="23"/>
      <c r="F252" s="5" t="s">
        <v>365</v>
      </c>
      <c r="G252" s="7">
        <v>248461.3</v>
      </c>
      <c r="H252" s="7">
        <v>0</v>
      </c>
      <c r="I252" s="7">
        <v>0</v>
      </c>
    </row>
    <row r="253" spans="1:9" ht="78.75" x14ac:dyDescent="0.25">
      <c r="A253" s="23"/>
      <c r="B253" s="23"/>
      <c r="C253" s="23"/>
      <c r="D253" s="23"/>
      <c r="E253" s="23"/>
      <c r="F253" s="5" t="s">
        <v>366</v>
      </c>
      <c r="G253" s="7">
        <v>0</v>
      </c>
      <c r="H253" s="7">
        <v>20250</v>
      </c>
      <c r="I253" s="7">
        <v>90000</v>
      </c>
    </row>
    <row r="254" spans="1:9" ht="78.75" x14ac:dyDescent="0.25">
      <c r="A254" s="23"/>
      <c r="B254" s="23"/>
      <c r="C254" s="23"/>
      <c r="D254" s="23"/>
      <c r="E254" s="23"/>
      <c r="F254" s="5" t="s">
        <v>367</v>
      </c>
      <c r="G254" s="7">
        <v>287140</v>
      </c>
      <c r="H254" s="7">
        <v>690541.68</v>
      </c>
      <c r="I254" s="7">
        <v>522427.02</v>
      </c>
    </row>
    <row r="255" spans="1:9" ht="78.75" x14ac:dyDescent="0.25">
      <c r="A255" s="23"/>
      <c r="B255" s="23"/>
      <c r="C255" s="23"/>
      <c r="D255" s="23"/>
      <c r="E255" s="23"/>
      <c r="F255" s="5" t="s">
        <v>368</v>
      </c>
      <c r="G255" s="7">
        <v>184693.69</v>
      </c>
      <c r="H255" s="7">
        <v>477401.12</v>
      </c>
      <c r="I255" s="7">
        <v>442617.43</v>
      </c>
    </row>
    <row r="256" spans="1:9" ht="110.25" x14ac:dyDescent="0.25">
      <c r="A256" s="23"/>
      <c r="B256" s="23"/>
      <c r="C256" s="23"/>
      <c r="D256" s="23"/>
      <c r="E256" s="23"/>
      <c r="F256" s="5" t="s">
        <v>369</v>
      </c>
      <c r="G256" s="7">
        <v>40000</v>
      </c>
      <c r="H256" s="7">
        <v>0</v>
      </c>
      <c r="I256" s="7">
        <v>0</v>
      </c>
    </row>
    <row r="257" spans="1:9" ht="63" x14ac:dyDescent="0.25">
      <c r="A257" s="23"/>
      <c r="B257" s="23"/>
      <c r="C257" s="23"/>
      <c r="D257" s="23" t="s">
        <v>175</v>
      </c>
      <c r="E257" s="23" t="s">
        <v>332</v>
      </c>
      <c r="F257" s="5" t="s">
        <v>370</v>
      </c>
      <c r="G257" s="7">
        <v>500</v>
      </c>
      <c r="H257" s="7">
        <v>100</v>
      </c>
      <c r="I257" s="7">
        <v>100</v>
      </c>
    </row>
    <row r="258" spans="1:9" ht="78.75" x14ac:dyDescent="0.25">
      <c r="A258" s="23"/>
      <c r="B258" s="23"/>
      <c r="C258" s="23"/>
      <c r="D258" s="23"/>
      <c r="E258" s="23"/>
      <c r="F258" s="5" t="s">
        <v>371</v>
      </c>
      <c r="G258" s="7">
        <v>10000</v>
      </c>
      <c r="H258" s="7">
        <v>80000</v>
      </c>
      <c r="I258" s="7">
        <v>0</v>
      </c>
    </row>
    <row r="259" spans="1:9" ht="47.25" x14ac:dyDescent="0.25">
      <c r="A259" s="23"/>
      <c r="B259" s="23"/>
      <c r="C259" s="23"/>
      <c r="D259" s="23"/>
      <c r="E259" s="23"/>
      <c r="F259" s="5" t="s">
        <v>372</v>
      </c>
      <c r="G259" s="7">
        <v>40000</v>
      </c>
      <c r="H259" s="7">
        <v>0</v>
      </c>
      <c r="I259" s="7">
        <v>0</v>
      </c>
    </row>
    <row r="260" spans="1:9" ht="47.25" x14ac:dyDescent="0.25">
      <c r="A260" s="23"/>
      <c r="B260" s="23"/>
      <c r="C260" s="23"/>
      <c r="D260" s="10" t="s">
        <v>63</v>
      </c>
      <c r="E260" s="23" t="s">
        <v>332</v>
      </c>
      <c r="F260" s="5" t="s">
        <v>373</v>
      </c>
      <c r="G260" s="7">
        <v>326000</v>
      </c>
      <c r="H260" s="7">
        <v>571000</v>
      </c>
      <c r="I260" s="7">
        <v>571000</v>
      </c>
    </row>
    <row r="261" spans="1:9" ht="47.25" x14ac:dyDescent="0.25">
      <c r="A261" s="23"/>
      <c r="B261" s="23"/>
      <c r="C261" s="23"/>
      <c r="D261" s="10" t="s">
        <v>374</v>
      </c>
      <c r="E261" s="23" t="s">
        <v>332</v>
      </c>
      <c r="F261" s="5" t="s">
        <v>375</v>
      </c>
      <c r="G261" s="7">
        <v>676531</v>
      </c>
      <c r="H261" s="7">
        <v>743937</v>
      </c>
      <c r="I261" s="7">
        <v>670936.9</v>
      </c>
    </row>
    <row r="262" spans="1:9" ht="31.5" x14ac:dyDescent="0.25">
      <c r="A262" s="23"/>
      <c r="B262" s="23"/>
      <c r="C262" s="23"/>
      <c r="D262" s="23" t="s">
        <v>74</v>
      </c>
      <c r="E262" s="23" t="s">
        <v>332</v>
      </c>
      <c r="F262" s="5" t="s">
        <v>376</v>
      </c>
      <c r="G262" s="7">
        <v>20200</v>
      </c>
      <c r="H262" s="7">
        <v>76100</v>
      </c>
      <c r="I262" s="7">
        <v>48600.1</v>
      </c>
    </row>
    <row r="263" spans="1:9" ht="31.5" x14ac:dyDescent="0.25">
      <c r="A263" s="23"/>
      <c r="B263" s="23"/>
      <c r="C263" s="23"/>
      <c r="D263" s="23"/>
      <c r="E263" s="23"/>
      <c r="F263" s="5" t="s">
        <v>377</v>
      </c>
      <c r="G263" s="7">
        <v>30000</v>
      </c>
      <c r="H263" s="7">
        <v>115000</v>
      </c>
      <c r="I263" s="7">
        <v>57500</v>
      </c>
    </row>
    <row r="264" spans="1:9" ht="47.25" x14ac:dyDescent="0.25">
      <c r="A264" s="23"/>
      <c r="B264" s="23"/>
      <c r="C264" s="23"/>
      <c r="D264" s="23"/>
      <c r="E264" s="10" t="s">
        <v>267</v>
      </c>
      <c r="F264" s="5" t="s">
        <v>378</v>
      </c>
      <c r="G264" s="7">
        <v>184000</v>
      </c>
      <c r="H264" s="7">
        <v>110250</v>
      </c>
      <c r="I264" s="7">
        <v>115762.5</v>
      </c>
    </row>
    <row r="265" spans="1:9" ht="15.75" x14ac:dyDescent="0.25">
      <c r="A265" s="23"/>
      <c r="B265" s="22" t="s">
        <v>25</v>
      </c>
      <c r="C265" s="22"/>
      <c r="D265" s="22"/>
      <c r="E265" s="22"/>
      <c r="F265" s="22"/>
      <c r="G265" s="7">
        <f>SUM(G250:G264)</f>
        <v>2069525.99</v>
      </c>
      <c r="H265" s="7">
        <f>SUM(H250:H264)</f>
        <v>2901579.8</v>
      </c>
      <c r="I265" s="7">
        <f>SUM(I250:I264)</f>
        <v>2533943.9500000002</v>
      </c>
    </row>
    <row r="266" spans="1:9" ht="15.75" x14ac:dyDescent="0.25">
      <c r="A266" s="22" t="s">
        <v>26</v>
      </c>
      <c r="B266" s="22"/>
      <c r="C266" s="22"/>
      <c r="D266" s="22"/>
      <c r="E266" s="22"/>
      <c r="F266" s="22"/>
      <c r="G266" s="7">
        <f>G265</f>
        <v>2069525.99</v>
      </c>
      <c r="H266" s="7">
        <f>H265</f>
        <v>2901579.8</v>
      </c>
      <c r="I266" s="7">
        <f>I265</f>
        <v>2533943.9500000002</v>
      </c>
    </row>
    <row r="267" spans="1:9" ht="31.5" x14ac:dyDescent="0.25">
      <c r="A267" s="23" t="s">
        <v>379</v>
      </c>
      <c r="B267" s="23" t="s">
        <v>380</v>
      </c>
      <c r="C267" s="23" t="s">
        <v>11</v>
      </c>
      <c r="D267" s="10" t="s">
        <v>12</v>
      </c>
      <c r="E267" s="10" t="s">
        <v>381</v>
      </c>
      <c r="F267" s="5" t="s">
        <v>382</v>
      </c>
      <c r="G267" s="7">
        <v>10000</v>
      </c>
      <c r="H267" s="7">
        <v>120000</v>
      </c>
      <c r="I267" s="7">
        <v>121216</v>
      </c>
    </row>
    <row r="268" spans="1:9" ht="31.5" x14ac:dyDescent="0.25">
      <c r="A268" s="23"/>
      <c r="B268" s="23"/>
      <c r="C268" s="23"/>
      <c r="D268" s="10" t="s">
        <v>16</v>
      </c>
      <c r="E268" s="10" t="s">
        <v>383</v>
      </c>
      <c r="F268" s="5" t="s">
        <v>384</v>
      </c>
      <c r="G268" s="7">
        <v>100000</v>
      </c>
      <c r="H268" s="7">
        <v>213969</v>
      </c>
      <c r="I268" s="7">
        <v>0</v>
      </c>
    </row>
    <row r="269" spans="1:9" ht="31.5" x14ac:dyDescent="0.25">
      <c r="A269" s="23"/>
      <c r="B269" s="23"/>
      <c r="C269" s="23"/>
      <c r="D269" s="23" t="s">
        <v>44</v>
      </c>
      <c r="E269" s="10" t="s">
        <v>44</v>
      </c>
      <c r="F269" s="5" t="s">
        <v>385</v>
      </c>
      <c r="G269" s="7">
        <v>22283</v>
      </c>
      <c r="H269" s="7">
        <v>0</v>
      </c>
      <c r="I269" s="7">
        <v>0</v>
      </c>
    </row>
    <row r="270" spans="1:9" ht="31.5" x14ac:dyDescent="0.25">
      <c r="A270" s="23"/>
      <c r="B270" s="23"/>
      <c r="C270" s="23"/>
      <c r="D270" s="23"/>
      <c r="E270" s="10" t="s">
        <v>386</v>
      </c>
      <c r="F270" s="5" t="s">
        <v>387</v>
      </c>
      <c r="G270" s="7">
        <v>10000</v>
      </c>
      <c r="H270" s="7">
        <v>250000</v>
      </c>
      <c r="I270" s="7">
        <v>267732</v>
      </c>
    </row>
    <row r="271" spans="1:9" ht="31.5" x14ac:dyDescent="0.25">
      <c r="A271" s="23"/>
      <c r="B271" s="23"/>
      <c r="C271" s="23"/>
      <c r="D271" s="23"/>
      <c r="E271" s="13" t="s">
        <v>13</v>
      </c>
      <c r="F271" s="12" t="s">
        <v>469</v>
      </c>
      <c r="G271" s="7">
        <v>113057</v>
      </c>
      <c r="H271" s="7">
        <v>74836.399999999994</v>
      </c>
      <c r="I271" s="7">
        <v>0</v>
      </c>
    </row>
    <row r="272" spans="1:9" ht="31.5" x14ac:dyDescent="0.25">
      <c r="A272" s="23"/>
      <c r="B272" s="23"/>
      <c r="C272" s="23"/>
      <c r="D272" s="23"/>
      <c r="E272" s="13" t="s">
        <v>13</v>
      </c>
      <c r="F272" s="12" t="s">
        <v>470</v>
      </c>
      <c r="G272" s="7">
        <v>55684.800000000003</v>
      </c>
      <c r="H272" s="7">
        <v>36859.699999999997</v>
      </c>
      <c r="I272" s="7">
        <v>0</v>
      </c>
    </row>
    <row r="273" spans="1:9" ht="63" x14ac:dyDescent="0.25">
      <c r="A273" s="23"/>
      <c r="B273" s="23"/>
      <c r="C273" s="23"/>
      <c r="D273" s="23"/>
      <c r="E273" s="10" t="s">
        <v>13</v>
      </c>
      <c r="F273" s="5" t="s">
        <v>388</v>
      </c>
      <c r="G273" s="7">
        <v>215608</v>
      </c>
      <c r="H273" s="7">
        <v>0</v>
      </c>
      <c r="I273" s="7">
        <v>0</v>
      </c>
    </row>
    <row r="274" spans="1:9" ht="31.5" x14ac:dyDescent="0.25">
      <c r="A274" s="23"/>
      <c r="B274" s="23"/>
      <c r="C274" s="23"/>
      <c r="D274" s="10" t="s">
        <v>46</v>
      </c>
      <c r="E274" s="10" t="s">
        <v>389</v>
      </c>
      <c r="F274" s="5" t="s">
        <v>390</v>
      </c>
      <c r="G274" s="7">
        <v>10000</v>
      </c>
      <c r="H274" s="7">
        <v>143753</v>
      </c>
      <c r="I274" s="7">
        <v>30000</v>
      </c>
    </row>
    <row r="275" spans="1:9" ht="31.5" x14ac:dyDescent="0.25">
      <c r="A275" s="23"/>
      <c r="B275" s="23"/>
      <c r="C275" s="23"/>
      <c r="D275" s="23" t="s">
        <v>48</v>
      </c>
      <c r="E275" s="23" t="s">
        <v>48</v>
      </c>
      <c r="F275" s="5" t="s">
        <v>391</v>
      </c>
      <c r="G275" s="7">
        <v>211737</v>
      </c>
      <c r="H275" s="7">
        <v>0</v>
      </c>
      <c r="I275" s="7">
        <v>0</v>
      </c>
    </row>
    <row r="276" spans="1:9" ht="47.25" x14ac:dyDescent="0.25">
      <c r="A276" s="23"/>
      <c r="B276" s="23"/>
      <c r="C276" s="23"/>
      <c r="D276" s="23"/>
      <c r="E276" s="23"/>
      <c r="F276" s="5" t="s">
        <v>392</v>
      </c>
      <c r="G276" s="7">
        <f>172542.2-34440.3</f>
        <v>138101.90000000002</v>
      </c>
      <c r="H276" s="7"/>
      <c r="I276" s="7"/>
    </row>
    <row r="277" spans="1:9" ht="31.5" x14ac:dyDescent="0.25">
      <c r="A277" s="23"/>
      <c r="B277" s="23"/>
      <c r="C277" s="23"/>
      <c r="D277" s="23"/>
      <c r="E277" s="10" t="s">
        <v>393</v>
      </c>
      <c r="F277" s="5" t="s">
        <v>394</v>
      </c>
      <c r="G277" s="7">
        <v>21375</v>
      </c>
      <c r="H277" s="7">
        <v>0</v>
      </c>
      <c r="I277" s="7">
        <v>0</v>
      </c>
    </row>
    <row r="278" spans="1:9" ht="31.5" x14ac:dyDescent="0.25">
      <c r="A278" s="23"/>
      <c r="B278" s="23"/>
      <c r="C278" s="23"/>
      <c r="D278" s="10" t="s">
        <v>175</v>
      </c>
      <c r="E278" s="10" t="s">
        <v>180</v>
      </c>
      <c r="F278" s="5" t="s">
        <v>395</v>
      </c>
      <c r="G278" s="7">
        <v>50000</v>
      </c>
      <c r="H278" s="7">
        <v>30252</v>
      </c>
      <c r="I278" s="7">
        <v>0</v>
      </c>
    </row>
    <row r="279" spans="1:9" ht="63" x14ac:dyDescent="0.25">
      <c r="A279" s="23"/>
      <c r="B279" s="23"/>
      <c r="C279" s="23"/>
      <c r="D279" s="10" t="s">
        <v>56</v>
      </c>
      <c r="E279" s="10" t="s">
        <v>396</v>
      </c>
      <c r="F279" s="5" t="s">
        <v>397</v>
      </c>
      <c r="G279" s="7">
        <v>90000</v>
      </c>
      <c r="H279" s="7">
        <v>59985</v>
      </c>
      <c r="I279" s="7">
        <v>0</v>
      </c>
    </row>
    <row r="280" spans="1:9" ht="47.25" x14ac:dyDescent="0.25">
      <c r="A280" s="23"/>
      <c r="B280" s="23"/>
      <c r="C280" s="23"/>
      <c r="D280" s="23" t="s">
        <v>21</v>
      </c>
      <c r="E280" s="20" t="s">
        <v>68</v>
      </c>
      <c r="F280" s="5" t="s">
        <v>398</v>
      </c>
      <c r="G280" s="7">
        <v>3000</v>
      </c>
      <c r="H280" s="7">
        <v>36000</v>
      </c>
      <c r="I280" s="7">
        <v>6031</v>
      </c>
    </row>
    <row r="281" spans="1:9" ht="47.25" x14ac:dyDescent="0.25">
      <c r="A281" s="23"/>
      <c r="B281" s="23"/>
      <c r="C281" s="23"/>
      <c r="D281" s="23"/>
      <c r="E281" s="10" t="s">
        <v>68</v>
      </c>
      <c r="F281" s="5" t="s">
        <v>399</v>
      </c>
      <c r="G281" s="7">
        <v>20000</v>
      </c>
      <c r="H281" s="7">
        <v>83922</v>
      </c>
      <c r="I281" s="7">
        <v>0</v>
      </c>
    </row>
    <row r="282" spans="1:9" ht="31.5" x14ac:dyDescent="0.25">
      <c r="A282" s="23"/>
      <c r="B282" s="23"/>
      <c r="C282" s="23"/>
      <c r="D282" s="23"/>
      <c r="E282" s="10" t="s">
        <v>252</v>
      </c>
      <c r="F282" s="5" t="s">
        <v>400</v>
      </c>
      <c r="G282" s="7">
        <v>33715</v>
      </c>
      <c r="H282" s="7">
        <v>0</v>
      </c>
      <c r="I282" s="7">
        <v>0</v>
      </c>
    </row>
    <row r="283" spans="1:9" ht="63" x14ac:dyDescent="0.25">
      <c r="A283" s="23"/>
      <c r="B283" s="23"/>
      <c r="C283" s="23"/>
      <c r="D283" s="23" t="s">
        <v>74</v>
      </c>
      <c r="E283" s="23" t="s">
        <v>267</v>
      </c>
      <c r="F283" s="5" t="s">
        <v>468</v>
      </c>
      <c r="G283" s="7">
        <v>0</v>
      </c>
      <c r="H283" s="7">
        <v>122405.7</v>
      </c>
      <c r="I283" s="7">
        <v>0</v>
      </c>
    </row>
    <row r="284" spans="1:9" ht="63" x14ac:dyDescent="0.25">
      <c r="A284" s="23"/>
      <c r="B284" s="23"/>
      <c r="C284" s="23"/>
      <c r="D284" s="23"/>
      <c r="E284" s="23"/>
      <c r="F284" s="5" t="s">
        <v>401</v>
      </c>
      <c r="G284" s="7">
        <v>0</v>
      </c>
      <c r="H284" s="7">
        <v>60289.4</v>
      </c>
      <c r="I284" s="7">
        <v>0</v>
      </c>
    </row>
    <row r="285" spans="1:9" ht="47.25" x14ac:dyDescent="0.25">
      <c r="A285" s="23"/>
      <c r="B285" s="23"/>
      <c r="C285" s="23" t="s">
        <v>402</v>
      </c>
      <c r="D285" s="10" t="s">
        <v>16</v>
      </c>
      <c r="E285" s="23" t="s">
        <v>403</v>
      </c>
      <c r="F285" s="5" t="s">
        <v>404</v>
      </c>
      <c r="G285" s="7">
        <v>119383.1</v>
      </c>
      <c r="H285" s="7">
        <v>330552.8</v>
      </c>
      <c r="I285" s="7">
        <v>0</v>
      </c>
    </row>
    <row r="286" spans="1:9" ht="47.25" x14ac:dyDescent="0.25">
      <c r="A286" s="23"/>
      <c r="B286" s="23"/>
      <c r="C286" s="23"/>
      <c r="D286" s="10" t="s">
        <v>46</v>
      </c>
      <c r="E286" s="23" t="s">
        <v>403</v>
      </c>
      <c r="F286" s="5" t="s">
        <v>405</v>
      </c>
      <c r="G286" s="7">
        <v>361500</v>
      </c>
      <c r="H286" s="7">
        <v>0</v>
      </c>
      <c r="I286" s="7">
        <v>0</v>
      </c>
    </row>
    <row r="287" spans="1:9" ht="15.75" x14ac:dyDescent="0.25">
      <c r="A287" s="23"/>
      <c r="B287" s="22" t="s">
        <v>25</v>
      </c>
      <c r="C287" s="22"/>
      <c r="D287" s="22"/>
      <c r="E287" s="22"/>
      <c r="F287" s="22"/>
      <c r="G287" s="7">
        <f>SUM(G267:G286)</f>
        <v>1585444.8000000003</v>
      </c>
      <c r="H287" s="7">
        <f>SUM(H267:H286)</f>
        <v>1562825</v>
      </c>
      <c r="I287" s="7">
        <f>SUM(I267:I286)</f>
        <v>424979</v>
      </c>
    </row>
    <row r="288" spans="1:9" ht="15.75" x14ac:dyDescent="0.25">
      <c r="A288" s="22" t="s">
        <v>26</v>
      </c>
      <c r="B288" s="22"/>
      <c r="C288" s="22"/>
      <c r="D288" s="22"/>
      <c r="E288" s="22"/>
      <c r="F288" s="22"/>
      <c r="G288" s="7">
        <f>G287</f>
        <v>1585444.8000000003</v>
      </c>
      <c r="H288" s="7">
        <f>H287</f>
        <v>1562825</v>
      </c>
      <c r="I288" s="7">
        <f>I287</f>
        <v>424979</v>
      </c>
    </row>
    <row r="289" spans="1:9" ht="47.25" x14ac:dyDescent="0.25">
      <c r="A289" s="23" t="s">
        <v>406</v>
      </c>
      <c r="B289" s="23" t="s">
        <v>407</v>
      </c>
      <c r="C289" s="23" t="s">
        <v>11</v>
      </c>
      <c r="D289" s="10" t="s">
        <v>80</v>
      </c>
      <c r="E289" s="10" t="s">
        <v>80</v>
      </c>
      <c r="F289" s="5" t="s">
        <v>408</v>
      </c>
      <c r="G289" s="7">
        <v>40000</v>
      </c>
      <c r="H289" s="7">
        <v>170000</v>
      </c>
      <c r="I289" s="7">
        <v>105449</v>
      </c>
    </row>
    <row r="290" spans="1:9" ht="47.25" x14ac:dyDescent="0.25">
      <c r="A290" s="23"/>
      <c r="B290" s="23"/>
      <c r="C290" s="23"/>
      <c r="D290" s="10" t="s">
        <v>46</v>
      </c>
      <c r="E290" s="10" t="s">
        <v>46</v>
      </c>
      <c r="F290" s="5" t="s">
        <v>409</v>
      </c>
      <c r="G290" s="7">
        <v>40000</v>
      </c>
      <c r="H290" s="7">
        <v>130000</v>
      </c>
      <c r="I290" s="7">
        <v>96434</v>
      </c>
    </row>
    <row r="291" spans="1:9" ht="63" x14ac:dyDescent="0.25">
      <c r="A291" s="23"/>
      <c r="B291" s="23"/>
      <c r="C291" s="23"/>
      <c r="D291" s="10" t="s">
        <v>48</v>
      </c>
      <c r="E291" s="10" t="s">
        <v>48</v>
      </c>
      <c r="F291" s="5" t="s">
        <v>410</v>
      </c>
      <c r="G291" s="7">
        <v>130000</v>
      </c>
      <c r="H291" s="7">
        <v>133415</v>
      </c>
      <c r="I291" s="7">
        <v>0</v>
      </c>
    </row>
    <row r="292" spans="1:9" ht="63" x14ac:dyDescent="0.25">
      <c r="A292" s="23"/>
      <c r="B292" s="23"/>
      <c r="C292" s="23"/>
      <c r="D292" s="10" t="s">
        <v>63</v>
      </c>
      <c r="E292" s="10" t="s">
        <v>63</v>
      </c>
      <c r="F292" s="5" t="s">
        <v>411</v>
      </c>
      <c r="G292" s="7">
        <v>12521</v>
      </c>
      <c r="H292" s="7">
        <v>0</v>
      </c>
      <c r="I292" s="7">
        <v>0</v>
      </c>
    </row>
    <row r="293" spans="1:9" ht="31.5" x14ac:dyDescent="0.25">
      <c r="A293" s="23"/>
      <c r="B293" s="23"/>
      <c r="C293" s="23"/>
      <c r="D293" s="10" t="s">
        <v>21</v>
      </c>
      <c r="E293" s="10" t="s">
        <v>21</v>
      </c>
      <c r="F293" s="5" t="s">
        <v>412</v>
      </c>
      <c r="G293" s="7">
        <v>20569</v>
      </c>
      <c r="H293" s="7">
        <v>0</v>
      </c>
      <c r="I293" s="7">
        <v>0</v>
      </c>
    </row>
    <row r="294" spans="1:9" ht="31.5" x14ac:dyDescent="0.25">
      <c r="A294" s="23"/>
      <c r="B294" s="23"/>
      <c r="C294" s="23"/>
      <c r="D294" s="10" t="s">
        <v>265</v>
      </c>
      <c r="E294" s="10" t="s">
        <v>265</v>
      </c>
      <c r="F294" s="5" t="s">
        <v>413</v>
      </c>
      <c r="G294" s="7">
        <v>40000</v>
      </c>
      <c r="H294" s="7">
        <v>175000</v>
      </c>
      <c r="I294" s="7">
        <v>134203</v>
      </c>
    </row>
    <row r="295" spans="1:9" ht="31.5" x14ac:dyDescent="0.25">
      <c r="A295" s="23"/>
      <c r="B295" s="23"/>
      <c r="C295" s="23"/>
      <c r="D295" s="23" t="s">
        <v>74</v>
      </c>
      <c r="E295" s="23" t="s">
        <v>267</v>
      </c>
      <c r="F295" s="5" t="s">
        <v>414</v>
      </c>
      <c r="G295" s="7">
        <v>372569.17</v>
      </c>
      <c r="H295" s="7">
        <v>526100</v>
      </c>
      <c r="I295" s="7">
        <v>500000</v>
      </c>
    </row>
    <row r="296" spans="1:9" ht="94.5" x14ac:dyDescent="0.25">
      <c r="A296" s="23"/>
      <c r="B296" s="23"/>
      <c r="C296" s="23"/>
      <c r="D296" s="23"/>
      <c r="E296" s="23"/>
      <c r="F296" s="5" t="s">
        <v>415</v>
      </c>
      <c r="G296" s="7">
        <v>54147.19</v>
      </c>
      <c r="H296" s="7">
        <v>41766.080000000002</v>
      </c>
      <c r="I296" s="7">
        <v>0</v>
      </c>
    </row>
    <row r="297" spans="1:9" ht="63" x14ac:dyDescent="0.25">
      <c r="A297" s="23"/>
      <c r="B297" s="23"/>
      <c r="C297" s="23"/>
      <c r="D297" s="23"/>
      <c r="E297" s="23"/>
      <c r="F297" s="5" t="s">
        <v>416</v>
      </c>
      <c r="G297" s="7">
        <v>109935.2</v>
      </c>
      <c r="H297" s="7">
        <v>84797.8</v>
      </c>
      <c r="I297" s="7">
        <v>0</v>
      </c>
    </row>
    <row r="298" spans="1:9" ht="47.25" x14ac:dyDescent="0.25">
      <c r="A298" s="23"/>
      <c r="B298" s="23"/>
      <c r="C298" s="23" t="s">
        <v>417</v>
      </c>
      <c r="D298" s="10" t="s">
        <v>175</v>
      </c>
      <c r="E298" s="15" t="s">
        <v>175</v>
      </c>
      <c r="F298" s="5" t="s">
        <v>418</v>
      </c>
      <c r="G298" s="7">
        <v>8426</v>
      </c>
      <c r="H298" s="7">
        <v>8426</v>
      </c>
      <c r="I298" s="7">
        <v>8426</v>
      </c>
    </row>
    <row r="299" spans="1:9" ht="47.25" x14ac:dyDescent="0.25">
      <c r="A299" s="23"/>
      <c r="B299" s="23"/>
      <c r="C299" s="23"/>
      <c r="D299" s="10" t="s">
        <v>21</v>
      </c>
      <c r="E299" s="10" t="s">
        <v>21</v>
      </c>
      <c r="F299" s="5" t="s">
        <v>419</v>
      </c>
      <c r="G299" s="7">
        <v>10438.4</v>
      </c>
      <c r="H299" s="7">
        <v>10438.4</v>
      </c>
      <c r="I299" s="7">
        <v>10438.4</v>
      </c>
    </row>
    <row r="300" spans="1:9" ht="15.75" x14ac:dyDescent="0.25">
      <c r="A300" s="23"/>
      <c r="B300" s="22" t="s">
        <v>25</v>
      </c>
      <c r="C300" s="22"/>
      <c r="D300" s="22"/>
      <c r="E300" s="22"/>
      <c r="F300" s="22"/>
      <c r="G300" s="7">
        <f>SUM(G289:G299)</f>
        <v>838605.95999999985</v>
      </c>
      <c r="H300" s="7">
        <f>SUM(H289:H299)</f>
        <v>1279943.28</v>
      </c>
      <c r="I300" s="7">
        <f>SUM(I289:I299)</f>
        <v>854950.40000000002</v>
      </c>
    </row>
    <row r="301" spans="1:9" ht="78.75" x14ac:dyDescent="0.25">
      <c r="A301" s="23"/>
      <c r="B301" s="23" t="s">
        <v>420</v>
      </c>
      <c r="C301" s="23" t="s">
        <v>11</v>
      </c>
      <c r="D301" s="10" t="s">
        <v>12</v>
      </c>
      <c r="E301" s="10" t="s">
        <v>12</v>
      </c>
      <c r="F301" s="5" t="s">
        <v>421</v>
      </c>
      <c r="G301" s="7">
        <v>260000</v>
      </c>
      <c r="H301" s="7">
        <v>260000</v>
      </c>
      <c r="I301" s="7">
        <v>204596</v>
      </c>
    </row>
    <row r="302" spans="1:9" ht="47.25" x14ac:dyDescent="0.25">
      <c r="A302" s="23"/>
      <c r="B302" s="23"/>
      <c r="C302" s="23"/>
      <c r="D302" s="10" t="s">
        <v>16</v>
      </c>
      <c r="E302" s="10" t="s">
        <v>16</v>
      </c>
      <c r="F302" s="5" t="s">
        <v>422</v>
      </c>
      <c r="G302" s="7">
        <v>180000</v>
      </c>
      <c r="H302" s="7">
        <v>250000</v>
      </c>
      <c r="I302" s="7">
        <v>112784</v>
      </c>
    </row>
    <row r="303" spans="1:9" ht="63" x14ac:dyDescent="0.25">
      <c r="A303" s="23"/>
      <c r="B303" s="23"/>
      <c r="C303" s="23"/>
      <c r="D303" s="10" t="s">
        <v>48</v>
      </c>
      <c r="E303" s="10" t="s">
        <v>48</v>
      </c>
      <c r="F303" s="5" t="s">
        <v>423</v>
      </c>
      <c r="G303" s="7">
        <v>20261</v>
      </c>
      <c r="H303" s="7">
        <v>0</v>
      </c>
      <c r="I303" s="7">
        <v>0</v>
      </c>
    </row>
    <row r="304" spans="1:9" ht="63" x14ac:dyDescent="0.25">
      <c r="A304" s="23"/>
      <c r="B304" s="23"/>
      <c r="C304" s="23"/>
      <c r="D304" s="10" t="s">
        <v>175</v>
      </c>
      <c r="E304" s="10" t="s">
        <v>175</v>
      </c>
      <c r="F304" s="5" t="s">
        <v>424</v>
      </c>
      <c r="G304" s="7">
        <v>53936</v>
      </c>
      <c r="H304" s="7">
        <v>0</v>
      </c>
      <c r="I304" s="7">
        <v>0</v>
      </c>
    </row>
    <row r="305" spans="1:9" ht="31.5" x14ac:dyDescent="0.25">
      <c r="A305" s="23"/>
      <c r="B305" s="23"/>
      <c r="C305" s="23"/>
      <c r="D305" s="10" t="s">
        <v>19</v>
      </c>
      <c r="E305" s="10" t="s">
        <v>19</v>
      </c>
      <c r="F305" s="5" t="s">
        <v>425</v>
      </c>
      <c r="G305" s="7">
        <v>80000</v>
      </c>
      <c r="H305" s="7">
        <v>108015</v>
      </c>
      <c r="I305" s="7">
        <v>0</v>
      </c>
    </row>
    <row r="306" spans="1:9" ht="31.5" x14ac:dyDescent="0.25">
      <c r="A306" s="23"/>
      <c r="B306" s="23"/>
      <c r="C306" s="23"/>
      <c r="D306" s="10" t="s">
        <v>56</v>
      </c>
      <c r="E306" s="10" t="s">
        <v>56</v>
      </c>
      <c r="F306" s="5" t="s">
        <v>426</v>
      </c>
      <c r="G306" s="7">
        <v>50000</v>
      </c>
      <c r="H306" s="7">
        <v>230000</v>
      </c>
      <c r="I306" s="7">
        <v>217683</v>
      </c>
    </row>
    <row r="307" spans="1:9" ht="63" x14ac:dyDescent="0.25">
      <c r="A307" s="23"/>
      <c r="B307" s="23"/>
      <c r="C307" s="23"/>
      <c r="D307" s="10" t="s">
        <v>65</v>
      </c>
      <c r="E307" s="10" t="s">
        <v>65</v>
      </c>
      <c r="F307" s="5" t="s">
        <v>427</v>
      </c>
      <c r="G307" s="7">
        <v>220000</v>
      </c>
      <c r="H307" s="7">
        <v>203855</v>
      </c>
      <c r="I307" s="7">
        <v>0</v>
      </c>
    </row>
    <row r="308" spans="1:9" ht="31.5" x14ac:dyDescent="0.25">
      <c r="A308" s="23"/>
      <c r="B308" s="23"/>
      <c r="C308" s="23"/>
      <c r="D308" s="23" t="s">
        <v>74</v>
      </c>
      <c r="E308" s="23" t="s">
        <v>267</v>
      </c>
      <c r="F308" s="5" t="s">
        <v>428</v>
      </c>
      <c r="G308" s="7">
        <v>261746.5</v>
      </c>
      <c r="H308" s="7">
        <v>0</v>
      </c>
      <c r="I308" s="7">
        <v>0</v>
      </c>
    </row>
    <row r="309" spans="1:9" ht="63" x14ac:dyDescent="0.25">
      <c r="A309" s="23"/>
      <c r="B309" s="23"/>
      <c r="C309" s="23"/>
      <c r="D309" s="23"/>
      <c r="E309" s="23"/>
      <c r="F309" s="5" t="s">
        <v>429</v>
      </c>
      <c r="G309" s="7">
        <v>251481.9</v>
      </c>
      <c r="H309" s="7">
        <v>0</v>
      </c>
      <c r="I309" s="7">
        <v>0</v>
      </c>
    </row>
    <row r="310" spans="1:9" ht="31.5" x14ac:dyDescent="0.25">
      <c r="A310" s="23"/>
      <c r="B310" s="23"/>
      <c r="C310" s="10" t="s">
        <v>417</v>
      </c>
      <c r="D310" s="10" t="s">
        <v>175</v>
      </c>
      <c r="E310" s="10" t="s">
        <v>175</v>
      </c>
      <c r="F310" s="5" t="s">
        <v>430</v>
      </c>
      <c r="G310" s="7">
        <v>7395</v>
      </c>
      <c r="H310" s="7">
        <v>7395</v>
      </c>
      <c r="I310" s="7">
        <v>7395</v>
      </c>
    </row>
    <row r="311" spans="1:9" ht="15.75" x14ac:dyDescent="0.25">
      <c r="A311" s="23"/>
      <c r="B311" s="22" t="s">
        <v>25</v>
      </c>
      <c r="C311" s="22"/>
      <c r="D311" s="22"/>
      <c r="E311" s="22"/>
      <c r="F311" s="22"/>
      <c r="G311" s="7">
        <f>SUM(G301:G310)</f>
        <v>1384820.4</v>
      </c>
      <c r="H311" s="7">
        <f>SUM(H301:H310)</f>
        <v>1059265</v>
      </c>
      <c r="I311" s="7">
        <f>SUM(I301:I310)</f>
        <v>542458</v>
      </c>
    </row>
    <row r="312" spans="1:9" ht="63" x14ac:dyDescent="0.25">
      <c r="A312" s="23"/>
      <c r="B312" s="23" t="s">
        <v>431</v>
      </c>
      <c r="C312" s="23" t="s">
        <v>11</v>
      </c>
      <c r="D312" s="23" t="s">
        <v>46</v>
      </c>
      <c r="E312" s="23" t="s">
        <v>13</v>
      </c>
      <c r="F312" s="5" t="s">
        <v>432</v>
      </c>
      <c r="G312" s="7">
        <v>142626</v>
      </c>
      <c r="H312" s="7">
        <v>143980</v>
      </c>
      <c r="I312" s="7">
        <v>0</v>
      </c>
    </row>
    <row r="313" spans="1:9" ht="63" x14ac:dyDescent="0.25">
      <c r="A313" s="23"/>
      <c r="B313" s="23"/>
      <c r="C313" s="23"/>
      <c r="D313" s="23"/>
      <c r="E313" s="23"/>
      <c r="F313" s="5" t="s">
        <v>433</v>
      </c>
      <c r="G313" s="7">
        <v>20000</v>
      </c>
      <c r="H313" s="7">
        <v>160000</v>
      </c>
      <c r="I313" s="7">
        <v>194466</v>
      </c>
    </row>
    <row r="314" spans="1:9" ht="15.75" x14ac:dyDescent="0.25">
      <c r="A314" s="23"/>
      <c r="B314" s="22" t="s">
        <v>25</v>
      </c>
      <c r="C314" s="22"/>
      <c r="D314" s="22"/>
      <c r="E314" s="22"/>
      <c r="F314" s="22"/>
      <c r="G314" s="7">
        <f>SUM(G312:G313)</f>
        <v>162626</v>
      </c>
      <c r="H314" s="7">
        <f>SUM(H312:H313)</f>
        <v>303980</v>
      </c>
      <c r="I314" s="7">
        <f>SUM(I312:I313)</f>
        <v>194466</v>
      </c>
    </row>
    <row r="315" spans="1:9" ht="15.75" x14ac:dyDescent="0.25">
      <c r="A315" s="22" t="s">
        <v>26</v>
      </c>
      <c r="B315" s="22"/>
      <c r="C315" s="22"/>
      <c r="D315" s="22"/>
      <c r="E315" s="22"/>
      <c r="F315" s="22"/>
      <c r="G315" s="7">
        <f>G314+G311+G300</f>
        <v>2386052.36</v>
      </c>
      <c r="H315" s="7">
        <f>H314+H311+H300</f>
        <v>2643188.2800000003</v>
      </c>
      <c r="I315" s="7">
        <f>I314+I311+I300</f>
        <v>1591874.4</v>
      </c>
    </row>
    <row r="316" spans="1:9" ht="47.25" x14ac:dyDescent="0.25">
      <c r="A316" s="23" t="s">
        <v>434</v>
      </c>
      <c r="B316" s="10" t="s">
        <v>435</v>
      </c>
      <c r="C316" s="10" t="s">
        <v>436</v>
      </c>
      <c r="D316" s="10" t="s">
        <v>16</v>
      </c>
      <c r="E316" s="10" t="s">
        <v>437</v>
      </c>
      <c r="F316" s="5" t="s">
        <v>438</v>
      </c>
      <c r="G316" s="7">
        <v>48989.5</v>
      </c>
      <c r="H316" s="7">
        <v>114308.8</v>
      </c>
      <c r="I316" s="7">
        <v>0</v>
      </c>
    </row>
    <row r="317" spans="1:9" ht="15.75" x14ac:dyDescent="0.25">
      <c r="A317" s="23"/>
      <c r="B317" s="22" t="s">
        <v>25</v>
      </c>
      <c r="C317" s="22"/>
      <c r="D317" s="22"/>
      <c r="E317" s="22"/>
      <c r="F317" s="22"/>
      <c r="G317" s="7">
        <f>SUM(G316)</f>
        <v>48989.5</v>
      </c>
      <c r="H317" s="7">
        <f>SUM(H316)</f>
        <v>114308.8</v>
      </c>
      <c r="I317" s="7">
        <f>SUM(I316)</f>
        <v>0</v>
      </c>
    </row>
    <row r="318" spans="1:9" ht="15.75" x14ac:dyDescent="0.25">
      <c r="A318" s="22" t="s">
        <v>26</v>
      </c>
      <c r="B318" s="22"/>
      <c r="C318" s="22"/>
      <c r="D318" s="22"/>
      <c r="E318" s="22"/>
      <c r="F318" s="22"/>
      <c r="G318" s="7">
        <f>G317</f>
        <v>48989.5</v>
      </c>
      <c r="H318" s="7">
        <f t="shared" ref="H318:I318" si="3">H317</f>
        <v>114308.8</v>
      </c>
      <c r="I318" s="7">
        <f t="shared" si="3"/>
        <v>0</v>
      </c>
    </row>
    <row r="319" spans="1:9" ht="78.75" x14ac:dyDescent="0.25">
      <c r="A319" s="23" t="s">
        <v>439</v>
      </c>
      <c r="B319" s="23" t="s">
        <v>440</v>
      </c>
      <c r="C319" s="23" t="s">
        <v>11</v>
      </c>
      <c r="D319" s="10" t="s">
        <v>16</v>
      </c>
      <c r="E319" s="10" t="s">
        <v>16</v>
      </c>
      <c r="F319" s="5" t="s">
        <v>441</v>
      </c>
      <c r="G319" s="7">
        <v>30000</v>
      </c>
      <c r="H319" s="7">
        <v>130000</v>
      </c>
      <c r="I319" s="7">
        <v>66970</v>
      </c>
    </row>
    <row r="320" spans="1:9" ht="78.75" x14ac:dyDescent="0.25">
      <c r="A320" s="23"/>
      <c r="B320" s="23"/>
      <c r="C320" s="23"/>
      <c r="D320" s="10" t="s">
        <v>46</v>
      </c>
      <c r="E320" s="10" t="s">
        <v>46</v>
      </c>
      <c r="F320" s="5" t="s">
        <v>442</v>
      </c>
      <c r="G320" s="7">
        <v>20000</v>
      </c>
      <c r="H320" s="7">
        <v>60000</v>
      </c>
      <c r="I320" s="7">
        <v>42872</v>
      </c>
    </row>
    <row r="321" spans="1:9" ht="15.75" x14ac:dyDescent="0.25">
      <c r="A321" s="23"/>
      <c r="B321" s="22" t="s">
        <v>25</v>
      </c>
      <c r="C321" s="22"/>
      <c r="D321" s="22"/>
      <c r="E321" s="22"/>
      <c r="F321" s="22"/>
      <c r="G321" s="7">
        <f>SUM(G319:G320)</f>
        <v>50000</v>
      </c>
      <c r="H321" s="7">
        <f t="shared" ref="H321:I321" si="4">SUM(H319:H320)</f>
        <v>190000</v>
      </c>
      <c r="I321" s="7">
        <f t="shared" si="4"/>
        <v>109842</v>
      </c>
    </row>
    <row r="322" spans="1:9" ht="15.75" x14ac:dyDescent="0.25">
      <c r="A322" s="22" t="s">
        <v>26</v>
      </c>
      <c r="B322" s="22"/>
      <c r="C322" s="22"/>
      <c r="D322" s="22"/>
      <c r="E322" s="22"/>
      <c r="F322" s="22"/>
      <c r="G322" s="7">
        <f>G321</f>
        <v>50000</v>
      </c>
      <c r="H322" s="7">
        <f>H321</f>
        <v>190000</v>
      </c>
      <c r="I322" s="7">
        <f>I321</f>
        <v>109842</v>
      </c>
    </row>
    <row r="323" spans="1:9" ht="47.25" x14ac:dyDescent="0.25">
      <c r="A323" s="23" t="s">
        <v>443</v>
      </c>
      <c r="B323" s="10" t="s">
        <v>444</v>
      </c>
      <c r="C323" s="10" t="s">
        <v>11</v>
      </c>
      <c r="D323" s="10" t="s">
        <v>16</v>
      </c>
      <c r="E323" s="10" t="s">
        <v>13</v>
      </c>
      <c r="F323" s="5" t="s">
        <v>445</v>
      </c>
      <c r="G323" s="7">
        <v>130000</v>
      </c>
      <c r="H323" s="7">
        <v>48618</v>
      </c>
      <c r="I323" s="7">
        <v>0</v>
      </c>
    </row>
    <row r="324" spans="1:9" ht="15.75" x14ac:dyDescent="0.25">
      <c r="A324" s="23"/>
      <c r="B324" s="22" t="s">
        <v>25</v>
      </c>
      <c r="C324" s="22"/>
      <c r="D324" s="22"/>
      <c r="E324" s="22"/>
      <c r="F324" s="22"/>
      <c r="G324" s="7">
        <f>G323</f>
        <v>130000</v>
      </c>
      <c r="H324" s="7">
        <f>H323</f>
        <v>48618</v>
      </c>
      <c r="I324" s="7">
        <f>I323</f>
        <v>0</v>
      </c>
    </row>
    <row r="325" spans="1:9" ht="47.25" x14ac:dyDescent="0.25">
      <c r="A325" s="23"/>
      <c r="B325" s="10" t="s">
        <v>446</v>
      </c>
      <c r="C325" s="10" t="s">
        <v>11</v>
      </c>
      <c r="D325" s="10" t="s">
        <v>447</v>
      </c>
      <c r="E325" s="10" t="s">
        <v>13</v>
      </c>
      <c r="F325" s="5" t="s">
        <v>448</v>
      </c>
      <c r="G325" s="7">
        <v>135000</v>
      </c>
      <c r="H325" s="7">
        <v>0</v>
      </c>
      <c r="I325" s="7">
        <v>0</v>
      </c>
    </row>
    <row r="326" spans="1:9" ht="15.75" x14ac:dyDescent="0.25">
      <c r="A326" s="23"/>
      <c r="B326" s="22" t="s">
        <v>25</v>
      </c>
      <c r="C326" s="22"/>
      <c r="D326" s="22"/>
      <c r="E326" s="22"/>
      <c r="F326" s="22"/>
      <c r="G326" s="7">
        <f>G325</f>
        <v>135000</v>
      </c>
      <c r="H326" s="7">
        <f>H325</f>
        <v>0</v>
      </c>
      <c r="I326" s="7">
        <f>I325</f>
        <v>0</v>
      </c>
    </row>
    <row r="327" spans="1:9" ht="15.75" x14ac:dyDescent="0.25">
      <c r="A327" s="22" t="s">
        <v>26</v>
      </c>
      <c r="B327" s="22"/>
      <c r="C327" s="22"/>
      <c r="D327" s="22"/>
      <c r="E327" s="22"/>
      <c r="F327" s="22"/>
      <c r="G327" s="7">
        <f>G326+G324</f>
        <v>265000</v>
      </c>
      <c r="H327" s="7">
        <f>H326+H324</f>
        <v>48618</v>
      </c>
      <c r="I327" s="7">
        <f>I326+I324</f>
        <v>0</v>
      </c>
    </row>
    <row r="328" spans="1:9" ht="94.5" x14ac:dyDescent="0.25">
      <c r="A328" s="23" t="s">
        <v>449</v>
      </c>
      <c r="B328" s="23" t="s">
        <v>450</v>
      </c>
      <c r="C328" s="23" t="s">
        <v>11</v>
      </c>
      <c r="D328" s="23" t="s">
        <v>74</v>
      </c>
      <c r="E328" s="23" t="s">
        <v>267</v>
      </c>
      <c r="F328" s="5" t="s">
        <v>451</v>
      </c>
      <c r="G328" s="7">
        <v>225000</v>
      </c>
      <c r="H328" s="7">
        <v>225000</v>
      </c>
      <c r="I328" s="7">
        <v>225000</v>
      </c>
    </row>
    <row r="329" spans="1:9" ht="31.5" x14ac:dyDescent="0.25">
      <c r="A329" s="23"/>
      <c r="B329" s="23"/>
      <c r="C329" s="23"/>
      <c r="D329" s="23"/>
      <c r="E329" s="23"/>
      <c r="F329" s="5" t="s">
        <v>452</v>
      </c>
      <c r="G329" s="7">
        <v>819112.84</v>
      </c>
      <c r="H329" s="7">
        <v>2836867.59</v>
      </c>
      <c r="I329" s="7">
        <v>2007900.14</v>
      </c>
    </row>
    <row r="330" spans="1:9" ht="15.75" x14ac:dyDescent="0.25">
      <c r="A330" s="23"/>
      <c r="B330" s="22" t="s">
        <v>25</v>
      </c>
      <c r="C330" s="22"/>
      <c r="D330" s="22"/>
      <c r="E330" s="22"/>
      <c r="F330" s="22"/>
      <c r="G330" s="7">
        <f>SUM(G328:G329)</f>
        <v>1044112.84</v>
      </c>
      <c r="H330" s="7">
        <f>SUM(H328:H329)</f>
        <v>3061867.59</v>
      </c>
      <c r="I330" s="7">
        <f>SUM(I328:I329)</f>
        <v>2232900.1399999997</v>
      </c>
    </row>
    <row r="331" spans="1:9" ht="47.25" x14ac:dyDescent="0.25">
      <c r="A331" s="23"/>
      <c r="B331" s="23" t="s">
        <v>453</v>
      </c>
      <c r="C331" s="23" t="s">
        <v>11</v>
      </c>
      <c r="D331" s="23" t="s">
        <v>74</v>
      </c>
      <c r="E331" s="23" t="s">
        <v>267</v>
      </c>
      <c r="F331" s="5" t="s">
        <v>454</v>
      </c>
      <c r="G331" s="7">
        <v>25000</v>
      </c>
      <c r="H331" s="7">
        <v>25000</v>
      </c>
      <c r="I331" s="7">
        <v>25000</v>
      </c>
    </row>
    <row r="332" spans="1:9" ht="63" x14ac:dyDescent="0.25">
      <c r="A332" s="23"/>
      <c r="B332" s="23"/>
      <c r="C332" s="23"/>
      <c r="D332" s="23"/>
      <c r="E332" s="23"/>
      <c r="F332" s="5" t="s">
        <v>455</v>
      </c>
      <c r="G332" s="7">
        <v>200000</v>
      </c>
      <c r="H332" s="7">
        <v>250000</v>
      </c>
      <c r="I332" s="7">
        <v>300000</v>
      </c>
    </row>
    <row r="333" spans="1:9" ht="63" x14ac:dyDescent="0.25">
      <c r="A333" s="23"/>
      <c r="B333" s="23"/>
      <c r="C333" s="23"/>
      <c r="D333" s="23"/>
      <c r="E333" s="23"/>
      <c r="F333" s="5" t="s">
        <v>456</v>
      </c>
      <c r="G333" s="7">
        <v>800000</v>
      </c>
      <c r="H333" s="7">
        <v>1000000</v>
      </c>
      <c r="I333" s="7">
        <v>907492.3</v>
      </c>
    </row>
    <row r="334" spans="1:9" ht="31.5" x14ac:dyDescent="0.25">
      <c r="A334" s="23"/>
      <c r="B334" s="23"/>
      <c r="C334" s="23"/>
      <c r="D334" s="23"/>
      <c r="E334" s="23"/>
      <c r="F334" s="5" t="s">
        <v>457</v>
      </c>
      <c r="G334" s="7">
        <v>200000</v>
      </c>
      <c r="H334" s="7">
        <v>250000</v>
      </c>
      <c r="I334" s="7">
        <v>300000</v>
      </c>
    </row>
    <row r="335" spans="1:9" ht="15.75" x14ac:dyDescent="0.25">
      <c r="A335" s="23"/>
      <c r="B335" s="22" t="s">
        <v>25</v>
      </c>
      <c r="C335" s="22"/>
      <c r="D335" s="22"/>
      <c r="E335" s="22"/>
      <c r="F335" s="22"/>
      <c r="G335" s="7">
        <f>SUM(G331:G334)</f>
        <v>1225000</v>
      </c>
      <c r="H335" s="7">
        <f>SUM(H331:H334)</f>
        <v>1525000</v>
      </c>
      <c r="I335" s="7">
        <f>SUM(I331:I334)</f>
        <v>1532492.3</v>
      </c>
    </row>
    <row r="336" spans="1:9" ht="15.75" x14ac:dyDescent="0.25">
      <c r="A336" s="22" t="s">
        <v>26</v>
      </c>
      <c r="B336" s="22"/>
      <c r="C336" s="22"/>
      <c r="D336" s="22"/>
      <c r="E336" s="22"/>
      <c r="F336" s="22"/>
      <c r="G336" s="7">
        <f>G335+G330</f>
        <v>2269112.84</v>
      </c>
      <c r="H336" s="7">
        <f>H335+H330</f>
        <v>4586867.59</v>
      </c>
      <c r="I336" s="7">
        <f>I335+I330</f>
        <v>3765392.4399999995</v>
      </c>
    </row>
    <row r="337" spans="1:9" ht="47.25" x14ac:dyDescent="0.25">
      <c r="A337" s="23" t="s">
        <v>458</v>
      </c>
      <c r="B337" s="23" t="s">
        <v>458</v>
      </c>
      <c r="C337" s="10" t="s">
        <v>11</v>
      </c>
      <c r="D337" s="10" t="s">
        <v>74</v>
      </c>
      <c r="E337" s="10" t="s">
        <v>13</v>
      </c>
      <c r="F337" s="5" t="s">
        <v>459</v>
      </c>
      <c r="G337" s="7">
        <v>155137</v>
      </c>
      <c r="H337" s="7">
        <v>150000</v>
      </c>
      <c r="I337" s="7">
        <v>150000</v>
      </c>
    </row>
    <row r="338" spans="1:9" ht="47.25" x14ac:dyDescent="0.25">
      <c r="A338" s="23"/>
      <c r="B338" s="23"/>
      <c r="C338" s="10" t="s">
        <v>460</v>
      </c>
      <c r="D338" s="10" t="s">
        <v>46</v>
      </c>
      <c r="E338" s="10" t="s">
        <v>461</v>
      </c>
      <c r="F338" s="5" t="s">
        <v>462</v>
      </c>
      <c r="G338" s="7">
        <v>129214</v>
      </c>
      <c r="H338" s="7">
        <v>26214</v>
      </c>
      <c r="I338" s="7">
        <v>0</v>
      </c>
    </row>
    <row r="339" spans="1:9" ht="15.75" x14ac:dyDescent="0.25">
      <c r="A339" s="23"/>
      <c r="B339" s="22" t="s">
        <v>467</v>
      </c>
      <c r="C339" s="22"/>
      <c r="D339" s="22"/>
      <c r="E339" s="22"/>
      <c r="F339" s="22"/>
      <c r="G339" s="7">
        <f>SUM(G337:G338)</f>
        <v>284351</v>
      </c>
      <c r="H339" s="7">
        <f>SUM(H337:H338)</f>
        <v>176214</v>
      </c>
      <c r="I339" s="7">
        <f>SUM(I337:I338)</f>
        <v>150000</v>
      </c>
    </row>
    <row r="340" spans="1:9" ht="15.75" x14ac:dyDescent="0.25">
      <c r="A340" s="24" t="s">
        <v>463</v>
      </c>
      <c r="B340" s="24"/>
      <c r="C340" s="24"/>
      <c r="D340" s="24"/>
      <c r="E340" s="24"/>
      <c r="F340" s="24"/>
      <c r="G340" s="8">
        <v>15793937.475</v>
      </c>
      <c r="H340" s="21">
        <v>18811259.280000001</v>
      </c>
      <c r="I340" s="21">
        <v>12009560.300000001</v>
      </c>
    </row>
  </sheetData>
  <autoFilter ref="A5:B5"/>
  <mergeCells count="191">
    <mergeCell ref="G204:G207"/>
    <mergeCell ref="H204:H207"/>
    <mergeCell ref="I204:I207"/>
    <mergeCell ref="A2:I2"/>
    <mergeCell ref="A3:I3"/>
    <mergeCell ref="A4:E4"/>
    <mergeCell ref="A6:A14"/>
    <mergeCell ref="B6:B13"/>
    <mergeCell ref="C6:C13"/>
    <mergeCell ref="D6:D7"/>
    <mergeCell ref="E6:E13"/>
    <mergeCell ref="D8:D9"/>
    <mergeCell ref="D11:D13"/>
    <mergeCell ref="B14:F14"/>
    <mergeCell ref="A15:F15"/>
    <mergeCell ref="A16:A186"/>
    <mergeCell ref="B16:B40"/>
    <mergeCell ref="C16:C40"/>
    <mergeCell ref="D16:D19"/>
    <mergeCell ref="D20:D23"/>
    <mergeCell ref="E20:E23"/>
    <mergeCell ref="D26:D29"/>
    <mergeCell ref="D30:D32"/>
    <mergeCell ref="D35:D37"/>
    <mergeCell ref="D38:D40"/>
    <mergeCell ref="E38:E40"/>
    <mergeCell ref="B41:F41"/>
    <mergeCell ref="B42:B173"/>
    <mergeCell ref="C42:C173"/>
    <mergeCell ref="D42:D43"/>
    <mergeCell ref="D44:D45"/>
    <mergeCell ref="D46:D50"/>
    <mergeCell ref="E46:E50"/>
    <mergeCell ref="D75:D108"/>
    <mergeCell ref="E75:E76"/>
    <mergeCell ref="E78:E87"/>
    <mergeCell ref="E88:E92"/>
    <mergeCell ref="E93:E100"/>
    <mergeCell ref="E101:E102"/>
    <mergeCell ref="E103:E104"/>
    <mergeCell ref="E105:E106"/>
    <mergeCell ref="D51:D68"/>
    <mergeCell ref="E51:E52"/>
    <mergeCell ref="E53:E62"/>
    <mergeCell ref="E64:E65"/>
    <mergeCell ref="E67:E68"/>
    <mergeCell ref="D69:D74"/>
    <mergeCell ref="E69:E71"/>
    <mergeCell ref="D135:D144"/>
    <mergeCell ref="E135:E137"/>
    <mergeCell ref="E139:E143"/>
    <mergeCell ref="D146:D159"/>
    <mergeCell ref="E146:E149"/>
    <mergeCell ref="E151:E154"/>
    <mergeCell ref="E156:E157"/>
    <mergeCell ref="D109:D112"/>
    <mergeCell ref="E110:E112"/>
    <mergeCell ref="D113:D116"/>
    <mergeCell ref="D117:D121"/>
    <mergeCell ref="E117:E121"/>
    <mergeCell ref="D122:D134"/>
    <mergeCell ref="E122:E123"/>
    <mergeCell ref="E124:E126"/>
    <mergeCell ref="E127:E129"/>
    <mergeCell ref="E130:E132"/>
    <mergeCell ref="D160:D162"/>
    <mergeCell ref="E160:E162"/>
    <mergeCell ref="D163:D170"/>
    <mergeCell ref="E168:E170"/>
    <mergeCell ref="B174:F174"/>
    <mergeCell ref="B175:B185"/>
    <mergeCell ref="C175:C185"/>
    <mergeCell ref="D175:D176"/>
    <mergeCell ref="D177:D179"/>
    <mergeCell ref="E177:E178"/>
    <mergeCell ref="D184:D185"/>
    <mergeCell ref="E184:E185"/>
    <mergeCell ref="D182:D183"/>
    <mergeCell ref="D180:D181"/>
    <mergeCell ref="B186:F186"/>
    <mergeCell ref="A187:F187"/>
    <mergeCell ref="A188:A200"/>
    <mergeCell ref="B188:B197"/>
    <mergeCell ref="C188:C195"/>
    <mergeCell ref="D188:D189"/>
    <mergeCell ref="E188:E195"/>
    <mergeCell ref="A202:A212"/>
    <mergeCell ref="B203:F203"/>
    <mergeCell ref="C208:C211"/>
    <mergeCell ref="B212:F212"/>
    <mergeCell ref="B204:B211"/>
    <mergeCell ref="C204:C207"/>
    <mergeCell ref="D204:D207"/>
    <mergeCell ref="E204:E207"/>
    <mergeCell ref="F204:F207"/>
    <mergeCell ref="E222:E224"/>
    <mergeCell ref="D223:D224"/>
    <mergeCell ref="E244:E245"/>
    <mergeCell ref="A213:F213"/>
    <mergeCell ref="D190:D192"/>
    <mergeCell ref="C196:C197"/>
    <mergeCell ref="E196:E197"/>
    <mergeCell ref="B198:F198"/>
    <mergeCell ref="B200:F200"/>
    <mergeCell ref="A201:F201"/>
    <mergeCell ref="D225:D226"/>
    <mergeCell ref="E226:E227"/>
    <mergeCell ref="B248:F248"/>
    <mergeCell ref="A249:F249"/>
    <mergeCell ref="A250:A265"/>
    <mergeCell ref="B250:B264"/>
    <mergeCell ref="C250:C264"/>
    <mergeCell ref="D250:D256"/>
    <mergeCell ref="E250:E263"/>
    <mergeCell ref="D257:D259"/>
    <mergeCell ref="D262:D264"/>
    <mergeCell ref="A214:A248"/>
    <mergeCell ref="B215:F215"/>
    <mergeCell ref="B216:B247"/>
    <mergeCell ref="B265:F265"/>
    <mergeCell ref="C230:C231"/>
    <mergeCell ref="D230:D231"/>
    <mergeCell ref="C233:C247"/>
    <mergeCell ref="D236:D238"/>
    <mergeCell ref="E237:E238"/>
    <mergeCell ref="D240:D242"/>
    <mergeCell ref="C216:C229"/>
    <mergeCell ref="D216:D217"/>
    <mergeCell ref="D218:D219"/>
    <mergeCell ref="D220:D222"/>
    <mergeCell ref="E220:E221"/>
    <mergeCell ref="A266:F266"/>
    <mergeCell ref="A267:A287"/>
    <mergeCell ref="B267:B286"/>
    <mergeCell ref="C267:C284"/>
    <mergeCell ref="D269:D273"/>
    <mergeCell ref="D275:D277"/>
    <mergeCell ref="E275:E276"/>
    <mergeCell ref="D280:D282"/>
    <mergeCell ref="D283:D284"/>
    <mergeCell ref="C298:C299"/>
    <mergeCell ref="B300:F300"/>
    <mergeCell ref="B301:B310"/>
    <mergeCell ref="C301:C309"/>
    <mergeCell ref="D308:D309"/>
    <mergeCell ref="E308:E309"/>
    <mergeCell ref="E283:E284"/>
    <mergeCell ref="C285:C286"/>
    <mergeCell ref="E285:E286"/>
    <mergeCell ref="B287:F287"/>
    <mergeCell ref="A288:F288"/>
    <mergeCell ref="A289:A314"/>
    <mergeCell ref="B289:B299"/>
    <mergeCell ref="C289:C297"/>
    <mergeCell ref="D295:D297"/>
    <mergeCell ref="E295:E297"/>
    <mergeCell ref="A315:F315"/>
    <mergeCell ref="A316:A317"/>
    <mergeCell ref="B317:F317"/>
    <mergeCell ref="A318:F318"/>
    <mergeCell ref="A319:A321"/>
    <mergeCell ref="B319:B320"/>
    <mergeCell ref="C319:C320"/>
    <mergeCell ref="B321:F321"/>
    <mergeCell ref="B311:F311"/>
    <mergeCell ref="B312:B313"/>
    <mergeCell ref="C312:C313"/>
    <mergeCell ref="D312:D313"/>
    <mergeCell ref="E312:E313"/>
    <mergeCell ref="B314:F314"/>
    <mergeCell ref="A322:F322"/>
    <mergeCell ref="A323:A326"/>
    <mergeCell ref="B324:F324"/>
    <mergeCell ref="B326:F326"/>
    <mergeCell ref="A327:F327"/>
    <mergeCell ref="A328:A335"/>
    <mergeCell ref="B328:B329"/>
    <mergeCell ref="C328:C329"/>
    <mergeCell ref="D328:D329"/>
    <mergeCell ref="E328:E329"/>
    <mergeCell ref="A336:F336"/>
    <mergeCell ref="A337:A339"/>
    <mergeCell ref="B337:B338"/>
    <mergeCell ref="B339:F339"/>
    <mergeCell ref="A340:F340"/>
    <mergeCell ref="B330:F330"/>
    <mergeCell ref="B331:B334"/>
    <mergeCell ref="C331:C334"/>
    <mergeCell ref="D331:D334"/>
    <mergeCell ref="E331:E334"/>
    <mergeCell ref="B335:F335"/>
  </mergeCells>
  <pageMargins left="0.7" right="0.7" top="0.75" bottom="0.75" header="0.3" footer="0.3"/>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АИП по ГП</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2019-10-09T13:49:56Z</dcterms:modified>
</cp:coreProperties>
</file>