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2020" sheetId="4" r:id="rId1"/>
    <sheet name="2021" sheetId="5" r:id="rId2"/>
    <sheet name="2022" sheetId="6" r:id="rId3"/>
  </sheets>
  <definedNames>
    <definedName name="_xlnm.Print_Area" localSheetId="0">'2020'!$A$1:$F$25</definedName>
  </definedNames>
  <calcPr calcId="145621"/>
</workbook>
</file>

<file path=xl/calcChain.xml><?xml version="1.0" encoding="utf-8"?>
<calcChain xmlns="http://schemas.openxmlformats.org/spreadsheetml/2006/main">
  <c r="D25" i="6" l="1"/>
  <c r="C22" i="6"/>
  <c r="C17" i="6"/>
  <c r="C14" i="6"/>
  <c r="C11" i="6"/>
  <c r="C10" i="6"/>
  <c r="C9" i="6"/>
  <c r="C8" i="6"/>
  <c r="C25" i="6" s="1"/>
  <c r="J25" i="5"/>
  <c r="I25" i="5"/>
  <c r="D25" i="5"/>
  <c r="C22" i="5"/>
  <c r="C17" i="5"/>
  <c r="C14" i="5"/>
  <c r="C11" i="5"/>
  <c r="C10" i="5"/>
  <c r="C9" i="5"/>
  <c r="C8" i="5"/>
  <c r="C25" i="5" s="1"/>
  <c r="J25" i="4"/>
  <c r="I25" i="4"/>
  <c r="D25" i="4"/>
  <c r="C23" i="4"/>
  <c r="C22" i="4"/>
  <c r="C17" i="4"/>
  <c r="C14" i="4"/>
  <c r="C11" i="4"/>
  <c r="C10" i="4"/>
  <c r="C9" i="4"/>
  <c r="C8" i="4"/>
  <c r="C25" i="4" s="1"/>
</calcChain>
</file>

<file path=xl/sharedStrings.xml><?xml version="1.0" encoding="utf-8"?>
<sst xmlns="http://schemas.openxmlformats.org/spreadsheetml/2006/main" count="88" uniqueCount="35">
  <si>
    <t>Наименование муниципального образования</t>
  </si>
  <si>
    <t>Количество семей</t>
  </si>
  <si>
    <t>Волховский муниципальный район</t>
  </si>
  <si>
    <t>Всеволожский муниципальный район</t>
  </si>
  <si>
    <t>Ломоносовский муниципальный район</t>
  </si>
  <si>
    <t>Лужский муниципальный район</t>
  </si>
  <si>
    <t>Тихвинский муниципальный район</t>
  </si>
  <si>
    <t>Средняя рыночная стоимость 1 кв.м. общей площади жилья</t>
  </si>
  <si>
    <t>ИТОГО</t>
  </si>
  <si>
    <t>таблица 2</t>
  </si>
  <si>
    <t>таблица 1</t>
  </si>
  <si>
    <t xml:space="preserve"> Норма предоставления общей площади жилого помещения
</t>
  </si>
  <si>
    <t>Объем средств областного бюджета, тыс.руб.</t>
  </si>
  <si>
    <t>Бокситогорский муниципальный район</t>
  </si>
  <si>
    <t>Волосовский муниципальный район</t>
  </si>
  <si>
    <t>Выборгский муниципальный район</t>
  </si>
  <si>
    <t>Кингисеппский муниципальный район</t>
  </si>
  <si>
    <t>Киришский муниципальный район</t>
  </si>
  <si>
    <t>Лодейнопольский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</si>
  <si>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</si>
  <si>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</si>
  <si>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</si>
  <si>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</si>
  <si>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Резерв - 5% ассигнований</t>
  </si>
  <si>
    <t>Гатчинский муниципальный район</t>
  </si>
  <si>
    <t>Кировский муниципальный район</t>
  </si>
  <si>
    <t>таблица 3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</si>
  <si>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обеспечению жильем отдельных категорий граждан, установленных федеральным законом от 24 ноября 1995 года № 181-фз   "О социальной защите инвалидов в Российской Федерации", на 2020 год за счет средств федерального и областного бюджетов</t>
  </si>
  <si>
    <t>Объем средств федерального и областного бюджетов, тыс.руб.</t>
  </si>
  <si>
    <t>Объем средств федерального бюджета, тыс.руб.</t>
  </si>
  <si>
    <t>Тосненский муниципальный район</t>
  </si>
  <si>
    <t>Приложение 22 к пояснительной записке 2020 года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</si>
  <si>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обеспечению жильем отдельных категорий граждан, установленных федеральным законом от 24 ноября 1995 года № 181-фз   "О социальной защите инвалидов в Российской Федерации", на 2021 год за счет средств федерального и областного бюджетов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</si>
  <si>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обеспечению жильем отдельных категорий граждан, установленных федеральным законом от 24 ноября 1995 года № 181-фз   "О социальной защите инвалидов в Российской Федерации", на 2022 год за счет средств федерального и областного бюджетов</t>
  </si>
  <si>
    <t>Объем средств   областного бюджетов,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</si>
</sst>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0.000"/>
    <numFmt numFmtId="165" formatCode="0.0"/>
    <numFmt numFmtId="166" formatCode="#,##0.0"/>
    <numFmt numFmtId="167" formatCode="#,##0.000"/>
    <numFmt numFmtId="168" formatCode="_-* #,##0.000\ _₽_-;\-* #,##0.000\ _₽_-;_-* &quot;-&quot;??\ _₽_-;_-@_-"/>
  </numFmts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78">
    <xf numFmtId="0" fontId="0" fillId="0" borderId="0" xfId="0"/>
    <xf numFmtId="1" fontId="2" fillId="0" borderId="0" xfId="0" applyNumberFormat="1" applyFont="1" applyAlignment="1">
      <alignment horizontal="right"/>
    </xf>
    <xf numFmtId="0" fontId="0" fillId="0" borderId="0" xfId="0" applyBorder="1"/>
    <xf numFmtId="4" fontId="0" fillId="0" borderId="0" xfId="0" applyNumberFormat="1"/>
    <xf numFmtId="166" fontId="0" fillId="0" borderId="0" xfId="0" applyNumberFormat="1"/>
    <xf numFmtId="16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vertical="center" wrapText="1"/>
    </xf>
    <xf numFmtId="4" fontId="3" fillId="0" borderId="0" xfId="0" applyNumberFormat="1" applyFont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67" fontId="5" fillId="0" borderId="1" xfId="1" applyNumberFormat="1" applyFont="1" applyBorder="1" applyAlignment="1">
      <alignment horizontal="center" vertical="center" wrapText="1"/>
    </xf>
    <xf numFmtId="166" fontId="5" fillId="0" borderId="1" xfId="1" applyNumberFormat="1" applyFont="1" applyBorder="1" applyAlignment="1">
      <alignment horizontal="center" vertical="center" wrapText="1"/>
    </xf>
    <xf numFmtId="168" fontId="2" fillId="0" borderId="0" xfId="2" applyNumberFormat="1" applyFont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 wrapText="1"/>
    </xf>
    <xf numFmtId="166" fontId="3" fillId="0" borderId="2" xfId="0" applyNumberFormat="1" applyFont="1" applyBorder="1" applyAlignment="1">
      <alignment horizontal="center" vertical="center" wrapText="1"/>
    </xf>
    <xf numFmtId="166" fontId="3" fillId="0" borderId="0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 wrapText="1"/>
    </xf>
    <xf numFmtId="165" fontId="5" fillId="0" borderId="2" xfId="1" applyNumberFormat="1" applyFont="1" applyBorder="1" applyAlignment="1">
      <alignment horizontal="center" vertical="center" wrapText="1"/>
    </xf>
    <xf numFmtId="1" fontId="5" fillId="0" borderId="2" xfId="1" applyNumberFormat="1" applyFont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7" fillId="0" borderId="2" xfId="0" applyNumberFormat="1" applyFont="1" applyBorder="1" applyAlignment="1">
      <alignment horizontal="center" vertical="center" wrapText="1"/>
    </xf>
    <xf numFmtId="167" fontId="7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 wrapText="1"/>
    </xf>
    <xf numFmtId="167" fontId="3" fillId="0" borderId="0" xfId="0" applyNumberFormat="1" applyFont="1" applyFill="1" applyAlignment="1">
      <alignment horizontal="center" vertical="center" wrapText="1"/>
    </xf>
    <xf numFmtId="166" fontId="3" fillId="0" borderId="0" xfId="0" applyNumberFormat="1" applyFont="1" applyAlignment="1">
      <alignment horizontal="center" vertical="center" wrapText="1"/>
    </xf>
    <xf numFmtId="167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167" fontId="2" fillId="0" borderId="0" xfId="0" applyNumberFormat="1" applyFont="1" applyAlignment="1">
      <alignment horizontal="center" vertical="center" wrapText="1"/>
    </xf>
    <xf numFmtId="3" fontId="0" fillId="0" borderId="0" xfId="0" applyNumberFormat="1"/>
    <xf numFmtId="3" fontId="7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167" fontId="7" fillId="0" borderId="1" xfId="0" applyNumberFormat="1" applyFont="1" applyBorder="1" applyAlignment="1">
      <alignment horizontal="center" vertical="center" wrapText="1"/>
    </xf>
    <xf numFmtId="167" fontId="0" fillId="0" borderId="0" xfId="0" applyNumberFormat="1"/>
    <xf numFmtId="167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" fontId="2" fillId="0" borderId="0" xfId="0" applyNumberFormat="1" applyFont="1" applyAlignment="1">
      <alignment wrapText="1"/>
    </xf>
    <xf numFmtId="3" fontId="3" fillId="0" borderId="0" xfId="0" applyNumberFormat="1" applyFont="1" applyBorder="1" applyAlignment="1">
      <alignment horizontal="center" vertical="center" wrapText="1"/>
    </xf>
    <xf numFmtId="1" fontId="5" fillId="0" borderId="0" xfId="1" applyNumberFormat="1" applyFont="1" applyAlignment="1">
      <alignment horizontal="center" vertical="center" wrapText="1"/>
    </xf>
    <xf numFmtId="4" fontId="5" fillId="0" borderId="0" xfId="1" applyNumberFormat="1" applyFont="1" applyAlignment="1">
      <alignment horizontal="right" vertical="center" wrapText="1"/>
    </xf>
    <xf numFmtId="3" fontId="6" fillId="0" borderId="0" xfId="1" applyNumberFormat="1" applyFont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 wrapText="1"/>
    </xf>
    <xf numFmtId="3" fontId="5" fillId="0" borderId="0" xfId="1" applyNumberFormat="1" applyFont="1" applyBorder="1" applyAlignment="1">
      <alignment horizontal="center" vertical="center" wrapText="1"/>
    </xf>
    <xf numFmtId="164" fontId="5" fillId="0" borderId="0" xfId="1" applyNumberFormat="1" applyFont="1" applyBorder="1" applyAlignment="1">
      <alignment horizontal="center" vertical="center" wrapText="1"/>
    </xf>
    <xf numFmtId="1" fontId="5" fillId="0" borderId="0" xfId="1" applyNumberFormat="1" applyFont="1" applyBorder="1" applyAlignment="1">
      <alignment horizontal="center" vertical="center" wrapText="1"/>
    </xf>
    <xf numFmtId="167" fontId="5" fillId="0" borderId="0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7" fontId="6" fillId="0" borderId="1" xfId="1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7" fontId="3" fillId="0" borderId="0" xfId="0" applyNumberFormat="1" applyFont="1" applyBorder="1" applyAlignment="1">
      <alignment horizontal="center" vertical="center" wrapText="1"/>
    </xf>
    <xf numFmtId="166" fontId="5" fillId="0" borderId="0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view="pageBreakPreview" zoomScale="90" zoomScaleNormal="100" zoomScaleSheetLayoutView="90" workbookViewId="0">
      <selection activeCell="E4" sqref="E4"/>
    </sheetView>
  </sheetViews>
  <sheetFormatPr defaultRowHeight="15" x14ac:dyDescent="0.25"/>
  <cols>
    <col min="1" max="1" width="3.5703125" style="6" customWidth="1"/>
    <col min="2" max="2" width="37" style="7" customWidth="1"/>
    <col min="3" max="3" width="14.7109375" style="7" customWidth="1"/>
    <col min="4" max="4" width="12.5703125" style="7" customWidth="1"/>
    <col min="5" max="6" width="14.42578125" style="18" customWidth="1"/>
    <col min="7" max="7" width="10.7109375" style="19" customWidth="1"/>
    <col min="8" max="8" width="4.5703125" style="9" customWidth="1"/>
    <col min="9" max="9" width="21.5703125" style="10" hidden="1" customWidth="1"/>
    <col min="10" max="10" width="20" style="11" hidden="1" customWidth="1"/>
    <col min="11" max="11" width="20.7109375" style="12" customWidth="1"/>
    <col min="12" max="12" width="9.140625" style="12"/>
    <col min="13" max="13" width="12.140625" style="11" bestFit="1" customWidth="1"/>
    <col min="14" max="14" width="9.140625" style="53"/>
  </cols>
  <sheetData>
    <row r="1" spans="1:14" ht="15" customHeight="1" x14ac:dyDescent="0.25">
      <c r="D1" s="8"/>
      <c r="E1" s="8"/>
      <c r="F1" s="1" t="s">
        <v>31</v>
      </c>
      <c r="G1" s="8"/>
      <c r="M1"/>
      <c r="N1"/>
    </row>
    <row r="2" spans="1:14" x14ac:dyDescent="0.25">
      <c r="B2" s="13"/>
      <c r="C2" s="13"/>
      <c r="D2" s="13"/>
      <c r="E2" s="14" t="s">
        <v>10</v>
      </c>
      <c r="F2" s="14"/>
      <c r="G2" s="15"/>
      <c r="M2"/>
      <c r="N2"/>
    </row>
    <row r="3" spans="1:14" ht="84.75" customHeight="1" x14ac:dyDescent="0.25">
      <c r="A3" s="16" t="s">
        <v>27</v>
      </c>
      <c r="B3" s="16"/>
      <c r="C3" s="16"/>
      <c r="D3" s="16"/>
      <c r="E3" s="16"/>
      <c r="F3" s="16"/>
      <c r="G3" s="17"/>
      <c r="M3"/>
      <c r="N3"/>
    </row>
    <row r="4" spans="1:14" x14ac:dyDescent="0.25">
      <c r="M4"/>
      <c r="N4"/>
    </row>
    <row r="5" spans="1:14" ht="99" customHeight="1" x14ac:dyDescent="0.25">
      <c r="A5" s="20"/>
      <c r="B5" s="21" t="s">
        <v>0</v>
      </c>
      <c r="C5" s="21" t="s">
        <v>11</v>
      </c>
      <c r="D5" s="21" t="s">
        <v>1</v>
      </c>
      <c r="E5" s="22" t="s">
        <v>7</v>
      </c>
      <c r="F5" s="22" t="s">
        <v>28</v>
      </c>
      <c r="I5" s="23" t="s">
        <v>12</v>
      </c>
      <c r="J5" s="24" t="s">
        <v>29</v>
      </c>
      <c r="M5"/>
      <c r="N5"/>
    </row>
    <row r="6" spans="1:14" ht="30" customHeight="1" x14ac:dyDescent="0.25">
      <c r="A6" s="20">
        <v>1</v>
      </c>
      <c r="B6" s="25" t="s">
        <v>13</v>
      </c>
      <c r="C6" s="26">
        <v>0</v>
      </c>
      <c r="D6" s="26">
        <v>0</v>
      </c>
      <c r="E6" s="26">
        <v>0</v>
      </c>
      <c r="F6" s="26">
        <v>0</v>
      </c>
      <c r="I6" s="26">
        <v>0</v>
      </c>
      <c r="J6" s="27">
        <v>0</v>
      </c>
      <c r="M6"/>
      <c r="N6"/>
    </row>
    <row r="7" spans="1:14" ht="17.25" customHeight="1" x14ac:dyDescent="0.25">
      <c r="A7" s="20">
        <v>2</v>
      </c>
      <c r="B7" s="25" t="s">
        <v>14</v>
      </c>
      <c r="C7" s="26">
        <v>0</v>
      </c>
      <c r="D7" s="26">
        <v>0</v>
      </c>
      <c r="E7" s="26">
        <v>0</v>
      </c>
      <c r="F7" s="26">
        <v>0</v>
      </c>
      <c r="I7" s="26">
        <v>0</v>
      </c>
      <c r="J7" s="27">
        <v>0</v>
      </c>
      <c r="M7"/>
      <c r="N7"/>
    </row>
    <row r="8" spans="1:14" ht="26.25" customHeight="1" x14ac:dyDescent="0.25">
      <c r="A8" s="20">
        <v>3</v>
      </c>
      <c r="B8" s="25" t="s">
        <v>2</v>
      </c>
      <c r="C8" s="28">
        <f>ROUND(F8/E8,3)</f>
        <v>37.673999999999999</v>
      </c>
      <c r="D8" s="26">
        <v>1</v>
      </c>
      <c r="E8" s="28">
        <v>49.719000000000001</v>
      </c>
      <c r="F8" s="29">
        <v>1873.1</v>
      </c>
      <c r="G8" s="30"/>
      <c r="I8" s="31">
        <v>978.2</v>
      </c>
      <c r="J8" s="32">
        <v>894.9</v>
      </c>
      <c r="K8" s="33"/>
      <c r="L8" s="33"/>
      <c r="M8"/>
      <c r="N8"/>
    </row>
    <row r="9" spans="1:14" ht="21.75" customHeight="1" x14ac:dyDescent="0.25">
      <c r="A9" s="20">
        <v>4</v>
      </c>
      <c r="B9" s="34" t="s">
        <v>3</v>
      </c>
      <c r="C9" s="28">
        <f>ROUND(F9/E9,3)</f>
        <v>66.105999999999995</v>
      </c>
      <c r="D9" s="35">
        <v>2</v>
      </c>
      <c r="E9" s="28">
        <v>49.719000000000001</v>
      </c>
      <c r="F9" s="29">
        <v>3286.7</v>
      </c>
      <c r="G9" s="30"/>
      <c r="I9" s="31">
        <v>1193.3</v>
      </c>
      <c r="J9" s="36">
        <v>2093.4</v>
      </c>
      <c r="K9" s="33"/>
      <c r="L9" s="33"/>
      <c r="M9"/>
      <c r="N9"/>
    </row>
    <row r="10" spans="1:14" ht="20.25" customHeight="1" x14ac:dyDescent="0.25">
      <c r="A10" s="20">
        <v>5</v>
      </c>
      <c r="B10" s="34" t="s">
        <v>15</v>
      </c>
      <c r="C10" s="28">
        <f>ROUND(F10/E10,3)</f>
        <v>39.555999999999997</v>
      </c>
      <c r="D10" s="35">
        <v>1</v>
      </c>
      <c r="E10" s="28">
        <v>49.719000000000001</v>
      </c>
      <c r="F10" s="31">
        <v>1966.6999999999998</v>
      </c>
      <c r="I10" s="31">
        <v>1071.8</v>
      </c>
      <c r="J10" s="36">
        <v>894.9</v>
      </c>
      <c r="K10" s="33"/>
      <c r="L10" s="33"/>
      <c r="M10"/>
      <c r="N10"/>
    </row>
    <row r="11" spans="1:14" ht="24" customHeight="1" x14ac:dyDescent="0.25">
      <c r="A11" s="20">
        <v>6</v>
      </c>
      <c r="B11" s="34" t="s">
        <v>24</v>
      </c>
      <c r="C11" s="28">
        <f>ROUND(F11/E11,3)</f>
        <v>39.555999999999997</v>
      </c>
      <c r="D11" s="35">
        <v>1</v>
      </c>
      <c r="E11" s="28">
        <v>49.719000000000001</v>
      </c>
      <c r="F11" s="31">
        <v>1966.6999999999998</v>
      </c>
      <c r="I11" s="31">
        <v>1071.8</v>
      </c>
      <c r="J11" s="36">
        <v>894.9</v>
      </c>
      <c r="K11" s="33"/>
      <c r="L11" s="33"/>
      <c r="M11"/>
      <c r="N11"/>
    </row>
    <row r="12" spans="1:14" ht="21" customHeight="1" x14ac:dyDescent="0.25">
      <c r="A12" s="20">
        <v>7</v>
      </c>
      <c r="B12" s="25" t="s">
        <v>16</v>
      </c>
      <c r="C12" s="35">
        <v>0</v>
      </c>
      <c r="D12" s="35">
        <v>0</v>
      </c>
      <c r="E12" s="26">
        <v>0</v>
      </c>
      <c r="F12" s="26">
        <v>0</v>
      </c>
      <c r="I12" s="26">
        <v>0</v>
      </c>
      <c r="J12" s="37">
        <v>0</v>
      </c>
      <c r="K12" s="33"/>
      <c r="L12" s="33"/>
      <c r="M12"/>
      <c r="N12"/>
    </row>
    <row r="13" spans="1:14" ht="18.75" customHeight="1" x14ac:dyDescent="0.25">
      <c r="A13" s="20">
        <v>8</v>
      </c>
      <c r="B13" s="25" t="s">
        <v>17</v>
      </c>
      <c r="C13" s="35">
        <v>0</v>
      </c>
      <c r="D13" s="35">
        <v>0</v>
      </c>
      <c r="E13" s="26">
        <v>0</v>
      </c>
      <c r="F13" s="26">
        <v>0</v>
      </c>
      <c r="I13" s="26">
        <v>0</v>
      </c>
      <c r="J13" s="37">
        <v>0</v>
      </c>
      <c r="K13" s="33"/>
      <c r="L13" s="33"/>
      <c r="M13"/>
      <c r="N13"/>
    </row>
    <row r="14" spans="1:14" ht="21" customHeight="1" x14ac:dyDescent="0.25">
      <c r="A14" s="20">
        <v>9</v>
      </c>
      <c r="B14" s="25" t="s">
        <v>25</v>
      </c>
      <c r="C14" s="28">
        <f>ROUND(F14/E14,3)</f>
        <v>68.281999999999996</v>
      </c>
      <c r="D14" s="35">
        <v>2</v>
      </c>
      <c r="E14" s="28">
        <v>49.719000000000001</v>
      </c>
      <c r="F14" s="29">
        <v>3394.9</v>
      </c>
      <c r="I14" s="31">
        <v>2500</v>
      </c>
      <c r="J14" s="36">
        <v>894.9</v>
      </c>
      <c r="K14" s="33"/>
      <c r="L14" s="33"/>
      <c r="M14"/>
      <c r="N14"/>
    </row>
    <row r="15" spans="1:14" ht="20.25" customHeight="1" x14ac:dyDescent="0.25">
      <c r="A15" s="20">
        <v>10</v>
      </c>
      <c r="B15" s="25" t="s">
        <v>18</v>
      </c>
      <c r="C15" s="35">
        <v>0</v>
      </c>
      <c r="D15" s="35">
        <v>0</v>
      </c>
      <c r="E15" s="26">
        <v>0</v>
      </c>
      <c r="F15" s="26">
        <v>0</v>
      </c>
      <c r="I15" s="38">
        <v>0</v>
      </c>
      <c r="J15" s="37">
        <v>0</v>
      </c>
      <c r="K15" s="33"/>
      <c r="L15" s="33"/>
      <c r="M15"/>
      <c r="N15"/>
    </row>
    <row r="16" spans="1:14" ht="21.75" customHeight="1" x14ac:dyDescent="0.25">
      <c r="A16" s="20">
        <v>11</v>
      </c>
      <c r="B16" s="34" t="s">
        <v>4</v>
      </c>
      <c r="C16" s="35">
        <v>0</v>
      </c>
      <c r="D16" s="35">
        <v>0</v>
      </c>
      <c r="E16" s="26">
        <v>0</v>
      </c>
      <c r="F16" s="26">
        <v>0</v>
      </c>
      <c r="I16" s="38">
        <v>0</v>
      </c>
      <c r="J16" s="37">
        <v>0</v>
      </c>
      <c r="K16" s="33"/>
      <c r="L16" s="33"/>
      <c r="M16"/>
      <c r="N16"/>
    </row>
    <row r="17" spans="1:14" ht="20.25" customHeight="1" x14ac:dyDescent="0.25">
      <c r="A17" s="20">
        <v>12</v>
      </c>
      <c r="B17" s="34" t="s">
        <v>5</v>
      </c>
      <c r="C17" s="28">
        <f>ROUND(F17/E17,2)</f>
        <v>33</v>
      </c>
      <c r="D17" s="35">
        <v>1</v>
      </c>
      <c r="E17" s="28">
        <v>49.719000000000001</v>
      </c>
      <c r="F17" s="29">
        <v>1640.6999999999998</v>
      </c>
      <c r="I17" s="31">
        <v>745.8</v>
      </c>
      <c r="J17" s="36">
        <v>894.9</v>
      </c>
      <c r="K17" s="33"/>
      <c r="L17" s="33"/>
      <c r="N17"/>
    </row>
    <row r="18" spans="1:14" ht="21" customHeight="1" x14ac:dyDescent="0.25">
      <c r="A18" s="20">
        <v>13</v>
      </c>
      <c r="B18" s="25" t="s">
        <v>19</v>
      </c>
      <c r="C18" s="35">
        <v>0</v>
      </c>
      <c r="D18" s="35">
        <v>0</v>
      </c>
      <c r="E18" s="26">
        <v>0</v>
      </c>
      <c r="F18" s="29">
        <v>0</v>
      </c>
      <c r="I18" s="26">
        <v>0</v>
      </c>
      <c r="J18" s="37">
        <v>0</v>
      </c>
      <c r="K18" s="33"/>
      <c r="L18" s="33"/>
      <c r="N18"/>
    </row>
    <row r="19" spans="1:14" ht="23.25" customHeight="1" x14ac:dyDescent="0.25">
      <c r="A19" s="20">
        <v>14</v>
      </c>
      <c r="B19" s="25" t="s">
        <v>20</v>
      </c>
      <c r="C19" s="35">
        <v>0</v>
      </c>
      <c r="D19" s="35">
        <v>0</v>
      </c>
      <c r="E19" s="26">
        <v>0</v>
      </c>
      <c r="F19" s="29">
        <v>0</v>
      </c>
      <c r="I19" s="26">
        <v>0</v>
      </c>
      <c r="J19" s="37">
        <v>0</v>
      </c>
      <c r="K19" s="33"/>
      <c r="L19" s="33"/>
      <c r="N19"/>
    </row>
    <row r="20" spans="1:14" ht="19.5" customHeight="1" x14ac:dyDescent="0.25">
      <c r="A20" s="20">
        <v>15</v>
      </c>
      <c r="B20" s="25" t="s">
        <v>21</v>
      </c>
      <c r="C20" s="35">
        <v>0</v>
      </c>
      <c r="D20" s="35">
        <v>0</v>
      </c>
      <c r="E20" s="26">
        <v>0</v>
      </c>
      <c r="F20" s="29">
        <v>0</v>
      </c>
      <c r="I20" s="26">
        <v>0</v>
      </c>
      <c r="J20" s="37">
        <v>0</v>
      </c>
      <c r="K20" s="33"/>
      <c r="L20" s="33"/>
      <c r="N20"/>
    </row>
    <row r="21" spans="1:14" ht="24" customHeight="1" x14ac:dyDescent="0.25">
      <c r="A21" s="20">
        <v>16</v>
      </c>
      <c r="B21" s="34" t="s">
        <v>6</v>
      </c>
      <c r="C21" s="35">
        <v>0</v>
      </c>
      <c r="D21" s="35">
        <v>0</v>
      </c>
      <c r="E21" s="26">
        <v>0</v>
      </c>
      <c r="F21" s="29">
        <v>0</v>
      </c>
      <c r="I21" s="26">
        <v>0</v>
      </c>
      <c r="J21" s="37">
        <v>0</v>
      </c>
      <c r="K21" s="33"/>
      <c r="L21" s="33"/>
      <c r="N21"/>
    </row>
    <row r="22" spans="1:14" ht="19.5" customHeight="1" x14ac:dyDescent="0.25">
      <c r="A22" s="20">
        <v>17</v>
      </c>
      <c r="B22" s="25" t="s">
        <v>30</v>
      </c>
      <c r="C22" s="28">
        <f>ROUND(F22/E22,2)</f>
        <v>60</v>
      </c>
      <c r="D22" s="35">
        <v>2</v>
      </c>
      <c r="E22" s="28">
        <v>49.719000000000001</v>
      </c>
      <c r="F22" s="29">
        <v>2983.2</v>
      </c>
      <c r="I22" s="29">
        <v>1193.3</v>
      </c>
      <c r="J22" s="36">
        <v>1789.9</v>
      </c>
      <c r="K22" s="33"/>
      <c r="L22" s="33"/>
      <c r="N22"/>
    </row>
    <row r="23" spans="1:14" ht="18" customHeight="1" x14ac:dyDescent="0.25">
      <c r="A23" s="20">
        <v>18</v>
      </c>
      <c r="B23" s="25" t="s">
        <v>22</v>
      </c>
      <c r="C23" s="28">
        <f>ROUND(F23/E23,2)</f>
        <v>33</v>
      </c>
      <c r="D23" s="35">
        <v>1</v>
      </c>
      <c r="E23" s="28">
        <v>49.719000000000001</v>
      </c>
      <c r="F23" s="29">
        <v>1640.6999999999998</v>
      </c>
      <c r="I23" s="29">
        <v>745.8</v>
      </c>
      <c r="J23" s="36">
        <v>894.9</v>
      </c>
      <c r="K23" s="33"/>
      <c r="L23" s="33"/>
      <c r="N23"/>
    </row>
    <row r="24" spans="1:14" x14ac:dyDescent="0.25">
      <c r="A24" s="20">
        <v>19</v>
      </c>
      <c r="B24" s="34" t="s">
        <v>23</v>
      </c>
      <c r="C24" s="39">
        <v>0</v>
      </c>
      <c r="D24" s="39">
        <v>0</v>
      </c>
      <c r="E24" s="38">
        <v>0</v>
      </c>
      <c r="F24" s="31">
        <v>987</v>
      </c>
      <c r="I24" s="29">
        <v>500</v>
      </c>
      <c r="J24" s="32">
        <v>487</v>
      </c>
      <c r="K24" s="33"/>
      <c r="L24" s="33"/>
      <c r="N24"/>
    </row>
    <row r="25" spans="1:14" ht="20.25" customHeight="1" x14ac:dyDescent="0.25">
      <c r="A25" s="20"/>
      <c r="B25" s="40" t="s">
        <v>8</v>
      </c>
      <c r="C25" s="41">
        <f>SUM(C6:C24)</f>
        <v>377.17399999999998</v>
      </c>
      <c r="D25" s="42">
        <f>SUM(D6:D24)</f>
        <v>11</v>
      </c>
      <c r="E25" s="41">
        <v>49.719000000000001</v>
      </c>
      <c r="F25" s="43">
        <v>19739.699999999997</v>
      </c>
      <c r="I25" s="44">
        <f>SUM(I6:I24)</f>
        <v>10000</v>
      </c>
      <c r="J25" s="45">
        <f>SUM(J6:J24)</f>
        <v>9739.6999999999989</v>
      </c>
      <c r="K25" s="46"/>
      <c r="L25" s="33"/>
      <c r="N25"/>
    </row>
    <row r="26" spans="1:14" ht="20.45" customHeight="1" x14ac:dyDescent="0.25">
      <c r="C26" s="47"/>
      <c r="D26" s="47"/>
      <c r="E26" s="47"/>
      <c r="F26" s="47"/>
      <c r="G26" s="47"/>
      <c r="I26" s="48"/>
      <c r="J26" s="49"/>
      <c r="K26" s="50"/>
      <c r="L26" s="33"/>
      <c r="M26" s="49"/>
      <c r="N26"/>
    </row>
    <row r="27" spans="1:14" ht="24.75" customHeight="1" x14ac:dyDescent="0.25">
      <c r="A27" s="51"/>
      <c r="B27" s="51"/>
      <c r="C27" s="51"/>
      <c r="D27" s="51"/>
      <c r="E27" s="51"/>
      <c r="F27" s="51"/>
      <c r="G27" s="52"/>
      <c r="I27" s="48"/>
      <c r="N27"/>
    </row>
    <row r="28" spans="1:14" ht="13.9" customHeight="1" x14ac:dyDescent="0.25">
      <c r="N28"/>
    </row>
    <row r="29" spans="1:14" x14ac:dyDescent="0.25">
      <c r="N29"/>
    </row>
  </sheetData>
  <mergeCells count="3">
    <mergeCell ref="E2:F2"/>
    <mergeCell ref="A3:F3"/>
    <mergeCell ref="A27:F27"/>
  </mergeCell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zoomScaleNormal="100" workbookViewId="0">
      <selection activeCell="F1" sqref="F1"/>
    </sheetView>
  </sheetViews>
  <sheetFormatPr defaultRowHeight="15" x14ac:dyDescent="0.25"/>
  <cols>
    <col min="1" max="1" width="4.140625" customWidth="1"/>
    <col min="2" max="2" width="37.85546875" customWidth="1"/>
    <col min="3" max="3" width="15" customWidth="1"/>
    <col min="4" max="4" width="13.7109375" customWidth="1"/>
    <col min="5" max="5" width="18.5703125" customWidth="1"/>
    <col min="6" max="6" width="16.140625" customWidth="1"/>
    <col min="7" max="8" width="4.7109375" customWidth="1"/>
    <col min="9" max="9" width="23.7109375" hidden="1" customWidth="1"/>
    <col min="10" max="10" width="22.85546875" hidden="1" customWidth="1"/>
    <col min="12" max="12" width="18" customWidth="1"/>
  </cols>
  <sheetData>
    <row r="1" spans="1:15" x14ac:dyDescent="0.25">
      <c r="A1" s="6"/>
      <c r="B1" s="7"/>
      <c r="C1" s="7"/>
      <c r="D1" s="8"/>
      <c r="E1" s="63"/>
      <c r="F1" s="1" t="s">
        <v>31</v>
      </c>
      <c r="G1" s="8"/>
      <c r="H1" s="9"/>
      <c r="I1" s="10"/>
      <c r="J1" s="11"/>
    </row>
    <row r="2" spans="1:15" x14ac:dyDescent="0.25">
      <c r="A2" s="6"/>
      <c r="B2" s="13"/>
      <c r="C2" s="13"/>
      <c r="D2" s="13"/>
      <c r="E2" s="14" t="s">
        <v>9</v>
      </c>
      <c r="F2" s="14"/>
      <c r="G2" s="15"/>
      <c r="H2" s="9"/>
      <c r="I2" s="10"/>
      <c r="J2" s="11"/>
    </row>
    <row r="3" spans="1:15" ht="57" customHeight="1" x14ac:dyDescent="0.25">
      <c r="A3" s="16" t="s">
        <v>32</v>
      </c>
      <c r="B3" s="16"/>
      <c r="C3" s="16"/>
      <c r="D3" s="16"/>
      <c r="E3" s="16"/>
      <c r="F3" s="16"/>
      <c r="G3" s="17"/>
      <c r="H3" s="9"/>
      <c r="I3" s="10"/>
      <c r="J3" s="11"/>
    </row>
    <row r="4" spans="1:15" x14ac:dyDescent="0.25">
      <c r="A4" s="6"/>
      <c r="B4" s="7"/>
      <c r="C4" s="7"/>
      <c r="D4" s="7"/>
      <c r="E4" s="18"/>
      <c r="F4" s="18"/>
      <c r="G4" s="19"/>
      <c r="H4" s="9"/>
      <c r="I4" s="10"/>
      <c r="J4" s="11"/>
    </row>
    <row r="5" spans="1:15" ht="95.25" customHeight="1" x14ac:dyDescent="0.25">
      <c r="A5" s="20"/>
      <c r="B5" s="21" t="s">
        <v>0</v>
      </c>
      <c r="C5" s="21" t="s">
        <v>11</v>
      </c>
      <c r="D5" s="21" t="s">
        <v>1</v>
      </c>
      <c r="E5" s="22" t="s">
        <v>7</v>
      </c>
      <c r="F5" s="22" t="s">
        <v>28</v>
      </c>
      <c r="G5" s="19"/>
      <c r="H5" s="9"/>
      <c r="I5" s="23" t="s">
        <v>12</v>
      </c>
      <c r="J5" s="54" t="s">
        <v>29</v>
      </c>
    </row>
    <row r="6" spans="1:15" ht="27" customHeight="1" x14ac:dyDescent="0.25">
      <c r="A6" s="20">
        <v>1</v>
      </c>
      <c r="B6" s="55" t="s">
        <v>13</v>
      </c>
      <c r="C6" s="26">
        <v>0</v>
      </c>
      <c r="D6" s="26">
        <v>0</v>
      </c>
      <c r="E6" s="26">
        <v>0</v>
      </c>
      <c r="F6" s="26">
        <v>0</v>
      </c>
      <c r="G6" s="19"/>
      <c r="H6" s="9"/>
      <c r="I6" s="26">
        <v>0</v>
      </c>
      <c r="J6" s="56">
        <v>0</v>
      </c>
      <c r="L6" s="53"/>
    </row>
    <row r="7" spans="1:15" ht="25.5" customHeight="1" x14ac:dyDescent="0.25">
      <c r="A7" s="20">
        <v>2</v>
      </c>
      <c r="B7" s="55" t="s">
        <v>14</v>
      </c>
      <c r="C7" s="26">
        <v>0</v>
      </c>
      <c r="D7" s="26">
        <v>0</v>
      </c>
      <c r="E7" s="26">
        <v>0</v>
      </c>
      <c r="F7" s="26">
        <v>0</v>
      </c>
      <c r="G7" s="19"/>
      <c r="H7" s="9"/>
      <c r="I7" s="26">
        <v>0</v>
      </c>
      <c r="J7" s="56">
        <v>0</v>
      </c>
      <c r="L7" s="53"/>
    </row>
    <row r="8" spans="1:15" ht="22.5" customHeight="1" x14ac:dyDescent="0.25">
      <c r="A8" s="20">
        <v>3</v>
      </c>
      <c r="B8" s="55" t="s">
        <v>2</v>
      </c>
      <c r="C8" s="28">
        <f>ROUND(F8/E8,3)</f>
        <v>49.573</v>
      </c>
      <c r="D8" s="26">
        <v>1</v>
      </c>
      <c r="E8" s="28">
        <v>49.719000000000001</v>
      </c>
      <c r="F8" s="31">
        <v>2464.6999999999998</v>
      </c>
      <c r="G8" s="19"/>
      <c r="H8" s="9"/>
      <c r="I8" s="31">
        <v>1246.9000000000001</v>
      </c>
      <c r="J8" s="57">
        <v>1217.8</v>
      </c>
      <c r="L8" s="53"/>
    </row>
    <row r="9" spans="1:15" ht="24" customHeight="1" x14ac:dyDescent="0.25">
      <c r="A9" s="20">
        <v>4</v>
      </c>
      <c r="B9" s="58" t="s">
        <v>3</v>
      </c>
      <c r="C9" s="28">
        <f>ROUND(F9/E9,3)</f>
        <v>49.573</v>
      </c>
      <c r="D9" s="35">
        <v>1</v>
      </c>
      <c r="E9" s="28">
        <v>49.719000000000001</v>
      </c>
      <c r="F9" s="31">
        <v>2464.6999999999998</v>
      </c>
      <c r="G9" s="19"/>
      <c r="H9" s="9"/>
      <c r="I9" s="31">
        <v>1246.9000000000001</v>
      </c>
      <c r="J9" s="57">
        <v>1217.8</v>
      </c>
      <c r="L9" s="53"/>
    </row>
    <row r="10" spans="1:15" ht="23.25" customHeight="1" x14ac:dyDescent="0.25">
      <c r="A10" s="20">
        <v>5</v>
      </c>
      <c r="B10" s="58" t="s">
        <v>15</v>
      </c>
      <c r="C10" s="28">
        <f>ROUND(F10/E10,3)</f>
        <v>49.573</v>
      </c>
      <c r="D10" s="35">
        <v>1</v>
      </c>
      <c r="E10" s="28">
        <v>49.719000000000001</v>
      </c>
      <c r="F10" s="31">
        <v>2464.6999999999998</v>
      </c>
      <c r="G10" s="19"/>
      <c r="H10" s="9"/>
      <c r="I10" s="31">
        <v>1246.9000000000001</v>
      </c>
      <c r="J10" s="57">
        <v>1217.8</v>
      </c>
      <c r="L10" s="53"/>
    </row>
    <row r="11" spans="1:15" ht="21.75" customHeight="1" x14ac:dyDescent="0.25">
      <c r="A11" s="20">
        <v>6</v>
      </c>
      <c r="B11" s="58" t="s">
        <v>24</v>
      </c>
      <c r="C11" s="28">
        <f>ROUND(F11/E11,3)</f>
        <v>49.573</v>
      </c>
      <c r="D11" s="35">
        <v>1</v>
      </c>
      <c r="E11" s="28">
        <v>49.719000000000001</v>
      </c>
      <c r="F11" s="31">
        <v>2464.6999999999998</v>
      </c>
      <c r="G11" s="19"/>
      <c r="H11" s="9"/>
      <c r="I11" s="31">
        <v>1246.9000000000001</v>
      </c>
      <c r="J11" s="57">
        <v>1217.8</v>
      </c>
      <c r="L11" s="53"/>
      <c r="O11" s="5"/>
    </row>
    <row r="12" spans="1:15" ht="23.25" customHeight="1" x14ac:dyDescent="0.25">
      <c r="A12" s="20">
        <v>7</v>
      </c>
      <c r="B12" s="55" t="s">
        <v>16</v>
      </c>
      <c r="C12" s="35">
        <v>0</v>
      </c>
      <c r="D12" s="35">
        <v>0</v>
      </c>
      <c r="E12" s="26">
        <v>0</v>
      </c>
      <c r="F12" s="26">
        <v>0</v>
      </c>
      <c r="G12" s="19"/>
      <c r="H12" s="9"/>
      <c r="I12" s="26">
        <v>0</v>
      </c>
      <c r="J12" s="38">
        <v>0</v>
      </c>
      <c r="L12" s="53"/>
    </row>
    <row r="13" spans="1:15" ht="27" customHeight="1" x14ac:dyDescent="0.25">
      <c r="A13" s="20">
        <v>8</v>
      </c>
      <c r="B13" s="55" t="s">
        <v>17</v>
      </c>
      <c r="C13" s="35">
        <v>0</v>
      </c>
      <c r="D13" s="35">
        <v>0</v>
      </c>
      <c r="E13" s="26">
        <v>0</v>
      </c>
      <c r="F13" s="26">
        <v>0</v>
      </c>
      <c r="G13" s="19"/>
      <c r="H13" s="9"/>
      <c r="I13" s="26">
        <v>0</v>
      </c>
      <c r="J13" s="38">
        <v>0</v>
      </c>
      <c r="L13" s="53"/>
    </row>
    <row r="14" spans="1:15" ht="27" customHeight="1" x14ac:dyDescent="0.25">
      <c r="A14" s="20">
        <v>9</v>
      </c>
      <c r="B14" s="55" t="s">
        <v>25</v>
      </c>
      <c r="C14" s="28">
        <f>ROUND(F14/E14,3)</f>
        <v>49.573</v>
      </c>
      <c r="D14" s="35">
        <v>1</v>
      </c>
      <c r="E14" s="28">
        <v>49.719000000000001</v>
      </c>
      <c r="F14" s="29">
        <v>2464.6999999999998</v>
      </c>
      <c r="G14" s="19"/>
      <c r="H14" s="9"/>
      <c r="I14" s="31">
        <v>1246.9000000000001</v>
      </c>
      <c r="J14" s="57">
        <v>1217.8</v>
      </c>
      <c r="L14" s="53"/>
    </row>
    <row r="15" spans="1:15" ht="27" customHeight="1" x14ac:dyDescent="0.25">
      <c r="A15" s="20">
        <v>10</v>
      </c>
      <c r="B15" s="55" t="s">
        <v>18</v>
      </c>
      <c r="C15" s="35">
        <v>0</v>
      </c>
      <c r="D15" s="35">
        <v>0</v>
      </c>
      <c r="E15" s="26">
        <v>0</v>
      </c>
      <c r="F15" s="26">
        <v>0</v>
      </c>
      <c r="G15" s="19"/>
      <c r="H15" s="9"/>
      <c r="I15" s="38">
        <v>0</v>
      </c>
      <c r="J15" s="38">
        <v>0</v>
      </c>
      <c r="L15" s="53"/>
    </row>
    <row r="16" spans="1:15" ht="25.5" customHeight="1" x14ac:dyDescent="0.25">
      <c r="A16" s="20">
        <v>11</v>
      </c>
      <c r="B16" s="58" t="s">
        <v>4</v>
      </c>
      <c r="C16" s="35">
        <v>0</v>
      </c>
      <c r="D16" s="35">
        <v>0</v>
      </c>
      <c r="E16" s="26">
        <v>0</v>
      </c>
      <c r="F16" s="26">
        <v>0</v>
      </c>
      <c r="G16" s="19"/>
      <c r="H16" s="9"/>
      <c r="I16" s="38">
        <v>0</v>
      </c>
      <c r="J16" s="38">
        <v>0</v>
      </c>
      <c r="L16" s="53"/>
    </row>
    <row r="17" spans="1:13" ht="20.25" customHeight="1" x14ac:dyDescent="0.25">
      <c r="A17" s="20">
        <v>12</v>
      </c>
      <c r="B17" s="58" t="s">
        <v>5</v>
      </c>
      <c r="C17" s="28">
        <f>ROUND(F17/E17,3)</f>
        <v>49.573</v>
      </c>
      <c r="D17" s="35">
        <v>1</v>
      </c>
      <c r="E17" s="28">
        <v>49.719000000000001</v>
      </c>
      <c r="F17" s="29">
        <v>2464.6999999999998</v>
      </c>
      <c r="G17" s="19"/>
      <c r="H17" s="9"/>
      <c r="I17" s="31">
        <v>1246.9000000000001</v>
      </c>
      <c r="J17" s="57">
        <v>1217.8</v>
      </c>
      <c r="L17" s="53"/>
    </row>
    <row r="18" spans="1:13" ht="25.5" customHeight="1" x14ac:dyDescent="0.25">
      <c r="A18" s="20">
        <v>13</v>
      </c>
      <c r="B18" s="55" t="s">
        <v>19</v>
      </c>
      <c r="C18" s="35">
        <v>0</v>
      </c>
      <c r="D18" s="35">
        <v>0</v>
      </c>
      <c r="E18" s="26">
        <v>0</v>
      </c>
      <c r="F18" s="26">
        <v>0</v>
      </c>
      <c r="G18" s="19"/>
      <c r="H18" s="9"/>
      <c r="I18" s="26">
        <v>0</v>
      </c>
      <c r="J18" s="38">
        <v>0</v>
      </c>
      <c r="L18" s="53"/>
    </row>
    <row r="19" spans="1:13" ht="23.25" customHeight="1" x14ac:dyDescent="0.25">
      <c r="A19" s="20">
        <v>14</v>
      </c>
      <c r="B19" s="55" t="s">
        <v>20</v>
      </c>
      <c r="C19" s="35">
        <v>0</v>
      </c>
      <c r="D19" s="35">
        <v>0</v>
      </c>
      <c r="E19" s="26">
        <v>0</v>
      </c>
      <c r="F19" s="26">
        <v>0</v>
      </c>
      <c r="G19" s="19"/>
      <c r="H19" s="9"/>
      <c r="I19" s="26">
        <v>0</v>
      </c>
      <c r="J19" s="38">
        <v>0</v>
      </c>
      <c r="L19" s="53"/>
    </row>
    <row r="20" spans="1:13" ht="20.25" customHeight="1" x14ac:dyDescent="0.25">
      <c r="A20" s="20">
        <v>15</v>
      </c>
      <c r="B20" s="55" t="s">
        <v>21</v>
      </c>
      <c r="C20" s="35">
        <v>0</v>
      </c>
      <c r="D20" s="35">
        <v>0</v>
      </c>
      <c r="E20" s="26">
        <v>0</v>
      </c>
      <c r="F20" s="26">
        <v>0</v>
      </c>
      <c r="G20" s="19"/>
      <c r="H20" s="9"/>
      <c r="I20" s="26">
        <v>0</v>
      </c>
      <c r="J20" s="38">
        <v>0</v>
      </c>
      <c r="L20" s="53"/>
    </row>
    <row r="21" spans="1:13" ht="28.5" customHeight="1" x14ac:dyDescent="0.25">
      <c r="A21" s="20">
        <v>16</v>
      </c>
      <c r="B21" s="58" t="s">
        <v>6</v>
      </c>
      <c r="C21" s="35">
        <v>0</v>
      </c>
      <c r="D21" s="35">
        <v>0</v>
      </c>
      <c r="E21" s="26">
        <v>0</v>
      </c>
      <c r="F21" s="26">
        <v>0</v>
      </c>
      <c r="G21" s="19"/>
      <c r="H21" s="9"/>
      <c r="I21" s="26">
        <v>0</v>
      </c>
      <c r="J21" s="38">
        <v>0</v>
      </c>
      <c r="L21" s="53"/>
    </row>
    <row r="22" spans="1:13" ht="23.25" customHeight="1" x14ac:dyDescent="0.25">
      <c r="A22" s="20">
        <v>17</v>
      </c>
      <c r="B22" s="55" t="s">
        <v>30</v>
      </c>
      <c r="C22" s="28">
        <f>ROUND(F22/E22,4)</f>
        <v>49.572600000000001</v>
      </c>
      <c r="D22" s="35">
        <v>1</v>
      </c>
      <c r="E22" s="28">
        <v>49.719000000000001</v>
      </c>
      <c r="F22" s="31">
        <v>2464.6999999999998</v>
      </c>
      <c r="G22" s="19"/>
      <c r="H22" s="9"/>
      <c r="I22" s="31">
        <v>1246.9000000000001</v>
      </c>
      <c r="J22" s="57">
        <v>1217.8</v>
      </c>
      <c r="L22" s="53"/>
    </row>
    <row r="23" spans="1:13" ht="24" customHeight="1" x14ac:dyDescent="0.25">
      <c r="A23" s="20">
        <v>18</v>
      </c>
      <c r="B23" s="55" t="s">
        <v>22</v>
      </c>
      <c r="C23" s="28">
        <v>34.887</v>
      </c>
      <c r="D23" s="35">
        <v>1</v>
      </c>
      <c r="E23" s="28">
        <v>49.719000000000001</v>
      </c>
      <c r="F23" s="31">
        <v>1734.6</v>
      </c>
      <c r="G23" s="19"/>
      <c r="H23" s="9"/>
      <c r="I23" s="31">
        <v>1246.7</v>
      </c>
      <c r="J23" s="57">
        <v>487.9</v>
      </c>
      <c r="L23" s="53"/>
    </row>
    <row r="24" spans="1:13" ht="24" customHeight="1" x14ac:dyDescent="0.25">
      <c r="A24" s="20">
        <v>19</v>
      </c>
      <c r="B24" s="58" t="s">
        <v>23</v>
      </c>
      <c r="C24" s="35">
        <v>0</v>
      </c>
      <c r="D24" s="39">
        <v>0</v>
      </c>
      <c r="E24" s="39">
        <v>0</v>
      </c>
      <c r="F24" s="31">
        <v>1255</v>
      </c>
      <c r="G24" s="19"/>
      <c r="H24" s="9"/>
      <c r="I24" s="31">
        <v>525</v>
      </c>
      <c r="J24" s="57">
        <v>730</v>
      </c>
      <c r="L24" s="53"/>
    </row>
    <row r="25" spans="1:13" x14ac:dyDescent="0.25">
      <c r="A25" s="20"/>
      <c r="B25" s="40" t="s">
        <v>8</v>
      </c>
      <c r="C25" s="41">
        <f>SUM(C6:C24)</f>
        <v>381.89760000000001</v>
      </c>
      <c r="D25" s="42">
        <f>SUM(D6:D24)</f>
        <v>8</v>
      </c>
      <c r="E25" s="41">
        <v>49.719000000000001</v>
      </c>
      <c r="F25" s="43">
        <v>20242.5</v>
      </c>
      <c r="G25" s="19"/>
      <c r="H25" s="9"/>
      <c r="I25" s="44">
        <f>SUM(I6:I24)</f>
        <v>10500</v>
      </c>
      <c r="J25" s="59">
        <f>SUM(J6:J24)</f>
        <v>9742.5</v>
      </c>
      <c r="M25" s="60"/>
    </row>
    <row r="26" spans="1:13" x14ac:dyDescent="0.25">
      <c r="A26" s="6"/>
      <c r="B26" s="7"/>
      <c r="C26" s="47"/>
      <c r="D26" s="47"/>
      <c r="E26" s="47"/>
      <c r="F26" s="47"/>
      <c r="G26" s="47"/>
      <c r="H26" s="9"/>
      <c r="I26" s="48"/>
      <c r="J26" s="61"/>
      <c r="K26" s="60"/>
    </row>
    <row r="27" spans="1:13" x14ac:dyDescent="0.25">
      <c r="A27" s="62"/>
      <c r="B27" s="7"/>
      <c r="C27" s="7"/>
      <c r="D27" s="7"/>
      <c r="E27" s="7"/>
      <c r="F27" s="7"/>
      <c r="G27" s="52"/>
      <c r="H27" s="9"/>
      <c r="I27" s="48"/>
      <c r="J27" s="11"/>
    </row>
    <row r="28" spans="1:13" x14ac:dyDescent="0.25">
      <c r="A28" s="6"/>
      <c r="B28" s="7"/>
      <c r="C28" s="7"/>
      <c r="D28" s="7"/>
      <c r="E28" s="18"/>
      <c r="F28" s="18"/>
      <c r="G28" s="19"/>
      <c r="H28" s="9"/>
      <c r="I28" s="48"/>
      <c r="J28" s="49"/>
    </row>
  </sheetData>
  <mergeCells count="2">
    <mergeCell ref="E2:F2"/>
    <mergeCell ref="A3:F3"/>
  </mergeCells>
  <pageMargins left="0.7" right="0.7" top="0.75" bottom="0.75" header="0.3" footer="0.3"/>
  <pageSetup paperSize="9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Normal="100" workbookViewId="0">
      <selection activeCell="D5" sqref="D5"/>
    </sheetView>
  </sheetViews>
  <sheetFormatPr defaultRowHeight="15" x14ac:dyDescent="0.25"/>
  <cols>
    <col min="1" max="1" width="4.85546875" customWidth="1"/>
    <col min="2" max="2" width="36.7109375" customWidth="1"/>
    <col min="3" max="3" width="15.42578125" customWidth="1"/>
    <col min="4" max="5" width="13.5703125" customWidth="1"/>
    <col min="6" max="6" width="15.7109375" customWidth="1"/>
    <col min="7" max="7" width="10.5703125" customWidth="1"/>
    <col min="8" max="8" width="12.7109375" customWidth="1"/>
    <col min="9" max="9" width="9.140625" style="2" customWidth="1"/>
    <col min="10" max="10" width="11" style="2" customWidth="1"/>
  </cols>
  <sheetData>
    <row r="1" spans="1:14" x14ac:dyDescent="0.25">
      <c r="A1" s="6"/>
      <c r="B1" s="7"/>
      <c r="C1" s="7"/>
      <c r="D1" s="8"/>
      <c r="E1" s="8"/>
      <c r="F1" s="1" t="s">
        <v>31</v>
      </c>
      <c r="G1" s="8"/>
      <c r="H1" s="9"/>
      <c r="I1" s="12"/>
      <c r="J1" s="64"/>
    </row>
    <row r="2" spans="1:14" ht="14.25" customHeight="1" x14ac:dyDescent="0.25">
      <c r="A2" s="6"/>
      <c r="B2" s="13"/>
      <c r="C2" s="13"/>
      <c r="D2" s="13"/>
      <c r="E2" s="65"/>
      <c r="F2" s="66" t="s">
        <v>26</v>
      </c>
      <c r="G2" s="15"/>
      <c r="H2" s="9"/>
      <c r="I2" s="12"/>
      <c r="J2" s="64"/>
    </row>
    <row r="3" spans="1:14" ht="98.25" customHeight="1" x14ac:dyDescent="0.25">
      <c r="A3" s="16" t="s">
        <v>33</v>
      </c>
      <c r="B3" s="16"/>
      <c r="C3" s="16"/>
      <c r="D3" s="16"/>
      <c r="E3" s="16"/>
      <c r="F3" s="16"/>
      <c r="G3" s="17"/>
      <c r="H3" s="9"/>
      <c r="I3" s="12"/>
      <c r="J3" s="64"/>
    </row>
    <row r="4" spans="1:14" x14ac:dyDescent="0.25">
      <c r="A4" s="6"/>
      <c r="B4" s="7"/>
      <c r="C4" s="7"/>
      <c r="D4" s="7"/>
      <c r="E4" s="18"/>
      <c r="F4" s="18"/>
      <c r="G4" s="19"/>
      <c r="H4" s="9"/>
      <c r="I4" s="12"/>
      <c r="J4" s="64"/>
    </row>
    <row r="5" spans="1:14" ht="97.5" customHeight="1" x14ac:dyDescent="0.25">
      <c r="A5" s="20"/>
      <c r="B5" s="21" t="s">
        <v>0</v>
      </c>
      <c r="C5" s="21" t="s">
        <v>11</v>
      </c>
      <c r="D5" s="21" t="s">
        <v>1</v>
      </c>
      <c r="E5" s="22" t="s">
        <v>7</v>
      </c>
      <c r="F5" s="22" t="s">
        <v>34</v>
      </c>
      <c r="G5" s="19"/>
      <c r="H5" s="9"/>
      <c r="I5" s="67"/>
      <c r="J5" s="68"/>
    </row>
    <row r="6" spans="1:14" ht="29.25" customHeight="1" x14ac:dyDescent="0.25">
      <c r="A6" s="20">
        <v>1</v>
      </c>
      <c r="B6" s="55" t="s">
        <v>13</v>
      </c>
      <c r="C6" s="26">
        <v>0</v>
      </c>
      <c r="D6" s="26">
        <v>0</v>
      </c>
      <c r="E6" s="26">
        <v>0</v>
      </c>
      <c r="F6" s="26">
        <v>0</v>
      </c>
      <c r="G6" s="19"/>
      <c r="H6" s="9"/>
      <c r="I6" s="69"/>
      <c r="J6" s="64"/>
    </row>
    <row r="7" spans="1:14" ht="21" customHeight="1" x14ac:dyDescent="0.25">
      <c r="A7" s="20">
        <v>2</v>
      </c>
      <c r="B7" s="55" t="s">
        <v>14</v>
      </c>
      <c r="C7" s="26">
        <v>0</v>
      </c>
      <c r="D7" s="26">
        <v>0</v>
      </c>
      <c r="E7" s="26">
        <v>0</v>
      </c>
      <c r="F7" s="26">
        <v>0</v>
      </c>
      <c r="G7" s="19"/>
      <c r="H7" s="9"/>
      <c r="I7" s="69"/>
      <c r="J7" s="64"/>
    </row>
    <row r="8" spans="1:14" ht="22.5" customHeight="1" x14ac:dyDescent="0.25">
      <c r="A8" s="20">
        <v>3</v>
      </c>
      <c r="B8" s="55" t="s">
        <v>2</v>
      </c>
      <c r="C8" s="28">
        <f>ROUND(F8/E8,3)</f>
        <v>26.271999999999998</v>
      </c>
      <c r="D8" s="26">
        <v>1</v>
      </c>
      <c r="E8" s="28">
        <v>49.719000000000001</v>
      </c>
      <c r="F8" s="29">
        <v>1306.2</v>
      </c>
      <c r="G8" s="19"/>
      <c r="H8" s="9"/>
      <c r="I8" s="69"/>
      <c r="J8" s="64"/>
      <c r="N8" s="3"/>
    </row>
    <row r="9" spans="1:14" ht="21.75" customHeight="1" x14ac:dyDescent="0.25">
      <c r="A9" s="20">
        <v>4</v>
      </c>
      <c r="B9" s="58" t="s">
        <v>3</v>
      </c>
      <c r="C9" s="28">
        <f>ROUND(F9/E9,3)</f>
        <v>26.271999999999998</v>
      </c>
      <c r="D9" s="35">
        <v>1</v>
      </c>
      <c r="E9" s="28">
        <v>49.719000000000001</v>
      </c>
      <c r="F9" s="29">
        <v>1306.2</v>
      </c>
      <c r="G9" s="19"/>
      <c r="H9" s="9"/>
      <c r="I9" s="70"/>
      <c r="J9" s="70"/>
    </row>
    <row r="10" spans="1:14" ht="24" customHeight="1" x14ac:dyDescent="0.25">
      <c r="A10" s="20">
        <v>5</v>
      </c>
      <c r="B10" s="58" t="s">
        <v>15</v>
      </c>
      <c r="C10" s="28">
        <f>ROUND(F10/E10,3)</f>
        <v>26.271999999999998</v>
      </c>
      <c r="D10" s="35">
        <v>1</v>
      </c>
      <c r="E10" s="28">
        <v>49.719000000000001</v>
      </c>
      <c r="F10" s="29">
        <v>1306.2</v>
      </c>
      <c r="G10" s="19"/>
      <c r="H10" s="9"/>
      <c r="I10" s="71"/>
      <c r="J10" s="71"/>
    </row>
    <row r="11" spans="1:14" ht="19.5" customHeight="1" x14ac:dyDescent="0.25">
      <c r="A11" s="20">
        <v>6</v>
      </c>
      <c r="B11" s="58" t="s">
        <v>24</v>
      </c>
      <c r="C11" s="28">
        <f>ROUND(F11/E11,3)</f>
        <v>26.271999999999998</v>
      </c>
      <c r="D11" s="35">
        <v>1</v>
      </c>
      <c r="E11" s="28">
        <v>49.719000000000001</v>
      </c>
      <c r="F11" s="29">
        <v>1306.2</v>
      </c>
      <c r="G11" s="19"/>
      <c r="H11" s="9"/>
      <c r="I11" s="70"/>
      <c r="J11" s="70"/>
    </row>
    <row r="12" spans="1:14" ht="18.75" customHeight="1" x14ac:dyDescent="0.25">
      <c r="A12" s="20">
        <v>7</v>
      </c>
      <c r="B12" s="55" t="s">
        <v>16</v>
      </c>
      <c r="C12" s="35">
        <v>0</v>
      </c>
      <c r="D12" s="35">
        <v>0</v>
      </c>
      <c r="E12" s="26">
        <v>0</v>
      </c>
      <c r="F12" s="26">
        <v>0</v>
      </c>
      <c r="G12" s="19"/>
      <c r="H12" s="9"/>
      <c r="I12" s="69"/>
      <c r="J12" s="71"/>
    </row>
    <row r="13" spans="1:14" ht="25.5" customHeight="1" x14ac:dyDescent="0.25">
      <c r="A13" s="20">
        <v>8</v>
      </c>
      <c r="B13" s="55" t="s">
        <v>17</v>
      </c>
      <c r="C13" s="35">
        <v>0</v>
      </c>
      <c r="D13" s="35">
        <v>0</v>
      </c>
      <c r="E13" s="26">
        <v>0</v>
      </c>
      <c r="F13" s="26">
        <v>0</v>
      </c>
      <c r="G13" s="19"/>
      <c r="H13" s="9"/>
      <c r="I13" s="69"/>
      <c r="J13" s="71"/>
    </row>
    <row r="14" spans="1:14" ht="24.75" customHeight="1" x14ac:dyDescent="0.25">
      <c r="A14" s="20">
        <v>9</v>
      </c>
      <c r="B14" s="55" t="s">
        <v>25</v>
      </c>
      <c r="C14" s="28">
        <f>ROUND(F14/E14,3)</f>
        <v>26.271999999999998</v>
      </c>
      <c r="D14" s="35">
        <v>1</v>
      </c>
      <c r="E14" s="28">
        <v>49.719000000000001</v>
      </c>
      <c r="F14" s="29">
        <v>1306.2</v>
      </c>
      <c r="G14" s="19"/>
      <c r="H14" s="9"/>
      <c r="I14" s="71"/>
      <c r="J14" s="71"/>
    </row>
    <row r="15" spans="1:14" ht="24.75" customHeight="1" x14ac:dyDescent="0.25">
      <c r="A15" s="20">
        <v>10</v>
      </c>
      <c r="B15" s="55" t="s">
        <v>18</v>
      </c>
      <c r="C15" s="35">
        <v>0</v>
      </c>
      <c r="D15" s="35">
        <v>0</v>
      </c>
      <c r="E15" s="26">
        <v>0</v>
      </c>
      <c r="F15" s="26">
        <v>0</v>
      </c>
      <c r="G15" s="19"/>
      <c r="H15" s="9"/>
      <c r="I15" s="71"/>
      <c r="J15" s="71"/>
    </row>
    <row r="16" spans="1:14" ht="24" customHeight="1" x14ac:dyDescent="0.25">
      <c r="A16" s="20">
        <v>11</v>
      </c>
      <c r="B16" s="58" t="s">
        <v>4</v>
      </c>
      <c r="C16" s="35">
        <v>0</v>
      </c>
      <c r="D16" s="35">
        <v>0</v>
      </c>
      <c r="E16" s="26">
        <v>0</v>
      </c>
      <c r="F16" s="26">
        <v>0</v>
      </c>
      <c r="G16" s="19"/>
      <c r="H16" s="9"/>
      <c r="I16" s="71"/>
      <c r="J16" s="71"/>
    </row>
    <row r="17" spans="1:10" ht="26.25" customHeight="1" x14ac:dyDescent="0.25">
      <c r="A17" s="20">
        <v>12</v>
      </c>
      <c r="B17" s="58" t="s">
        <v>5</v>
      </c>
      <c r="C17" s="28">
        <f>ROUND(F17/E17,3)</f>
        <v>26.271999999999998</v>
      </c>
      <c r="D17" s="35">
        <v>1</v>
      </c>
      <c r="E17" s="28">
        <v>49.719000000000001</v>
      </c>
      <c r="F17" s="29">
        <v>1306.2</v>
      </c>
      <c r="G17" s="19"/>
      <c r="H17" s="9"/>
      <c r="I17" s="71"/>
      <c r="J17" s="71"/>
    </row>
    <row r="18" spans="1:10" ht="24" customHeight="1" x14ac:dyDescent="0.25">
      <c r="A18" s="20">
        <v>13</v>
      </c>
      <c r="B18" s="55" t="s">
        <v>19</v>
      </c>
      <c r="C18" s="35">
        <v>0</v>
      </c>
      <c r="D18" s="35">
        <v>0</v>
      </c>
      <c r="E18" s="26">
        <v>0</v>
      </c>
      <c r="F18" s="26">
        <v>0</v>
      </c>
      <c r="G18" s="19"/>
      <c r="H18" s="9"/>
      <c r="I18" s="69"/>
      <c r="J18" s="71"/>
    </row>
    <row r="19" spans="1:10" ht="18.75" customHeight="1" x14ac:dyDescent="0.25">
      <c r="A19" s="20">
        <v>14</v>
      </c>
      <c r="B19" s="55" t="s">
        <v>20</v>
      </c>
      <c r="C19" s="35">
        <v>0</v>
      </c>
      <c r="D19" s="35">
        <v>0</v>
      </c>
      <c r="E19" s="26">
        <v>0</v>
      </c>
      <c r="F19" s="26">
        <v>0</v>
      </c>
      <c r="G19" s="19"/>
      <c r="H19" s="9"/>
      <c r="I19" s="69"/>
      <c r="J19" s="71"/>
    </row>
    <row r="20" spans="1:10" ht="26.25" customHeight="1" x14ac:dyDescent="0.25">
      <c r="A20" s="20">
        <v>15</v>
      </c>
      <c r="B20" s="55" t="s">
        <v>21</v>
      </c>
      <c r="C20" s="35">
        <v>0</v>
      </c>
      <c r="D20" s="35">
        <v>0</v>
      </c>
      <c r="E20" s="26">
        <v>0</v>
      </c>
      <c r="F20" s="26">
        <v>0</v>
      </c>
      <c r="G20" s="19"/>
      <c r="H20" s="9"/>
      <c r="I20" s="69"/>
      <c r="J20" s="71"/>
    </row>
    <row r="21" spans="1:10" ht="26.25" customHeight="1" x14ac:dyDescent="0.25">
      <c r="A21" s="20">
        <v>16</v>
      </c>
      <c r="B21" s="58" t="s">
        <v>6</v>
      </c>
      <c r="C21" s="35">
        <v>0</v>
      </c>
      <c r="D21" s="35">
        <v>0</v>
      </c>
      <c r="E21" s="26">
        <v>0</v>
      </c>
      <c r="F21" s="26">
        <v>0</v>
      </c>
      <c r="G21" s="19"/>
      <c r="H21" s="9"/>
      <c r="I21" s="69"/>
      <c r="J21" s="71"/>
    </row>
    <row r="22" spans="1:10" ht="24" customHeight="1" x14ac:dyDescent="0.25">
      <c r="A22" s="20">
        <v>17</v>
      </c>
      <c r="B22" s="55" t="s">
        <v>30</v>
      </c>
      <c r="C22" s="28">
        <f>ROUND(F22/E22,3)</f>
        <v>26.271999999999998</v>
      </c>
      <c r="D22" s="35">
        <v>1</v>
      </c>
      <c r="E22" s="28">
        <v>49.719000000000001</v>
      </c>
      <c r="F22" s="29">
        <v>1306.2</v>
      </c>
      <c r="G22" s="19"/>
      <c r="H22" s="9"/>
      <c r="I22" s="69"/>
      <c r="J22" s="71"/>
    </row>
    <row r="23" spans="1:10" ht="24.75" customHeight="1" x14ac:dyDescent="0.25">
      <c r="A23" s="20">
        <v>18</v>
      </c>
      <c r="B23" s="55" t="s">
        <v>22</v>
      </c>
      <c r="C23" s="28">
        <v>26.279</v>
      </c>
      <c r="D23" s="35">
        <v>1</v>
      </c>
      <c r="E23" s="28">
        <v>49.719000000000001</v>
      </c>
      <c r="F23" s="29">
        <v>1306.5999999999999</v>
      </c>
      <c r="G23" s="19"/>
      <c r="H23" s="9"/>
      <c r="I23" s="69"/>
      <c r="J23" s="71"/>
    </row>
    <row r="24" spans="1:10" ht="25.5" customHeight="1" x14ac:dyDescent="0.25">
      <c r="A24" s="20">
        <v>19</v>
      </c>
      <c r="B24" s="58" t="s">
        <v>23</v>
      </c>
      <c r="C24" s="39">
        <v>0</v>
      </c>
      <c r="D24" s="39">
        <v>0</v>
      </c>
      <c r="E24" s="38">
        <v>0</v>
      </c>
      <c r="F24" s="31">
        <v>550</v>
      </c>
      <c r="G24" s="19"/>
      <c r="H24" s="9"/>
      <c r="I24" s="72"/>
      <c r="J24" s="64"/>
    </row>
    <row r="25" spans="1:10" x14ac:dyDescent="0.25">
      <c r="A25" s="20"/>
      <c r="B25" s="73" t="s">
        <v>8</v>
      </c>
      <c r="C25" s="74">
        <f>SUM(C6:C24)</f>
        <v>210.18299999999996</v>
      </c>
      <c r="D25" s="42">
        <f>SUM(D6:D24)</f>
        <v>8</v>
      </c>
      <c r="E25" s="41">
        <v>49.719000000000001</v>
      </c>
      <c r="F25" s="43">
        <v>11000</v>
      </c>
      <c r="G25" s="19"/>
      <c r="H25" s="9"/>
      <c r="I25" s="75"/>
      <c r="J25" s="76"/>
    </row>
    <row r="26" spans="1:10" x14ac:dyDescent="0.25">
      <c r="E26" s="2"/>
      <c r="F26" s="77"/>
      <c r="G26" s="2"/>
      <c r="H26" s="4"/>
    </row>
  </sheetData>
  <mergeCells count="1">
    <mergeCell ref="A3:F3"/>
  </mergeCells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2020</vt:lpstr>
      <vt:lpstr>2021</vt:lpstr>
      <vt:lpstr>2022</vt:lpstr>
      <vt:lpstr>'2020'!Область_печати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2019-08-26T06:46:30Z</dcterms:modified>
</cp:coreProperties>
</file>