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20" yWindow="-75" windowWidth="20940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Лист1!$A$5:$M$49</definedName>
  </definedNames>
  <calcPr calcId="145621"/>
</workbook>
</file>

<file path=xl/calcChain.xml><?xml version="1.0" encoding="utf-8"?>
<calcChain xmlns="http://schemas.openxmlformats.org/spreadsheetml/2006/main">
  <c r="J44" i="1" l="1"/>
  <c r="I35" i="1"/>
  <c r="I10" i="1"/>
  <c r="I15" i="1"/>
  <c r="I46" i="1"/>
  <c r="I43" i="1"/>
  <c r="I41" i="1"/>
  <c r="J41" i="1" s="1"/>
  <c r="I32" i="1" l="1"/>
  <c r="I34" i="1"/>
  <c r="I37" i="1"/>
  <c r="J35" i="1" s="1"/>
  <c r="I38" i="1"/>
  <c r="J38" i="1" s="1"/>
  <c r="I40" i="1"/>
  <c r="J47" i="1"/>
  <c r="I49" i="1"/>
  <c r="I28" i="1"/>
  <c r="I29" i="1"/>
  <c r="I31" i="1"/>
  <c r="I26" i="1"/>
  <c r="I21" i="1"/>
  <c r="J21" i="1" s="1"/>
  <c r="I23" i="1"/>
  <c r="J23" i="1" s="1"/>
  <c r="I20" i="1"/>
  <c r="I18" i="1"/>
  <c r="J18" i="1" s="1"/>
  <c r="I17" i="1"/>
  <c r="J15" i="1" s="1"/>
  <c r="I13" i="1"/>
  <c r="I14" i="1"/>
  <c r="I11" i="1"/>
  <c r="I9" i="1"/>
  <c r="I7" i="1"/>
  <c r="J26" i="1" l="1"/>
  <c r="J11" i="1"/>
  <c r="J7" i="1"/>
  <c r="J29" i="1"/>
  <c r="J32" i="1"/>
</calcChain>
</file>

<file path=xl/sharedStrings.xml><?xml version="1.0" encoding="utf-8"?>
<sst xmlns="http://schemas.openxmlformats.org/spreadsheetml/2006/main" count="173" uniqueCount="61">
  <si>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</si>
  <si>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</si>
  <si>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</si>
  <si>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</si>
  <si>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</si>
  <si>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</si>
  <si>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</si>
  <si>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</si>
  <si>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</si>
  <si>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</si>
  <si>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 xml:space="preserve"> Очная</t>
  </si>
  <si>
    <t>Показатель (качества, объема)</t>
  </si>
  <si>
    <t>Показатель качества</t>
  </si>
  <si>
    <t>%</t>
  </si>
  <si>
    <t>Показатель объема</t>
  </si>
  <si>
    <t>чел.</t>
  </si>
  <si>
    <t>Сводная оценка выполнения государственными учреждениями государственного задания по показателям (качества, объема) %</t>
  </si>
  <si>
    <t>Доля граждан, удовлетворенных качеством  предоставления государственной услуги</t>
  </si>
  <si>
    <t>не указано</t>
  </si>
  <si>
    <t>РАБОТЫ</t>
  </si>
  <si>
    <t>Услуги</t>
  </si>
  <si>
    <t>чел</t>
  </si>
  <si>
    <t>Количество проведенных мероприятий</t>
  </si>
  <si>
    <t>ед.</t>
  </si>
  <si>
    <t>Оценка выполнения государственным учреждением государственного задания по каждому показателю (%)</t>
  </si>
  <si>
    <t>Государственное автономное образовательное учреждение дополнительного образования Ленинградской области "Учебно-методический центр" (ГАОУ ДО ЛО "УМЦ")</t>
  </si>
  <si>
    <t>Сводный отчет                                                                                                                                                                                                                                                   о фактическом исполнении государственных заданий государственными учреждениями в отчетном финансовом                                                                   году (в 2018 году)</t>
  </si>
  <si>
    <t>1.Профессиональное обучение и 
дополнительное профессиональное образование отдельных категорий граждан</t>
  </si>
  <si>
    <t>1.1.Профессиональное обучение и 
дополнительное профессиональное образование отдельных категорий граждан (охрана труда)</t>
  </si>
  <si>
    <t xml:space="preserve">1.Организация и проведение мероприятий </t>
  </si>
  <si>
    <t>1.1.Организация и проведение мероприятий по профилактике производственного травматизма с использованием мобильного комплекса по охране труда</t>
  </si>
  <si>
    <t>1.2.Организация и проведение конгресса по охране труда</t>
  </si>
  <si>
    <t>1.3.Организация и проведение мероприятий по вопросам условий и охраны труда, профилактики производственного травматизма и профессиональной заболеваемости, направленных на сохранение и укрепление здоровья работающих граждан;</t>
  </si>
  <si>
    <t>1.4.Организация мероприятия по проведению областного конкурса профессионального мастерства «Лучший работник центра занятости населения Ленинградской области»</t>
  </si>
  <si>
    <t>1.5.Организация и проведение ежегодного смотра-конкурса "Лучшая организация работы в области охраны труда»</t>
  </si>
  <si>
    <t>1.6.Организация и проведение ежегодного смотра-конкурса "Лучший специалист по охране труда"</t>
  </si>
  <si>
    <t>1.7.Организация проживания граждан в период обучения в другой местности по направлению органов службы занятости населения</t>
  </si>
  <si>
    <t>1.8.Организация медицинского освидетельствования граждан, направленных на профессиональное обучение органами службы занятости населения.</t>
  </si>
  <si>
    <t>2. Реализация дополнительных профессиональных программ повышения квалификации (соотечественники)</t>
  </si>
  <si>
    <t>3.Организация профессиональной
 ориентации граждан в целях выбора 
сферы деятельности (профессии),
 трудоустройства, 
прохождения профессионального
 обучения и получения
 дополнительного профессионального образования</t>
  </si>
  <si>
    <t>4.Организация опережающего
 профессионального обучения
 или стажировки в целях приобретения
 новых профессиональных навыков
 работников, находящихся под угрозой 
увольнения, работников предприятий, 
реализующих инвестиционные проекты</t>
  </si>
  <si>
    <t>5.Психологическая поддержка безработных граждан</t>
  </si>
  <si>
    <t>Доля трудоустройства по полученной профессии (специальности)</t>
  </si>
  <si>
    <t>Отчет об исполнении государственного задания за 2018 год ГАОУ ДО ЛО "УМЦ"</t>
  </si>
  <si>
    <t>Государственное задание, утвержденное ГАОУ ДО ЛО "УМЦ" на 2018 год выполнено в полном объеме</t>
  </si>
  <si>
    <t>Численность граждан, завершивших профессиональное обучение и получивших дополнительное профессиональное образование</t>
  </si>
  <si>
    <t>Доля граждан,обучающихся по  дополнительным профессиональным программам повышения квалификации, удовлетворенных качеством  предоставления государственной услуги</t>
  </si>
  <si>
    <t>количество человеко-часов</t>
  </si>
  <si>
    <t>чел./час</t>
  </si>
  <si>
    <t>Доля граждан,получивших услугу по профессиональной ориентации, удовлетворенных качеством  предоставления государственной услуги</t>
  </si>
  <si>
    <t>Численность граждан, получивших государственную услугу по профессиональной ориентации</t>
  </si>
  <si>
    <t>Доля работников, сохранивших занятость, в общей численности прошедших опережающее профессиональное обучение</t>
  </si>
  <si>
    <t>Численность работников, прошедших опережающее профессиональное обучение</t>
  </si>
  <si>
    <t>Численность граждан, получивших государственную услугу по психологической поддержке, в численности граждан, зарегистрированных в качестве безработных</t>
  </si>
  <si>
    <t>Численность безработных граждан, которым выдано заключение о предоставлении государтсвенной услуги</t>
  </si>
  <si>
    <t>Количество обоснованных жалоб</t>
  </si>
  <si>
    <t>ед</t>
  </si>
  <si>
    <t>Число осмотров</t>
  </si>
  <si>
    <t>Число чел.- суток</t>
  </si>
  <si>
    <t xml:space="preserve"> Очная , очно-заочная с применением сетевой формы реализации, дистанционных образовательных технологий и электронного обучения</t>
  </si>
  <si>
    <t>Очно-заочная с применением сетевой формы реализации, дистанционных образовательных технологий и электронного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</si>
</sst>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49"/>
  <sheetViews>
    <sheetView tabSelected="1" topLeftCell="A40" zoomScale="70" zoomScaleNormal="70" workbookViewId="0">
      <selection activeCell="B52" sqref="B52"/>
    </sheetView>
  </sheetViews>
  <sheetFormatPr defaultRowHeight="15" x14ac:dyDescent="0.25"/>
  <cols>
    <col min="1" max="1" width="21.42578125" style="8" customWidth="1"/>
    <col min="2" max="2" width="46.42578125" style="8" customWidth="1"/>
    <col min="3" max="3" width="22.42578125" style="8" customWidth="1"/>
    <col min="4" max="4" width="15.5703125" style="15" customWidth="1"/>
    <col min="5" max="5" width="35.7109375" style="8" customWidth="1"/>
    <col min="6" max="6" width="14.85546875" style="8" customWidth="1"/>
    <col min="7" max="7" width="13.28515625" style="8" customWidth="1"/>
    <col min="8" max="8" width="16.140625" style="16" customWidth="1"/>
    <col min="9" max="9" width="26.7109375" style="8" customWidth="1"/>
    <col min="10" max="10" width="23.140625" style="8" customWidth="1"/>
    <col min="11" max="11" width="18.28515625" style="8" customWidth="1"/>
    <col min="12" max="12" width="29" style="8" customWidth="1"/>
    <col min="13" max="13" width="27.7109375" style="8" customWidth="1"/>
    <col min="14" max="16384" width="9.140625" style="8"/>
  </cols>
  <sheetData>
    <row r="3" spans="1:14" ht="15.75" customHeight="1" x14ac:dyDescent="0.25"/>
    <row r="4" spans="1:14" ht="67.5" customHeight="1" x14ac:dyDescent="0.25">
      <c r="C4" s="1" t="s">
        <v>26</v>
      </c>
      <c r="D4" s="2"/>
      <c r="E4" s="2"/>
      <c r="F4" s="2"/>
      <c r="G4" s="2"/>
      <c r="H4" s="2"/>
      <c r="I4" s="2"/>
    </row>
    <row r="5" spans="1:14" ht="189.75" customHeight="1" x14ac:dyDescent="0.25">
      <c r="A5" s="3" t="s">
        <v>0</v>
      </c>
      <c r="B5" s="3" t="s">
        <v>1</v>
      </c>
      <c r="C5" s="3" t="s">
        <v>2</v>
      </c>
      <c r="D5" s="3" t="s">
        <v>11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24</v>
      </c>
      <c r="J5" s="3" t="s">
        <v>16</v>
      </c>
      <c r="K5" s="3" t="s">
        <v>7</v>
      </c>
      <c r="L5" s="3" t="s">
        <v>8</v>
      </c>
      <c r="M5" s="3" t="s">
        <v>9</v>
      </c>
      <c r="N5" s="17"/>
    </row>
    <row r="6" spans="1:14" ht="32.25" customHeight="1" x14ac:dyDescent="0.25">
      <c r="A6" s="5" t="s">
        <v>25</v>
      </c>
      <c r="B6" s="9" t="s">
        <v>20</v>
      </c>
      <c r="C6" s="10"/>
      <c r="D6" s="10"/>
      <c r="E6" s="10"/>
      <c r="F6" s="10"/>
      <c r="G6" s="10"/>
      <c r="H6" s="18"/>
      <c r="I6" s="10"/>
      <c r="J6" s="10"/>
      <c r="K6" s="10"/>
      <c r="L6" s="10"/>
      <c r="M6" s="10"/>
      <c r="N6" s="17"/>
    </row>
    <row r="7" spans="1:14" ht="109.5" customHeight="1" x14ac:dyDescent="0.25">
      <c r="A7" s="6"/>
      <c r="B7" s="19" t="s">
        <v>27</v>
      </c>
      <c r="C7" s="20" t="s">
        <v>59</v>
      </c>
      <c r="D7" s="20" t="s">
        <v>12</v>
      </c>
      <c r="E7" s="13" t="s">
        <v>42</v>
      </c>
      <c r="F7" s="21" t="s">
        <v>13</v>
      </c>
      <c r="G7" s="11">
        <v>90</v>
      </c>
      <c r="H7" s="11">
        <v>90</v>
      </c>
      <c r="I7" s="22">
        <f>H7/G7*100</f>
        <v>100</v>
      </c>
      <c r="J7" s="23">
        <f>(I7+I9+I10)/3</f>
        <v>100.07645259938836</v>
      </c>
      <c r="K7" s="21"/>
      <c r="L7" s="20" t="s">
        <v>43</v>
      </c>
      <c r="M7" s="20" t="s">
        <v>44</v>
      </c>
      <c r="N7" s="17"/>
    </row>
    <row r="8" spans="1:14" ht="21" customHeight="1" x14ac:dyDescent="0.25">
      <c r="A8" s="6"/>
      <c r="B8" s="14"/>
      <c r="C8" s="20"/>
      <c r="D8" s="20"/>
      <c r="E8" s="20"/>
      <c r="F8" s="21"/>
      <c r="G8" s="11"/>
      <c r="H8" s="11"/>
      <c r="I8" s="21"/>
      <c r="J8" s="24"/>
      <c r="K8" s="21"/>
      <c r="L8" s="20"/>
      <c r="M8" s="21"/>
      <c r="N8" s="17"/>
    </row>
    <row r="9" spans="1:14" ht="112.5" customHeight="1" x14ac:dyDescent="0.25">
      <c r="A9" s="6"/>
      <c r="B9" s="14"/>
      <c r="C9" s="20" t="s">
        <v>59</v>
      </c>
      <c r="D9" s="20" t="s">
        <v>14</v>
      </c>
      <c r="E9" s="20" t="s">
        <v>45</v>
      </c>
      <c r="F9" s="21" t="s">
        <v>15</v>
      </c>
      <c r="G9" s="11">
        <v>1308</v>
      </c>
      <c r="H9" s="11">
        <v>1311</v>
      </c>
      <c r="I9" s="25">
        <f>H9/G9*100</f>
        <v>100.22935779816513</v>
      </c>
      <c r="J9" s="24"/>
      <c r="K9" s="21"/>
      <c r="L9" s="20" t="s">
        <v>43</v>
      </c>
      <c r="M9" s="21"/>
      <c r="N9" s="17"/>
    </row>
    <row r="10" spans="1:14" ht="84.75" customHeight="1" x14ac:dyDescent="0.25">
      <c r="A10" s="6"/>
      <c r="B10" s="13" t="s">
        <v>28</v>
      </c>
      <c r="C10" s="20" t="s">
        <v>10</v>
      </c>
      <c r="D10" s="20" t="s">
        <v>14</v>
      </c>
      <c r="E10" s="20" t="s">
        <v>45</v>
      </c>
      <c r="F10" s="21" t="s">
        <v>21</v>
      </c>
      <c r="G10" s="11">
        <v>190</v>
      </c>
      <c r="H10" s="11">
        <v>190</v>
      </c>
      <c r="I10" s="25">
        <f>H10/G10*100</f>
        <v>100</v>
      </c>
      <c r="J10" s="26"/>
      <c r="K10" s="21"/>
      <c r="L10" s="20" t="s">
        <v>43</v>
      </c>
      <c r="M10" s="21"/>
      <c r="N10" s="17"/>
    </row>
    <row r="11" spans="1:14" ht="123.75" customHeight="1" x14ac:dyDescent="0.25">
      <c r="A11" s="6"/>
      <c r="B11" s="13" t="s">
        <v>38</v>
      </c>
      <c r="C11" s="27" t="s">
        <v>60</v>
      </c>
      <c r="D11" s="20" t="s">
        <v>12</v>
      </c>
      <c r="E11" s="20" t="s">
        <v>46</v>
      </c>
      <c r="F11" s="21" t="s">
        <v>13</v>
      </c>
      <c r="G11" s="11">
        <v>90</v>
      </c>
      <c r="H11" s="11">
        <v>100</v>
      </c>
      <c r="I11" s="25">
        <f t="shared" ref="I11:I49" si="0">H11/G11*100</f>
        <v>111.11111111111111</v>
      </c>
      <c r="J11" s="23">
        <f>(I11+I13+I14)/3</f>
        <v>103.7037037037037</v>
      </c>
      <c r="K11" s="21"/>
      <c r="L11" s="20" t="s">
        <v>43</v>
      </c>
      <c r="M11" s="21"/>
      <c r="N11" s="17"/>
    </row>
    <row r="12" spans="1:14" ht="18.75" customHeight="1" x14ac:dyDescent="0.25">
      <c r="A12" s="6"/>
      <c r="B12" s="13"/>
      <c r="C12" s="20"/>
      <c r="D12" s="20"/>
      <c r="E12" s="20"/>
      <c r="F12" s="21"/>
      <c r="G12" s="11"/>
      <c r="H12" s="11"/>
      <c r="I12" s="21"/>
      <c r="J12" s="28"/>
      <c r="K12" s="21"/>
      <c r="L12" s="20"/>
      <c r="M12" s="21"/>
    </row>
    <row r="13" spans="1:14" ht="101.25" customHeight="1" x14ac:dyDescent="0.25">
      <c r="A13" s="6"/>
      <c r="B13" s="13"/>
      <c r="C13" s="27" t="s">
        <v>60</v>
      </c>
      <c r="D13" s="20" t="s">
        <v>14</v>
      </c>
      <c r="E13" s="20" t="s">
        <v>47</v>
      </c>
      <c r="F13" s="21" t="s">
        <v>48</v>
      </c>
      <c r="G13" s="11">
        <v>25609</v>
      </c>
      <c r="H13" s="11">
        <v>25609</v>
      </c>
      <c r="I13" s="21">
        <f t="shared" si="0"/>
        <v>100</v>
      </c>
      <c r="J13" s="28"/>
      <c r="K13" s="21"/>
      <c r="L13" s="20" t="s">
        <v>43</v>
      </c>
      <c r="M13" s="21"/>
    </row>
    <row r="14" spans="1:14" ht="122.25" customHeight="1" x14ac:dyDescent="0.25">
      <c r="A14" s="6"/>
      <c r="B14" s="13"/>
      <c r="C14" s="27" t="s">
        <v>60</v>
      </c>
      <c r="D14" s="20" t="s">
        <v>14</v>
      </c>
      <c r="E14" s="20" t="s">
        <v>47</v>
      </c>
      <c r="F14" s="21" t="s">
        <v>48</v>
      </c>
      <c r="G14" s="11">
        <v>20680</v>
      </c>
      <c r="H14" s="11">
        <v>20680</v>
      </c>
      <c r="I14" s="21">
        <f t="shared" si="0"/>
        <v>100</v>
      </c>
      <c r="J14" s="26"/>
      <c r="K14" s="21"/>
      <c r="L14" s="20" t="s">
        <v>43</v>
      </c>
      <c r="M14" s="21"/>
    </row>
    <row r="15" spans="1:14" ht="118.5" customHeight="1" x14ac:dyDescent="0.25">
      <c r="A15" s="6"/>
      <c r="B15" s="13" t="s">
        <v>39</v>
      </c>
      <c r="C15" s="20" t="s">
        <v>10</v>
      </c>
      <c r="D15" s="20" t="s">
        <v>12</v>
      </c>
      <c r="E15" s="20" t="s">
        <v>49</v>
      </c>
      <c r="F15" s="21" t="s">
        <v>13</v>
      </c>
      <c r="G15" s="11">
        <v>90</v>
      </c>
      <c r="H15" s="11">
        <v>98</v>
      </c>
      <c r="I15" s="25">
        <f t="shared" si="0"/>
        <v>108.88888888888889</v>
      </c>
      <c r="J15" s="23">
        <f>(I15+I17)/2</f>
        <v>104.44444444444444</v>
      </c>
      <c r="K15" s="21"/>
      <c r="L15" s="20"/>
      <c r="M15" s="21"/>
    </row>
    <row r="16" spans="1:14" ht="23.25" customHeight="1" x14ac:dyDescent="0.25">
      <c r="A16" s="6"/>
      <c r="B16" s="13"/>
      <c r="C16" s="20"/>
      <c r="D16" s="20"/>
      <c r="E16" s="20"/>
      <c r="F16" s="21"/>
      <c r="G16" s="11"/>
      <c r="H16" s="11"/>
      <c r="I16" s="21"/>
      <c r="J16" s="24"/>
      <c r="K16" s="21"/>
      <c r="L16" s="20"/>
      <c r="M16" s="21"/>
    </row>
    <row r="17" spans="1:13" ht="63" customHeight="1" x14ac:dyDescent="0.25">
      <c r="A17" s="6"/>
      <c r="B17" s="13"/>
      <c r="C17" s="20" t="s">
        <v>10</v>
      </c>
      <c r="D17" s="20" t="s">
        <v>14</v>
      </c>
      <c r="E17" s="20" t="s">
        <v>50</v>
      </c>
      <c r="F17" s="21" t="s">
        <v>15</v>
      </c>
      <c r="G17" s="11">
        <v>14510</v>
      </c>
      <c r="H17" s="11">
        <v>14510</v>
      </c>
      <c r="I17" s="21">
        <f t="shared" si="0"/>
        <v>100</v>
      </c>
      <c r="J17" s="29"/>
      <c r="K17" s="21"/>
      <c r="L17" s="20" t="s">
        <v>43</v>
      </c>
      <c r="M17" s="21"/>
    </row>
    <row r="18" spans="1:13" ht="121.5" customHeight="1" x14ac:dyDescent="0.25">
      <c r="A18" s="6"/>
      <c r="B18" s="13" t="s">
        <v>40</v>
      </c>
      <c r="C18" s="20" t="s">
        <v>18</v>
      </c>
      <c r="D18" s="20" t="s">
        <v>12</v>
      </c>
      <c r="E18" s="20" t="s">
        <v>51</v>
      </c>
      <c r="F18" s="21" t="s">
        <v>13</v>
      </c>
      <c r="G18" s="11">
        <v>90</v>
      </c>
      <c r="H18" s="11">
        <v>100</v>
      </c>
      <c r="I18" s="25">
        <f t="shared" si="0"/>
        <v>111.11111111111111</v>
      </c>
      <c r="J18" s="23">
        <f>(I18+I20)/2</f>
        <v>105.55555555555556</v>
      </c>
      <c r="K18" s="21"/>
      <c r="L18" s="20" t="s">
        <v>43</v>
      </c>
      <c r="M18" s="21"/>
    </row>
    <row r="19" spans="1:13" x14ac:dyDescent="0.25">
      <c r="A19" s="6"/>
      <c r="B19" s="11"/>
      <c r="C19" s="21"/>
      <c r="D19" s="20"/>
      <c r="E19" s="20"/>
      <c r="F19" s="21"/>
      <c r="G19" s="11"/>
      <c r="H19" s="11"/>
      <c r="I19" s="25"/>
      <c r="J19" s="28"/>
      <c r="K19" s="21"/>
      <c r="L19" s="20"/>
      <c r="M19" s="21"/>
    </row>
    <row r="20" spans="1:13" ht="60" x14ac:dyDescent="0.25">
      <c r="A20" s="6"/>
      <c r="B20" s="11"/>
      <c r="C20" s="21" t="s">
        <v>18</v>
      </c>
      <c r="D20" s="20" t="s">
        <v>14</v>
      </c>
      <c r="E20" s="20" t="s">
        <v>52</v>
      </c>
      <c r="F20" s="21" t="s">
        <v>15</v>
      </c>
      <c r="G20" s="11">
        <v>670</v>
      </c>
      <c r="H20" s="11">
        <v>670</v>
      </c>
      <c r="I20" s="25">
        <f t="shared" si="0"/>
        <v>100</v>
      </c>
      <c r="J20" s="26"/>
      <c r="K20" s="21"/>
      <c r="L20" s="20" t="s">
        <v>43</v>
      </c>
      <c r="M20" s="21"/>
    </row>
    <row r="21" spans="1:13" ht="90" x14ac:dyDescent="0.25">
      <c r="A21" s="6"/>
      <c r="B21" s="13" t="s">
        <v>41</v>
      </c>
      <c r="C21" s="20" t="s">
        <v>10</v>
      </c>
      <c r="D21" s="20" t="s">
        <v>12</v>
      </c>
      <c r="E21" s="20" t="s">
        <v>53</v>
      </c>
      <c r="F21" s="21" t="s">
        <v>13</v>
      </c>
      <c r="G21" s="11">
        <v>90</v>
      </c>
      <c r="H21" s="11">
        <v>100</v>
      </c>
      <c r="I21" s="25">
        <f t="shared" si="0"/>
        <v>111.11111111111111</v>
      </c>
      <c r="J21" s="30">
        <f t="shared" ref="J21:J47" si="1">I21</f>
        <v>111.11111111111111</v>
      </c>
      <c r="K21" s="21"/>
      <c r="L21" s="20" t="s">
        <v>43</v>
      </c>
      <c r="M21" s="21"/>
    </row>
    <row r="22" spans="1:13" x14ac:dyDescent="0.25">
      <c r="A22" s="6"/>
      <c r="B22" s="11"/>
      <c r="C22" s="20"/>
      <c r="D22" s="20"/>
      <c r="E22" s="20"/>
      <c r="F22" s="21"/>
      <c r="G22" s="11"/>
      <c r="H22" s="11"/>
      <c r="I22" s="25"/>
      <c r="J22" s="31"/>
      <c r="K22" s="21"/>
      <c r="L22" s="20"/>
      <c r="M22" s="21"/>
    </row>
    <row r="23" spans="1:13" ht="60" x14ac:dyDescent="0.25">
      <c r="A23" s="6"/>
      <c r="B23" s="11"/>
      <c r="C23" s="20" t="s">
        <v>10</v>
      </c>
      <c r="D23" s="20" t="s">
        <v>14</v>
      </c>
      <c r="E23" s="20" t="s">
        <v>54</v>
      </c>
      <c r="F23" s="21" t="s">
        <v>15</v>
      </c>
      <c r="G23" s="11">
        <v>260</v>
      </c>
      <c r="H23" s="11">
        <v>260</v>
      </c>
      <c r="I23" s="25">
        <f t="shared" si="0"/>
        <v>100</v>
      </c>
      <c r="J23" s="30">
        <f t="shared" si="1"/>
        <v>100</v>
      </c>
      <c r="K23" s="21"/>
      <c r="L23" s="20" t="s">
        <v>43</v>
      </c>
      <c r="M23" s="21"/>
    </row>
    <row r="24" spans="1:13" ht="23.25" customHeight="1" x14ac:dyDescent="0.25">
      <c r="A24" s="6"/>
      <c r="B24" s="11" t="s">
        <v>19</v>
      </c>
      <c r="C24" s="21"/>
      <c r="D24" s="20"/>
      <c r="E24" s="21"/>
      <c r="F24" s="21"/>
      <c r="G24" s="11"/>
      <c r="H24" s="11"/>
      <c r="I24" s="25"/>
      <c r="J24" s="31"/>
      <c r="K24" s="21"/>
      <c r="L24" s="20"/>
      <c r="M24" s="21"/>
    </row>
    <row r="25" spans="1:13" ht="60" x14ac:dyDescent="0.25">
      <c r="A25" s="6"/>
      <c r="B25" s="12" t="s">
        <v>29</v>
      </c>
      <c r="C25" s="21"/>
      <c r="D25" s="20"/>
      <c r="E25" s="21"/>
      <c r="F25" s="21"/>
      <c r="G25" s="11"/>
      <c r="H25" s="11"/>
      <c r="I25" s="21"/>
      <c r="J25" s="31"/>
      <c r="K25" s="21"/>
      <c r="L25" s="20" t="s">
        <v>43</v>
      </c>
      <c r="M25" s="21"/>
    </row>
    <row r="26" spans="1:13" ht="60" x14ac:dyDescent="0.25">
      <c r="A26" s="6"/>
      <c r="B26" s="13" t="s">
        <v>30</v>
      </c>
      <c r="C26" s="32" t="s">
        <v>10</v>
      </c>
      <c r="D26" s="20" t="s">
        <v>12</v>
      </c>
      <c r="E26" s="20" t="s">
        <v>17</v>
      </c>
      <c r="F26" s="21" t="s">
        <v>13</v>
      </c>
      <c r="G26" s="11">
        <v>90</v>
      </c>
      <c r="H26" s="11">
        <v>98</v>
      </c>
      <c r="I26" s="25">
        <f t="shared" si="0"/>
        <v>108.88888888888889</v>
      </c>
      <c r="J26" s="23">
        <f>(I26+I28)/2</f>
        <v>104.44444444444444</v>
      </c>
      <c r="K26" s="21"/>
      <c r="L26" s="20" t="s">
        <v>43</v>
      </c>
      <c r="M26" s="21"/>
    </row>
    <row r="27" spans="1:13" x14ac:dyDescent="0.25">
      <c r="A27" s="6"/>
      <c r="B27" s="13"/>
      <c r="C27" s="32"/>
      <c r="D27" s="20"/>
      <c r="E27" s="20"/>
      <c r="F27" s="21"/>
      <c r="G27" s="11"/>
      <c r="H27" s="11"/>
      <c r="I27" s="25"/>
      <c r="J27" s="28"/>
      <c r="K27" s="21"/>
      <c r="L27" s="20"/>
      <c r="M27" s="21"/>
    </row>
    <row r="28" spans="1:13" ht="60" x14ac:dyDescent="0.25">
      <c r="A28" s="6"/>
      <c r="B28" s="13"/>
      <c r="C28" s="32" t="s">
        <v>10</v>
      </c>
      <c r="D28" s="20" t="s">
        <v>14</v>
      </c>
      <c r="E28" s="20" t="s">
        <v>22</v>
      </c>
      <c r="F28" s="21" t="s">
        <v>23</v>
      </c>
      <c r="G28" s="11">
        <v>24</v>
      </c>
      <c r="H28" s="11">
        <v>24</v>
      </c>
      <c r="I28" s="25">
        <f t="shared" si="0"/>
        <v>100</v>
      </c>
      <c r="J28" s="26"/>
      <c r="K28" s="21"/>
      <c r="L28" s="20" t="s">
        <v>43</v>
      </c>
      <c r="M28" s="21"/>
    </row>
    <row r="29" spans="1:13" ht="60" x14ac:dyDescent="0.25">
      <c r="A29" s="6"/>
      <c r="B29" s="13" t="s">
        <v>31</v>
      </c>
      <c r="C29" s="32" t="s">
        <v>10</v>
      </c>
      <c r="D29" s="20" t="s">
        <v>12</v>
      </c>
      <c r="E29" s="20" t="s">
        <v>17</v>
      </c>
      <c r="F29" s="21" t="s">
        <v>13</v>
      </c>
      <c r="G29" s="11">
        <v>90</v>
      </c>
      <c r="H29" s="11">
        <v>100</v>
      </c>
      <c r="I29" s="25">
        <f t="shared" si="0"/>
        <v>111.11111111111111</v>
      </c>
      <c r="J29" s="23">
        <f>(I29+I31)/2</f>
        <v>105.55555555555556</v>
      </c>
      <c r="K29" s="21"/>
      <c r="L29" s="20" t="s">
        <v>43</v>
      </c>
      <c r="M29" s="21"/>
    </row>
    <row r="30" spans="1:13" x14ac:dyDescent="0.25">
      <c r="A30" s="6"/>
      <c r="B30" s="14"/>
      <c r="C30" s="32"/>
      <c r="D30" s="20"/>
      <c r="E30" s="20"/>
      <c r="F30" s="21"/>
      <c r="G30" s="11"/>
      <c r="H30" s="11"/>
      <c r="I30" s="25"/>
      <c r="J30" s="28"/>
      <c r="K30" s="21"/>
      <c r="L30" s="20"/>
      <c r="M30" s="21"/>
    </row>
    <row r="31" spans="1:13" ht="60" x14ac:dyDescent="0.25">
      <c r="A31" s="6"/>
      <c r="B31" s="14"/>
      <c r="C31" s="32" t="s">
        <v>10</v>
      </c>
      <c r="D31" s="20" t="s">
        <v>14</v>
      </c>
      <c r="E31" s="20" t="s">
        <v>22</v>
      </c>
      <c r="F31" s="21" t="s">
        <v>23</v>
      </c>
      <c r="G31" s="11">
        <v>1</v>
      </c>
      <c r="H31" s="11">
        <v>1</v>
      </c>
      <c r="I31" s="25">
        <f t="shared" si="0"/>
        <v>100</v>
      </c>
      <c r="J31" s="26"/>
      <c r="K31" s="21"/>
      <c r="L31" s="20" t="s">
        <v>43</v>
      </c>
      <c r="M31" s="21"/>
    </row>
    <row r="32" spans="1:13" ht="90.75" customHeight="1" x14ac:dyDescent="0.25">
      <c r="A32" s="6"/>
      <c r="B32" s="14" t="s">
        <v>32</v>
      </c>
      <c r="C32" s="32" t="s">
        <v>10</v>
      </c>
      <c r="D32" s="20" t="s">
        <v>12</v>
      </c>
      <c r="E32" s="20" t="s">
        <v>17</v>
      </c>
      <c r="F32" s="21" t="s">
        <v>13</v>
      </c>
      <c r="G32" s="11">
        <v>90</v>
      </c>
      <c r="H32" s="11">
        <v>100</v>
      </c>
      <c r="I32" s="25">
        <f t="shared" si="0"/>
        <v>111.11111111111111</v>
      </c>
      <c r="J32" s="23">
        <f>(I32+I34)/2</f>
        <v>105.55555555555556</v>
      </c>
      <c r="K32" s="21"/>
      <c r="L32" s="20" t="s">
        <v>43</v>
      </c>
      <c r="M32" s="21"/>
    </row>
    <row r="33" spans="1:13" x14ac:dyDescent="0.25">
      <c r="A33" s="6"/>
      <c r="B33" s="14"/>
      <c r="C33" s="32"/>
      <c r="D33" s="20"/>
      <c r="E33" s="20"/>
      <c r="F33" s="21"/>
      <c r="G33" s="11"/>
      <c r="H33" s="11"/>
      <c r="I33" s="25"/>
      <c r="J33" s="28"/>
      <c r="K33" s="21"/>
      <c r="L33" s="20"/>
      <c r="M33" s="21"/>
    </row>
    <row r="34" spans="1:13" ht="60" x14ac:dyDescent="0.25">
      <c r="A34" s="6"/>
      <c r="B34" s="14"/>
      <c r="C34" s="32" t="s">
        <v>10</v>
      </c>
      <c r="D34" s="20" t="s">
        <v>14</v>
      </c>
      <c r="E34" s="20" t="s">
        <v>22</v>
      </c>
      <c r="F34" s="21" t="s">
        <v>23</v>
      </c>
      <c r="G34" s="11">
        <v>18</v>
      </c>
      <c r="H34" s="11">
        <v>18</v>
      </c>
      <c r="I34" s="25">
        <f t="shared" si="0"/>
        <v>100</v>
      </c>
      <c r="J34" s="26"/>
      <c r="K34" s="21"/>
      <c r="L34" s="20" t="s">
        <v>43</v>
      </c>
      <c r="M34" s="21"/>
    </row>
    <row r="35" spans="1:13" ht="68.25" customHeight="1" x14ac:dyDescent="0.25">
      <c r="A35" s="6"/>
      <c r="B35" s="13" t="s">
        <v>33</v>
      </c>
      <c r="C35" s="32" t="s">
        <v>10</v>
      </c>
      <c r="D35" s="20" t="s">
        <v>12</v>
      </c>
      <c r="E35" s="13" t="s">
        <v>17</v>
      </c>
      <c r="F35" s="21" t="s">
        <v>13</v>
      </c>
      <c r="G35" s="11">
        <v>90</v>
      </c>
      <c r="H35" s="11">
        <v>100</v>
      </c>
      <c r="I35" s="25">
        <f>H35/G35*100</f>
        <v>111.11111111111111</v>
      </c>
      <c r="J35" s="23">
        <f>(I35+I37)/2</f>
        <v>105.55555555555556</v>
      </c>
      <c r="K35" s="21"/>
      <c r="L35" s="20" t="s">
        <v>43</v>
      </c>
      <c r="M35" s="21"/>
    </row>
    <row r="36" spans="1:13" x14ac:dyDescent="0.25">
      <c r="A36" s="6"/>
      <c r="B36" s="13"/>
      <c r="C36" s="32"/>
      <c r="D36" s="20"/>
      <c r="E36" s="13"/>
      <c r="F36" s="21"/>
      <c r="G36" s="11"/>
      <c r="H36" s="11"/>
      <c r="I36" s="25"/>
      <c r="J36" s="28"/>
      <c r="K36" s="21"/>
      <c r="L36" s="20"/>
      <c r="M36" s="21"/>
    </row>
    <row r="37" spans="1:13" ht="60" x14ac:dyDescent="0.25">
      <c r="A37" s="6"/>
      <c r="B37" s="13"/>
      <c r="C37" s="32" t="s">
        <v>10</v>
      </c>
      <c r="D37" s="20" t="s">
        <v>14</v>
      </c>
      <c r="E37" s="13" t="s">
        <v>22</v>
      </c>
      <c r="F37" s="21" t="s">
        <v>23</v>
      </c>
      <c r="G37" s="11">
        <v>1</v>
      </c>
      <c r="H37" s="11">
        <v>1</v>
      </c>
      <c r="I37" s="25">
        <f t="shared" si="0"/>
        <v>100</v>
      </c>
      <c r="J37" s="26"/>
      <c r="K37" s="21"/>
      <c r="L37" s="20" t="s">
        <v>43</v>
      </c>
      <c r="M37" s="21"/>
    </row>
    <row r="38" spans="1:13" ht="60" x14ac:dyDescent="0.25">
      <c r="A38" s="6"/>
      <c r="B38" s="13" t="s">
        <v>34</v>
      </c>
      <c r="C38" s="32" t="s">
        <v>10</v>
      </c>
      <c r="D38" s="20" t="s">
        <v>12</v>
      </c>
      <c r="E38" s="13" t="s">
        <v>17</v>
      </c>
      <c r="F38" s="21" t="s">
        <v>13</v>
      </c>
      <c r="G38" s="11">
        <v>90</v>
      </c>
      <c r="H38" s="11">
        <v>100</v>
      </c>
      <c r="I38" s="25">
        <f t="shared" si="0"/>
        <v>111.11111111111111</v>
      </c>
      <c r="J38" s="23">
        <f>(I38+I40)/2</f>
        <v>105.55555555555556</v>
      </c>
      <c r="K38" s="21"/>
      <c r="L38" s="20" t="s">
        <v>43</v>
      </c>
      <c r="M38" s="21"/>
    </row>
    <row r="39" spans="1:13" x14ac:dyDescent="0.25">
      <c r="A39" s="6"/>
      <c r="B39" s="13"/>
      <c r="C39" s="32"/>
      <c r="D39" s="20"/>
      <c r="E39" s="13"/>
      <c r="F39" s="21"/>
      <c r="G39" s="11"/>
      <c r="H39" s="11"/>
      <c r="I39" s="25"/>
      <c r="J39" s="28"/>
      <c r="K39" s="21"/>
      <c r="L39" s="20"/>
      <c r="M39" s="21"/>
    </row>
    <row r="40" spans="1:13" ht="60" x14ac:dyDescent="0.25">
      <c r="A40" s="6"/>
      <c r="B40" s="13"/>
      <c r="C40" s="32" t="s">
        <v>10</v>
      </c>
      <c r="D40" s="20" t="s">
        <v>14</v>
      </c>
      <c r="E40" s="13" t="s">
        <v>22</v>
      </c>
      <c r="F40" s="21" t="s">
        <v>23</v>
      </c>
      <c r="G40" s="11">
        <v>1</v>
      </c>
      <c r="H40" s="11">
        <v>1</v>
      </c>
      <c r="I40" s="25">
        <f t="shared" si="0"/>
        <v>100</v>
      </c>
      <c r="J40" s="26"/>
      <c r="K40" s="21"/>
      <c r="L40" s="20" t="s">
        <v>43</v>
      </c>
      <c r="M40" s="21"/>
    </row>
    <row r="41" spans="1:13" ht="60" x14ac:dyDescent="0.25">
      <c r="A41" s="6"/>
      <c r="B41" s="20" t="s">
        <v>35</v>
      </c>
      <c r="C41" s="32" t="s">
        <v>10</v>
      </c>
      <c r="D41" s="20" t="s">
        <v>12</v>
      </c>
      <c r="E41" s="13" t="s">
        <v>17</v>
      </c>
      <c r="F41" s="21" t="s">
        <v>13</v>
      </c>
      <c r="G41" s="11">
        <v>90</v>
      </c>
      <c r="H41" s="11">
        <v>100</v>
      </c>
      <c r="I41" s="25">
        <f t="shared" ref="I41" si="2">H41/G41*100</f>
        <v>111.11111111111111</v>
      </c>
      <c r="J41" s="23">
        <f>(I41+I43)/2</f>
        <v>105.55555555555556</v>
      </c>
      <c r="K41" s="21"/>
      <c r="L41" s="20" t="s">
        <v>43</v>
      </c>
      <c r="M41" s="21"/>
    </row>
    <row r="42" spans="1:13" x14ac:dyDescent="0.25">
      <c r="A42" s="6"/>
      <c r="B42" s="20"/>
      <c r="C42" s="32"/>
      <c r="D42" s="20"/>
      <c r="E42" s="13"/>
      <c r="F42" s="21"/>
      <c r="G42" s="11"/>
      <c r="H42" s="11"/>
      <c r="I42" s="25"/>
      <c r="J42" s="28"/>
      <c r="K42" s="21"/>
      <c r="L42" s="20"/>
      <c r="M42" s="21"/>
    </row>
    <row r="43" spans="1:13" ht="60" x14ac:dyDescent="0.25">
      <c r="A43" s="6"/>
      <c r="B43" s="20"/>
      <c r="C43" s="32" t="s">
        <v>10</v>
      </c>
      <c r="D43" s="20" t="s">
        <v>14</v>
      </c>
      <c r="E43" s="20" t="s">
        <v>22</v>
      </c>
      <c r="F43" s="21" t="s">
        <v>23</v>
      </c>
      <c r="G43" s="11">
        <v>1</v>
      </c>
      <c r="H43" s="11">
        <v>1</v>
      </c>
      <c r="I43" s="25">
        <f t="shared" ref="I43" si="3">H43/G43*100</f>
        <v>100</v>
      </c>
      <c r="J43" s="26"/>
      <c r="K43" s="21"/>
      <c r="L43" s="20" t="s">
        <v>43</v>
      </c>
      <c r="M43" s="21"/>
    </row>
    <row r="44" spans="1:13" ht="60" x14ac:dyDescent="0.25">
      <c r="A44" s="6"/>
      <c r="B44" s="13" t="s">
        <v>36</v>
      </c>
      <c r="C44" s="32" t="s">
        <v>10</v>
      </c>
      <c r="D44" s="20" t="s">
        <v>12</v>
      </c>
      <c r="E44" s="13" t="s">
        <v>55</v>
      </c>
      <c r="F44" s="21" t="s">
        <v>56</v>
      </c>
      <c r="G44" s="11">
        <v>0</v>
      </c>
      <c r="H44" s="11">
        <v>0</v>
      </c>
      <c r="I44" s="25">
        <v>100</v>
      </c>
      <c r="J44" s="23">
        <f>100</f>
        <v>100</v>
      </c>
      <c r="K44" s="21"/>
      <c r="L44" s="20" t="s">
        <v>43</v>
      </c>
      <c r="M44" s="21"/>
    </row>
    <row r="45" spans="1:13" x14ac:dyDescent="0.25">
      <c r="A45" s="6"/>
      <c r="B45" s="20"/>
      <c r="C45" s="32"/>
      <c r="D45" s="20"/>
      <c r="E45" s="13"/>
      <c r="F45" s="21"/>
      <c r="G45" s="11"/>
      <c r="H45" s="11"/>
      <c r="I45" s="25"/>
      <c r="J45" s="28"/>
      <c r="K45" s="21"/>
      <c r="L45" s="20"/>
      <c r="M45" s="21"/>
    </row>
    <row r="46" spans="1:13" ht="60" x14ac:dyDescent="0.25">
      <c r="A46" s="6"/>
      <c r="B46" s="20"/>
      <c r="C46" s="32" t="s">
        <v>10</v>
      </c>
      <c r="D46" s="20" t="s">
        <v>14</v>
      </c>
      <c r="E46" s="20" t="s">
        <v>58</v>
      </c>
      <c r="F46" s="21" t="s">
        <v>23</v>
      </c>
      <c r="G46" s="11">
        <v>82</v>
      </c>
      <c r="H46" s="11">
        <v>82</v>
      </c>
      <c r="I46" s="25">
        <f t="shared" ref="I46" si="4">H46/G46*100</f>
        <v>100</v>
      </c>
      <c r="J46" s="26"/>
      <c r="K46" s="21"/>
      <c r="L46" s="20" t="s">
        <v>43</v>
      </c>
      <c r="M46" s="21"/>
    </row>
    <row r="47" spans="1:13" ht="60" x14ac:dyDescent="0.25">
      <c r="A47" s="6"/>
      <c r="B47" s="13" t="s">
        <v>37</v>
      </c>
      <c r="C47" s="32" t="s">
        <v>10</v>
      </c>
      <c r="D47" s="20" t="s">
        <v>12</v>
      </c>
      <c r="E47" s="13" t="s">
        <v>55</v>
      </c>
      <c r="F47" s="21" t="s">
        <v>56</v>
      </c>
      <c r="G47" s="11">
        <v>0</v>
      </c>
      <c r="H47" s="11">
        <v>0</v>
      </c>
      <c r="I47" s="25">
        <v>100</v>
      </c>
      <c r="J47" s="23">
        <f t="shared" si="1"/>
        <v>100</v>
      </c>
      <c r="K47" s="21"/>
      <c r="L47" s="20" t="s">
        <v>43</v>
      </c>
      <c r="M47" s="21"/>
    </row>
    <row r="48" spans="1:13" x14ac:dyDescent="0.25">
      <c r="A48" s="6"/>
      <c r="B48" s="20"/>
      <c r="C48" s="32"/>
      <c r="D48" s="20"/>
      <c r="E48" s="13"/>
      <c r="F48" s="21"/>
      <c r="G48" s="11"/>
      <c r="H48" s="11"/>
      <c r="I48" s="25"/>
      <c r="J48" s="28"/>
      <c r="K48" s="21"/>
      <c r="L48" s="20"/>
      <c r="M48" s="21"/>
    </row>
    <row r="49" spans="1:13" ht="60" x14ac:dyDescent="0.25">
      <c r="A49" s="7"/>
      <c r="B49" s="20"/>
      <c r="C49" s="32" t="s">
        <v>10</v>
      </c>
      <c r="D49" s="20" t="s">
        <v>14</v>
      </c>
      <c r="E49" s="20" t="s">
        <v>57</v>
      </c>
      <c r="F49" s="21" t="s">
        <v>23</v>
      </c>
      <c r="G49" s="11">
        <v>17</v>
      </c>
      <c r="H49" s="11">
        <v>17</v>
      </c>
      <c r="I49" s="25">
        <f t="shared" si="0"/>
        <v>100</v>
      </c>
      <c r="J49" s="26"/>
      <c r="K49" s="21"/>
      <c r="L49" s="20" t="s">
        <v>43</v>
      </c>
      <c r="M49" s="21"/>
    </row>
  </sheetData>
  <mergeCells count="14">
    <mergeCell ref="C4:I4"/>
    <mergeCell ref="A6:A49"/>
    <mergeCell ref="J11:J14"/>
    <mergeCell ref="J15:J17"/>
    <mergeCell ref="J18:J20"/>
    <mergeCell ref="J26:J28"/>
    <mergeCell ref="J32:J34"/>
    <mergeCell ref="J47:J49"/>
    <mergeCell ref="J7:J10"/>
    <mergeCell ref="J35:J37"/>
    <mergeCell ref="J29:J31"/>
    <mergeCell ref="J38:J40"/>
    <mergeCell ref="J41:J43"/>
    <mergeCell ref="J44:J46"/>
  </mergeCells>
  <pageMargins left="0.31496062992125984" right="0.31496062992125984" top="0.35433070866141736" bottom="0.35433070866141736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Димиржиева Галина Владимировна</dc:creator>
  <cp:lastModifiedBy>Морозова Екатерина Сергеевна</cp:lastModifiedBy>
  <cp:lastPrinted>2019-03-19T12:06:19Z</cp:lastPrinted>
  <dcterms:created xsi:type="dcterms:W3CDTF">2018-01-30T10:28:01Z</dcterms:created>
  <dcterms:modified xsi:type="dcterms:W3CDTF">2019-03-19T12:08:10Z</dcterms:modified>
</cp:coreProperties>
</file>