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495" windowWidth="15450" windowHeight="10080"/>
  </bookViews>
  <sheets>
    <sheet name="2018 год" sheetId="3" r:id="rId1"/>
  </sheets>
  <definedNames>
    <definedName name="_xlnm._FilterDatabase" localSheetId="0" hidden="1">'2018 год'!$B$5:$I$24</definedName>
    <definedName name="APPT" localSheetId="0">'2018 год'!#REF!</definedName>
    <definedName name="FIO" localSheetId="0">'2018 год'!#REF!</definedName>
    <definedName name="SIGN" localSheetId="0">'2018 год'!$B$14:$B$15</definedName>
    <definedName name="_xlnm.Print_Titles" localSheetId="0">'2018 год'!$5:$5</definedName>
  </definedNames>
  <calcPr calcId="145621"/>
</workbook>
</file>

<file path=xl/calcChain.xml><?xml version="1.0" encoding="utf-8"?>
<calcChain xmlns="http://schemas.openxmlformats.org/spreadsheetml/2006/main">
  <c r="F23" i="3" l="1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E24" i="3" l="1"/>
  <c r="D23" i="3"/>
  <c r="D24" i="3" s="1"/>
  <c r="C24" i="3"/>
  <c r="F24" i="3" l="1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24" i="3"/>
</calcChain>
</file>

<file path=xl/sharedStrings.xml><?xml version="1.0" encoding="utf-8"?>
<sst xmlns="http://schemas.openxmlformats.org/spreadsheetml/2006/main" count="89" uniqueCount="74">
  <si>
    <t>тыс. руб.</t>
  </si>
  <si>
    <t>2</t>
  </si>
  <si>
    <t>ИТОГО РАСХОДЫ:</t>
  </si>
  <si>
    <t>Код целевой статьи</t>
  </si>
  <si>
    <t>3</t>
  </si>
  <si>
    <t>5000000000</t>
  </si>
  <si>
    <t>5100000000</t>
  </si>
  <si>
    <t>5200000000</t>
  </si>
  <si>
    <t>5300000000</t>
  </si>
  <si>
    <t>5400000000</t>
  </si>
  <si>
    <t>5500000000</t>
  </si>
  <si>
    <t>5600000000</t>
  </si>
  <si>
    <t>5700000000</t>
  </si>
  <si>
    <t>5800000000</t>
  </si>
  <si>
    <t>5900000000</t>
  </si>
  <si>
    <t>6000000000</t>
  </si>
  <si>
    <t>6100000000</t>
  </si>
  <si>
    <t>6200000000</t>
  </si>
  <si>
    <t>6300000000</t>
  </si>
  <si>
    <t>6400000000</t>
  </si>
  <si>
    <t>6500000000</t>
  </si>
  <si>
    <t>6600000000</t>
  </si>
  <si>
    <t>6=5/3*100</t>
  </si>
  <si>
    <t>7=5/4*100</t>
  </si>
  <si>
    <t>Аналитические данные  об исполнении расходов областного бюджета Ленинградской области в разрезе государственных программ за 2018 год</t>
  </si>
  <si>
    <t>Первоначально утвержденный бюджет 
от 21.12.2017 № 82-оз</t>
  </si>
  <si>
    <t>План по закону о бюджете в редакции
 от 09.11.2018 №103-оз</t>
  </si>
  <si>
    <t>Факт по состоянию 
на 01.01.2019</t>
  </si>
  <si>
    <t>% исполнения первоначально утвержденного бюджета</t>
  </si>
  <si>
    <t>% исполнения уточненных бюджетных назначений</t>
  </si>
  <si>
    <t>Пояснения отклонений
 от первоначальных плановых значений 
( при наличии отклонений 5% и более ) 
к графе 6</t>
  </si>
  <si>
    <t>Пояснения отклонений 
от  уточненных плановых значений
 ( при наличии отклонений 5% и более ) 
к графе 7</t>
  </si>
  <si>
    <t>Государственная программа Ленинградской области "Содействие занятости населения Ленинградской области"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</si>
  <si>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</si>
  <si>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</si>
  <si>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</si>
  <si>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</si>
  <si>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"Развитие культуры в Ленинградской области"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</si>
  <si>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</si>
  <si>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</si>
  <si>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"Безопасность Ленинградской области"</t>
  </si>
  <si>
    <t>Государственная программа Ленинградской области "Охрана окружающей среды Ленинградской области"</t>
  </si>
  <si>
    <t>Государственная программа Ленинградской области "Информационное общество в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</si>
  <si>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</si>
  <si>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"Развитие автомобильных дорог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</si>
  <si>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</si>
  <si>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</si>
  <si>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</si>
  <si>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</si>
  <si>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 xml:space="preserve"> Непрограммные направления деятельности</t>
  </si>
  <si>
    <t>6700000000,
6800000000</t>
  </si>
  <si>
    <t xml:space="preserve">Наименование 
государственных  программ 
Ленинградской области  </t>
  </si>
  <si>
    <t>Отклонения составили менее 5%, пояснения не требуются.</t>
  </si>
  <si>
    <t>Увеличение бюджетных ассигнований  за счет средств областного бюджета, в том числе:
Обеспечение деятельности (услуги, работы) государственных учреждений (Капитальный ремонт в Выборгском филиале Государственного казенного учреждения "Центр занятости населения")</t>
  </si>
  <si>
    <t>Уменьшение плановых назначений за счет средств федерального бюджета в декабре предусмотренные на осуществление социальных выплат безработным гражданам</t>
  </si>
  <si>
    <t xml:space="preserve">Увеличение бюджетных ассигнований  за счет:
1) Средств федерального бюджета, в том числе: 
- иной межбюджетный трансферт, предоставляемый в 2018 году бюджетам субъектов Российской Федерации за счёт бюджетных ассигнований резервного фонда Правительства Российской Федерации в целях развития паллиативной медицинской помощи; 
- субсидия бюджету Ленинградской области для софинансирования расходных обязательств субъектов Российской Федерации, связанных с реализацией государственных программ субъектов Российской Федерации, содержащих мероприятия по развитию материально-технической базы детских поликлиник и детских поликлинических отделений медицинских организаций, за счет средств резервного фонда Правительства Российской Федерации;
- иной межбюджетный трансферт на компенсацию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в 2018 году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показаниям, за счет средств резервного фонда Правительства Российской Федерации;
- субсидия на реализацию отдельных полномочий в области лекарственного обеспечения за счет средств резервного фонда Правительства Российской Федерации;
- субвенций на финансовое 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детей-инвалидов. 
2) Средств областного бюджета, в том числе на:
- укрепление материальной базы учреждений здравоохранения (проведение капитальных ремонтов и приобретение основных средств);
- межбюджетные трансферты бюджету ТФОМС ЛО;
- финансовое обеспечение дополнительной потребности лекарственных препаратов и медицинских изделий граждан в соответствии с перечнем групп населения и категорий заболеваний, которые в соответствии с законодательство Российской Федерации отпускаются по рецептам врачей бесплатно; 
- дополнительное финансовое обеспечение на повышение оплаты труда медицинских работников в целях реализации Указа Президента Российской Федерации от 7 мая 2012 года N 597.                                                                                                                                                                 </t>
  </si>
  <si>
    <t>Отклонения составили менее 5%, пояснение не требуется.</t>
  </si>
  <si>
    <t>Увеличение бюджетных ассигнований за счет средств областного бюджета: 
- на обеспечение государственных гарантий реализации прав на получение общедоступного и бесплатного дошкольного и школьного образования в муниципальных и частных образовательных организациях в связи с увеличением численности воспитанников. учащихся и с целью исполнения Указов Президента Российской Федерации 
- на приобретение зданий и помещений для организаций дошкольного и дополнительного образования
- на предоставление частичной компенсация стоимости путевок в детские санатории и оздоровительные лагеря в связи с увеличение процента компенсации с 60% до 70%
- на предоставлении субсидии на организацию отдыха и оздоровления детей и подростков в связи с увеличение процента компенсации с 60% до 70%
- на проведение ремонтных работ в организациях профессионального образования</t>
  </si>
  <si>
    <t>Увеличение бюджетных ассигнований за счет средств областного бюджета:
- на компенсацию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
-  на социальные выплаты ветеранам труда, жертвам политических репрессий, труженикам тыла и детям Великой Отечественной войны
- на денежную компенсацию части расходов по оплате жилья и коммунальных услуг cпециалистам, работающим и проживающим в сельской местности и поселках городского типа
- на государственную поддержку граждан, имеющих детей
- на меры социальной поддержки многодетным семьям
- на введение новой меры социальной поддержки в виде ежемесячной выплаты в связи с рождением (усыновлением) первого ребенка
- на государственную поддержку деятельности социально ориентированных некоммерческих организаций</t>
  </si>
  <si>
    <t>Неосвоение по Управлением делами по субсидии  из областного бюджета Ленинградской области на возмещение затрат или недополученных доходов в связи с выполнением ремонтных работ для государственных нужд Ленинградской области , связано с отсутствием (незаключением) контракта на ремонтые работы в помещениях Законодательного собрания. 
Неисполнение по Законодательному собранию связано с переносом сроков проведения работ по кондиционированию помещений и закупки мультимедийного оборудования.
Необходимы пояснения от Управления по транспорту (КВСР 254) исполнение 93,0%, комитета по строительству  (КВСР 981) испонение 86,3 % и комиета государственного строительного надзора и государственной экспертизы (КВСР 989) исполнение 39,6%.</t>
  </si>
  <si>
    <t>Невозможность оплаты работ по отдельным государственным контрактам в связи с невыполнением исполнителями обязательств (оплата по данным контрактам повлекла бы за собой нецелевое и неэффективное расходование бюджетных средств); экономия по итогам проведения конкурсных процедур.</t>
  </si>
  <si>
    <t>Признание отдельных конкурсных процедур несостоявшимися, по причине отсутствия заявок на участие (в связи с длительностью проведения конкурсных процедур повторное размещение заказа не представлялось возможным); расторжение отдельных контрактов в связи с невозможностью качественного выполнения работ;  перенос по согласованию с функциональными заказчиками сроков окончания отдельных этапов выполнения работ и оплаты по ним на 2019 год; экономия по итогам проведения конкурсных процедур.</t>
  </si>
  <si>
    <t>Увеличение бюджетных ассигнований:
- на поддержку субъектов  малого и среднего предпринимательства, в том числе за счет средств, поступивших из федерального бюджета,
- на предоставление субсидий юридическим лицам, осуществляющим инвестиционную и трейдерскую деятельность</t>
  </si>
  <si>
    <t>Отклонение составило менее 5%, пояснение не требуется</t>
  </si>
  <si>
    <t>Увеличение бюджетных ассигнований на поддержку сельскохозяйственных товаропроизводителей, в том числе за счет средств, поступивших из федерального бюджета</t>
  </si>
  <si>
    <t>Увеличение бюджетных ассигнований:
- на обеспечение деятельности и мероприятия по сохранению и развитию материально-технической базы  ГБУ ЛО "Многофункциональный центр предоставления услуг", в том числе в связи с увеличением штатной численности, развитием филиальной сети, мероприятиями по приведению филиалов к эталонному виду, приобретением оборудования в целях модернизации технических средств</t>
  </si>
  <si>
    <t xml:space="preserve">Увеличены ассигнования по 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 и по 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области.
</t>
  </si>
  <si>
    <t>Увеличение бюджетных ассигнований: за счет средств, поступивших из федерального бюджета, а так же  увеличение на сумму остатков  бюджетных ассигнований дорожного фонда, не использованных в 2017 году (в соответствии с нормами  областного закона Ленинградской области от 16.12.2011 N 111-оз "О дорожном фонде Ленинградской области»)</t>
  </si>
  <si>
    <t xml:space="preserve">Увеличение субсидий на реализацию мероприятий по строительству и реконструкции спортивных объектов: строительство тренировочной площадки на стадионе пос.Рощино, Ленинградская область, Выборгский район, муниципальное образование "Рощинское городское послеление". Реализация мероприятий по подготовке и проведению чемпионата мира по футболу в 2018 году в Российской Федерации
</t>
  </si>
  <si>
    <t>Поздние сроки заключения контрактов, а так же нарушение подрядными организациями сроков исполнения и иных условий контрактов строительно-монтажных работ.</t>
  </si>
  <si>
    <t xml:space="preserve">Причины отклонений:  1. Низкий процент исполнения мероприятий по модернизации систем коммунальной инфраструктуры (40,7% от годовых бюджетных назначений в сумме 77 169,86 тыс. руб. ) связан с отсутствием санкционирования целевых расходов территориальным органом Федерального казначейства. 2. Низкий процент исполнения расходов на реализацию мероприятий по повышению надежности и энергетической эффективности в системах теплоснабжения (66,2% от годовых бюджетных назначений в сумме 57283,65тыс. руб. )  связан отказом администрации Скребловского с.п. от участия в мероприятиях, экономией в процессе проведения конкурсных процедур, неполным освоением выделенных средств администрациями Лужского МР и Мгинского гп. 3. Финансирование расходов на выплату межтарифной разницы по теплоснабжению и ГВС  на 92% от гододых бюджетных назначений связано с заявительным принципом финансирования данных расходов.
</t>
  </si>
  <si>
    <t>1. Увеличение расходов на выплату межтарифной разницы во II полугодии 2018 года на 57%  ( на услуги теплоснабжения и ГВС на 924 581,7 тыс. руб., на услуги холодного водоснабжения и водоотведения на сумму 400 000,0 тыс. руб. ) 2.Увеличение расходов на реализацию мероприятий регионального проекта "Единый Водоканал ЛО"  во II полугодии 2018 года на 151% или на 1 152 278,8 тыс. руб.</t>
  </si>
  <si>
    <t>Перечисление межбюджетных трансфертов в пределах сумм, необходимых для оплаты денежных обязательств по расходам муниципальных образований</t>
  </si>
  <si>
    <t>Приложение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</si>
</sst>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4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Arial"/>
      <family val="2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7" fillId="2" borderId="1" xfId="0" applyNumberFormat="1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/>
    <xf numFmtId="0" fontId="5" fillId="2" borderId="0" xfId="0" applyFont="1" applyFill="1"/>
    <xf numFmtId="0" fontId="9" fillId="2" borderId="0" xfId="0" applyFont="1" applyFill="1"/>
    <xf numFmtId="0" fontId="4" fillId="2" borderId="0" xfId="0" applyFont="1" applyFill="1" applyAlignment="1">
      <alignment horizontal="right"/>
    </xf>
    <xf numFmtId="0" fontId="1" fillId="2" borderId="0" xfId="0" applyFont="1" applyFill="1" applyAlignment="1">
      <alignment wrapText="1"/>
    </xf>
    <xf numFmtId="0" fontId="10" fillId="2" borderId="0" xfId="0" applyFont="1" applyFill="1" applyAlignment="1">
      <alignment wrapText="1"/>
    </xf>
    <xf numFmtId="0" fontId="10" fillId="2" borderId="0" xfId="0" applyFont="1" applyFill="1"/>
    <xf numFmtId="0" fontId="2" fillId="2" borderId="0" xfId="0" applyFont="1" applyFill="1" applyAlignment="1">
      <alignment horizontal="right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49" fontId="13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2" fillId="2" borderId="0" xfId="0" applyFont="1" applyFill="1"/>
    <xf numFmtId="49" fontId="7" fillId="2" borderId="1" xfId="0" applyNumberFormat="1" applyFont="1" applyFill="1" applyBorder="1" applyAlignment="1" applyProtection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164" fontId="10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164" fontId="9" fillId="2" borderId="0" xfId="0" applyNumberFormat="1" applyFont="1" applyFill="1"/>
    <xf numFmtId="164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165" fontId="7" fillId="2" borderId="1" xfId="0" applyNumberFormat="1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7"/>
  <sheetViews>
    <sheetView showGridLines="0" tabSelected="1" topLeftCell="C1" zoomScale="70" zoomScaleNormal="70" workbookViewId="0">
      <selection activeCell="F6" sqref="F6:G23"/>
    </sheetView>
  </sheetViews>
  <sheetFormatPr defaultColWidth="9.140625" defaultRowHeight="18" x14ac:dyDescent="0.25"/>
  <cols>
    <col min="1" max="1" width="13.7109375" style="4" customWidth="1"/>
    <col min="2" max="2" width="44" style="5" customWidth="1"/>
    <col min="3" max="3" width="24.7109375" style="6" customWidth="1"/>
    <col min="4" max="4" width="27.28515625" style="6" customWidth="1"/>
    <col min="5" max="5" width="20.42578125" style="6" customWidth="1"/>
    <col min="6" max="6" width="24.42578125" style="6" customWidth="1"/>
    <col min="7" max="7" width="27" style="6" customWidth="1"/>
    <col min="8" max="8" width="151.7109375" style="5" customWidth="1"/>
    <col min="9" max="9" width="68.7109375" style="5" customWidth="1"/>
    <col min="10" max="16384" width="9.140625" style="5"/>
  </cols>
  <sheetData>
    <row r="1" spans="1:9" x14ac:dyDescent="0.25">
      <c r="I1" s="7" t="s">
        <v>73</v>
      </c>
    </row>
    <row r="2" spans="1:9" ht="48" customHeight="1" x14ac:dyDescent="0.2">
      <c r="B2" s="33" t="s">
        <v>24</v>
      </c>
      <c r="C2" s="33"/>
      <c r="D2" s="33"/>
      <c r="E2" s="33"/>
      <c r="F2" s="33"/>
      <c r="G2" s="33"/>
      <c r="H2" s="33"/>
      <c r="I2" s="33"/>
    </row>
    <row r="3" spans="1:9" ht="18.75" x14ac:dyDescent="0.3">
      <c r="B3" s="8"/>
      <c r="C3" s="9"/>
      <c r="D3" s="10"/>
      <c r="E3" s="10"/>
      <c r="I3" s="11" t="s">
        <v>0</v>
      </c>
    </row>
    <row r="4" spans="1:9" s="4" customFormat="1" ht="55.5" customHeight="1" x14ac:dyDescent="0.2">
      <c r="A4" s="12" t="s">
        <v>3</v>
      </c>
      <c r="B4" s="12" t="s">
        <v>51</v>
      </c>
      <c r="C4" s="12" t="s">
        <v>25</v>
      </c>
      <c r="D4" s="12" t="s">
        <v>26</v>
      </c>
      <c r="E4" s="12" t="s">
        <v>27</v>
      </c>
      <c r="F4" s="12" t="s">
        <v>28</v>
      </c>
      <c r="G4" s="12" t="s">
        <v>29</v>
      </c>
      <c r="H4" s="2" t="s">
        <v>30</v>
      </c>
      <c r="I4" s="2" t="s">
        <v>31</v>
      </c>
    </row>
    <row r="5" spans="1:9" s="19" customFormat="1" ht="15.75" customHeight="1" x14ac:dyDescent="0.2">
      <c r="A5" s="13">
        <v>1</v>
      </c>
      <c r="B5" s="14" t="s">
        <v>1</v>
      </c>
      <c r="C5" s="15" t="s">
        <v>4</v>
      </c>
      <c r="D5" s="16">
        <v>4</v>
      </c>
      <c r="E5" s="16">
        <v>5</v>
      </c>
      <c r="F5" s="16" t="s">
        <v>22</v>
      </c>
      <c r="G5" s="16" t="s">
        <v>23</v>
      </c>
      <c r="H5" s="17">
        <v>8</v>
      </c>
      <c r="I5" s="18">
        <v>9</v>
      </c>
    </row>
    <row r="6" spans="1:9" ht="63" x14ac:dyDescent="0.2">
      <c r="A6" s="20" t="s">
        <v>5</v>
      </c>
      <c r="B6" s="1" t="s">
        <v>32</v>
      </c>
      <c r="C6" s="3">
        <v>566988.6</v>
      </c>
      <c r="D6" s="3">
        <v>578269.19999999995</v>
      </c>
      <c r="E6" s="3">
        <v>534787.1</v>
      </c>
      <c r="F6" s="34">
        <f>E6/C6*100</f>
        <v>94.320608915240982</v>
      </c>
      <c r="G6" s="34">
        <f>E6/D6*100</f>
        <v>92.480647421650687</v>
      </c>
      <c r="H6" s="29" t="s">
        <v>53</v>
      </c>
      <c r="I6" s="30" t="s">
        <v>54</v>
      </c>
    </row>
    <row r="7" spans="1:9" ht="393.75" x14ac:dyDescent="0.2">
      <c r="A7" s="20" t="s">
        <v>6</v>
      </c>
      <c r="B7" s="1" t="s">
        <v>33</v>
      </c>
      <c r="C7" s="3">
        <v>20203132.399999999</v>
      </c>
      <c r="D7" s="3">
        <v>22609393.5</v>
      </c>
      <c r="E7" s="3">
        <v>21942903.100000001</v>
      </c>
      <c r="F7" s="34">
        <f t="shared" ref="F7:F24" si="0">E7/C7*100</f>
        <v>108.61139087520905</v>
      </c>
      <c r="G7" s="34">
        <f t="shared" ref="G7:G24" si="1">E7/D7*100</f>
        <v>97.052152681583436</v>
      </c>
      <c r="H7" s="29" t="s">
        <v>55</v>
      </c>
      <c r="I7" s="30" t="s">
        <v>56</v>
      </c>
    </row>
    <row r="8" spans="1:9" ht="157.5" x14ac:dyDescent="0.2">
      <c r="A8" s="20" t="s">
        <v>7</v>
      </c>
      <c r="B8" s="1" t="s">
        <v>34</v>
      </c>
      <c r="C8" s="3">
        <v>26980050.399999999</v>
      </c>
      <c r="D8" s="3">
        <v>31976429.199999999</v>
      </c>
      <c r="E8" s="3">
        <v>31728170</v>
      </c>
      <c r="F8" s="34">
        <f t="shared" si="0"/>
        <v>117.59863132057011</v>
      </c>
      <c r="G8" s="34">
        <f t="shared" si="1"/>
        <v>99.223618126816987</v>
      </c>
      <c r="H8" s="29" t="s">
        <v>57</v>
      </c>
      <c r="I8" s="30" t="s">
        <v>56</v>
      </c>
    </row>
    <row r="9" spans="1:9" ht="157.5" x14ac:dyDescent="0.2">
      <c r="A9" s="20" t="s">
        <v>8</v>
      </c>
      <c r="B9" s="1" t="s">
        <v>35</v>
      </c>
      <c r="C9" s="3">
        <v>15276609.199999999</v>
      </c>
      <c r="D9" s="3">
        <v>16724712.6</v>
      </c>
      <c r="E9" s="3">
        <v>16271954.199999999</v>
      </c>
      <c r="F9" s="34">
        <f t="shared" si="0"/>
        <v>106.51548381561007</v>
      </c>
      <c r="G9" s="34">
        <f t="shared" si="1"/>
        <v>97.292877845924835</v>
      </c>
      <c r="H9" s="29" t="s">
        <v>58</v>
      </c>
      <c r="I9" s="30" t="s">
        <v>56</v>
      </c>
    </row>
    <row r="10" spans="1:9" ht="63" x14ac:dyDescent="0.2">
      <c r="A10" s="20" t="s">
        <v>9</v>
      </c>
      <c r="B10" s="1" t="s">
        <v>36</v>
      </c>
      <c r="C10" s="3">
        <v>1549642.6</v>
      </c>
      <c r="D10" s="3">
        <v>1695482.2</v>
      </c>
      <c r="E10" s="3">
        <v>1691085.4</v>
      </c>
      <c r="F10" s="34">
        <f t="shared" si="0"/>
        <v>109.12744654799758</v>
      </c>
      <c r="G10" s="34">
        <f t="shared" si="1"/>
        <v>99.740675543512054</v>
      </c>
      <c r="H10" s="31" t="s">
        <v>68</v>
      </c>
      <c r="I10" s="32" t="s">
        <v>52</v>
      </c>
    </row>
    <row r="11" spans="1:9" ht="47.25" x14ac:dyDescent="0.2">
      <c r="A11" s="20" t="s">
        <v>10</v>
      </c>
      <c r="B11" s="1" t="s">
        <v>37</v>
      </c>
      <c r="C11" s="3">
        <v>3014350.3</v>
      </c>
      <c r="D11" s="3">
        <v>3202869.4</v>
      </c>
      <c r="E11" s="3">
        <v>2938477.3</v>
      </c>
      <c r="F11" s="34">
        <f t="shared" si="0"/>
        <v>97.482940187807628</v>
      </c>
      <c r="G11" s="34">
        <f t="shared" si="1"/>
        <v>91.745148896798597</v>
      </c>
      <c r="H11" s="29" t="s">
        <v>52</v>
      </c>
      <c r="I11" s="30" t="s">
        <v>69</v>
      </c>
    </row>
    <row r="12" spans="1:9" ht="63" x14ac:dyDescent="0.2">
      <c r="A12" s="20" t="s">
        <v>11</v>
      </c>
      <c r="B12" s="1" t="s">
        <v>38</v>
      </c>
      <c r="C12" s="3">
        <v>4090448.2</v>
      </c>
      <c r="D12" s="3">
        <v>3956808.5</v>
      </c>
      <c r="E12" s="3">
        <v>3925375.5</v>
      </c>
      <c r="F12" s="34">
        <f t="shared" si="0"/>
        <v>95.964434899823445</v>
      </c>
      <c r="G12" s="34">
        <f t="shared" si="1"/>
        <v>99.205597137187709</v>
      </c>
      <c r="H12" s="29" t="s">
        <v>52</v>
      </c>
      <c r="I12" s="32" t="s">
        <v>52</v>
      </c>
    </row>
    <row r="13" spans="1:9" ht="283.5" x14ac:dyDescent="0.2">
      <c r="A13" s="20" t="s">
        <v>12</v>
      </c>
      <c r="B13" s="1" t="s">
        <v>39</v>
      </c>
      <c r="C13" s="3">
        <v>6499929.7999999998</v>
      </c>
      <c r="D13" s="3">
        <v>8572439</v>
      </c>
      <c r="E13" s="3">
        <v>7956829.4000000004</v>
      </c>
      <c r="F13" s="34">
        <f t="shared" si="0"/>
        <v>122.41408207208639</v>
      </c>
      <c r="G13" s="34">
        <f t="shared" si="1"/>
        <v>92.818734551508612</v>
      </c>
      <c r="H13" s="29" t="s">
        <v>71</v>
      </c>
      <c r="I13" s="30" t="s">
        <v>70</v>
      </c>
    </row>
    <row r="14" spans="1:9" ht="47.25" x14ac:dyDescent="0.2">
      <c r="A14" s="20" t="s">
        <v>13</v>
      </c>
      <c r="B14" s="1" t="s">
        <v>40</v>
      </c>
      <c r="C14" s="3">
        <v>2119047.2999999998</v>
      </c>
      <c r="D14" s="3">
        <v>2102548.1</v>
      </c>
      <c r="E14" s="3">
        <v>2025723.5</v>
      </c>
      <c r="F14" s="34">
        <f t="shared" si="0"/>
        <v>95.59595484253704</v>
      </c>
      <c r="G14" s="34">
        <f t="shared" si="1"/>
        <v>96.346119263573556</v>
      </c>
      <c r="H14" s="29" t="s">
        <v>52</v>
      </c>
      <c r="I14" s="32" t="s">
        <v>52</v>
      </c>
    </row>
    <row r="15" spans="1:9" ht="63" x14ac:dyDescent="0.2">
      <c r="A15" s="20" t="s">
        <v>14</v>
      </c>
      <c r="B15" s="1" t="s">
        <v>41</v>
      </c>
      <c r="C15" s="3">
        <v>1699876.9</v>
      </c>
      <c r="D15" s="3">
        <v>1712159.1</v>
      </c>
      <c r="E15" s="3">
        <v>1697328.3</v>
      </c>
      <c r="F15" s="34">
        <f t="shared" si="0"/>
        <v>99.85007149635365</v>
      </c>
      <c r="G15" s="34">
        <f t="shared" si="1"/>
        <v>99.133795451602609</v>
      </c>
      <c r="H15" s="29" t="s">
        <v>52</v>
      </c>
      <c r="I15" s="32" t="s">
        <v>52</v>
      </c>
    </row>
    <row r="16" spans="1:9" ht="141.75" x14ac:dyDescent="0.2">
      <c r="A16" s="20" t="s">
        <v>15</v>
      </c>
      <c r="B16" s="1" t="s">
        <v>42</v>
      </c>
      <c r="C16" s="3">
        <v>915311.6</v>
      </c>
      <c r="D16" s="3">
        <v>972474.1</v>
      </c>
      <c r="E16" s="3">
        <v>831453.8</v>
      </c>
      <c r="F16" s="34">
        <f t="shared" si="0"/>
        <v>90.83833308787959</v>
      </c>
      <c r="G16" s="34">
        <f t="shared" si="1"/>
        <v>85.498811742132773</v>
      </c>
      <c r="H16" s="29" t="s">
        <v>60</v>
      </c>
      <c r="I16" s="30" t="s">
        <v>61</v>
      </c>
    </row>
    <row r="17" spans="1:9" ht="63" x14ac:dyDescent="0.2">
      <c r="A17" s="20" t="s">
        <v>16</v>
      </c>
      <c r="B17" s="1" t="s">
        <v>43</v>
      </c>
      <c r="C17" s="3">
        <v>1424771.2</v>
      </c>
      <c r="D17" s="3">
        <v>5230167.8</v>
      </c>
      <c r="E17" s="3">
        <v>5183778.3</v>
      </c>
      <c r="F17" s="34">
        <f t="shared" si="0"/>
        <v>363.83233321953725</v>
      </c>
      <c r="G17" s="34">
        <f t="shared" si="1"/>
        <v>99.113039929617557</v>
      </c>
      <c r="H17" s="29" t="s">
        <v>62</v>
      </c>
      <c r="I17" s="30" t="s">
        <v>63</v>
      </c>
    </row>
    <row r="18" spans="1:9" ht="63" x14ac:dyDescent="0.2">
      <c r="A18" s="20" t="s">
        <v>17</v>
      </c>
      <c r="B18" s="1" t="s">
        <v>44</v>
      </c>
      <c r="C18" s="3">
        <v>7434776</v>
      </c>
      <c r="D18" s="3">
        <v>8405453.1999999993</v>
      </c>
      <c r="E18" s="3">
        <v>8482569.5</v>
      </c>
      <c r="F18" s="34">
        <f t="shared" si="0"/>
        <v>114.0931414746053</v>
      </c>
      <c r="G18" s="34">
        <f t="shared" si="1"/>
        <v>100.91745558704676</v>
      </c>
      <c r="H18" s="31" t="s">
        <v>67</v>
      </c>
      <c r="I18" s="30" t="s">
        <v>63</v>
      </c>
    </row>
    <row r="19" spans="1:9" ht="63" x14ac:dyDescent="0.2">
      <c r="A19" s="20" t="s">
        <v>18</v>
      </c>
      <c r="B19" s="1" t="s">
        <v>45</v>
      </c>
      <c r="C19" s="3">
        <v>5843037.2000000002</v>
      </c>
      <c r="D19" s="3">
        <v>6068906</v>
      </c>
      <c r="E19" s="3">
        <v>6268078.7999999998</v>
      </c>
      <c r="F19" s="34">
        <f t="shared" si="0"/>
        <v>107.27432644105022</v>
      </c>
      <c r="G19" s="34">
        <f t="shared" si="1"/>
        <v>103.28185673002679</v>
      </c>
      <c r="H19" s="29" t="s">
        <v>64</v>
      </c>
      <c r="I19" s="30" t="s">
        <v>63</v>
      </c>
    </row>
    <row r="20" spans="1:9" ht="78.75" x14ac:dyDescent="0.2">
      <c r="A20" s="20" t="s">
        <v>19</v>
      </c>
      <c r="B20" s="1" t="s">
        <v>46</v>
      </c>
      <c r="C20" s="3">
        <v>2540892.9</v>
      </c>
      <c r="D20" s="3">
        <v>3053799.9</v>
      </c>
      <c r="E20" s="3">
        <v>3030362.2</v>
      </c>
      <c r="F20" s="34">
        <f t="shared" si="0"/>
        <v>119.26367301825276</v>
      </c>
      <c r="G20" s="34">
        <f t="shared" si="1"/>
        <v>99.232507015276283</v>
      </c>
      <c r="H20" s="31" t="s">
        <v>66</v>
      </c>
      <c r="I20" s="32" t="s">
        <v>52</v>
      </c>
    </row>
    <row r="21" spans="1:9" ht="126" x14ac:dyDescent="0.2">
      <c r="A21" s="20" t="s">
        <v>20</v>
      </c>
      <c r="B21" s="1" t="s">
        <v>47</v>
      </c>
      <c r="C21" s="3">
        <v>877381.7</v>
      </c>
      <c r="D21" s="3">
        <v>1238414.3999999999</v>
      </c>
      <c r="E21" s="3">
        <v>1231373.1000000001</v>
      </c>
      <c r="F21" s="34">
        <f t="shared" si="0"/>
        <v>140.34633956919777</v>
      </c>
      <c r="G21" s="34">
        <f t="shared" si="1"/>
        <v>99.431426184966853</v>
      </c>
      <c r="H21" s="29" t="s">
        <v>65</v>
      </c>
      <c r="I21" s="30" t="s">
        <v>63</v>
      </c>
    </row>
    <row r="22" spans="1:9" ht="63" x14ac:dyDescent="0.2">
      <c r="A22" s="20" t="s">
        <v>21</v>
      </c>
      <c r="B22" s="1" t="s">
        <v>48</v>
      </c>
      <c r="C22" s="3">
        <v>990808.5</v>
      </c>
      <c r="D22" s="3">
        <v>1028551.1</v>
      </c>
      <c r="E22" s="3">
        <v>955893.8</v>
      </c>
      <c r="F22" s="34">
        <f t="shared" si="0"/>
        <v>96.476140444899301</v>
      </c>
      <c r="G22" s="34">
        <f t="shared" si="1"/>
        <v>92.935956220356971</v>
      </c>
      <c r="H22" s="29" t="s">
        <v>52</v>
      </c>
      <c r="I22" s="31" t="s">
        <v>72</v>
      </c>
    </row>
    <row r="23" spans="1:9" ht="220.5" x14ac:dyDescent="0.2">
      <c r="A23" s="20" t="s">
        <v>50</v>
      </c>
      <c r="B23" s="22" t="s">
        <v>49</v>
      </c>
      <c r="C23" s="23">
        <v>7083465.2999999998</v>
      </c>
      <c r="D23" s="23">
        <f>7878154.6+0.1</f>
        <v>7878154.6999999993</v>
      </c>
      <c r="E23" s="23">
        <v>7325382.5</v>
      </c>
      <c r="F23" s="34">
        <f t="shared" si="0"/>
        <v>103.41523801916557</v>
      </c>
      <c r="G23" s="34">
        <f t="shared" si="1"/>
        <v>92.983481271318539</v>
      </c>
      <c r="H23" s="32" t="s">
        <v>52</v>
      </c>
      <c r="I23" s="30" t="s">
        <v>59</v>
      </c>
    </row>
    <row r="24" spans="1:9" ht="18.75" x14ac:dyDescent="0.2">
      <c r="A24" s="24"/>
      <c r="B24" s="25" t="s">
        <v>2</v>
      </c>
      <c r="C24" s="21">
        <f t="shared" ref="C24:E24" si="2">SUM(C6:C23)</f>
        <v>109110520.10000001</v>
      </c>
      <c r="D24" s="21">
        <f t="shared" si="2"/>
        <v>127007032</v>
      </c>
      <c r="E24" s="21">
        <f t="shared" si="2"/>
        <v>124021525.8</v>
      </c>
      <c r="F24" s="21">
        <f t="shared" si="0"/>
        <v>113.6659651941298</v>
      </c>
      <c r="G24" s="21">
        <f t="shared" si="1"/>
        <v>97.649337872882498</v>
      </c>
      <c r="H24" s="26"/>
      <c r="I24" s="27"/>
    </row>
    <row r="25" spans="1:9" x14ac:dyDescent="0.25">
      <c r="C25" s="28"/>
      <c r="D25" s="28"/>
    </row>
    <row r="27" spans="1:9" x14ac:dyDescent="0.25">
      <c r="E27" s="28"/>
    </row>
  </sheetData>
  <autoFilter ref="B5:I24"/>
  <mergeCells count="1">
    <mergeCell ref="B2:I2"/>
  </mergeCells>
  <pageMargins left="0.39370078740157483" right="0.39370078740157483" top="0.59055118110236227" bottom="0.19685039370078741" header="0.11811023622047245" footer="0.11811023622047245"/>
  <pageSetup paperSize="9" scale="35" fitToHeight="3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2018 год</vt:lpstr>
      <vt:lpstr>'2018 год'!SIGN</vt:lpstr>
      <vt:lpstr>'2018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2019-03-22T12:15:48Z</cp:lastPrinted>
  <dcterms:created xsi:type="dcterms:W3CDTF">2002-03-11T10:22:12Z</dcterms:created>
  <dcterms:modified xsi:type="dcterms:W3CDTF">2019-03-22T12:16:04Z</dcterms:modified>
</cp:coreProperties>
</file>