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930" yWindow="315" windowWidth="15450" windowHeight="10260"/>
  </bookViews>
  <sheets>
    <sheet name="2018 год" sheetId="3" r:id="rId1"/>
  </sheets>
  <definedNames>
    <definedName name="_xlnm._FilterDatabase" localSheetId="0" hidden="1">'2018 год'!$A$51:$L$130</definedName>
    <definedName name="APPT" localSheetId="0">'2018 год'!#REF!</definedName>
    <definedName name="FIO" localSheetId="0">'2018 год'!#REF!</definedName>
    <definedName name="SIGN" localSheetId="0">'2018 год'!$B$61:$F$62</definedName>
    <definedName name="_xlnm.Print_Titles" localSheetId="0">'2018 год'!$6:$6</definedName>
    <definedName name="_xlnm.Print_Area" localSheetId="0">'2018 год'!$A:$M</definedName>
  </definedNames>
  <calcPr calcId="145621"/>
</workbook>
</file>

<file path=xl/calcChain.xml><?xml version="1.0" encoding="utf-8"?>
<calcChain xmlns="http://schemas.openxmlformats.org/spreadsheetml/2006/main">
  <c r="M130" i="3" l="1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M20" i="3"/>
  <c r="M19" i="3"/>
  <c r="M18" i="3"/>
  <c r="M17" i="3"/>
  <c r="M16" i="3"/>
  <c r="M15" i="3"/>
  <c r="M14" i="3"/>
  <c r="M13" i="3"/>
  <c r="M12" i="3"/>
  <c r="M11" i="3"/>
  <c r="M10" i="3"/>
  <c r="M9" i="3"/>
  <c r="M8" i="3"/>
  <c r="M7" i="3"/>
  <c r="L51" i="3"/>
  <c r="K129" i="3"/>
  <c r="K128" i="3"/>
  <c r="K127" i="3"/>
  <c r="K126" i="3"/>
  <c r="K125" i="3"/>
  <c r="K124" i="3"/>
  <c r="K123" i="3"/>
  <c r="K122" i="3"/>
  <c r="K121" i="3"/>
  <c r="K120" i="3"/>
  <c r="K119" i="3"/>
  <c r="K118" i="3"/>
  <c r="K117" i="3"/>
  <c r="K116" i="3"/>
  <c r="K115" i="3"/>
  <c r="K114" i="3"/>
  <c r="K113" i="3"/>
  <c r="K112" i="3"/>
  <c r="K111" i="3"/>
  <c r="K110" i="3"/>
  <c r="K109" i="3"/>
  <c r="K108" i="3"/>
  <c r="K107" i="3"/>
  <c r="K106" i="3"/>
  <c r="K105" i="3"/>
  <c r="K104" i="3"/>
  <c r="K103" i="3"/>
  <c r="K102" i="3"/>
  <c r="K101" i="3"/>
  <c r="K100" i="3"/>
  <c r="K99" i="3"/>
  <c r="K98" i="3"/>
  <c r="K97" i="3"/>
  <c r="K96" i="3"/>
  <c r="K95" i="3"/>
  <c r="K94" i="3"/>
  <c r="K93" i="3"/>
  <c r="K92" i="3"/>
  <c r="K91" i="3"/>
  <c r="K90" i="3"/>
  <c r="K89" i="3"/>
  <c r="K88" i="3"/>
  <c r="K87" i="3"/>
  <c r="K86" i="3"/>
  <c r="K85" i="3"/>
  <c r="K84" i="3"/>
  <c r="K83" i="3"/>
  <c r="K82" i="3"/>
  <c r="K81" i="3"/>
  <c r="K80" i="3"/>
  <c r="K79" i="3"/>
  <c r="K78" i="3"/>
  <c r="K77" i="3"/>
  <c r="K76" i="3"/>
  <c r="K75" i="3"/>
  <c r="K74" i="3"/>
  <c r="K73" i="3"/>
  <c r="K72" i="3"/>
  <c r="K71" i="3"/>
  <c r="K70" i="3"/>
  <c r="K69" i="3"/>
  <c r="K68" i="3"/>
  <c r="K67" i="3"/>
  <c r="K66" i="3"/>
  <c r="K65" i="3"/>
  <c r="K64" i="3"/>
  <c r="K63" i="3"/>
  <c r="K62" i="3"/>
  <c r="K61" i="3"/>
  <c r="K60" i="3"/>
  <c r="K59" i="3"/>
  <c r="K58" i="3"/>
  <c r="K57" i="3"/>
  <c r="K56" i="3"/>
  <c r="K55" i="3"/>
  <c r="K54" i="3"/>
  <c r="K53" i="3"/>
  <c r="K51" i="3"/>
  <c r="K50" i="3"/>
  <c r="K49" i="3"/>
  <c r="K48" i="3"/>
  <c r="K47" i="3"/>
  <c r="K46" i="3"/>
  <c r="K45" i="3"/>
  <c r="K44" i="3"/>
  <c r="K43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E9" i="3"/>
  <c r="I9" i="3" l="1"/>
  <c r="I7" i="3" l="1"/>
  <c r="I40" i="3" l="1"/>
  <c r="L40" i="3" s="1"/>
  <c r="J130" i="3"/>
  <c r="I129" i="3" l="1"/>
  <c r="I128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0" i="3"/>
  <c r="I49" i="3"/>
  <c r="I48" i="3"/>
  <c r="I47" i="3"/>
  <c r="I46" i="3"/>
  <c r="I45" i="3"/>
  <c r="I44" i="3"/>
  <c r="I43" i="3"/>
  <c r="I42" i="3"/>
  <c r="I41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G24" i="3"/>
  <c r="L24" i="3" l="1"/>
  <c r="F52" i="3"/>
  <c r="F130" i="3" s="1"/>
  <c r="D52" i="3"/>
  <c r="D130" i="3" s="1"/>
  <c r="I52" i="3" l="1"/>
  <c r="I130" i="3" s="1"/>
  <c r="C52" i="3"/>
  <c r="C130" i="3" l="1"/>
  <c r="K130" i="3" s="1"/>
  <c r="K52" i="3"/>
  <c r="C42" i="3"/>
  <c r="K42" i="3" s="1"/>
  <c r="G94" i="3" l="1"/>
  <c r="G89" i="3"/>
  <c r="G85" i="3"/>
  <c r="G60" i="3"/>
  <c r="E94" i="3"/>
  <c r="L94" i="3" s="1"/>
  <c r="E89" i="3"/>
  <c r="L89" i="3" s="1"/>
  <c r="E85" i="3"/>
  <c r="L85" i="3" s="1"/>
  <c r="E60" i="3"/>
  <c r="L60" i="3" s="1"/>
  <c r="G43" i="3" l="1"/>
  <c r="G44" i="3"/>
  <c r="G45" i="3"/>
  <c r="G46" i="3"/>
  <c r="G47" i="3"/>
  <c r="G48" i="3"/>
  <c r="G49" i="3"/>
  <c r="G50" i="3"/>
  <c r="E50" i="3"/>
  <c r="E43" i="3"/>
  <c r="L43" i="3" s="1"/>
  <c r="E44" i="3"/>
  <c r="L44" i="3" s="1"/>
  <c r="E45" i="3"/>
  <c r="L45" i="3" s="1"/>
  <c r="E46" i="3"/>
  <c r="L46" i="3" s="1"/>
  <c r="E47" i="3"/>
  <c r="L47" i="3" s="1"/>
  <c r="E48" i="3"/>
  <c r="L48" i="3" s="1"/>
  <c r="E49" i="3"/>
  <c r="L49" i="3" s="1"/>
  <c r="L50" i="3" l="1"/>
  <c r="C41" i="3"/>
  <c r="K41" i="3" s="1"/>
  <c r="E42" i="3"/>
  <c r="G42" i="3"/>
  <c r="G41" i="3" s="1"/>
  <c r="L42" i="3" l="1"/>
  <c r="E41" i="3"/>
  <c r="L41" i="3" s="1"/>
  <c r="G129" i="3"/>
  <c r="E129" i="3"/>
  <c r="L129" i="3" s="1"/>
  <c r="G128" i="3"/>
  <c r="E128" i="3"/>
  <c r="L128" i="3" s="1"/>
  <c r="G126" i="3"/>
  <c r="E126" i="3"/>
  <c r="L126" i="3" s="1"/>
  <c r="G124" i="3"/>
  <c r="E124" i="3"/>
  <c r="L124" i="3" s="1"/>
  <c r="G123" i="3"/>
  <c r="E123" i="3"/>
  <c r="L123" i="3" s="1"/>
  <c r="G121" i="3"/>
  <c r="E121" i="3"/>
  <c r="L121" i="3" s="1"/>
  <c r="G120" i="3"/>
  <c r="E120" i="3"/>
  <c r="L120" i="3" s="1"/>
  <c r="G119" i="3"/>
  <c r="E119" i="3"/>
  <c r="L119" i="3" s="1"/>
  <c r="G117" i="3"/>
  <c r="E117" i="3"/>
  <c r="L117" i="3" s="1"/>
  <c r="G116" i="3"/>
  <c r="E116" i="3"/>
  <c r="L116" i="3" s="1"/>
  <c r="G115" i="3"/>
  <c r="E115" i="3"/>
  <c r="L115" i="3" s="1"/>
  <c r="G114" i="3"/>
  <c r="E114" i="3"/>
  <c r="L114" i="3" s="1"/>
  <c r="G113" i="3"/>
  <c r="E113" i="3"/>
  <c r="L113" i="3" s="1"/>
  <c r="G111" i="3"/>
  <c r="E111" i="3"/>
  <c r="L111" i="3" s="1"/>
  <c r="G110" i="3"/>
  <c r="E110" i="3"/>
  <c r="L110" i="3" s="1"/>
  <c r="G109" i="3"/>
  <c r="E109" i="3"/>
  <c r="L109" i="3" s="1"/>
  <c r="G108" i="3"/>
  <c r="E108" i="3"/>
  <c r="L108" i="3" s="1"/>
  <c r="G107" i="3"/>
  <c r="E107" i="3"/>
  <c r="L107" i="3" s="1"/>
  <c r="G106" i="3"/>
  <c r="E106" i="3"/>
  <c r="L106" i="3" s="1"/>
  <c r="G105" i="3"/>
  <c r="E105" i="3"/>
  <c r="L105" i="3" s="1"/>
  <c r="G103" i="3"/>
  <c r="E103" i="3"/>
  <c r="L103" i="3" s="1"/>
  <c r="G102" i="3"/>
  <c r="E102" i="3"/>
  <c r="L102" i="3" s="1"/>
  <c r="G101" i="3"/>
  <c r="E101" i="3"/>
  <c r="L101" i="3" s="1"/>
  <c r="G99" i="3"/>
  <c r="E99" i="3"/>
  <c r="L99" i="3" s="1"/>
  <c r="G98" i="3"/>
  <c r="E98" i="3"/>
  <c r="L98" i="3" s="1"/>
  <c r="G97" i="3"/>
  <c r="E97" i="3"/>
  <c r="L97" i="3" s="1"/>
  <c r="G96" i="3"/>
  <c r="E96" i="3"/>
  <c r="L96" i="3" s="1"/>
  <c r="G95" i="3"/>
  <c r="E95" i="3"/>
  <c r="L95" i="3" s="1"/>
  <c r="G93" i="3"/>
  <c r="E93" i="3"/>
  <c r="L93" i="3" s="1"/>
  <c r="G92" i="3"/>
  <c r="E92" i="3"/>
  <c r="L92" i="3" s="1"/>
  <c r="G90" i="3"/>
  <c r="E90" i="3"/>
  <c r="L90" i="3" s="1"/>
  <c r="G88" i="3"/>
  <c r="E88" i="3"/>
  <c r="L88" i="3" s="1"/>
  <c r="G86" i="3"/>
  <c r="E86" i="3"/>
  <c r="L86" i="3" s="1"/>
  <c r="G84" i="3"/>
  <c r="E84" i="3"/>
  <c r="L84" i="3" s="1"/>
  <c r="G83" i="3"/>
  <c r="E83" i="3"/>
  <c r="L83" i="3" s="1"/>
  <c r="G82" i="3"/>
  <c r="E82" i="3"/>
  <c r="L82" i="3" s="1"/>
  <c r="G80" i="3"/>
  <c r="E80" i="3"/>
  <c r="L80" i="3" s="1"/>
  <c r="G79" i="3"/>
  <c r="E79" i="3"/>
  <c r="L79" i="3" s="1"/>
  <c r="G78" i="3"/>
  <c r="E78" i="3"/>
  <c r="L78" i="3" s="1"/>
  <c r="G77" i="3"/>
  <c r="E77" i="3"/>
  <c r="L77" i="3" s="1"/>
  <c r="G76" i="3"/>
  <c r="E76" i="3"/>
  <c r="L76" i="3" s="1"/>
  <c r="G75" i="3"/>
  <c r="E75" i="3"/>
  <c r="L75" i="3" s="1"/>
  <c r="G74" i="3"/>
  <c r="E74" i="3"/>
  <c r="L74" i="3" s="1"/>
  <c r="G73" i="3"/>
  <c r="E73" i="3"/>
  <c r="L73" i="3" s="1"/>
  <c r="G72" i="3"/>
  <c r="E72" i="3"/>
  <c r="L72" i="3" s="1"/>
  <c r="G71" i="3"/>
  <c r="E71" i="3"/>
  <c r="L71" i="3" s="1"/>
  <c r="G69" i="3"/>
  <c r="E69" i="3"/>
  <c r="L69" i="3" s="1"/>
  <c r="G68" i="3"/>
  <c r="E68" i="3"/>
  <c r="L68" i="3" s="1"/>
  <c r="G67" i="3"/>
  <c r="E67" i="3"/>
  <c r="L67" i="3" s="1"/>
  <c r="G65" i="3"/>
  <c r="E65" i="3"/>
  <c r="L65" i="3" s="1"/>
  <c r="G63" i="3"/>
  <c r="E63" i="3"/>
  <c r="L63" i="3" s="1"/>
  <c r="G62" i="3"/>
  <c r="E62" i="3"/>
  <c r="L62" i="3" s="1"/>
  <c r="G61" i="3"/>
  <c r="E61" i="3"/>
  <c r="L61" i="3" s="1"/>
  <c r="G59" i="3"/>
  <c r="E59" i="3"/>
  <c r="L59" i="3" s="1"/>
  <c r="G58" i="3"/>
  <c r="E58" i="3"/>
  <c r="L58" i="3" s="1"/>
  <c r="G57" i="3"/>
  <c r="E57" i="3"/>
  <c r="L57" i="3" s="1"/>
  <c r="G56" i="3"/>
  <c r="E56" i="3"/>
  <c r="L56" i="3" s="1"/>
  <c r="G55" i="3"/>
  <c r="E55" i="3"/>
  <c r="L55" i="3" s="1"/>
  <c r="G54" i="3"/>
  <c r="E54" i="3"/>
  <c r="L54" i="3" s="1"/>
  <c r="G39" i="3"/>
  <c r="E39" i="3"/>
  <c r="L39" i="3" s="1"/>
  <c r="G38" i="3"/>
  <c r="G37" i="3"/>
  <c r="E37" i="3"/>
  <c r="G36" i="3"/>
  <c r="E36" i="3"/>
  <c r="G35" i="3"/>
  <c r="G34" i="3"/>
  <c r="E34" i="3"/>
  <c r="L34" i="3" s="1"/>
  <c r="G33" i="3"/>
  <c r="E33" i="3"/>
  <c r="L33" i="3" s="1"/>
  <c r="G32" i="3"/>
  <c r="E32" i="3"/>
  <c r="L32" i="3" s="1"/>
  <c r="G30" i="3"/>
  <c r="E30" i="3"/>
  <c r="L30" i="3" s="1"/>
  <c r="G29" i="3"/>
  <c r="E29" i="3"/>
  <c r="L29" i="3" s="1"/>
  <c r="G28" i="3"/>
  <c r="E28" i="3"/>
  <c r="L28" i="3" s="1"/>
  <c r="G27" i="3"/>
  <c r="E27" i="3"/>
  <c r="L27" i="3" s="1"/>
  <c r="G26" i="3"/>
  <c r="E26" i="3"/>
  <c r="L26" i="3" s="1"/>
  <c r="I22" i="3"/>
  <c r="G22" i="3"/>
  <c r="E22" i="3"/>
  <c r="I21" i="3"/>
  <c r="G21" i="3"/>
  <c r="E21" i="3"/>
  <c r="L21" i="3" s="1"/>
  <c r="I20" i="3"/>
  <c r="G20" i="3"/>
  <c r="E20" i="3"/>
  <c r="I18" i="3"/>
  <c r="G18" i="3"/>
  <c r="E18" i="3"/>
  <c r="L18" i="3" s="1"/>
  <c r="I17" i="3"/>
  <c r="G17" i="3"/>
  <c r="E17" i="3"/>
  <c r="I16" i="3"/>
  <c r="G16" i="3"/>
  <c r="E16" i="3"/>
  <c r="L16" i="3" s="1"/>
  <c r="I14" i="3"/>
  <c r="G14" i="3"/>
  <c r="E14" i="3"/>
  <c r="I12" i="3"/>
  <c r="G12" i="3"/>
  <c r="E12" i="3"/>
  <c r="L12" i="3" s="1"/>
  <c r="I11" i="3"/>
  <c r="G11" i="3"/>
  <c r="E11" i="3"/>
  <c r="L11" i="3" l="1"/>
  <c r="L14" i="3"/>
  <c r="L17" i="3"/>
  <c r="L20" i="3"/>
  <c r="L22" i="3"/>
  <c r="L36" i="3"/>
  <c r="L37" i="3"/>
  <c r="E35" i="3"/>
  <c r="L35" i="3" s="1"/>
  <c r="E23" i="3"/>
  <c r="E100" i="3"/>
  <c r="G10" i="3"/>
  <c r="E125" i="3"/>
  <c r="G122" i="3"/>
  <c r="I19" i="3"/>
  <c r="G25" i="3"/>
  <c r="E31" i="3"/>
  <c r="G53" i="3"/>
  <c r="E64" i="3"/>
  <c r="L64" i="3" s="1"/>
  <c r="G66" i="3"/>
  <c r="E87" i="3"/>
  <c r="L87" i="3" s="1"/>
  <c r="E104" i="3"/>
  <c r="E112" i="3"/>
  <c r="L112" i="3" s="1"/>
  <c r="G112" i="3"/>
  <c r="G127" i="3"/>
  <c r="G87" i="3"/>
  <c r="G100" i="3"/>
  <c r="E10" i="3"/>
  <c r="I13" i="3"/>
  <c r="G15" i="3"/>
  <c r="E19" i="3"/>
  <c r="L19" i="3" s="1"/>
  <c r="E25" i="3"/>
  <c r="L25" i="3" s="1"/>
  <c r="G31" i="3"/>
  <c r="G64" i="3"/>
  <c r="E66" i="3"/>
  <c r="L66" i="3" s="1"/>
  <c r="G70" i="3"/>
  <c r="E81" i="3"/>
  <c r="E91" i="3"/>
  <c r="G81" i="3"/>
  <c r="G91" i="3"/>
  <c r="G104" i="3"/>
  <c r="E118" i="3"/>
  <c r="G125" i="3"/>
  <c r="E127" i="3"/>
  <c r="E13" i="3"/>
  <c r="G19" i="3"/>
  <c r="G23" i="3"/>
  <c r="G118" i="3"/>
  <c r="E122" i="3"/>
  <c r="L122" i="3" s="1"/>
  <c r="I15" i="3"/>
  <c r="I10" i="3"/>
  <c r="E15" i="3"/>
  <c r="L15" i="3" s="1"/>
  <c r="E38" i="3"/>
  <c r="L38" i="3" s="1"/>
  <c r="E70" i="3"/>
  <c r="L70" i="3" s="1"/>
  <c r="G13" i="3"/>
  <c r="E53" i="3"/>
  <c r="L53" i="3" s="1"/>
  <c r="L13" i="3" l="1"/>
  <c r="L81" i="3"/>
  <c r="L31" i="3"/>
  <c r="L125" i="3"/>
  <c r="L100" i="3"/>
  <c r="L118" i="3"/>
  <c r="L91" i="3"/>
  <c r="L10" i="3"/>
  <c r="L104" i="3"/>
  <c r="E52" i="3"/>
  <c r="G52" i="3"/>
  <c r="H130" i="3"/>
  <c r="I23" i="3"/>
  <c r="L23" i="3" s="1"/>
  <c r="G9" i="3"/>
  <c r="L9" i="3" s="1"/>
  <c r="G8" i="3"/>
  <c r="L52" i="3" l="1"/>
  <c r="I127" i="3"/>
  <c r="L127" i="3" s="1"/>
  <c r="I8" i="3"/>
  <c r="G7" i="3"/>
  <c r="G130" i="3" s="1"/>
  <c r="E7" i="3"/>
  <c r="E8" i="3"/>
  <c r="L8" i="3" s="1"/>
  <c r="E130" i="3" l="1"/>
  <c r="L130" i="3" s="1"/>
  <c r="L7" i="3"/>
</calcChain>
</file>

<file path=xl/sharedStrings.xml><?xml version="1.0" encoding="utf-8"?>
<sst xmlns="http://schemas.openxmlformats.org/spreadsheetml/2006/main" count="265" uniqueCount="260">
  <si>
    <t>тыс. руб.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</si>
  <si>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</si>
  <si>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</si>
  <si>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</si>
  <si>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</si>
  <si>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</si>
  <si>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</si>
  <si>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</si>
  <si>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</si>
  <si>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</si>
  <si>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</si>
  <si>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</si>
  <si>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</si>
  <si>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</si>
  <si>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</si>
  <si>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</si>
  <si>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</si>
  <si>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</si>
  <si>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</si>
  <si>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</si>
  <si>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</si>
  <si>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</si>
  <si>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</si>
  <si>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</si>
  <si>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</si>
  <si>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0300</t>
  </si>
  <si>
    <t>НАЦИОНАЛЬНАЯ БЕЗОПАСНОСТЬ И ПРАВООХРАНИТЕЛЬНАЯ ДЕЯТЕЛЬНОСТЬ</t>
  </si>
  <si>
    <t>0309</t>
  </si>
  <si>
    <t>0310</t>
  </si>
  <si>
    <t>Обеспечение пожарной безопасности</t>
  </si>
  <si>
    <t>0314</t>
  </si>
  <si>
    <t>Другие вопросы в области национальной безопасности и правоохранительной деятельности</t>
  </si>
  <si>
    <t>0400</t>
  </si>
  <si>
    <t>НАЦИОНАЛЬНАЯ ЭКОНОМИКА</t>
  </si>
  <si>
    <t>0401</t>
  </si>
  <si>
    <t>Общеэкономические вопросы</t>
  </si>
  <si>
    <t>0404</t>
  </si>
  <si>
    <t>Воспроизводство минерально-сырьевой базы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</si>
  <si>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</si>
  <si>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</si>
  <si>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</si>
  <si>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</si>
  <si>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</si>
  <si>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</si>
  <si>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</si>
  <si>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</si>
  <si>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</si>
  <si>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</si>
  <si>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</si>
  <si>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</si>
  <si>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</si>
  <si>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</si>
  <si>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</si>
  <si>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</si>
  <si>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</si>
  <si>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</si>
  <si>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</si>
  <si>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</si>
  <si>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</si>
  <si>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</si>
  <si>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</si>
  <si>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</si>
  <si>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</si>
  <si>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</si>
  <si>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</si>
  <si>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</si>
  <si>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</si>
  <si>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</si>
  <si>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</si>
  <si>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</si>
  <si>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</si>
  <si>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</si>
  <si>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</si>
  <si>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</si>
  <si>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</si>
  <si>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</si>
  <si>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</si>
  <si>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</si>
  <si>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</si>
  <si>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</si>
  <si>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0706</t>
  </si>
  <si>
    <t>0707</t>
  </si>
  <si>
    <t>0709</t>
  </si>
  <si>
    <t>Другие вопросы в области образования</t>
  </si>
  <si>
    <t>0800</t>
  </si>
  <si>
    <t>КУЛЬТУРА,  КИНЕМАТОГРАФИЯ</t>
  </si>
  <si>
    <t>0801</t>
  </si>
  <si>
    <t>Культура</t>
  </si>
  <si>
    <t>0802</t>
  </si>
  <si>
    <t>Кинематография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</si>
  <si>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</si>
  <si>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</si>
  <si>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</si>
  <si>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</si>
  <si>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</si>
  <si>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</si>
  <si>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</si>
  <si>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</si>
  <si>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0903</t>
  </si>
  <si>
    <t>Медицинская помощь в дневных стационарах всех типов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</si>
  <si>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</si>
  <si>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</si>
  <si>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</si>
  <si>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</si>
  <si>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</si>
  <si>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ее компонентов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</si>
  <si>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</si>
  <si>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</si>
  <si>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</si>
  <si>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</si>
  <si>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</si>
  <si>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</si>
  <si>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</si>
  <si>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</si>
  <si>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</si>
  <si>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</si>
  <si>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</si>
  <si>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</si>
  <si>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</si>
  <si>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</si>
  <si>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</si>
  <si>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</si>
  <si>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</si>
  <si>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</si>
  <si>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</si>
  <si>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</si>
  <si>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</si>
  <si>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</si>
  <si>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</si>
  <si>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</si>
  <si>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</si>
  <si>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</si>
  <si>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</si>
  <si>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</si>
  <si>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</si>
  <si>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</si>
  <si>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</si>
  <si>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</si>
  <si>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</si>
  <si>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СУБЪЕКТОВ РОССИЙСКОЙ ФЕДЕРАЦИИ И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</si>
  <si>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</si>
  <si>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</si>
  <si>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</si>
  <si>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</si>
  <si>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</si>
  <si>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</si>
  <si>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1</t>
  </si>
  <si>
    <t>2</t>
  </si>
  <si>
    <t>НАЛОГОВЫЕ И НЕНАЛОГОВЫЕ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</si>
  <si>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</si>
  <si>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</si>
  <si>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</si>
  <si>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</si>
  <si>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</si>
  <si>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</si>
  <si>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</si>
  <si>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</si>
  <si>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</si>
  <si>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НАЛОГИ, СБОРЫ И РЕГУЛЯРНЫЕ ПЛАТЕЖИ ЗА ПОЛЬЗОВАНИЕ ПРИРОДНЫМИ РЕСУРСАМИ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</si>
  <si>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</si>
  <si>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</si>
  <si>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ГОСУДАРСТВЕННАЯ ПОШЛИНА</t>
  </si>
  <si>
    <t>ДОХОДЫ ОТ ИСПОЛЬЗОВАНИЯ ИМУЩЕСТВА, НАХОДЯЩЕГОСЯ В ГОСУДАРСТВЕННОЙ И МУНИЦИПАЛЬНОЙ СОБСТВЕННОСТИ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</si>
  <si>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</si>
  <si>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Доходы от размещения средств бюджетов</t>
  </si>
  <si>
    <t>Платежи от государственных и муниципальных унитарных предприятий</t>
  </si>
  <si>
    <t>ПЛАТЕЖИ ПРИ ПОЛЬЗОВАНИИ ПРИРОДНЫМИ РЕСУРСАМИ</t>
  </si>
  <si>
    <t>Плата за негативное воздействие на окружающую среду</t>
  </si>
  <si>
    <t>Платежи при пользовании недрами</t>
  </si>
  <si>
    <t>Плата за использование лесов</t>
  </si>
  <si>
    <t>Доходы от оказания платных услуг (работ)</t>
  </si>
  <si>
    <t>Доходы от компенсации затрат государства</t>
  </si>
  <si>
    <t>ДОХОДЫ ОТ ПРОДАЖИ МАТЕРИАЛЬНЫХ И НЕМАТЕРИАЛЬНЫХ АКТИВОВ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</si>
  <si>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</si>
  <si>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 от продажи земельных участков, находящихся в государственной и муниципальной собственности</t>
  </si>
  <si>
    <t>ШТРАФЫ, САНКЦИИ, ВОЗМЕЩЕНИЕ УЩЕРБА</t>
  </si>
  <si>
    <t>БЕЗВОЗМЕЗДНЫЕ ПОСТУПЛЕНИЯ</t>
  </si>
  <si>
    <t>ИТОГО РАСХОДЫ: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</si>
  <si>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</si>
  <si>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</si>
  <si>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</si>
  <si>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</si>
  <si>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</si>
  <si>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</si>
  <si>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1 06 00000 00 0000 000</t>
  </si>
  <si>
    <t>1 06 02000 02 0000 110</t>
  </si>
  <si>
    <t>1 06 04000 02 0000 110</t>
  </si>
  <si>
    <t>1 06 05000 02 0000 110</t>
  </si>
  <si>
    <t>1 07 00000 00 0000 000</t>
  </si>
  <si>
    <t>1 07 01000 01 0000 110</t>
  </si>
  <si>
    <t>1 07 04000 01 0000 110</t>
  </si>
  <si>
    <t>1 08 00000 00 0000 000</t>
  </si>
  <si>
    <t>1 11 00000 00 0000 000</t>
  </si>
  <si>
    <t>1 11 01000 00 0000 120</t>
  </si>
  <si>
    <t>1 11 02000 00 0000 120</t>
  </si>
  <si>
    <t>1 11 03000 00 0000 120</t>
  </si>
  <si>
    <t>1 11 05000 00 0000 120</t>
  </si>
  <si>
    <t>1 11 07000 00 0000 120</t>
  </si>
  <si>
    <t>1 12 00000 00 0000 000</t>
  </si>
  <si>
    <t>1 12 01000 01 0000 120</t>
  </si>
  <si>
    <t>1 12 04000 00 0000 120</t>
  </si>
  <si>
    <t>1 13 00000 00 0000 000</t>
  </si>
  <si>
    <t>1 13 01000 00 0000 130</t>
  </si>
  <si>
    <t>1 13 02000 00 0000 130</t>
  </si>
  <si>
    <t>1 14 00000 00 0000 000</t>
  </si>
  <si>
    <t>1 14 02000 00 0000 000</t>
  </si>
  <si>
    <t>1 14 06000 00 0000 430</t>
  </si>
  <si>
    <t>1 15 00000 00 0000 000</t>
  </si>
  <si>
    <t>1 16 00000 00 0000 000</t>
  </si>
  <si>
    <t>2 00 00000 00 0000 000</t>
  </si>
  <si>
    <t>Наименование кода дохода/раздела(подраздела) расходов</t>
  </si>
  <si>
    <t>БЕЗВОЗМЕЗДНЫЕ ПОСТУПЛЕНИЯ ОТ ДРУГИХ БЮДЖЕТОВ БЮДЖЕТНОЙ СИСТЕМЫ РОССИЙСКОЙ ФЕДЕРАЦИИ</t>
  </si>
  <si>
    <t>Дотации бюджетам субъектов Российской Федерации и муниципальных образований</t>
  </si>
  <si>
    <t>Субсидии бюджетам бюджетной системы Российской Федерации (межбюджетные субсидии)</t>
  </si>
  <si>
    <t>Иные межбюджетные трансферты</t>
  </si>
  <si>
    <t>БЕЗВОЗМЕЗДНЫЕ ПОСТУПЛЕНИЯ ОТ ГОСУДАРСТВЕННЫХ (МУНИЦИПАЛЬНЫХ) ОРГАНИЗАЦИЙ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</si>
  <si>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</si>
  <si>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</si>
  <si>
    <t>2 02 00000 00 0000 000</t>
  </si>
  <si>
    <t>2 02 01000 00 0000 000</t>
  </si>
  <si>
    <t>2 02 02000 00 0000 000</t>
  </si>
  <si>
    <t>2 02 03000 00 0000 000</t>
  </si>
  <si>
    <t>2 02 04000 00 0000 000</t>
  </si>
  <si>
    <t>2 03 00000 00 0000 000</t>
  </si>
  <si>
    <t>2 18 00000 00 0000 000</t>
  </si>
  <si>
    <t>2 19 00000 00 0000 000</t>
  </si>
  <si>
    <t>2 04 00000 00 0000 000</t>
  </si>
  <si>
    <t>БЕЗВОЗМЕЗДНЫЕ ПОСТУПЛЕНИЯ ОТ НЕГОСУДАРСТВЕННЫХ ОРГАНИЗАЦИЙ</t>
  </si>
  <si>
    <t>Проценты, полученные от предоставления бюджетных кредитов внутри страны</t>
  </si>
  <si>
    <t>0108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</si>
  <si>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</si>
  <si>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</si>
  <si>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0604</t>
  </si>
  <si>
    <t>Прикладные научные исследования в области охраны окружающей среды</t>
  </si>
  <si>
    <t>0703</t>
  </si>
  <si>
    <t xml:space="preserve">Дополнительное образование детей </t>
  </si>
  <si>
    <t>Высшее образование</t>
  </si>
  <si>
    <t>Молодежная политика</t>
  </si>
  <si>
    <t>Субвенции бюджетам субъектов Российской Федерации</t>
  </si>
  <si>
    <t>Код дохода/раздела
(подраздела) расходов по бюджетной классификации</t>
  </si>
  <si>
    <t>Итого 
изменений</t>
  </si>
  <si>
    <t>8=7-3</t>
  </si>
  <si>
    <t>Всего доходов</t>
  </si>
  <si>
    <t>1 12 02000 01 0000 120</t>
  </si>
  <si>
    <t>ДОХОДЫ ОТ ОКАЗАНИЯ ПЛАТНЫХ УСЛУГ И КОМПЕНСАЦИИ ЗАТРАТ ГОСУДАРСТВА</t>
  </si>
  <si>
    <t>АДМИНИСТРАТИВНЫЕ ПЛАТЕЖИ</t>
  </si>
  <si>
    <t>1 17 00000 00 0000 000</t>
  </si>
  <si>
    <t>ПРОЧИЕ НЕНАЛОГОВЫЕ ДОХОДЫ</t>
  </si>
  <si>
    <t>План по закону о бюджете в ред. от 09.11.2018 №103-оз</t>
  </si>
  <si>
    <t>от 09.11.2018   №103-оз</t>
  </si>
  <si>
    <t>от 17.07.18
№73-оз</t>
  </si>
  <si>
    <t>от 13.04.2018 
№31-оз</t>
  </si>
  <si>
    <t>Сведения о внесенных изменениях в закон о бюджете на 2018 год и плановый период 2019 и 2020 годов 
в части доходов и расходов</t>
  </si>
  <si>
    <t>справочно (скрыть)</t>
  </si>
  <si>
    <t>ДЕФИЦИТ (-); ПРОФИЦИТ (+)</t>
  </si>
  <si>
    <t>План по закону о бюджете                          от 21.12.2017                         №82-оз</t>
  </si>
  <si>
    <t>Изменения, внесенные законом                        от 13.04.2018 
№31-оз</t>
  </si>
  <si>
    <t>Изменения, внесенные законом                       от 17.07.2018                      №73-оз</t>
  </si>
  <si>
    <t>Изменения, внесенные законом                                 от 09.11.2018   №103-оз</t>
  </si>
  <si>
    <t>Приложение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</si>
</sst>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 ###\ ###\ ###\ ##0.00"/>
  </numFmts>
  <fonts count="8" x14ac:knownFonts="1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horizontal="right" vertical="top"/>
    </xf>
    <xf numFmtId="164" fontId="2" fillId="2" borderId="1" xfId="0" applyNumberFormat="1" applyFont="1" applyFill="1" applyBorder="1" applyAlignment="1">
      <alignment horizontal="righ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/>
    <xf numFmtId="164" fontId="2" fillId="3" borderId="1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5" fontId="2" fillId="3" borderId="1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vertical="top"/>
    </xf>
    <xf numFmtId="165" fontId="1" fillId="2" borderId="1" xfId="0" applyNumberFormat="1" applyFont="1" applyFill="1" applyBorder="1" applyAlignment="1">
      <alignment vertical="top"/>
    </xf>
    <xf numFmtId="49" fontId="2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vertical="top"/>
    </xf>
    <xf numFmtId="164" fontId="1" fillId="2" borderId="1" xfId="0" applyNumberFormat="1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left" vertical="top"/>
    </xf>
    <xf numFmtId="49" fontId="2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top" wrapText="1"/>
    </xf>
    <xf numFmtId="164" fontId="2" fillId="3" borderId="1" xfId="0" applyNumberFormat="1" applyFont="1" applyFill="1" applyBorder="1" applyAlignment="1">
      <alignment horizontal="right"/>
    </xf>
    <xf numFmtId="164" fontId="1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N131"/>
  <sheetViews>
    <sheetView showGridLines="0" tabSelected="1" zoomScaleNormal="100" workbookViewId="0">
      <selection activeCell="U5" sqref="U5"/>
    </sheetView>
  </sheetViews>
  <sheetFormatPr defaultColWidth="9.140625" defaultRowHeight="12.75" outlineLevelRow="1" x14ac:dyDescent="0.2"/>
  <cols>
    <col min="1" max="1" width="19.85546875" style="1" customWidth="1"/>
    <col min="2" max="2" width="33.42578125" style="1" customWidth="1"/>
    <col min="3" max="3" width="15" style="1" customWidth="1"/>
    <col min="4" max="4" width="1.28515625" style="1" hidden="1" customWidth="1"/>
    <col min="5" max="5" width="16.140625" style="1" customWidth="1"/>
    <col min="6" max="6" width="16.140625" style="1" hidden="1" customWidth="1"/>
    <col min="7" max="7" width="14.7109375" style="1" customWidth="1"/>
    <col min="8" max="8" width="16.140625" style="1" hidden="1" customWidth="1"/>
    <col min="9" max="9" width="15.140625" style="1" customWidth="1"/>
    <col min="10" max="10" width="14.140625" style="1" customWidth="1"/>
    <col min="11" max="11" width="16.140625" style="1" customWidth="1"/>
    <col min="12" max="12" width="16.140625" style="1" hidden="1" customWidth="1"/>
    <col min="13" max="13" width="0" style="1" hidden="1" customWidth="1"/>
    <col min="14" max="14" width="11.28515625" style="1" bestFit="1" customWidth="1"/>
    <col min="15" max="16384" width="9.140625" style="1"/>
  </cols>
  <sheetData>
    <row r="1" spans="1:14" ht="16.899999999999999" customHeight="1" x14ac:dyDescent="0.2">
      <c r="K1" s="51" t="s">
        <v>259</v>
      </c>
      <c r="L1" s="34"/>
    </row>
    <row r="2" spans="1:14" ht="32.450000000000003" customHeight="1" x14ac:dyDescent="0.2">
      <c r="A2" s="49" t="s">
        <v>252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4" ht="12" customHeight="1" x14ac:dyDescent="0.2">
      <c r="B3" s="2"/>
      <c r="C3" s="2"/>
      <c r="D3" s="2"/>
      <c r="E3" s="2"/>
      <c r="F3" s="2"/>
      <c r="G3" s="2"/>
      <c r="K3" s="7" t="s">
        <v>0</v>
      </c>
      <c r="L3" s="7"/>
    </row>
    <row r="4" spans="1:14" s="6" customFormat="1" ht="18" customHeight="1" x14ac:dyDescent="0.2">
      <c r="A4" s="46" t="s">
        <v>239</v>
      </c>
      <c r="B4" s="48" t="s">
        <v>210</v>
      </c>
      <c r="C4" s="48" t="s">
        <v>255</v>
      </c>
      <c r="D4" s="50" t="s">
        <v>251</v>
      </c>
      <c r="E4" s="50" t="s">
        <v>256</v>
      </c>
      <c r="F4" s="50" t="s">
        <v>250</v>
      </c>
      <c r="G4" s="50" t="s">
        <v>257</v>
      </c>
      <c r="H4" s="50" t="s">
        <v>249</v>
      </c>
      <c r="I4" s="50" t="s">
        <v>258</v>
      </c>
      <c r="J4" s="44" t="s">
        <v>248</v>
      </c>
      <c r="K4" s="44" t="s">
        <v>240</v>
      </c>
      <c r="L4" s="44" t="s">
        <v>240</v>
      </c>
    </row>
    <row r="5" spans="1:14" s="6" customFormat="1" ht="70.150000000000006" customHeight="1" x14ac:dyDescent="0.2">
      <c r="A5" s="47"/>
      <c r="B5" s="48"/>
      <c r="C5" s="48"/>
      <c r="D5" s="50"/>
      <c r="E5" s="50"/>
      <c r="F5" s="50"/>
      <c r="G5" s="50"/>
      <c r="H5" s="50"/>
      <c r="I5" s="50"/>
      <c r="J5" s="45"/>
      <c r="K5" s="45"/>
      <c r="L5" s="45"/>
    </row>
    <row r="6" spans="1:14" s="6" customFormat="1" ht="11.25" customHeight="1" x14ac:dyDescent="0.2">
      <c r="A6" s="27" t="s">
        <v>146</v>
      </c>
      <c r="B6" s="27" t="s">
        <v>147</v>
      </c>
      <c r="C6" s="24">
        <v>3</v>
      </c>
      <c r="D6" s="40" t="s">
        <v>253</v>
      </c>
      <c r="E6" s="24">
        <v>4</v>
      </c>
      <c r="F6" s="40" t="s">
        <v>253</v>
      </c>
      <c r="G6" s="24">
        <v>5</v>
      </c>
      <c r="H6" s="40" t="s">
        <v>253</v>
      </c>
      <c r="I6" s="24">
        <v>6</v>
      </c>
      <c r="J6" s="24">
        <v>7</v>
      </c>
      <c r="K6" s="24" t="s">
        <v>241</v>
      </c>
      <c r="L6" s="40" t="s">
        <v>253</v>
      </c>
    </row>
    <row r="7" spans="1:14" s="6" customFormat="1" x14ac:dyDescent="0.2">
      <c r="A7" s="17"/>
      <c r="B7" s="28" t="s">
        <v>242</v>
      </c>
      <c r="C7" s="14">
        <v>103303420.10000001</v>
      </c>
      <c r="D7" s="14">
        <v>104489111.50000001</v>
      </c>
      <c r="E7" s="14">
        <f>D7-C7</f>
        <v>1185691.400000006</v>
      </c>
      <c r="F7" s="14">
        <v>104988785.20000002</v>
      </c>
      <c r="G7" s="14">
        <f t="shared" ref="G7:G50" si="0">F7-D7</f>
        <v>499673.70000000298</v>
      </c>
      <c r="H7" s="14">
        <v>127123845.2</v>
      </c>
      <c r="I7" s="14">
        <f t="shared" ref="I7:I71" si="1">H7-F7</f>
        <v>22135059.999999985</v>
      </c>
      <c r="J7" s="14">
        <v>127123845.2</v>
      </c>
      <c r="K7" s="14">
        <f>J7-C7</f>
        <v>23820425.099999994</v>
      </c>
      <c r="L7" s="14">
        <f>E7+G7+I7</f>
        <v>23820425.099999994</v>
      </c>
      <c r="M7" s="41">
        <f>K7-L7</f>
        <v>0</v>
      </c>
    </row>
    <row r="8" spans="1:14" s="15" customFormat="1" ht="25.5" x14ac:dyDescent="0.2">
      <c r="A8" s="18" t="s">
        <v>178</v>
      </c>
      <c r="B8" s="29" t="s">
        <v>148</v>
      </c>
      <c r="C8" s="8">
        <v>96784999.800000012</v>
      </c>
      <c r="D8" s="8">
        <v>97284999.800000012</v>
      </c>
      <c r="E8" s="8">
        <f>D8-C8</f>
        <v>500000</v>
      </c>
      <c r="F8" s="8">
        <v>97284999.800000012</v>
      </c>
      <c r="G8" s="8">
        <f t="shared" si="0"/>
        <v>0</v>
      </c>
      <c r="H8" s="8">
        <v>118655137</v>
      </c>
      <c r="I8" s="8">
        <f t="shared" si="1"/>
        <v>21370137.199999988</v>
      </c>
      <c r="J8" s="8">
        <v>118655137</v>
      </c>
      <c r="K8" s="8">
        <f t="shared" ref="K8:K71" si="2">J8-C8</f>
        <v>21870137.199999988</v>
      </c>
      <c r="L8" s="8">
        <f t="shared" ref="L8:L71" si="3">E8+G8+I8</f>
        <v>21870137.199999988</v>
      </c>
      <c r="M8" s="41">
        <f t="shared" ref="M8:M71" si="4">K8-L8</f>
        <v>0</v>
      </c>
    </row>
    <row r="9" spans="1:14" s="15" customFormat="1" x14ac:dyDescent="0.2">
      <c r="A9" s="18" t="s">
        <v>179</v>
      </c>
      <c r="B9" s="29" t="s">
        <v>149</v>
      </c>
      <c r="C9" s="8">
        <v>67723154.200000003</v>
      </c>
      <c r="D9" s="8">
        <v>67723154.200000003</v>
      </c>
      <c r="E9" s="12">
        <f t="shared" ref="E9:E39" si="5">D9-C9</f>
        <v>0</v>
      </c>
      <c r="F9" s="8">
        <v>67723154.200000003</v>
      </c>
      <c r="G9" s="8">
        <f t="shared" ref="G9" si="6">G10+G13+G15+G19+G22</f>
        <v>0</v>
      </c>
      <c r="H9" s="8">
        <v>86677997.599999994</v>
      </c>
      <c r="I9" s="8">
        <f>H9-F9</f>
        <v>18954843.399999991</v>
      </c>
      <c r="J9" s="8">
        <v>86677997.599999994</v>
      </c>
      <c r="K9" s="8">
        <f t="shared" si="2"/>
        <v>18954843.399999991</v>
      </c>
      <c r="L9" s="8">
        <f t="shared" si="3"/>
        <v>18954843.399999991</v>
      </c>
      <c r="M9" s="41">
        <f t="shared" si="4"/>
        <v>0</v>
      </c>
      <c r="N9" s="42"/>
    </row>
    <row r="10" spans="1:14" s="6" customFormat="1" x14ac:dyDescent="0.2">
      <c r="A10" s="19" t="s">
        <v>180</v>
      </c>
      <c r="B10" s="30" t="s">
        <v>150</v>
      </c>
      <c r="C10" s="12">
        <v>42634115.200000003</v>
      </c>
      <c r="D10" s="12">
        <v>42634115.200000003</v>
      </c>
      <c r="E10" s="12">
        <f t="shared" si="5"/>
        <v>0</v>
      </c>
      <c r="F10" s="12">
        <v>42634115.200000003</v>
      </c>
      <c r="G10" s="12">
        <f t="shared" si="0"/>
        <v>0</v>
      </c>
      <c r="H10" s="12">
        <v>60388958.600000001</v>
      </c>
      <c r="I10" s="12">
        <f t="shared" si="1"/>
        <v>17754843.399999999</v>
      </c>
      <c r="J10" s="12">
        <v>60388958.600000001</v>
      </c>
      <c r="K10" s="12">
        <f t="shared" si="2"/>
        <v>17754843.399999999</v>
      </c>
      <c r="L10" s="12">
        <f t="shared" si="3"/>
        <v>17754843.399999999</v>
      </c>
      <c r="M10" s="41">
        <f t="shared" si="4"/>
        <v>0</v>
      </c>
    </row>
    <row r="11" spans="1:14" s="6" customFormat="1" x14ac:dyDescent="0.2">
      <c r="A11" s="19" t="s">
        <v>181</v>
      </c>
      <c r="B11" s="30" t="s">
        <v>151</v>
      </c>
      <c r="C11" s="12">
        <v>25089039</v>
      </c>
      <c r="D11" s="12">
        <v>25089039</v>
      </c>
      <c r="E11" s="12">
        <f t="shared" si="5"/>
        <v>0</v>
      </c>
      <c r="F11" s="12">
        <v>25089039</v>
      </c>
      <c r="G11" s="12">
        <f t="shared" si="0"/>
        <v>0</v>
      </c>
      <c r="H11" s="12">
        <v>26289039</v>
      </c>
      <c r="I11" s="12">
        <f t="shared" si="1"/>
        <v>1200000</v>
      </c>
      <c r="J11" s="12">
        <v>26289039</v>
      </c>
      <c r="K11" s="12">
        <f t="shared" si="2"/>
        <v>1200000</v>
      </c>
      <c r="L11" s="12">
        <f t="shared" si="3"/>
        <v>1200000</v>
      </c>
      <c r="M11" s="41">
        <f t="shared" si="4"/>
        <v>0</v>
      </c>
    </row>
    <row r="12" spans="1:14" s="15" customFormat="1" ht="51" x14ac:dyDescent="0.2">
      <c r="A12" s="18" t="s">
        <v>182</v>
      </c>
      <c r="B12" s="29" t="s">
        <v>152</v>
      </c>
      <c r="C12" s="8">
        <v>6986000</v>
      </c>
      <c r="D12" s="8">
        <v>7486000</v>
      </c>
      <c r="E12" s="8">
        <f t="shared" si="5"/>
        <v>500000</v>
      </c>
      <c r="F12" s="8">
        <v>7486000</v>
      </c>
      <c r="G12" s="8">
        <f t="shared" si="0"/>
        <v>0</v>
      </c>
      <c r="H12" s="8">
        <v>7486000</v>
      </c>
      <c r="I12" s="8">
        <f t="shared" si="1"/>
        <v>0</v>
      </c>
      <c r="J12" s="8">
        <v>7486000</v>
      </c>
      <c r="K12" s="8">
        <f t="shared" si="2"/>
        <v>500000</v>
      </c>
      <c r="L12" s="8">
        <f t="shared" si="3"/>
        <v>500000</v>
      </c>
      <c r="M12" s="41">
        <f t="shared" si="4"/>
        <v>0</v>
      </c>
    </row>
    <row r="13" spans="1:14" s="6" customFormat="1" ht="38.25" x14ac:dyDescent="0.2">
      <c r="A13" s="19" t="s">
        <v>183</v>
      </c>
      <c r="B13" s="30" t="s">
        <v>153</v>
      </c>
      <c r="C13" s="12">
        <v>6986000</v>
      </c>
      <c r="D13" s="12">
        <v>7486000</v>
      </c>
      <c r="E13" s="12">
        <f t="shared" si="5"/>
        <v>500000</v>
      </c>
      <c r="F13" s="12">
        <v>7486000</v>
      </c>
      <c r="G13" s="12">
        <f t="shared" si="0"/>
        <v>0</v>
      </c>
      <c r="H13" s="12">
        <v>7486000</v>
      </c>
      <c r="I13" s="12">
        <f t="shared" si="1"/>
        <v>0</v>
      </c>
      <c r="J13" s="12">
        <v>7486000</v>
      </c>
      <c r="K13" s="12">
        <f t="shared" si="2"/>
        <v>500000</v>
      </c>
      <c r="L13" s="12">
        <f t="shared" si="3"/>
        <v>500000</v>
      </c>
      <c r="M13" s="41">
        <f t="shared" si="4"/>
        <v>0</v>
      </c>
    </row>
    <row r="14" spans="1:14" s="15" customFormat="1" x14ac:dyDescent="0.2">
      <c r="A14" s="18" t="s">
        <v>184</v>
      </c>
      <c r="B14" s="29" t="s">
        <v>154</v>
      </c>
      <c r="C14" s="8">
        <v>20069850</v>
      </c>
      <c r="D14" s="8">
        <v>20069850</v>
      </c>
      <c r="E14" s="8">
        <f t="shared" si="5"/>
        <v>0</v>
      </c>
      <c r="F14" s="8">
        <v>20069850</v>
      </c>
      <c r="G14" s="8">
        <f t="shared" si="0"/>
        <v>0</v>
      </c>
      <c r="H14" s="8">
        <v>20747850</v>
      </c>
      <c r="I14" s="8">
        <f t="shared" si="1"/>
        <v>678000</v>
      </c>
      <c r="J14" s="8">
        <v>20747850</v>
      </c>
      <c r="K14" s="8">
        <f t="shared" si="2"/>
        <v>678000</v>
      </c>
      <c r="L14" s="8">
        <f t="shared" si="3"/>
        <v>678000</v>
      </c>
      <c r="M14" s="41">
        <f t="shared" si="4"/>
        <v>0</v>
      </c>
    </row>
    <row r="15" spans="1:14" s="6" customFormat="1" x14ac:dyDescent="0.2">
      <c r="A15" s="19" t="s">
        <v>185</v>
      </c>
      <c r="B15" s="30" t="s">
        <v>155</v>
      </c>
      <c r="C15" s="12">
        <v>17490450</v>
      </c>
      <c r="D15" s="12">
        <v>17490450</v>
      </c>
      <c r="E15" s="12">
        <f t="shared" si="5"/>
        <v>0</v>
      </c>
      <c r="F15" s="12">
        <v>17490450</v>
      </c>
      <c r="G15" s="12">
        <f t="shared" si="0"/>
        <v>0</v>
      </c>
      <c r="H15" s="12">
        <v>18140450</v>
      </c>
      <c r="I15" s="12">
        <f t="shared" si="1"/>
        <v>650000</v>
      </c>
      <c r="J15" s="12">
        <v>18140450</v>
      </c>
      <c r="K15" s="12">
        <f t="shared" si="2"/>
        <v>650000</v>
      </c>
      <c r="L15" s="12">
        <f t="shared" si="3"/>
        <v>650000</v>
      </c>
      <c r="M15" s="41">
        <f t="shared" si="4"/>
        <v>0</v>
      </c>
    </row>
    <row r="16" spans="1:14" s="6" customFormat="1" x14ac:dyDescent="0.2">
      <c r="A16" s="19" t="s">
        <v>186</v>
      </c>
      <c r="B16" s="30" t="s">
        <v>156</v>
      </c>
      <c r="C16" s="12">
        <v>2577000</v>
      </c>
      <c r="D16" s="12">
        <v>2577000</v>
      </c>
      <c r="E16" s="12">
        <f t="shared" si="5"/>
        <v>0</v>
      </c>
      <c r="F16" s="12">
        <v>2577000</v>
      </c>
      <c r="G16" s="12">
        <f t="shared" si="0"/>
        <v>0</v>
      </c>
      <c r="H16" s="12">
        <v>2577000</v>
      </c>
      <c r="I16" s="12">
        <f t="shared" si="1"/>
        <v>0</v>
      </c>
      <c r="J16" s="12">
        <v>2577000</v>
      </c>
      <c r="K16" s="12">
        <f t="shared" si="2"/>
        <v>0</v>
      </c>
      <c r="L16" s="12">
        <f t="shared" si="3"/>
        <v>0</v>
      </c>
      <c r="M16" s="41">
        <f t="shared" si="4"/>
        <v>0</v>
      </c>
    </row>
    <row r="17" spans="1:13" s="6" customFormat="1" x14ac:dyDescent="0.2">
      <c r="A17" s="19" t="s">
        <v>187</v>
      </c>
      <c r="B17" s="30" t="s">
        <v>157</v>
      </c>
      <c r="C17" s="12">
        <v>2400</v>
      </c>
      <c r="D17" s="12">
        <v>2400</v>
      </c>
      <c r="E17" s="12">
        <f t="shared" si="5"/>
        <v>0</v>
      </c>
      <c r="F17" s="12">
        <v>2400</v>
      </c>
      <c r="G17" s="12">
        <f t="shared" si="0"/>
        <v>0</v>
      </c>
      <c r="H17" s="12">
        <v>30400</v>
      </c>
      <c r="I17" s="12">
        <f t="shared" si="1"/>
        <v>28000</v>
      </c>
      <c r="J17" s="12">
        <v>30400</v>
      </c>
      <c r="K17" s="12">
        <f t="shared" si="2"/>
        <v>28000</v>
      </c>
      <c r="L17" s="12">
        <f t="shared" si="3"/>
        <v>28000</v>
      </c>
      <c r="M17" s="41">
        <f t="shared" si="4"/>
        <v>0</v>
      </c>
    </row>
    <row r="18" spans="1:13" s="15" customFormat="1" ht="38.25" x14ac:dyDescent="0.2">
      <c r="A18" s="18" t="s">
        <v>188</v>
      </c>
      <c r="B18" s="29" t="s">
        <v>158</v>
      </c>
      <c r="C18" s="8">
        <v>372670</v>
      </c>
      <c r="D18" s="8">
        <v>372670</v>
      </c>
      <c r="E18" s="8">
        <f t="shared" si="5"/>
        <v>0</v>
      </c>
      <c r="F18" s="8">
        <v>372670</v>
      </c>
      <c r="G18" s="8">
        <f t="shared" si="0"/>
        <v>0</v>
      </c>
      <c r="H18" s="8">
        <v>372670</v>
      </c>
      <c r="I18" s="8">
        <f t="shared" si="1"/>
        <v>0</v>
      </c>
      <c r="J18" s="8">
        <v>372670</v>
      </c>
      <c r="K18" s="8">
        <f t="shared" si="2"/>
        <v>0</v>
      </c>
      <c r="L18" s="8">
        <f t="shared" si="3"/>
        <v>0</v>
      </c>
      <c r="M18" s="41">
        <f t="shared" si="4"/>
        <v>0</v>
      </c>
    </row>
    <row r="19" spans="1:13" s="6" customFormat="1" x14ac:dyDescent="0.2">
      <c r="A19" s="19" t="s">
        <v>189</v>
      </c>
      <c r="B19" s="30" t="s">
        <v>159</v>
      </c>
      <c r="C19" s="12">
        <v>371982</v>
      </c>
      <c r="D19" s="12">
        <v>371982</v>
      </c>
      <c r="E19" s="12">
        <f t="shared" si="5"/>
        <v>0</v>
      </c>
      <c r="F19" s="12">
        <v>371982</v>
      </c>
      <c r="G19" s="12">
        <f t="shared" si="0"/>
        <v>0</v>
      </c>
      <c r="H19" s="12">
        <v>371982</v>
      </c>
      <c r="I19" s="12">
        <f t="shared" si="1"/>
        <v>0</v>
      </c>
      <c r="J19" s="12">
        <v>371982</v>
      </c>
      <c r="K19" s="12">
        <f t="shared" si="2"/>
        <v>0</v>
      </c>
      <c r="L19" s="12">
        <f t="shared" si="3"/>
        <v>0</v>
      </c>
      <c r="M19" s="41">
        <f t="shared" si="4"/>
        <v>0</v>
      </c>
    </row>
    <row r="20" spans="1:13" s="6" customFormat="1" ht="51" x14ac:dyDescent="0.2">
      <c r="A20" s="19" t="s">
        <v>190</v>
      </c>
      <c r="B20" s="30" t="s">
        <v>160</v>
      </c>
      <c r="C20" s="12">
        <v>688</v>
      </c>
      <c r="D20" s="12">
        <v>688</v>
      </c>
      <c r="E20" s="12">
        <f t="shared" si="5"/>
        <v>0</v>
      </c>
      <c r="F20" s="12">
        <v>688</v>
      </c>
      <c r="G20" s="12">
        <f t="shared" si="0"/>
        <v>0</v>
      </c>
      <c r="H20" s="12">
        <v>688</v>
      </c>
      <c r="I20" s="12">
        <f t="shared" si="1"/>
        <v>0</v>
      </c>
      <c r="J20" s="12">
        <v>688</v>
      </c>
      <c r="K20" s="12">
        <f t="shared" si="2"/>
        <v>0</v>
      </c>
      <c r="L20" s="12">
        <f t="shared" si="3"/>
        <v>0</v>
      </c>
      <c r="M20" s="41">
        <f t="shared" si="4"/>
        <v>0</v>
      </c>
    </row>
    <row r="21" spans="1:13" s="15" customFormat="1" x14ac:dyDescent="0.2">
      <c r="A21" s="18" t="s">
        <v>191</v>
      </c>
      <c r="B21" s="29" t="s">
        <v>161</v>
      </c>
      <c r="C21" s="8">
        <v>457296.9</v>
      </c>
      <c r="D21" s="8">
        <v>457296.9</v>
      </c>
      <c r="E21" s="8">
        <f t="shared" si="5"/>
        <v>0</v>
      </c>
      <c r="F21" s="8">
        <v>457296.9</v>
      </c>
      <c r="G21" s="8">
        <f t="shared" si="0"/>
        <v>0</v>
      </c>
      <c r="H21" s="8">
        <v>457296.9</v>
      </c>
      <c r="I21" s="8">
        <f t="shared" si="1"/>
        <v>0</v>
      </c>
      <c r="J21" s="8">
        <v>457296.9</v>
      </c>
      <c r="K21" s="8">
        <f t="shared" si="2"/>
        <v>0</v>
      </c>
      <c r="L21" s="8">
        <f t="shared" si="3"/>
        <v>0</v>
      </c>
      <c r="M21" s="41">
        <f t="shared" si="4"/>
        <v>0</v>
      </c>
    </row>
    <row r="22" spans="1:13" s="6" customFormat="1" ht="63.75" x14ac:dyDescent="0.2">
      <c r="A22" s="18" t="s">
        <v>192</v>
      </c>
      <c r="B22" s="29" t="s">
        <v>162</v>
      </c>
      <c r="C22" s="8">
        <v>48643.9</v>
      </c>
      <c r="D22" s="8">
        <v>48643.9</v>
      </c>
      <c r="E22" s="8">
        <f t="shared" si="5"/>
        <v>0</v>
      </c>
      <c r="F22" s="8">
        <v>48643.9</v>
      </c>
      <c r="G22" s="8">
        <f t="shared" si="0"/>
        <v>0</v>
      </c>
      <c r="H22" s="8">
        <v>1516259.9</v>
      </c>
      <c r="I22" s="8">
        <f t="shared" si="1"/>
        <v>1467616</v>
      </c>
      <c r="J22" s="8">
        <v>1516259.9</v>
      </c>
      <c r="K22" s="8">
        <f t="shared" si="2"/>
        <v>1467616</v>
      </c>
      <c r="L22" s="8">
        <f t="shared" si="3"/>
        <v>1467616</v>
      </c>
      <c r="M22" s="41">
        <f t="shared" si="4"/>
        <v>0</v>
      </c>
    </row>
    <row r="23" spans="1:13" s="6" customFormat="1" ht="102" x14ac:dyDescent="0.2">
      <c r="A23" s="19" t="s">
        <v>193</v>
      </c>
      <c r="B23" s="30" t="s">
        <v>163</v>
      </c>
      <c r="C23" s="12">
        <v>5500</v>
      </c>
      <c r="D23" s="12">
        <v>5500</v>
      </c>
      <c r="E23" s="12">
        <f t="shared" si="5"/>
        <v>0</v>
      </c>
      <c r="F23" s="12">
        <v>5500</v>
      </c>
      <c r="G23" s="12">
        <f t="shared" si="0"/>
        <v>0</v>
      </c>
      <c r="H23" s="12">
        <v>163121</v>
      </c>
      <c r="I23" s="12">
        <f t="shared" si="1"/>
        <v>157621</v>
      </c>
      <c r="J23" s="12">
        <v>163121</v>
      </c>
      <c r="K23" s="12">
        <f t="shared" si="2"/>
        <v>157621</v>
      </c>
      <c r="L23" s="12">
        <f t="shared" si="3"/>
        <v>157621</v>
      </c>
      <c r="M23" s="41">
        <f t="shared" si="4"/>
        <v>0</v>
      </c>
    </row>
    <row r="24" spans="1:13" s="6" customFormat="1" ht="25.5" x14ac:dyDescent="0.2">
      <c r="A24" s="19" t="s">
        <v>194</v>
      </c>
      <c r="B24" s="30" t="s">
        <v>164</v>
      </c>
      <c r="C24" s="12">
        <v>0</v>
      </c>
      <c r="D24" s="12">
        <v>0</v>
      </c>
      <c r="E24" s="12">
        <v>0</v>
      </c>
      <c r="F24" s="12">
        <v>0</v>
      </c>
      <c r="G24" s="12">
        <f t="shared" si="0"/>
        <v>0</v>
      </c>
      <c r="H24" s="12">
        <v>1300000</v>
      </c>
      <c r="I24" s="12">
        <f t="shared" si="1"/>
        <v>1300000</v>
      </c>
      <c r="J24" s="12">
        <v>1300000</v>
      </c>
      <c r="K24" s="12">
        <f t="shared" si="2"/>
        <v>1300000</v>
      </c>
      <c r="L24" s="12">
        <f t="shared" si="3"/>
        <v>1300000</v>
      </c>
      <c r="M24" s="41">
        <f t="shared" si="4"/>
        <v>0</v>
      </c>
    </row>
    <row r="25" spans="1:13" s="6" customFormat="1" ht="38.25" x14ac:dyDescent="0.2">
      <c r="A25" s="19" t="s">
        <v>195</v>
      </c>
      <c r="B25" s="30" t="s">
        <v>228</v>
      </c>
      <c r="C25" s="12">
        <v>2837.9</v>
      </c>
      <c r="D25" s="12">
        <v>2837.9</v>
      </c>
      <c r="E25" s="12">
        <f t="shared" si="5"/>
        <v>0</v>
      </c>
      <c r="F25" s="12">
        <v>2837.9</v>
      </c>
      <c r="G25" s="12">
        <f t="shared" si="0"/>
        <v>0</v>
      </c>
      <c r="H25" s="12">
        <v>2837.9</v>
      </c>
      <c r="I25" s="12">
        <f t="shared" si="1"/>
        <v>0</v>
      </c>
      <c r="J25" s="12">
        <v>2837.9</v>
      </c>
      <c r="K25" s="12">
        <f t="shared" si="2"/>
        <v>0</v>
      </c>
      <c r="L25" s="12">
        <f t="shared" si="3"/>
        <v>0</v>
      </c>
      <c r="M25" s="41">
        <f t="shared" si="4"/>
        <v>0</v>
      </c>
    </row>
    <row r="26" spans="1:13" s="6" customFormat="1" ht="102" x14ac:dyDescent="0.2">
      <c r="A26" s="19" t="s">
        <v>196</v>
      </c>
      <c r="B26" s="30" t="s">
        <v>163</v>
      </c>
      <c r="C26" s="12">
        <v>32700</v>
      </c>
      <c r="D26" s="12">
        <v>32700</v>
      </c>
      <c r="E26" s="12">
        <f t="shared" si="5"/>
        <v>0</v>
      </c>
      <c r="F26" s="12">
        <v>32700</v>
      </c>
      <c r="G26" s="12">
        <f t="shared" si="0"/>
        <v>0</v>
      </c>
      <c r="H26" s="12">
        <v>38200</v>
      </c>
      <c r="I26" s="12">
        <f t="shared" si="1"/>
        <v>5500</v>
      </c>
      <c r="J26" s="12">
        <v>38200</v>
      </c>
      <c r="K26" s="12">
        <f t="shared" si="2"/>
        <v>5500</v>
      </c>
      <c r="L26" s="12">
        <f t="shared" si="3"/>
        <v>5500</v>
      </c>
      <c r="M26" s="41">
        <f t="shared" si="4"/>
        <v>0</v>
      </c>
    </row>
    <row r="27" spans="1:13" s="6" customFormat="1" ht="38.25" x14ac:dyDescent="0.2">
      <c r="A27" s="19" t="s">
        <v>197</v>
      </c>
      <c r="B27" s="30" t="s">
        <v>165</v>
      </c>
      <c r="C27" s="12">
        <v>7606</v>
      </c>
      <c r="D27" s="12">
        <v>7606</v>
      </c>
      <c r="E27" s="12">
        <f t="shared" si="5"/>
        <v>0</v>
      </c>
      <c r="F27" s="12">
        <v>7606</v>
      </c>
      <c r="G27" s="12">
        <f t="shared" si="0"/>
        <v>0</v>
      </c>
      <c r="H27" s="12">
        <v>12101</v>
      </c>
      <c r="I27" s="12">
        <f t="shared" si="1"/>
        <v>4495</v>
      </c>
      <c r="J27" s="12">
        <v>12101</v>
      </c>
      <c r="K27" s="12">
        <f t="shared" si="2"/>
        <v>4495</v>
      </c>
      <c r="L27" s="12">
        <f t="shared" si="3"/>
        <v>4495</v>
      </c>
      <c r="M27" s="41">
        <f t="shared" si="4"/>
        <v>0</v>
      </c>
    </row>
    <row r="28" spans="1:13" s="15" customFormat="1" ht="25.5" x14ac:dyDescent="0.2">
      <c r="A28" s="18" t="s">
        <v>198</v>
      </c>
      <c r="B28" s="29" t="s">
        <v>166</v>
      </c>
      <c r="C28" s="8">
        <v>453325.9</v>
      </c>
      <c r="D28" s="8">
        <v>453325.9</v>
      </c>
      <c r="E28" s="8">
        <f t="shared" si="5"/>
        <v>0</v>
      </c>
      <c r="F28" s="8">
        <v>453325.9</v>
      </c>
      <c r="G28" s="8">
        <f t="shared" si="0"/>
        <v>0</v>
      </c>
      <c r="H28" s="8">
        <v>453325.9</v>
      </c>
      <c r="I28" s="8">
        <f t="shared" si="1"/>
        <v>0</v>
      </c>
      <c r="J28" s="8">
        <v>453325.9</v>
      </c>
      <c r="K28" s="8">
        <f t="shared" si="2"/>
        <v>0</v>
      </c>
      <c r="L28" s="8">
        <f t="shared" si="3"/>
        <v>0</v>
      </c>
      <c r="M28" s="41">
        <f t="shared" si="4"/>
        <v>0</v>
      </c>
    </row>
    <row r="29" spans="1:13" s="6" customFormat="1" ht="25.5" x14ac:dyDescent="0.2">
      <c r="A29" s="19" t="s">
        <v>199</v>
      </c>
      <c r="B29" s="30" t="s">
        <v>167</v>
      </c>
      <c r="C29" s="12">
        <v>200425.5</v>
      </c>
      <c r="D29" s="12">
        <v>200425.5</v>
      </c>
      <c r="E29" s="12">
        <f t="shared" si="5"/>
        <v>0</v>
      </c>
      <c r="F29" s="12">
        <v>200425.5</v>
      </c>
      <c r="G29" s="12">
        <f t="shared" si="0"/>
        <v>0</v>
      </c>
      <c r="H29" s="12">
        <v>200425.5</v>
      </c>
      <c r="I29" s="12">
        <f t="shared" si="1"/>
        <v>0</v>
      </c>
      <c r="J29" s="12">
        <v>200425.5</v>
      </c>
      <c r="K29" s="12">
        <f t="shared" si="2"/>
        <v>0</v>
      </c>
      <c r="L29" s="12">
        <f t="shared" si="3"/>
        <v>0</v>
      </c>
      <c r="M29" s="41">
        <f t="shared" si="4"/>
        <v>0</v>
      </c>
    </row>
    <row r="30" spans="1:13" s="6" customFormat="1" x14ac:dyDescent="0.2">
      <c r="A30" s="19" t="s">
        <v>243</v>
      </c>
      <c r="B30" s="30" t="s">
        <v>168</v>
      </c>
      <c r="C30" s="12">
        <v>32197</v>
      </c>
      <c r="D30" s="12">
        <v>32197</v>
      </c>
      <c r="E30" s="12">
        <f t="shared" si="5"/>
        <v>0</v>
      </c>
      <c r="F30" s="12">
        <v>32197</v>
      </c>
      <c r="G30" s="12">
        <f t="shared" si="0"/>
        <v>0</v>
      </c>
      <c r="H30" s="12">
        <v>32197</v>
      </c>
      <c r="I30" s="12">
        <f t="shared" si="1"/>
        <v>0</v>
      </c>
      <c r="J30" s="12">
        <v>32197</v>
      </c>
      <c r="K30" s="12">
        <f t="shared" si="2"/>
        <v>0</v>
      </c>
      <c r="L30" s="12">
        <f t="shared" si="3"/>
        <v>0</v>
      </c>
      <c r="M30" s="41">
        <f t="shared" si="4"/>
        <v>0</v>
      </c>
    </row>
    <row r="31" spans="1:13" s="6" customFormat="1" x14ac:dyDescent="0.2">
      <c r="A31" s="19" t="s">
        <v>200</v>
      </c>
      <c r="B31" s="30" t="s">
        <v>169</v>
      </c>
      <c r="C31" s="12">
        <v>220703.4</v>
      </c>
      <c r="D31" s="12">
        <v>220703.4</v>
      </c>
      <c r="E31" s="12">
        <f t="shared" si="5"/>
        <v>0</v>
      </c>
      <c r="F31" s="12">
        <v>220703.4</v>
      </c>
      <c r="G31" s="12">
        <f t="shared" si="0"/>
        <v>0</v>
      </c>
      <c r="H31" s="12">
        <v>220703.4</v>
      </c>
      <c r="I31" s="12">
        <f t="shared" si="1"/>
        <v>0</v>
      </c>
      <c r="J31" s="12">
        <v>220703.4</v>
      </c>
      <c r="K31" s="12">
        <f t="shared" si="2"/>
        <v>0</v>
      </c>
      <c r="L31" s="12">
        <f t="shared" si="3"/>
        <v>0</v>
      </c>
      <c r="M31" s="41">
        <f t="shared" si="4"/>
        <v>0</v>
      </c>
    </row>
    <row r="32" spans="1:13" s="15" customFormat="1" ht="51" x14ac:dyDescent="0.2">
      <c r="A32" s="18" t="s">
        <v>201</v>
      </c>
      <c r="B32" s="29" t="s">
        <v>244</v>
      </c>
      <c r="C32" s="8">
        <v>151642.6</v>
      </c>
      <c r="D32" s="8">
        <v>151642.6</v>
      </c>
      <c r="E32" s="8">
        <f t="shared" si="5"/>
        <v>0</v>
      </c>
      <c r="F32" s="8">
        <v>151642.6</v>
      </c>
      <c r="G32" s="8">
        <f t="shared" si="0"/>
        <v>0</v>
      </c>
      <c r="H32" s="8">
        <v>143255.6</v>
      </c>
      <c r="I32" s="8">
        <f t="shared" si="1"/>
        <v>-8387</v>
      </c>
      <c r="J32" s="8">
        <v>143255.6</v>
      </c>
      <c r="K32" s="8">
        <f t="shared" si="2"/>
        <v>-8387</v>
      </c>
      <c r="L32" s="8">
        <f t="shared" si="3"/>
        <v>-8387</v>
      </c>
      <c r="M32" s="41">
        <f t="shared" si="4"/>
        <v>0</v>
      </c>
    </row>
    <row r="33" spans="1:13" s="6" customFormat="1" ht="25.5" x14ac:dyDescent="0.2">
      <c r="A33" s="19" t="s">
        <v>202</v>
      </c>
      <c r="B33" s="30" t="s">
        <v>170</v>
      </c>
      <c r="C33" s="12">
        <v>145571.20000000001</v>
      </c>
      <c r="D33" s="12">
        <v>145571.20000000001</v>
      </c>
      <c r="E33" s="12">
        <f t="shared" si="5"/>
        <v>0</v>
      </c>
      <c r="F33" s="12">
        <v>145571.20000000001</v>
      </c>
      <c r="G33" s="12">
        <f t="shared" si="0"/>
        <v>0</v>
      </c>
      <c r="H33" s="12">
        <v>137201.20000000001</v>
      </c>
      <c r="I33" s="12">
        <f t="shared" si="1"/>
        <v>-8370</v>
      </c>
      <c r="J33" s="12">
        <v>137201.20000000001</v>
      </c>
      <c r="K33" s="12">
        <f t="shared" si="2"/>
        <v>-8370</v>
      </c>
      <c r="L33" s="12">
        <f t="shared" si="3"/>
        <v>-8370</v>
      </c>
      <c r="M33" s="41">
        <f t="shared" si="4"/>
        <v>0</v>
      </c>
    </row>
    <row r="34" spans="1:13" s="6" customFormat="1" ht="25.5" x14ac:dyDescent="0.2">
      <c r="A34" s="19" t="s">
        <v>203</v>
      </c>
      <c r="B34" s="30" t="s">
        <v>171</v>
      </c>
      <c r="C34" s="12">
        <v>6071.4</v>
      </c>
      <c r="D34" s="12">
        <v>6071.4</v>
      </c>
      <c r="E34" s="12">
        <f t="shared" si="5"/>
        <v>0</v>
      </c>
      <c r="F34" s="12">
        <v>6071.4</v>
      </c>
      <c r="G34" s="12">
        <f t="shared" si="0"/>
        <v>0</v>
      </c>
      <c r="H34" s="12">
        <v>6054.4</v>
      </c>
      <c r="I34" s="12">
        <f t="shared" si="1"/>
        <v>-17</v>
      </c>
      <c r="J34" s="12">
        <v>6054.4</v>
      </c>
      <c r="K34" s="12">
        <f t="shared" si="2"/>
        <v>-17</v>
      </c>
      <c r="L34" s="12">
        <f t="shared" si="3"/>
        <v>-17</v>
      </c>
      <c r="M34" s="41">
        <f t="shared" si="4"/>
        <v>0</v>
      </c>
    </row>
    <row r="35" spans="1:13" s="6" customFormat="1" ht="38.25" x14ac:dyDescent="0.2">
      <c r="A35" s="18" t="s">
        <v>204</v>
      </c>
      <c r="B35" s="29" t="s">
        <v>172</v>
      </c>
      <c r="C35" s="8">
        <v>20080</v>
      </c>
      <c r="D35" s="8">
        <v>20080</v>
      </c>
      <c r="E35" s="8">
        <f t="shared" si="5"/>
        <v>0</v>
      </c>
      <c r="F35" s="8">
        <v>20080</v>
      </c>
      <c r="G35" s="8">
        <f t="shared" si="0"/>
        <v>0</v>
      </c>
      <c r="H35" s="8">
        <v>26228</v>
      </c>
      <c r="I35" s="8">
        <f t="shared" si="1"/>
        <v>6148</v>
      </c>
      <c r="J35" s="8">
        <v>26228</v>
      </c>
      <c r="K35" s="8">
        <f t="shared" si="2"/>
        <v>6148</v>
      </c>
      <c r="L35" s="8">
        <f t="shared" si="3"/>
        <v>6148</v>
      </c>
      <c r="M35" s="41">
        <f t="shared" si="4"/>
        <v>0</v>
      </c>
    </row>
    <row r="36" spans="1:13" s="6" customFormat="1" ht="102" x14ac:dyDescent="0.2">
      <c r="A36" s="19" t="s">
        <v>205</v>
      </c>
      <c r="B36" s="30" t="s">
        <v>173</v>
      </c>
      <c r="C36" s="12">
        <v>12580</v>
      </c>
      <c r="D36" s="12">
        <v>12580</v>
      </c>
      <c r="E36" s="12">
        <f t="shared" si="5"/>
        <v>0</v>
      </c>
      <c r="F36" s="12">
        <v>12580</v>
      </c>
      <c r="G36" s="12">
        <f t="shared" si="0"/>
        <v>0</v>
      </c>
      <c r="H36" s="12">
        <v>17474</v>
      </c>
      <c r="I36" s="12">
        <f t="shared" si="1"/>
        <v>4894</v>
      </c>
      <c r="J36" s="12">
        <v>17474</v>
      </c>
      <c r="K36" s="12">
        <f t="shared" si="2"/>
        <v>4894</v>
      </c>
      <c r="L36" s="12">
        <f t="shared" si="3"/>
        <v>4894</v>
      </c>
      <c r="M36" s="41">
        <f t="shared" si="4"/>
        <v>0</v>
      </c>
    </row>
    <row r="37" spans="1:13" s="6" customFormat="1" ht="51" x14ac:dyDescent="0.2">
      <c r="A37" s="19" t="s">
        <v>206</v>
      </c>
      <c r="B37" s="30" t="s">
        <v>174</v>
      </c>
      <c r="C37" s="12">
        <v>7500</v>
      </c>
      <c r="D37" s="12">
        <v>7500</v>
      </c>
      <c r="E37" s="12">
        <f t="shared" si="5"/>
        <v>0</v>
      </c>
      <c r="F37" s="12">
        <v>7500</v>
      </c>
      <c r="G37" s="12">
        <f t="shared" si="0"/>
        <v>0</v>
      </c>
      <c r="H37" s="12">
        <v>8754</v>
      </c>
      <c r="I37" s="12">
        <f t="shared" si="1"/>
        <v>1254</v>
      </c>
      <c r="J37" s="12">
        <v>8754</v>
      </c>
      <c r="K37" s="12">
        <f t="shared" si="2"/>
        <v>1254</v>
      </c>
      <c r="L37" s="12">
        <f t="shared" si="3"/>
        <v>1254</v>
      </c>
      <c r="M37" s="41">
        <f t="shared" si="4"/>
        <v>0</v>
      </c>
    </row>
    <row r="38" spans="1:13" s="6" customFormat="1" x14ac:dyDescent="0.2">
      <c r="A38" s="18" t="s">
        <v>207</v>
      </c>
      <c r="B38" s="29" t="s">
        <v>245</v>
      </c>
      <c r="C38" s="8">
        <v>12169</v>
      </c>
      <c r="D38" s="8">
        <v>12169</v>
      </c>
      <c r="E38" s="8">
        <f t="shared" si="5"/>
        <v>0</v>
      </c>
      <c r="F38" s="8">
        <v>12169</v>
      </c>
      <c r="G38" s="8">
        <f t="shared" si="0"/>
        <v>0</v>
      </c>
      <c r="H38" s="8">
        <v>12169</v>
      </c>
      <c r="I38" s="8">
        <f t="shared" si="1"/>
        <v>0</v>
      </c>
      <c r="J38" s="8">
        <v>12169</v>
      </c>
      <c r="K38" s="8">
        <f t="shared" si="2"/>
        <v>0</v>
      </c>
      <c r="L38" s="8">
        <f t="shared" si="3"/>
        <v>0</v>
      </c>
      <c r="M38" s="41">
        <f t="shared" si="4"/>
        <v>0</v>
      </c>
    </row>
    <row r="39" spans="1:13" s="15" customFormat="1" ht="25.5" x14ac:dyDescent="0.2">
      <c r="A39" s="43" t="s">
        <v>208</v>
      </c>
      <c r="B39" s="29" t="s">
        <v>175</v>
      </c>
      <c r="C39" s="8">
        <v>490167.3</v>
      </c>
      <c r="D39" s="8">
        <v>490167.3</v>
      </c>
      <c r="E39" s="8">
        <f t="shared" si="5"/>
        <v>0</v>
      </c>
      <c r="F39" s="8">
        <v>490167.3</v>
      </c>
      <c r="G39" s="8">
        <f t="shared" si="0"/>
        <v>0</v>
      </c>
      <c r="H39" s="8">
        <v>489867.3</v>
      </c>
      <c r="I39" s="8">
        <f t="shared" si="1"/>
        <v>-300</v>
      </c>
      <c r="J39" s="8">
        <v>489867.3</v>
      </c>
      <c r="K39" s="8">
        <f t="shared" si="2"/>
        <v>-300</v>
      </c>
      <c r="L39" s="8">
        <f t="shared" si="3"/>
        <v>-300</v>
      </c>
      <c r="M39" s="41">
        <f t="shared" si="4"/>
        <v>0</v>
      </c>
    </row>
    <row r="40" spans="1:13" s="15" customFormat="1" x14ac:dyDescent="0.2">
      <c r="A40" s="43" t="s">
        <v>246</v>
      </c>
      <c r="B40" s="29" t="s">
        <v>247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272216.8</v>
      </c>
      <c r="I40" s="8">
        <f t="shared" si="1"/>
        <v>272216.8</v>
      </c>
      <c r="J40" s="8">
        <v>272216.8</v>
      </c>
      <c r="K40" s="8">
        <f t="shared" si="2"/>
        <v>272216.8</v>
      </c>
      <c r="L40" s="8">
        <f t="shared" si="3"/>
        <v>272216.8</v>
      </c>
      <c r="M40" s="41">
        <f t="shared" si="4"/>
        <v>0</v>
      </c>
    </row>
    <row r="41" spans="1:13" s="6" customFormat="1" x14ac:dyDescent="0.2">
      <c r="A41" s="18" t="s">
        <v>209</v>
      </c>
      <c r="B41" s="29" t="s">
        <v>176</v>
      </c>
      <c r="C41" s="22">
        <f>C42+C47+C48+C49+C50</f>
        <v>6518420.2999999989</v>
      </c>
      <c r="D41" s="22">
        <v>7204111.6999999983</v>
      </c>
      <c r="E41" s="22">
        <f t="shared" ref="E41:G41" si="7">E42+E47+E48+E49+E50</f>
        <v>685691.39999999909</v>
      </c>
      <c r="F41" s="22">
        <v>7703785.3999999985</v>
      </c>
      <c r="G41" s="22">
        <f t="shared" si="7"/>
        <v>499673.70000000019</v>
      </c>
      <c r="H41" s="22">
        <v>8468708.1999999993</v>
      </c>
      <c r="I41" s="22">
        <f t="shared" si="1"/>
        <v>764922.80000000075</v>
      </c>
      <c r="J41" s="22">
        <v>8468708.1999999993</v>
      </c>
      <c r="K41" s="22">
        <f t="shared" si="2"/>
        <v>1950287.9000000004</v>
      </c>
      <c r="L41" s="22">
        <f t="shared" si="3"/>
        <v>1950287.9</v>
      </c>
      <c r="M41" s="41">
        <f t="shared" si="4"/>
        <v>0</v>
      </c>
    </row>
    <row r="42" spans="1:13" s="6" customFormat="1" ht="51" x14ac:dyDescent="0.2">
      <c r="A42" s="25" t="s">
        <v>218</v>
      </c>
      <c r="B42" s="20" t="s">
        <v>211</v>
      </c>
      <c r="C42" s="22">
        <f>C43+C44+C45+C46</f>
        <v>6518420.2999999989</v>
      </c>
      <c r="D42" s="22">
        <v>7126941.799999998</v>
      </c>
      <c r="E42" s="22">
        <f t="shared" ref="E42:E50" si="8">D42-C42</f>
        <v>608521.49999999907</v>
      </c>
      <c r="F42" s="22">
        <v>7625865.4999999981</v>
      </c>
      <c r="G42" s="22">
        <f t="shared" si="0"/>
        <v>498923.70000000019</v>
      </c>
      <c r="H42" s="22">
        <v>8002977.7999999989</v>
      </c>
      <c r="I42" s="22">
        <f t="shared" si="1"/>
        <v>377112.30000000075</v>
      </c>
      <c r="J42" s="22">
        <v>8002977.7999999989</v>
      </c>
      <c r="K42" s="22">
        <f t="shared" si="2"/>
        <v>1484557.5</v>
      </c>
      <c r="L42" s="22">
        <f t="shared" si="3"/>
        <v>1484557.5</v>
      </c>
      <c r="M42" s="41">
        <f t="shared" si="4"/>
        <v>0</v>
      </c>
    </row>
    <row r="43" spans="1:13" s="6" customFormat="1" ht="38.25" x14ac:dyDescent="0.2">
      <c r="A43" s="26" t="s">
        <v>219</v>
      </c>
      <c r="B43" s="21" t="s">
        <v>212</v>
      </c>
      <c r="C43" s="23">
        <v>0</v>
      </c>
      <c r="D43" s="23">
        <v>0</v>
      </c>
      <c r="E43" s="23">
        <f t="shared" si="8"/>
        <v>0</v>
      </c>
      <c r="F43" s="23">
        <v>0</v>
      </c>
      <c r="G43" s="23">
        <f t="shared" si="0"/>
        <v>0</v>
      </c>
      <c r="H43" s="23">
        <v>484249</v>
      </c>
      <c r="I43" s="23">
        <f t="shared" si="1"/>
        <v>484249</v>
      </c>
      <c r="J43" s="23">
        <v>484249</v>
      </c>
      <c r="K43" s="23">
        <f t="shared" si="2"/>
        <v>484249</v>
      </c>
      <c r="L43" s="23">
        <f t="shared" si="3"/>
        <v>484249</v>
      </c>
      <c r="M43" s="41">
        <f t="shared" si="4"/>
        <v>0</v>
      </c>
    </row>
    <row r="44" spans="1:13" s="6" customFormat="1" ht="38.25" x14ac:dyDescent="0.2">
      <c r="A44" s="26" t="s">
        <v>220</v>
      </c>
      <c r="B44" s="21" t="s">
        <v>213</v>
      </c>
      <c r="C44" s="23">
        <v>3271050.1999999997</v>
      </c>
      <c r="D44" s="23">
        <v>3303801.899999999</v>
      </c>
      <c r="E44" s="23">
        <f t="shared" si="8"/>
        <v>32751.699999999255</v>
      </c>
      <c r="F44" s="23">
        <v>3446924.1999999993</v>
      </c>
      <c r="G44" s="23">
        <f t="shared" si="0"/>
        <v>143122.30000000028</v>
      </c>
      <c r="H44" s="23">
        <v>3312072.0999999992</v>
      </c>
      <c r="I44" s="23">
        <f t="shared" si="1"/>
        <v>-134852.10000000009</v>
      </c>
      <c r="J44" s="23">
        <v>3312072.0999999992</v>
      </c>
      <c r="K44" s="23">
        <f t="shared" si="2"/>
        <v>41021.899999999441</v>
      </c>
      <c r="L44" s="23">
        <f t="shared" si="3"/>
        <v>41021.899999999441</v>
      </c>
      <c r="M44" s="41">
        <f t="shared" si="4"/>
        <v>0</v>
      </c>
    </row>
    <row r="45" spans="1:13" s="6" customFormat="1" ht="25.5" x14ac:dyDescent="0.2">
      <c r="A45" s="26" t="s">
        <v>221</v>
      </c>
      <c r="B45" s="21" t="s">
        <v>238</v>
      </c>
      <c r="C45" s="23">
        <v>3117108.1999999993</v>
      </c>
      <c r="D45" s="23">
        <v>3641282.7999999993</v>
      </c>
      <c r="E45" s="23">
        <f t="shared" si="8"/>
        <v>524174.60000000009</v>
      </c>
      <c r="F45" s="23">
        <v>3642138.1999999993</v>
      </c>
      <c r="G45" s="23">
        <f t="shared" si="0"/>
        <v>855.39999999990687</v>
      </c>
      <c r="H45" s="23">
        <v>3668911.8</v>
      </c>
      <c r="I45" s="23">
        <f t="shared" si="1"/>
        <v>26773.600000000559</v>
      </c>
      <c r="J45" s="23">
        <v>3668911.8</v>
      </c>
      <c r="K45" s="23">
        <f t="shared" si="2"/>
        <v>551803.60000000056</v>
      </c>
      <c r="L45" s="23">
        <f t="shared" si="3"/>
        <v>551803.60000000056</v>
      </c>
      <c r="M45" s="41">
        <f t="shared" si="4"/>
        <v>0</v>
      </c>
    </row>
    <row r="46" spans="1:13" s="6" customFormat="1" x14ac:dyDescent="0.2">
      <c r="A46" s="26" t="s">
        <v>222</v>
      </c>
      <c r="B46" s="21" t="s">
        <v>214</v>
      </c>
      <c r="C46" s="36">
        <v>130261.9</v>
      </c>
      <c r="D46" s="36">
        <v>181857.09999999998</v>
      </c>
      <c r="E46" s="36">
        <f t="shared" si="8"/>
        <v>51595.199999999983</v>
      </c>
      <c r="F46" s="36">
        <v>536803.1</v>
      </c>
      <c r="G46" s="36">
        <f t="shared" si="0"/>
        <v>354946</v>
      </c>
      <c r="H46" s="36">
        <v>537744.9</v>
      </c>
      <c r="I46" s="36">
        <f t="shared" si="1"/>
        <v>941.80000000004657</v>
      </c>
      <c r="J46" s="36">
        <v>537744.9</v>
      </c>
      <c r="K46" s="36">
        <f t="shared" si="2"/>
        <v>407483</v>
      </c>
      <c r="L46" s="36">
        <f t="shared" si="3"/>
        <v>407483</v>
      </c>
      <c r="M46" s="41">
        <f t="shared" si="4"/>
        <v>0</v>
      </c>
    </row>
    <row r="47" spans="1:13" s="6" customFormat="1" ht="51" x14ac:dyDescent="0.2">
      <c r="A47" s="25" t="s">
        <v>223</v>
      </c>
      <c r="B47" s="20" t="s">
        <v>215</v>
      </c>
      <c r="C47" s="35">
        <v>0</v>
      </c>
      <c r="D47" s="35">
        <v>77169.899999999994</v>
      </c>
      <c r="E47" s="35">
        <f t="shared" si="8"/>
        <v>77169.899999999994</v>
      </c>
      <c r="F47" s="35">
        <v>77169.899999999994</v>
      </c>
      <c r="G47" s="35">
        <f t="shared" si="0"/>
        <v>0</v>
      </c>
      <c r="H47" s="35">
        <v>77169.899999999994</v>
      </c>
      <c r="I47" s="35">
        <f t="shared" si="1"/>
        <v>0</v>
      </c>
      <c r="J47" s="35">
        <v>77169.899999999994</v>
      </c>
      <c r="K47" s="35">
        <f t="shared" si="2"/>
        <v>77169.899999999994</v>
      </c>
      <c r="L47" s="35">
        <f t="shared" si="3"/>
        <v>77169.899999999994</v>
      </c>
      <c r="M47" s="41">
        <f t="shared" si="4"/>
        <v>0</v>
      </c>
    </row>
    <row r="48" spans="1:13" s="6" customFormat="1" ht="38.25" x14ac:dyDescent="0.2">
      <c r="A48" s="25" t="s">
        <v>226</v>
      </c>
      <c r="B48" s="20" t="s">
        <v>227</v>
      </c>
      <c r="C48" s="37">
        <v>0</v>
      </c>
      <c r="D48" s="37">
        <v>0</v>
      </c>
      <c r="E48" s="37">
        <f t="shared" si="8"/>
        <v>0</v>
      </c>
      <c r="F48" s="37">
        <v>750</v>
      </c>
      <c r="G48" s="37">
        <f t="shared" si="0"/>
        <v>750</v>
      </c>
      <c r="H48" s="37">
        <v>750</v>
      </c>
      <c r="I48" s="37">
        <f t="shared" si="1"/>
        <v>0</v>
      </c>
      <c r="J48" s="37">
        <v>750</v>
      </c>
      <c r="K48" s="37">
        <f t="shared" si="2"/>
        <v>750</v>
      </c>
      <c r="L48" s="37">
        <f t="shared" si="3"/>
        <v>750</v>
      </c>
      <c r="M48" s="41">
        <f t="shared" si="4"/>
        <v>0</v>
      </c>
    </row>
    <row r="49" spans="1:13" s="6" customFormat="1" ht="153" x14ac:dyDescent="0.2">
      <c r="A49" s="25" t="s">
        <v>224</v>
      </c>
      <c r="B49" s="25" t="s">
        <v>216</v>
      </c>
      <c r="C49" s="35">
        <v>0</v>
      </c>
      <c r="D49" s="35">
        <v>0</v>
      </c>
      <c r="E49" s="35">
        <f t="shared" si="8"/>
        <v>0</v>
      </c>
      <c r="F49" s="35">
        <v>0</v>
      </c>
      <c r="G49" s="35">
        <f t="shared" si="0"/>
        <v>0</v>
      </c>
      <c r="H49" s="35">
        <v>387810.5</v>
      </c>
      <c r="I49" s="35">
        <f t="shared" si="1"/>
        <v>387810.5</v>
      </c>
      <c r="J49" s="35">
        <v>387810.5</v>
      </c>
      <c r="K49" s="35">
        <f t="shared" si="2"/>
        <v>387810.5</v>
      </c>
      <c r="L49" s="35">
        <f t="shared" si="3"/>
        <v>387810.5</v>
      </c>
      <c r="M49" s="41">
        <f t="shared" si="4"/>
        <v>0</v>
      </c>
    </row>
    <row r="50" spans="1:13" s="6" customFormat="1" ht="76.5" x14ac:dyDescent="0.2">
      <c r="A50" s="25" t="s">
        <v>225</v>
      </c>
      <c r="B50" s="20" t="s">
        <v>217</v>
      </c>
      <c r="C50" s="35">
        <v>0</v>
      </c>
      <c r="D50" s="35">
        <v>0</v>
      </c>
      <c r="E50" s="35">
        <f t="shared" si="8"/>
        <v>0</v>
      </c>
      <c r="F50" s="35">
        <v>0</v>
      </c>
      <c r="G50" s="35">
        <f t="shared" si="0"/>
        <v>0</v>
      </c>
      <c r="H50" s="35">
        <v>0</v>
      </c>
      <c r="I50" s="35">
        <f t="shared" si="1"/>
        <v>0</v>
      </c>
      <c r="J50" s="35">
        <v>0</v>
      </c>
      <c r="K50" s="35">
        <f t="shared" si="2"/>
        <v>0</v>
      </c>
      <c r="L50" s="35">
        <f t="shared" si="3"/>
        <v>0</v>
      </c>
      <c r="M50" s="41">
        <f t="shared" si="4"/>
        <v>0</v>
      </c>
    </row>
    <row r="51" spans="1:13" s="6" customFormat="1" ht="9.75" customHeight="1" x14ac:dyDescent="0.2">
      <c r="A51" s="16"/>
      <c r="B51" s="10"/>
      <c r="C51" s="8"/>
      <c r="D51" s="8"/>
      <c r="E51" s="8"/>
      <c r="F51" s="8"/>
      <c r="G51" s="8"/>
      <c r="H51" s="8"/>
      <c r="I51" s="8"/>
      <c r="J51" s="8"/>
      <c r="K51" s="8">
        <f t="shared" si="2"/>
        <v>0</v>
      </c>
      <c r="L51" s="8">
        <f t="shared" si="3"/>
        <v>0</v>
      </c>
      <c r="M51" s="41">
        <f t="shared" si="4"/>
        <v>0</v>
      </c>
    </row>
    <row r="52" spans="1:13" s="5" customFormat="1" x14ac:dyDescent="0.2">
      <c r="A52" s="13"/>
      <c r="B52" s="31" t="s">
        <v>177</v>
      </c>
      <c r="C52" s="14">
        <f>C53+C64+C66+C70+C81+C86+C90+C99+C103+C111+C117+C121+C124+C126</f>
        <v>109110520.09999999</v>
      </c>
      <c r="D52" s="14">
        <f t="shared" ref="D52:G52" si="9">D53+D64+D66+D70+D81+D86+D90+D99+D103+D111+D117+D121+D124+D126</f>
        <v>117352632.99999997</v>
      </c>
      <c r="E52" s="14">
        <f t="shared" si="9"/>
        <v>8242112.8999999976</v>
      </c>
      <c r="F52" s="14">
        <f t="shared" si="9"/>
        <v>117852306.7</v>
      </c>
      <c r="G52" s="14">
        <f t="shared" si="9"/>
        <v>499673.6999999996</v>
      </c>
      <c r="H52" s="14">
        <v>127007031.99999999</v>
      </c>
      <c r="I52" s="14">
        <f t="shared" si="1"/>
        <v>9154725.2999999821</v>
      </c>
      <c r="J52" s="14">
        <v>127007031.99999999</v>
      </c>
      <c r="K52" s="14">
        <f t="shared" si="2"/>
        <v>17896511.899999991</v>
      </c>
      <c r="L52" s="14">
        <f t="shared" si="3"/>
        <v>17896511.89999998</v>
      </c>
      <c r="M52" s="41">
        <f t="shared" si="4"/>
        <v>0</v>
      </c>
    </row>
    <row r="53" spans="1:13" s="5" customFormat="1" ht="25.5" x14ac:dyDescent="0.2">
      <c r="A53" s="3" t="s">
        <v>1</v>
      </c>
      <c r="B53" s="32" t="s">
        <v>2</v>
      </c>
      <c r="C53" s="8">
        <v>6981182.3000000007</v>
      </c>
      <c r="D53" s="8">
        <v>7303921.5</v>
      </c>
      <c r="E53" s="8">
        <f t="shared" ref="E53:E83" si="10">D53-C53</f>
        <v>322739.19999999925</v>
      </c>
      <c r="F53" s="8">
        <v>7346120.1999999993</v>
      </c>
      <c r="G53" s="8">
        <f t="shared" ref="G53:G85" si="11">F53-D53</f>
        <v>42198.699999999255</v>
      </c>
      <c r="H53" s="8">
        <v>7911965.2999999998</v>
      </c>
      <c r="I53" s="8">
        <f t="shared" si="1"/>
        <v>565845.10000000056</v>
      </c>
      <c r="J53" s="8">
        <v>7911965.2999999998</v>
      </c>
      <c r="K53" s="8">
        <f t="shared" si="2"/>
        <v>930782.99999999907</v>
      </c>
      <c r="L53" s="8">
        <f t="shared" si="3"/>
        <v>930782.99999999907</v>
      </c>
      <c r="M53" s="41">
        <f t="shared" si="4"/>
        <v>0</v>
      </c>
    </row>
    <row r="54" spans="1:13" ht="51" outlineLevel="1" x14ac:dyDescent="0.2">
      <c r="A54" s="4" t="s">
        <v>3</v>
      </c>
      <c r="B54" s="33" t="s">
        <v>4</v>
      </c>
      <c r="C54" s="12">
        <v>5193.8</v>
      </c>
      <c r="D54" s="12">
        <v>6797.9</v>
      </c>
      <c r="E54" s="12">
        <f t="shared" si="10"/>
        <v>1604.0999999999995</v>
      </c>
      <c r="F54" s="12">
        <v>6797.9</v>
      </c>
      <c r="G54" s="12">
        <f t="shared" si="11"/>
        <v>0</v>
      </c>
      <c r="H54" s="12">
        <v>6797.9</v>
      </c>
      <c r="I54" s="12">
        <f t="shared" si="1"/>
        <v>0</v>
      </c>
      <c r="J54" s="12">
        <v>6797.9</v>
      </c>
      <c r="K54" s="12">
        <f t="shared" si="2"/>
        <v>1604.0999999999995</v>
      </c>
      <c r="L54" s="12">
        <f t="shared" si="3"/>
        <v>1604.0999999999995</v>
      </c>
      <c r="M54" s="41">
        <f t="shared" si="4"/>
        <v>0</v>
      </c>
    </row>
    <row r="55" spans="1:13" ht="63.75" outlineLevel="1" x14ac:dyDescent="0.2">
      <c r="A55" s="4" t="s">
        <v>5</v>
      </c>
      <c r="B55" s="33" t="s">
        <v>6</v>
      </c>
      <c r="C55" s="12">
        <v>484951.7</v>
      </c>
      <c r="D55" s="12">
        <v>644627.19999999995</v>
      </c>
      <c r="E55" s="12">
        <f t="shared" si="10"/>
        <v>159675.49999999994</v>
      </c>
      <c r="F55" s="12">
        <v>644597.6</v>
      </c>
      <c r="G55" s="12">
        <f t="shared" si="11"/>
        <v>-29.599999999976717</v>
      </c>
      <c r="H55" s="12">
        <v>619397.6</v>
      </c>
      <c r="I55" s="12">
        <f t="shared" si="1"/>
        <v>-25200</v>
      </c>
      <c r="J55" s="12">
        <v>619397.6</v>
      </c>
      <c r="K55" s="12">
        <f t="shared" si="2"/>
        <v>134445.89999999997</v>
      </c>
      <c r="L55" s="12">
        <f t="shared" si="3"/>
        <v>134445.89999999997</v>
      </c>
      <c r="M55" s="41">
        <f t="shared" si="4"/>
        <v>0</v>
      </c>
    </row>
    <row r="56" spans="1:13" ht="76.5" outlineLevel="1" x14ac:dyDescent="0.2">
      <c r="A56" s="4" t="s">
        <v>7</v>
      </c>
      <c r="B56" s="33" t="s">
        <v>8</v>
      </c>
      <c r="C56" s="12">
        <v>2707692.7</v>
      </c>
      <c r="D56" s="12">
        <v>2812928.6</v>
      </c>
      <c r="E56" s="12">
        <f t="shared" si="10"/>
        <v>105235.89999999991</v>
      </c>
      <c r="F56" s="12">
        <v>2812648.6</v>
      </c>
      <c r="G56" s="12">
        <f t="shared" si="11"/>
        <v>-280</v>
      </c>
      <c r="H56" s="12">
        <v>2831891.8</v>
      </c>
      <c r="I56" s="12">
        <f t="shared" si="1"/>
        <v>19243.199999999721</v>
      </c>
      <c r="J56" s="12">
        <v>2831891.8</v>
      </c>
      <c r="K56" s="12">
        <f t="shared" si="2"/>
        <v>124199.09999999963</v>
      </c>
      <c r="L56" s="12">
        <f t="shared" si="3"/>
        <v>124199.09999999963</v>
      </c>
      <c r="M56" s="41">
        <f t="shared" si="4"/>
        <v>0</v>
      </c>
    </row>
    <row r="57" spans="1:13" outlineLevel="1" x14ac:dyDescent="0.2">
      <c r="A57" s="4" t="s">
        <v>9</v>
      </c>
      <c r="B57" s="33" t="s">
        <v>10</v>
      </c>
      <c r="C57" s="12">
        <v>273842.8</v>
      </c>
      <c r="D57" s="12">
        <v>275943.8</v>
      </c>
      <c r="E57" s="12">
        <f t="shared" si="10"/>
        <v>2101</v>
      </c>
      <c r="F57" s="12">
        <v>286743.8</v>
      </c>
      <c r="G57" s="12">
        <f t="shared" si="11"/>
        <v>10800</v>
      </c>
      <c r="H57" s="12">
        <v>298693.5</v>
      </c>
      <c r="I57" s="12">
        <f t="shared" si="1"/>
        <v>11949.700000000012</v>
      </c>
      <c r="J57" s="12">
        <v>298693.5</v>
      </c>
      <c r="K57" s="12">
        <f t="shared" si="2"/>
        <v>24850.700000000012</v>
      </c>
      <c r="L57" s="12">
        <f t="shared" si="3"/>
        <v>24850.700000000012</v>
      </c>
      <c r="M57" s="41">
        <f t="shared" si="4"/>
        <v>0</v>
      </c>
    </row>
    <row r="58" spans="1:13" ht="51" outlineLevel="1" x14ac:dyDescent="0.2">
      <c r="A58" s="4" t="s">
        <v>11</v>
      </c>
      <c r="B58" s="33" t="s">
        <v>12</v>
      </c>
      <c r="C58" s="12">
        <v>76657.600000000006</v>
      </c>
      <c r="D58" s="12">
        <v>76657.600000000006</v>
      </c>
      <c r="E58" s="12">
        <f t="shared" si="10"/>
        <v>0</v>
      </c>
      <c r="F58" s="12">
        <v>76392.2</v>
      </c>
      <c r="G58" s="12">
        <f t="shared" si="11"/>
        <v>-265.40000000000873</v>
      </c>
      <c r="H58" s="12">
        <v>76400.399999999994</v>
      </c>
      <c r="I58" s="12">
        <f t="shared" si="1"/>
        <v>8.1999999999970896</v>
      </c>
      <c r="J58" s="12">
        <v>76400.399999999994</v>
      </c>
      <c r="K58" s="12">
        <f t="shared" si="2"/>
        <v>-257.20000000001164</v>
      </c>
      <c r="L58" s="12">
        <f t="shared" si="3"/>
        <v>-257.20000000001164</v>
      </c>
      <c r="M58" s="41">
        <f t="shared" si="4"/>
        <v>0</v>
      </c>
    </row>
    <row r="59" spans="1:13" ht="25.5" outlineLevel="1" x14ac:dyDescent="0.2">
      <c r="A59" s="4" t="s">
        <v>13</v>
      </c>
      <c r="B59" s="33" t="s">
        <v>14</v>
      </c>
      <c r="C59" s="12">
        <v>83551</v>
      </c>
      <c r="D59" s="12">
        <v>83551</v>
      </c>
      <c r="E59" s="12">
        <f t="shared" si="10"/>
        <v>0</v>
      </c>
      <c r="F59" s="12">
        <v>83551</v>
      </c>
      <c r="G59" s="12">
        <f t="shared" si="11"/>
        <v>0</v>
      </c>
      <c r="H59" s="12">
        <v>83245.8</v>
      </c>
      <c r="I59" s="12">
        <f t="shared" si="1"/>
        <v>-305.19999999999709</v>
      </c>
      <c r="J59" s="12">
        <v>83245.8</v>
      </c>
      <c r="K59" s="12">
        <f t="shared" si="2"/>
        <v>-305.19999999999709</v>
      </c>
      <c r="L59" s="12">
        <f t="shared" si="3"/>
        <v>-305.19999999999709</v>
      </c>
      <c r="M59" s="41">
        <f t="shared" si="4"/>
        <v>0</v>
      </c>
    </row>
    <row r="60" spans="1:13" ht="25.5" outlineLevel="1" x14ac:dyDescent="0.2">
      <c r="A60" s="4" t="s">
        <v>229</v>
      </c>
      <c r="B60" s="33" t="s">
        <v>230</v>
      </c>
      <c r="C60" s="12">
        <v>140</v>
      </c>
      <c r="D60" s="12">
        <v>140</v>
      </c>
      <c r="E60" s="12">
        <f t="shared" si="10"/>
        <v>0</v>
      </c>
      <c r="F60" s="12">
        <v>155</v>
      </c>
      <c r="G60" s="12">
        <f t="shared" si="11"/>
        <v>15</v>
      </c>
      <c r="H60" s="12">
        <v>147.6</v>
      </c>
      <c r="I60" s="12">
        <f t="shared" si="1"/>
        <v>-7.4000000000000057</v>
      </c>
      <c r="J60" s="12">
        <v>147.6</v>
      </c>
      <c r="K60" s="12">
        <f t="shared" si="2"/>
        <v>7.5999999999999943</v>
      </c>
      <c r="L60" s="12">
        <f t="shared" si="3"/>
        <v>7.5999999999999943</v>
      </c>
      <c r="M60" s="41">
        <f t="shared" si="4"/>
        <v>0</v>
      </c>
    </row>
    <row r="61" spans="1:13" outlineLevel="1" x14ac:dyDescent="0.2">
      <c r="A61" s="4" t="s">
        <v>15</v>
      </c>
      <c r="B61" s="33" t="s">
        <v>16</v>
      </c>
      <c r="C61" s="12">
        <v>451000</v>
      </c>
      <c r="D61" s="12">
        <v>421000</v>
      </c>
      <c r="E61" s="12">
        <f t="shared" si="10"/>
        <v>-30000</v>
      </c>
      <c r="F61" s="12">
        <v>321000</v>
      </c>
      <c r="G61" s="12">
        <f t="shared" si="11"/>
        <v>-100000</v>
      </c>
      <c r="H61" s="12">
        <v>451000</v>
      </c>
      <c r="I61" s="12">
        <f t="shared" si="1"/>
        <v>130000</v>
      </c>
      <c r="J61" s="12">
        <v>451000</v>
      </c>
      <c r="K61" s="12">
        <f t="shared" si="2"/>
        <v>0</v>
      </c>
      <c r="L61" s="12">
        <f t="shared" si="3"/>
        <v>0</v>
      </c>
      <c r="M61" s="41">
        <f t="shared" si="4"/>
        <v>0</v>
      </c>
    </row>
    <row r="62" spans="1:13" ht="38.25" outlineLevel="1" x14ac:dyDescent="0.2">
      <c r="A62" s="4" t="s">
        <v>17</v>
      </c>
      <c r="B62" s="33" t="s">
        <v>18</v>
      </c>
      <c r="C62" s="12">
        <v>27700</v>
      </c>
      <c r="D62" s="12">
        <v>27700</v>
      </c>
      <c r="E62" s="12">
        <f t="shared" si="10"/>
        <v>0</v>
      </c>
      <c r="F62" s="12">
        <v>27700</v>
      </c>
      <c r="G62" s="12">
        <f t="shared" si="11"/>
        <v>0</v>
      </c>
      <c r="H62" s="12">
        <v>15700</v>
      </c>
      <c r="I62" s="12">
        <f t="shared" si="1"/>
        <v>-12000</v>
      </c>
      <c r="J62" s="12">
        <v>15700</v>
      </c>
      <c r="K62" s="12">
        <f t="shared" si="2"/>
        <v>-12000</v>
      </c>
      <c r="L62" s="12">
        <f t="shared" si="3"/>
        <v>-12000</v>
      </c>
      <c r="M62" s="41">
        <f t="shared" si="4"/>
        <v>0</v>
      </c>
    </row>
    <row r="63" spans="1:13" outlineLevel="1" x14ac:dyDescent="0.2">
      <c r="A63" s="10" t="s">
        <v>19</v>
      </c>
      <c r="B63" s="33" t="s">
        <v>20</v>
      </c>
      <c r="C63" s="12">
        <v>2870452.7</v>
      </c>
      <c r="D63" s="12">
        <v>2954575.4</v>
      </c>
      <c r="E63" s="12">
        <f t="shared" si="10"/>
        <v>84122.699999999721</v>
      </c>
      <c r="F63" s="12">
        <v>3086534.1</v>
      </c>
      <c r="G63" s="12">
        <f t="shared" si="11"/>
        <v>131958.70000000019</v>
      </c>
      <c r="H63" s="12">
        <v>3528690.7</v>
      </c>
      <c r="I63" s="12">
        <f t="shared" si="1"/>
        <v>442156.60000000009</v>
      </c>
      <c r="J63" s="12">
        <v>3528690.7</v>
      </c>
      <c r="K63" s="12">
        <f t="shared" si="2"/>
        <v>658238</v>
      </c>
      <c r="L63" s="12">
        <f t="shared" si="3"/>
        <v>658238</v>
      </c>
      <c r="M63" s="41">
        <f t="shared" si="4"/>
        <v>0</v>
      </c>
    </row>
    <row r="64" spans="1:13" s="5" customFormat="1" x14ac:dyDescent="0.2">
      <c r="A64" s="3" t="s">
        <v>21</v>
      </c>
      <c r="B64" s="32" t="s">
        <v>22</v>
      </c>
      <c r="C64" s="8">
        <v>67896.2</v>
      </c>
      <c r="D64" s="8">
        <v>67896.2</v>
      </c>
      <c r="E64" s="8">
        <f t="shared" si="10"/>
        <v>0</v>
      </c>
      <c r="F64" s="8">
        <v>67896.2</v>
      </c>
      <c r="G64" s="8">
        <f t="shared" si="11"/>
        <v>0</v>
      </c>
      <c r="H64" s="8">
        <v>67896.2</v>
      </c>
      <c r="I64" s="8">
        <f t="shared" si="1"/>
        <v>0</v>
      </c>
      <c r="J64" s="8">
        <v>67896.2</v>
      </c>
      <c r="K64" s="8">
        <f t="shared" si="2"/>
        <v>0</v>
      </c>
      <c r="L64" s="8">
        <f t="shared" si="3"/>
        <v>0</v>
      </c>
      <c r="M64" s="41">
        <f t="shared" si="4"/>
        <v>0</v>
      </c>
    </row>
    <row r="65" spans="1:13" ht="25.5" outlineLevel="1" x14ac:dyDescent="0.2">
      <c r="A65" s="4" t="s">
        <v>23</v>
      </c>
      <c r="B65" s="33" t="s">
        <v>24</v>
      </c>
      <c r="C65" s="12">
        <v>67896.2</v>
      </c>
      <c r="D65" s="12">
        <v>67896.2</v>
      </c>
      <c r="E65" s="12">
        <f t="shared" si="10"/>
        <v>0</v>
      </c>
      <c r="F65" s="12">
        <v>67896.2</v>
      </c>
      <c r="G65" s="12">
        <f t="shared" si="11"/>
        <v>0</v>
      </c>
      <c r="H65" s="12">
        <v>67896.2</v>
      </c>
      <c r="I65" s="12">
        <f t="shared" si="1"/>
        <v>0</v>
      </c>
      <c r="J65" s="12">
        <v>67896.2</v>
      </c>
      <c r="K65" s="12">
        <f t="shared" si="2"/>
        <v>0</v>
      </c>
      <c r="L65" s="12">
        <f t="shared" si="3"/>
        <v>0</v>
      </c>
      <c r="M65" s="41">
        <f t="shared" si="4"/>
        <v>0</v>
      </c>
    </row>
    <row r="66" spans="1:13" s="5" customFormat="1" ht="38.25" x14ac:dyDescent="0.2">
      <c r="A66" s="3" t="s">
        <v>25</v>
      </c>
      <c r="B66" s="32" t="s">
        <v>26</v>
      </c>
      <c r="C66" s="8">
        <v>2120347.2999999998</v>
      </c>
      <c r="D66" s="8">
        <v>2150542.7999999998</v>
      </c>
      <c r="E66" s="8">
        <f t="shared" si="10"/>
        <v>30195.5</v>
      </c>
      <c r="F66" s="8">
        <v>2151325.6</v>
      </c>
      <c r="G66" s="8">
        <f t="shared" si="11"/>
        <v>782.8000000002794</v>
      </c>
      <c r="H66" s="8">
        <v>2102548.0999999996</v>
      </c>
      <c r="I66" s="8">
        <f t="shared" si="1"/>
        <v>-48777.500000000466</v>
      </c>
      <c r="J66" s="8">
        <v>2102548.0999999996</v>
      </c>
      <c r="K66" s="8">
        <f t="shared" si="2"/>
        <v>-17799.200000000186</v>
      </c>
      <c r="L66" s="8">
        <f t="shared" si="3"/>
        <v>-17799.200000000186</v>
      </c>
      <c r="M66" s="41">
        <f t="shared" si="4"/>
        <v>0</v>
      </c>
    </row>
    <row r="67" spans="1:13" ht="51" outlineLevel="1" x14ac:dyDescent="0.2">
      <c r="A67" s="4" t="s">
        <v>27</v>
      </c>
      <c r="B67" s="33" t="s">
        <v>231</v>
      </c>
      <c r="C67" s="12">
        <v>490648.2</v>
      </c>
      <c r="D67" s="12">
        <v>512885.3</v>
      </c>
      <c r="E67" s="12">
        <f t="shared" si="10"/>
        <v>22237.099999999977</v>
      </c>
      <c r="F67" s="12">
        <v>511385.2</v>
      </c>
      <c r="G67" s="12">
        <f t="shared" si="11"/>
        <v>-1500.0999999999767</v>
      </c>
      <c r="H67" s="12">
        <v>449672.1</v>
      </c>
      <c r="I67" s="12">
        <f t="shared" si="1"/>
        <v>-61713.100000000035</v>
      </c>
      <c r="J67" s="12">
        <v>449672.1</v>
      </c>
      <c r="K67" s="12">
        <f t="shared" si="2"/>
        <v>-40976.100000000035</v>
      </c>
      <c r="L67" s="12">
        <f t="shared" si="3"/>
        <v>-40976.100000000035</v>
      </c>
      <c r="M67" s="41">
        <f t="shared" si="4"/>
        <v>0</v>
      </c>
    </row>
    <row r="68" spans="1:13" outlineLevel="1" x14ac:dyDescent="0.2">
      <c r="A68" s="4" t="s">
        <v>28</v>
      </c>
      <c r="B68" s="33" t="s">
        <v>29</v>
      </c>
      <c r="C68" s="12">
        <v>1237000</v>
      </c>
      <c r="D68" s="12">
        <v>1237500</v>
      </c>
      <c r="E68" s="12">
        <f t="shared" si="10"/>
        <v>500</v>
      </c>
      <c r="F68" s="12">
        <v>1239537</v>
      </c>
      <c r="G68" s="12">
        <f t="shared" si="11"/>
        <v>2037</v>
      </c>
      <c r="H68" s="12">
        <v>1258514.7</v>
      </c>
      <c r="I68" s="12">
        <f t="shared" si="1"/>
        <v>18977.699999999953</v>
      </c>
      <c r="J68" s="12">
        <v>1258514.7</v>
      </c>
      <c r="K68" s="12">
        <f t="shared" si="2"/>
        <v>21514.699999999953</v>
      </c>
      <c r="L68" s="12">
        <f t="shared" si="3"/>
        <v>21514.699999999953</v>
      </c>
      <c r="M68" s="41">
        <f t="shared" si="4"/>
        <v>0</v>
      </c>
    </row>
    <row r="69" spans="1:13" ht="38.25" outlineLevel="1" x14ac:dyDescent="0.2">
      <c r="A69" s="10" t="s">
        <v>30</v>
      </c>
      <c r="B69" s="33" t="s">
        <v>31</v>
      </c>
      <c r="C69" s="12">
        <v>392699.1</v>
      </c>
      <c r="D69" s="12">
        <v>400157.5</v>
      </c>
      <c r="E69" s="12">
        <f t="shared" si="10"/>
        <v>7458.4000000000233</v>
      </c>
      <c r="F69" s="12">
        <v>400403.4</v>
      </c>
      <c r="G69" s="12">
        <f t="shared" si="11"/>
        <v>245.90000000002328</v>
      </c>
      <c r="H69" s="12">
        <v>394361.3</v>
      </c>
      <c r="I69" s="12">
        <f t="shared" si="1"/>
        <v>-6042.1000000000349</v>
      </c>
      <c r="J69" s="12">
        <v>394361.3</v>
      </c>
      <c r="K69" s="12">
        <f t="shared" si="2"/>
        <v>1662.2000000000116</v>
      </c>
      <c r="L69" s="12">
        <f t="shared" si="3"/>
        <v>1662.2000000000116</v>
      </c>
      <c r="M69" s="41">
        <f t="shared" si="4"/>
        <v>0</v>
      </c>
    </row>
    <row r="70" spans="1:13" s="5" customFormat="1" x14ac:dyDescent="0.2">
      <c r="A70" s="3" t="s">
        <v>32</v>
      </c>
      <c r="B70" s="32" t="s">
        <v>33</v>
      </c>
      <c r="C70" s="8">
        <v>16915983.600000001</v>
      </c>
      <c r="D70" s="8">
        <v>17999228.800000001</v>
      </c>
      <c r="E70" s="8">
        <f t="shared" si="10"/>
        <v>1083245.1999999993</v>
      </c>
      <c r="F70" s="8">
        <v>17762038.400000002</v>
      </c>
      <c r="G70" s="8">
        <f t="shared" si="11"/>
        <v>-237190.39999999851</v>
      </c>
      <c r="H70" s="8">
        <v>21900721.300000001</v>
      </c>
      <c r="I70" s="8">
        <f t="shared" si="1"/>
        <v>4138682.8999999985</v>
      </c>
      <c r="J70" s="8">
        <v>21900721.300000001</v>
      </c>
      <c r="K70" s="8">
        <f t="shared" si="2"/>
        <v>4984737.6999999993</v>
      </c>
      <c r="L70" s="8">
        <f t="shared" si="3"/>
        <v>4984737.6999999993</v>
      </c>
      <c r="M70" s="41">
        <f t="shared" si="4"/>
        <v>0</v>
      </c>
    </row>
    <row r="71" spans="1:13" outlineLevel="1" x14ac:dyDescent="0.2">
      <c r="A71" s="4" t="s">
        <v>34</v>
      </c>
      <c r="B71" s="33" t="s">
        <v>35</v>
      </c>
      <c r="C71" s="12">
        <v>48806.6</v>
      </c>
      <c r="D71" s="12">
        <v>49606.6</v>
      </c>
      <c r="E71" s="12">
        <f t="shared" si="10"/>
        <v>800</v>
      </c>
      <c r="F71" s="12">
        <v>48326</v>
      </c>
      <c r="G71" s="12">
        <f t="shared" si="11"/>
        <v>-1280.5999999999985</v>
      </c>
      <c r="H71" s="12">
        <v>58326</v>
      </c>
      <c r="I71" s="12">
        <f t="shared" si="1"/>
        <v>10000</v>
      </c>
      <c r="J71" s="12">
        <v>58326</v>
      </c>
      <c r="K71" s="12">
        <f t="shared" si="2"/>
        <v>9519.4000000000015</v>
      </c>
      <c r="L71" s="12">
        <f t="shared" si="3"/>
        <v>9519.4000000000015</v>
      </c>
      <c r="M71" s="41">
        <f t="shared" si="4"/>
        <v>0</v>
      </c>
    </row>
    <row r="72" spans="1:13" ht="25.5" outlineLevel="1" x14ac:dyDescent="0.2">
      <c r="A72" s="4" t="s">
        <v>36</v>
      </c>
      <c r="B72" s="33" t="s">
        <v>37</v>
      </c>
      <c r="C72" s="12">
        <v>8100</v>
      </c>
      <c r="D72" s="12">
        <v>8100</v>
      </c>
      <c r="E72" s="12">
        <f t="shared" si="10"/>
        <v>0</v>
      </c>
      <c r="F72" s="12">
        <v>8100</v>
      </c>
      <c r="G72" s="12">
        <f t="shared" si="11"/>
        <v>0</v>
      </c>
      <c r="H72" s="12">
        <v>7119.5</v>
      </c>
      <c r="I72" s="12">
        <f t="shared" ref="I72:I129" si="12">H72-F72</f>
        <v>-980.5</v>
      </c>
      <c r="J72" s="12">
        <v>7119.5</v>
      </c>
      <c r="K72" s="12">
        <f t="shared" ref="K72:K130" si="13">J72-C72</f>
        <v>-980.5</v>
      </c>
      <c r="L72" s="12">
        <f t="shared" ref="L72:L130" si="14">E72+G72+I72</f>
        <v>-980.5</v>
      </c>
      <c r="M72" s="41">
        <f t="shared" ref="M72:M130" si="15">K72-L72</f>
        <v>0</v>
      </c>
    </row>
    <row r="73" spans="1:13" outlineLevel="1" x14ac:dyDescent="0.2">
      <c r="A73" s="4" t="s">
        <v>38</v>
      </c>
      <c r="B73" s="33" t="s">
        <v>39</v>
      </c>
      <c r="C73" s="12">
        <v>4384610.5</v>
      </c>
      <c r="D73" s="12">
        <v>4604038</v>
      </c>
      <c r="E73" s="12">
        <f t="shared" si="10"/>
        <v>219427.5</v>
      </c>
      <c r="F73" s="12">
        <v>4308167.2</v>
      </c>
      <c r="G73" s="12">
        <f t="shared" si="11"/>
        <v>-295870.79999999981</v>
      </c>
      <c r="H73" s="12">
        <v>4450028.9000000004</v>
      </c>
      <c r="I73" s="12">
        <f t="shared" si="12"/>
        <v>141861.70000000019</v>
      </c>
      <c r="J73" s="12">
        <v>4450028.9000000004</v>
      </c>
      <c r="K73" s="12">
        <f t="shared" si="13"/>
        <v>65418.400000000373</v>
      </c>
      <c r="L73" s="12">
        <f t="shared" si="14"/>
        <v>65418.400000000373</v>
      </c>
      <c r="M73" s="41">
        <f t="shared" si="15"/>
        <v>0</v>
      </c>
    </row>
    <row r="74" spans="1:13" outlineLevel="1" x14ac:dyDescent="0.2">
      <c r="A74" s="4" t="s">
        <v>40</v>
      </c>
      <c r="B74" s="33" t="s">
        <v>41</v>
      </c>
      <c r="C74" s="12">
        <v>61614.6</v>
      </c>
      <c r="D74" s="12">
        <v>61594.6</v>
      </c>
      <c r="E74" s="12">
        <f t="shared" si="10"/>
        <v>-20</v>
      </c>
      <c r="F74" s="12">
        <v>61474</v>
      </c>
      <c r="G74" s="12">
        <f t="shared" si="11"/>
        <v>-120.59999999999854</v>
      </c>
      <c r="H74" s="12">
        <v>60373.2</v>
      </c>
      <c r="I74" s="12">
        <f t="shared" si="12"/>
        <v>-1100.8000000000029</v>
      </c>
      <c r="J74" s="12">
        <v>60373.2</v>
      </c>
      <c r="K74" s="12">
        <f t="shared" si="13"/>
        <v>-1241.4000000000015</v>
      </c>
      <c r="L74" s="12">
        <f t="shared" si="14"/>
        <v>-1241.4000000000015</v>
      </c>
      <c r="M74" s="41">
        <f t="shared" si="15"/>
        <v>0</v>
      </c>
    </row>
    <row r="75" spans="1:13" outlineLevel="1" x14ac:dyDescent="0.2">
      <c r="A75" s="4" t="s">
        <v>42</v>
      </c>
      <c r="B75" s="33" t="s">
        <v>43</v>
      </c>
      <c r="C75" s="12">
        <v>1295599.7</v>
      </c>
      <c r="D75" s="12">
        <v>1295584.7</v>
      </c>
      <c r="E75" s="12">
        <f t="shared" si="10"/>
        <v>-15</v>
      </c>
      <c r="F75" s="12">
        <v>1295584.7</v>
      </c>
      <c r="G75" s="12">
        <f t="shared" si="11"/>
        <v>0</v>
      </c>
      <c r="H75" s="12">
        <v>1295831.1000000001</v>
      </c>
      <c r="I75" s="12">
        <f t="shared" si="12"/>
        <v>246.4000000001397</v>
      </c>
      <c r="J75" s="12">
        <v>1295831.1000000001</v>
      </c>
      <c r="K75" s="12">
        <f t="shared" si="13"/>
        <v>231.4000000001397</v>
      </c>
      <c r="L75" s="12">
        <f t="shared" si="14"/>
        <v>231.4000000001397</v>
      </c>
      <c r="M75" s="41">
        <f t="shared" si="15"/>
        <v>0</v>
      </c>
    </row>
    <row r="76" spans="1:13" outlineLevel="1" x14ac:dyDescent="0.2">
      <c r="A76" s="4" t="s">
        <v>44</v>
      </c>
      <c r="B76" s="33" t="s">
        <v>45</v>
      </c>
      <c r="C76" s="12">
        <v>96528.9</v>
      </c>
      <c r="D76" s="12">
        <v>120116.7</v>
      </c>
      <c r="E76" s="12">
        <f t="shared" si="10"/>
        <v>23587.800000000003</v>
      </c>
      <c r="F76" s="12">
        <v>120116.7</v>
      </c>
      <c r="G76" s="12">
        <f t="shared" si="11"/>
        <v>0</v>
      </c>
      <c r="H76" s="12">
        <v>122735.7</v>
      </c>
      <c r="I76" s="12">
        <f t="shared" si="12"/>
        <v>2619</v>
      </c>
      <c r="J76" s="12">
        <v>122735.7</v>
      </c>
      <c r="K76" s="12">
        <f t="shared" si="13"/>
        <v>26206.800000000003</v>
      </c>
      <c r="L76" s="12">
        <f t="shared" si="14"/>
        <v>26206.800000000003</v>
      </c>
      <c r="M76" s="41">
        <f t="shared" si="15"/>
        <v>0</v>
      </c>
    </row>
    <row r="77" spans="1:13" ht="25.5" outlineLevel="1" x14ac:dyDescent="0.2">
      <c r="A77" s="4" t="s">
        <v>46</v>
      </c>
      <c r="B77" s="33" t="s">
        <v>47</v>
      </c>
      <c r="C77" s="12">
        <v>7393010</v>
      </c>
      <c r="D77" s="12">
        <v>7909306.9000000004</v>
      </c>
      <c r="E77" s="12">
        <f t="shared" si="10"/>
        <v>516296.90000000037</v>
      </c>
      <c r="F77" s="12">
        <v>8109306.9000000004</v>
      </c>
      <c r="G77" s="12">
        <f t="shared" si="11"/>
        <v>200000</v>
      </c>
      <c r="H77" s="12">
        <v>8485320.0999999996</v>
      </c>
      <c r="I77" s="12">
        <f t="shared" si="12"/>
        <v>376013.19999999925</v>
      </c>
      <c r="J77" s="12">
        <v>8485320.0999999996</v>
      </c>
      <c r="K77" s="12">
        <f t="shared" si="13"/>
        <v>1092310.0999999996</v>
      </c>
      <c r="L77" s="12">
        <f t="shared" si="14"/>
        <v>1092310.0999999996</v>
      </c>
      <c r="M77" s="41">
        <f t="shared" si="15"/>
        <v>0</v>
      </c>
    </row>
    <row r="78" spans="1:13" outlineLevel="1" x14ac:dyDescent="0.2">
      <c r="A78" s="4" t="s">
        <v>48</v>
      </c>
      <c r="B78" s="33" t="s">
        <v>49</v>
      </c>
      <c r="C78" s="12">
        <v>915311.7</v>
      </c>
      <c r="D78" s="12">
        <v>970127.2</v>
      </c>
      <c r="E78" s="12">
        <f t="shared" si="10"/>
        <v>54815.5</v>
      </c>
      <c r="F78" s="12">
        <v>972700.3</v>
      </c>
      <c r="G78" s="12">
        <f t="shared" si="11"/>
        <v>2573.1000000000931</v>
      </c>
      <c r="H78" s="12">
        <v>972478.1</v>
      </c>
      <c r="I78" s="12">
        <f t="shared" si="12"/>
        <v>-222.20000000006985</v>
      </c>
      <c r="J78" s="12">
        <v>972478.1</v>
      </c>
      <c r="K78" s="12">
        <f t="shared" si="13"/>
        <v>57166.400000000023</v>
      </c>
      <c r="L78" s="12">
        <f t="shared" si="14"/>
        <v>57166.400000000023</v>
      </c>
      <c r="M78" s="41">
        <f t="shared" si="15"/>
        <v>0</v>
      </c>
    </row>
    <row r="79" spans="1:13" ht="25.5" outlineLevel="1" x14ac:dyDescent="0.2">
      <c r="A79" s="4" t="s">
        <v>50</v>
      </c>
      <c r="B79" s="33" t="s">
        <v>51</v>
      </c>
      <c r="C79" s="12">
        <v>6800</v>
      </c>
      <c r="D79" s="12">
        <v>6800</v>
      </c>
      <c r="E79" s="12">
        <f t="shared" si="10"/>
        <v>0</v>
      </c>
      <c r="F79" s="12">
        <v>6800</v>
      </c>
      <c r="G79" s="12">
        <f t="shared" si="11"/>
        <v>0</v>
      </c>
      <c r="H79" s="12">
        <v>4800</v>
      </c>
      <c r="I79" s="12">
        <f t="shared" si="12"/>
        <v>-2000</v>
      </c>
      <c r="J79" s="12">
        <v>4800</v>
      </c>
      <c r="K79" s="12">
        <f t="shared" si="13"/>
        <v>-2000</v>
      </c>
      <c r="L79" s="12">
        <f t="shared" si="14"/>
        <v>-2000</v>
      </c>
      <c r="M79" s="41">
        <f t="shared" si="15"/>
        <v>0</v>
      </c>
    </row>
    <row r="80" spans="1:13" ht="25.5" outlineLevel="1" x14ac:dyDescent="0.2">
      <c r="A80" s="4" t="s">
        <v>52</v>
      </c>
      <c r="B80" s="33" t="s">
        <v>53</v>
      </c>
      <c r="C80" s="12">
        <v>2705601.6</v>
      </c>
      <c r="D80" s="12">
        <v>2973954.1</v>
      </c>
      <c r="E80" s="12">
        <f t="shared" si="10"/>
        <v>268352.5</v>
      </c>
      <c r="F80" s="12">
        <v>2831462.6</v>
      </c>
      <c r="G80" s="12">
        <f t="shared" si="11"/>
        <v>-142491.5</v>
      </c>
      <c r="H80" s="12">
        <v>6443708.7000000002</v>
      </c>
      <c r="I80" s="12">
        <f t="shared" si="12"/>
        <v>3612246.1</v>
      </c>
      <c r="J80" s="12">
        <v>6443708.7000000002</v>
      </c>
      <c r="K80" s="12">
        <f t="shared" si="13"/>
        <v>3738107.1</v>
      </c>
      <c r="L80" s="12">
        <f t="shared" si="14"/>
        <v>3738107.1</v>
      </c>
      <c r="M80" s="41">
        <f t="shared" si="15"/>
        <v>0</v>
      </c>
    </row>
    <row r="81" spans="1:13" s="5" customFormat="1" ht="25.5" x14ac:dyDescent="0.2">
      <c r="A81" s="3" t="s">
        <v>54</v>
      </c>
      <c r="B81" s="32" t="s">
        <v>55</v>
      </c>
      <c r="C81" s="8">
        <v>8633146.7999999989</v>
      </c>
      <c r="D81" s="8">
        <v>9742862.5</v>
      </c>
      <c r="E81" s="8">
        <f t="shared" si="10"/>
        <v>1109715.7000000011</v>
      </c>
      <c r="F81" s="8">
        <v>9653537.3000000007</v>
      </c>
      <c r="G81" s="8">
        <f t="shared" si="11"/>
        <v>-89325.199999999255</v>
      </c>
      <c r="H81" s="8">
        <v>10661147.600000001</v>
      </c>
      <c r="I81" s="8">
        <f t="shared" si="12"/>
        <v>1007610.3000000007</v>
      </c>
      <c r="J81" s="8">
        <v>10661147.600000001</v>
      </c>
      <c r="K81" s="8">
        <f t="shared" si="13"/>
        <v>2028000.8000000026</v>
      </c>
      <c r="L81" s="8">
        <f t="shared" si="14"/>
        <v>2028000.8000000026</v>
      </c>
      <c r="M81" s="41">
        <f t="shared" si="15"/>
        <v>0</v>
      </c>
    </row>
    <row r="82" spans="1:13" outlineLevel="1" x14ac:dyDescent="0.2">
      <c r="A82" s="4" t="s">
        <v>56</v>
      </c>
      <c r="B82" s="33" t="s">
        <v>57</v>
      </c>
      <c r="C82" s="12">
        <v>1012344.4</v>
      </c>
      <c r="D82" s="12">
        <v>976344.4</v>
      </c>
      <c r="E82" s="12">
        <f t="shared" si="10"/>
        <v>-36000</v>
      </c>
      <c r="F82" s="12">
        <v>950794.8</v>
      </c>
      <c r="G82" s="12">
        <f t="shared" si="11"/>
        <v>-25549.599999999977</v>
      </c>
      <c r="H82" s="12">
        <v>984493.1</v>
      </c>
      <c r="I82" s="12">
        <f t="shared" si="12"/>
        <v>33698.29999999993</v>
      </c>
      <c r="J82" s="12">
        <v>984493.1</v>
      </c>
      <c r="K82" s="12">
        <f t="shared" si="13"/>
        <v>-27851.300000000047</v>
      </c>
      <c r="L82" s="12">
        <f t="shared" si="14"/>
        <v>-27851.300000000047</v>
      </c>
      <c r="M82" s="41">
        <f t="shared" si="15"/>
        <v>0</v>
      </c>
    </row>
    <row r="83" spans="1:13" outlineLevel="1" x14ac:dyDescent="0.2">
      <c r="A83" s="4" t="s">
        <v>58</v>
      </c>
      <c r="B83" s="33" t="s">
        <v>59</v>
      </c>
      <c r="C83" s="12">
        <v>6512763.7999999998</v>
      </c>
      <c r="D83" s="12">
        <v>7658479.4000000004</v>
      </c>
      <c r="E83" s="12">
        <f t="shared" si="10"/>
        <v>1145715.6000000006</v>
      </c>
      <c r="F83" s="12">
        <v>7626274</v>
      </c>
      <c r="G83" s="12">
        <f t="shared" si="11"/>
        <v>-32205.400000000373</v>
      </c>
      <c r="H83" s="12">
        <v>8542684.3000000007</v>
      </c>
      <c r="I83" s="12">
        <f t="shared" si="12"/>
        <v>916410.30000000075</v>
      </c>
      <c r="J83" s="12">
        <v>8542684.3000000007</v>
      </c>
      <c r="K83" s="12">
        <f t="shared" si="13"/>
        <v>2029920.5000000009</v>
      </c>
      <c r="L83" s="12">
        <f t="shared" si="14"/>
        <v>2029920.5000000009</v>
      </c>
      <c r="M83" s="41">
        <f t="shared" si="15"/>
        <v>0</v>
      </c>
    </row>
    <row r="84" spans="1:13" outlineLevel="1" x14ac:dyDescent="0.2">
      <c r="A84" s="10" t="s">
        <v>60</v>
      </c>
      <c r="B84" s="33" t="s">
        <v>61</v>
      </c>
      <c r="C84" s="12">
        <v>1054104.5</v>
      </c>
      <c r="D84" s="12">
        <v>1054104.6000000001</v>
      </c>
      <c r="E84" s="12">
        <f t="shared" ref="E84:E115" si="16">D84-C84</f>
        <v>0.10000000009313226</v>
      </c>
      <c r="F84" s="12">
        <v>1022534.4</v>
      </c>
      <c r="G84" s="12">
        <f t="shared" si="11"/>
        <v>-31570.20000000007</v>
      </c>
      <c r="H84" s="12">
        <v>1080450.8</v>
      </c>
      <c r="I84" s="12">
        <f t="shared" si="12"/>
        <v>57916.400000000023</v>
      </c>
      <c r="J84" s="12">
        <v>1080450.8</v>
      </c>
      <c r="K84" s="12">
        <f t="shared" si="13"/>
        <v>26346.300000000047</v>
      </c>
      <c r="L84" s="12">
        <f t="shared" si="14"/>
        <v>26346.300000000047</v>
      </c>
      <c r="M84" s="41">
        <f t="shared" si="15"/>
        <v>0</v>
      </c>
    </row>
    <row r="85" spans="1:13" ht="25.5" outlineLevel="1" x14ac:dyDescent="0.2">
      <c r="A85" s="4" t="s">
        <v>62</v>
      </c>
      <c r="B85" s="33" t="s">
        <v>63</v>
      </c>
      <c r="C85" s="12">
        <v>53934.1</v>
      </c>
      <c r="D85" s="12">
        <v>53934.1</v>
      </c>
      <c r="E85" s="12">
        <f t="shared" si="16"/>
        <v>0</v>
      </c>
      <c r="F85" s="12">
        <v>53934.1</v>
      </c>
      <c r="G85" s="12">
        <f t="shared" si="11"/>
        <v>0</v>
      </c>
      <c r="H85" s="12">
        <v>53519.4</v>
      </c>
      <c r="I85" s="12">
        <f t="shared" si="12"/>
        <v>-414.69999999999709</v>
      </c>
      <c r="J85" s="12">
        <v>53519.4</v>
      </c>
      <c r="K85" s="12">
        <f t="shared" si="13"/>
        <v>-414.69999999999709</v>
      </c>
      <c r="L85" s="12">
        <f t="shared" si="14"/>
        <v>-414.69999999999709</v>
      </c>
      <c r="M85" s="41">
        <f t="shared" si="15"/>
        <v>0</v>
      </c>
    </row>
    <row r="86" spans="1:13" outlineLevel="1" x14ac:dyDescent="0.2">
      <c r="A86" s="3" t="s">
        <v>64</v>
      </c>
      <c r="B86" s="32" t="s">
        <v>65</v>
      </c>
      <c r="C86" s="8">
        <v>321799.30000000005</v>
      </c>
      <c r="D86" s="8">
        <v>337993.6</v>
      </c>
      <c r="E86" s="8">
        <f t="shared" si="16"/>
        <v>16194.29999999993</v>
      </c>
      <c r="F86" s="8">
        <v>338114.19999999995</v>
      </c>
      <c r="G86" s="8">
        <f t="shared" ref="G86:G118" si="17">F86-D86</f>
        <v>120.59999999997672</v>
      </c>
      <c r="H86" s="8">
        <v>342449</v>
      </c>
      <c r="I86" s="8">
        <f t="shared" si="12"/>
        <v>4334.8000000000466</v>
      </c>
      <c r="J86" s="8">
        <v>342449</v>
      </c>
      <c r="K86" s="8">
        <f t="shared" si="13"/>
        <v>20649.699999999953</v>
      </c>
      <c r="L86" s="8">
        <f t="shared" si="14"/>
        <v>20649.699999999953</v>
      </c>
      <c r="M86" s="41">
        <f t="shared" si="15"/>
        <v>0</v>
      </c>
    </row>
    <row r="87" spans="1:13" s="5" customFormat="1" ht="25.5" x14ac:dyDescent="0.2">
      <c r="A87" s="4" t="s">
        <v>66</v>
      </c>
      <c r="B87" s="33" t="s">
        <v>67</v>
      </c>
      <c r="C87" s="12">
        <v>99886.1</v>
      </c>
      <c r="D87" s="12">
        <v>106116.9</v>
      </c>
      <c r="E87" s="12">
        <f t="shared" si="16"/>
        <v>6230.7999999999884</v>
      </c>
      <c r="F87" s="12">
        <v>101628.9</v>
      </c>
      <c r="G87" s="12">
        <f t="shared" si="17"/>
        <v>-4488</v>
      </c>
      <c r="H87" s="12">
        <v>106527.9</v>
      </c>
      <c r="I87" s="12">
        <f t="shared" si="12"/>
        <v>4899</v>
      </c>
      <c r="J87" s="12">
        <v>106527.9</v>
      </c>
      <c r="K87" s="12">
        <f t="shared" si="13"/>
        <v>6641.7999999999884</v>
      </c>
      <c r="L87" s="12">
        <f t="shared" si="14"/>
        <v>6641.7999999999884</v>
      </c>
      <c r="M87" s="41">
        <f t="shared" si="15"/>
        <v>0</v>
      </c>
    </row>
    <row r="88" spans="1:13" ht="25.5" outlineLevel="1" x14ac:dyDescent="0.2">
      <c r="A88" s="4" t="s">
        <v>232</v>
      </c>
      <c r="B88" s="33" t="s">
        <v>233</v>
      </c>
      <c r="C88" s="12">
        <v>360</v>
      </c>
      <c r="D88" s="12">
        <v>360</v>
      </c>
      <c r="E88" s="12">
        <f t="shared" si="16"/>
        <v>0</v>
      </c>
      <c r="F88" s="12">
        <v>360</v>
      </c>
      <c r="G88" s="12">
        <f t="shared" si="17"/>
        <v>0</v>
      </c>
      <c r="H88" s="12">
        <v>360</v>
      </c>
      <c r="I88" s="12">
        <f t="shared" si="12"/>
        <v>0</v>
      </c>
      <c r="J88" s="12">
        <v>360</v>
      </c>
      <c r="K88" s="12">
        <f t="shared" si="13"/>
        <v>0</v>
      </c>
      <c r="L88" s="12">
        <f t="shared" si="14"/>
        <v>0</v>
      </c>
      <c r="M88" s="41">
        <f t="shared" si="15"/>
        <v>0</v>
      </c>
    </row>
    <row r="89" spans="1:13" ht="25.5" outlineLevel="1" x14ac:dyDescent="0.2">
      <c r="A89" s="4" t="s">
        <v>68</v>
      </c>
      <c r="B89" s="33" t="s">
        <v>69</v>
      </c>
      <c r="C89" s="12">
        <v>221553.2</v>
      </c>
      <c r="D89" s="12">
        <v>231516.7</v>
      </c>
      <c r="E89" s="12">
        <f t="shared" si="16"/>
        <v>9963.5</v>
      </c>
      <c r="F89" s="12">
        <v>236125.3</v>
      </c>
      <c r="G89" s="12">
        <f t="shared" si="17"/>
        <v>4608.5999999999767</v>
      </c>
      <c r="H89" s="12">
        <v>235561.1</v>
      </c>
      <c r="I89" s="12">
        <f t="shared" si="12"/>
        <v>-564.19999999998254</v>
      </c>
      <c r="J89" s="12">
        <v>235561.1</v>
      </c>
      <c r="K89" s="12">
        <f t="shared" si="13"/>
        <v>14007.899999999994</v>
      </c>
      <c r="L89" s="12">
        <f t="shared" si="14"/>
        <v>14007.899999999994</v>
      </c>
      <c r="M89" s="41">
        <f t="shared" si="15"/>
        <v>0</v>
      </c>
    </row>
    <row r="90" spans="1:13" outlineLevel="1" x14ac:dyDescent="0.2">
      <c r="A90" s="3" t="s">
        <v>70</v>
      </c>
      <c r="B90" s="32" t="s">
        <v>71</v>
      </c>
      <c r="C90" s="8">
        <v>27806549.400000002</v>
      </c>
      <c r="D90" s="8">
        <v>30415239.400000002</v>
      </c>
      <c r="E90" s="8">
        <f t="shared" si="16"/>
        <v>2608690</v>
      </c>
      <c r="F90" s="8">
        <v>30478202.799999997</v>
      </c>
      <c r="G90" s="8">
        <f t="shared" si="17"/>
        <v>62963.399999994785</v>
      </c>
      <c r="H90" s="8">
        <v>32510278.800000001</v>
      </c>
      <c r="I90" s="8">
        <f t="shared" si="12"/>
        <v>2032076.0000000037</v>
      </c>
      <c r="J90" s="8">
        <v>32510278.800000001</v>
      </c>
      <c r="K90" s="8">
        <f t="shared" si="13"/>
        <v>4703729.3999999985</v>
      </c>
      <c r="L90" s="8">
        <f t="shared" si="14"/>
        <v>4703729.3999999985</v>
      </c>
      <c r="M90" s="41">
        <f t="shared" si="15"/>
        <v>0</v>
      </c>
    </row>
    <row r="91" spans="1:13" s="5" customFormat="1" x14ac:dyDescent="0.2">
      <c r="A91" s="4" t="s">
        <v>72</v>
      </c>
      <c r="B91" s="33" t="s">
        <v>73</v>
      </c>
      <c r="C91" s="12">
        <v>8339921.7999999998</v>
      </c>
      <c r="D91" s="12">
        <v>9582745.1999999993</v>
      </c>
      <c r="E91" s="12">
        <f t="shared" si="16"/>
        <v>1242823.3999999994</v>
      </c>
      <c r="F91" s="12">
        <v>9875620.0999999996</v>
      </c>
      <c r="G91" s="12">
        <f t="shared" si="17"/>
        <v>292874.90000000037</v>
      </c>
      <c r="H91" s="12">
        <v>11631203</v>
      </c>
      <c r="I91" s="12">
        <f t="shared" si="12"/>
        <v>1755582.9000000004</v>
      </c>
      <c r="J91" s="12">
        <v>11631203</v>
      </c>
      <c r="K91" s="12">
        <f t="shared" si="13"/>
        <v>3291281.2</v>
      </c>
      <c r="L91" s="12">
        <f t="shared" si="14"/>
        <v>3291281.2</v>
      </c>
      <c r="M91" s="41">
        <f t="shared" si="15"/>
        <v>0</v>
      </c>
    </row>
    <row r="92" spans="1:13" outlineLevel="1" x14ac:dyDescent="0.2">
      <c r="A92" s="4" t="s">
        <v>74</v>
      </c>
      <c r="B92" s="33" t="s">
        <v>75</v>
      </c>
      <c r="C92" s="12">
        <v>14776646.699999999</v>
      </c>
      <c r="D92" s="12">
        <v>16119182.300000001</v>
      </c>
      <c r="E92" s="12">
        <f t="shared" si="16"/>
        <v>1342535.6000000015</v>
      </c>
      <c r="F92" s="12">
        <v>15842810.9</v>
      </c>
      <c r="G92" s="12">
        <f t="shared" si="17"/>
        <v>-276371.40000000037</v>
      </c>
      <c r="H92" s="12">
        <v>16027854.6</v>
      </c>
      <c r="I92" s="12">
        <f t="shared" si="12"/>
        <v>185043.69999999925</v>
      </c>
      <c r="J92" s="12">
        <v>16027854.6</v>
      </c>
      <c r="K92" s="12">
        <f t="shared" si="13"/>
        <v>1251207.9000000004</v>
      </c>
      <c r="L92" s="12">
        <f t="shared" si="14"/>
        <v>1251207.9000000004</v>
      </c>
      <c r="M92" s="41">
        <f t="shared" si="15"/>
        <v>0</v>
      </c>
    </row>
    <row r="93" spans="1:13" outlineLevel="1" x14ac:dyDescent="0.2">
      <c r="A93" s="4" t="s">
        <v>234</v>
      </c>
      <c r="B93" s="33" t="s">
        <v>235</v>
      </c>
      <c r="C93" s="12">
        <v>233721.1</v>
      </c>
      <c r="D93" s="12">
        <v>230721.1</v>
      </c>
      <c r="E93" s="12">
        <f t="shared" si="16"/>
        <v>-3000</v>
      </c>
      <c r="F93" s="12">
        <v>250370.1</v>
      </c>
      <c r="G93" s="12">
        <f t="shared" si="17"/>
        <v>19649</v>
      </c>
      <c r="H93" s="12">
        <v>254840.9</v>
      </c>
      <c r="I93" s="12">
        <f t="shared" si="12"/>
        <v>4470.7999999999884</v>
      </c>
      <c r="J93" s="12">
        <v>254840.9</v>
      </c>
      <c r="K93" s="12">
        <f t="shared" si="13"/>
        <v>21119.799999999988</v>
      </c>
      <c r="L93" s="12">
        <f t="shared" si="14"/>
        <v>21119.799999999988</v>
      </c>
      <c r="M93" s="41">
        <f t="shared" si="15"/>
        <v>0</v>
      </c>
    </row>
    <row r="94" spans="1:13" ht="25.5" outlineLevel="1" x14ac:dyDescent="0.2">
      <c r="A94" s="4" t="s">
        <v>76</v>
      </c>
      <c r="B94" s="33" t="s">
        <v>77</v>
      </c>
      <c r="C94" s="12">
        <v>2576480.9</v>
      </c>
      <c r="D94" s="12">
        <v>2581922.1</v>
      </c>
      <c r="E94" s="12">
        <f t="shared" si="16"/>
        <v>5441.2000000001863</v>
      </c>
      <c r="F94" s="12">
        <v>2603128.4</v>
      </c>
      <c r="G94" s="12">
        <f t="shared" si="17"/>
        <v>21206.299999999814</v>
      </c>
      <c r="H94" s="12">
        <v>2711385.3</v>
      </c>
      <c r="I94" s="12">
        <f t="shared" si="12"/>
        <v>108256.89999999991</v>
      </c>
      <c r="J94" s="12">
        <v>2711385.3</v>
      </c>
      <c r="K94" s="12">
        <f t="shared" si="13"/>
        <v>134904.39999999991</v>
      </c>
      <c r="L94" s="12">
        <f t="shared" si="14"/>
        <v>134904.39999999991</v>
      </c>
      <c r="M94" s="41">
        <f t="shared" si="15"/>
        <v>0</v>
      </c>
    </row>
    <row r="95" spans="1:13" ht="38.25" outlineLevel="1" x14ac:dyDescent="0.2">
      <c r="A95" s="4" t="s">
        <v>78</v>
      </c>
      <c r="B95" s="33" t="s">
        <v>79</v>
      </c>
      <c r="C95" s="12">
        <v>254180.2</v>
      </c>
      <c r="D95" s="12">
        <v>253766.2</v>
      </c>
      <c r="E95" s="12">
        <f t="shared" si="16"/>
        <v>-414</v>
      </c>
      <c r="F95" s="12">
        <v>263634.7</v>
      </c>
      <c r="G95" s="12">
        <f t="shared" si="17"/>
        <v>9868.5</v>
      </c>
      <c r="H95" s="12">
        <v>261771.8</v>
      </c>
      <c r="I95" s="12">
        <f t="shared" si="12"/>
        <v>-1862.9000000000233</v>
      </c>
      <c r="J95" s="12">
        <v>261771.8</v>
      </c>
      <c r="K95" s="12">
        <f t="shared" si="13"/>
        <v>7591.5999999999767</v>
      </c>
      <c r="L95" s="12">
        <f t="shared" si="14"/>
        <v>7591.5999999999767</v>
      </c>
      <c r="M95" s="41">
        <f t="shared" si="15"/>
        <v>0</v>
      </c>
    </row>
    <row r="96" spans="1:13" outlineLevel="1" x14ac:dyDescent="0.2">
      <c r="A96" s="4" t="s">
        <v>80</v>
      </c>
      <c r="B96" s="33" t="s">
        <v>236</v>
      </c>
      <c r="C96" s="12">
        <v>830021.1</v>
      </c>
      <c r="D96" s="12">
        <v>826378.4</v>
      </c>
      <c r="E96" s="12">
        <f t="shared" si="16"/>
        <v>-3642.6999999999534</v>
      </c>
      <c r="F96" s="12">
        <v>824598.4</v>
      </c>
      <c r="G96" s="12">
        <f t="shared" si="17"/>
        <v>-1780</v>
      </c>
      <c r="H96" s="12">
        <v>823397.4</v>
      </c>
      <c r="I96" s="12">
        <f t="shared" si="12"/>
        <v>-1201</v>
      </c>
      <c r="J96" s="12">
        <v>823397.4</v>
      </c>
      <c r="K96" s="12">
        <f t="shared" si="13"/>
        <v>-6623.6999999999534</v>
      </c>
      <c r="L96" s="12">
        <f t="shared" si="14"/>
        <v>-6623.6999999999534</v>
      </c>
      <c r="M96" s="41">
        <f t="shared" si="15"/>
        <v>0</v>
      </c>
    </row>
    <row r="97" spans="1:13" outlineLevel="1" x14ac:dyDescent="0.2">
      <c r="A97" s="4" t="s">
        <v>81</v>
      </c>
      <c r="B97" s="33" t="s">
        <v>237</v>
      </c>
      <c r="C97" s="12">
        <v>567136.6</v>
      </c>
      <c r="D97" s="12">
        <v>588768.30000000005</v>
      </c>
      <c r="E97" s="12">
        <f t="shared" si="16"/>
        <v>21631.70000000007</v>
      </c>
      <c r="F97" s="12">
        <v>585904.4</v>
      </c>
      <c r="G97" s="12">
        <f t="shared" si="17"/>
        <v>-2863.9000000000233</v>
      </c>
      <c r="H97" s="12">
        <v>572380</v>
      </c>
      <c r="I97" s="12">
        <f t="shared" si="12"/>
        <v>-13524.400000000023</v>
      </c>
      <c r="J97" s="12">
        <v>572380</v>
      </c>
      <c r="K97" s="12">
        <f t="shared" si="13"/>
        <v>5243.4000000000233</v>
      </c>
      <c r="L97" s="12">
        <f t="shared" si="14"/>
        <v>5243.4000000000233</v>
      </c>
      <c r="M97" s="41">
        <f t="shared" si="15"/>
        <v>0</v>
      </c>
    </row>
    <row r="98" spans="1:13" ht="25.5" outlineLevel="1" x14ac:dyDescent="0.2">
      <c r="A98" s="4" t="s">
        <v>82</v>
      </c>
      <c r="B98" s="33" t="s">
        <v>83</v>
      </c>
      <c r="C98" s="12">
        <v>228441</v>
      </c>
      <c r="D98" s="12">
        <v>231755.8</v>
      </c>
      <c r="E98" s="12">
        <f t="shared" si="16"/>
        <v>3314.7999999999884</v>
      </c>
      <c r="F98" s="12">
        <v>232135.8</v>
      </c>
      <c r="G98" s="12">
        <f t="shared" si="17"/>
        <v>380</v>
      </c>
      <c r="H98" s="12">
        <v>227445.8</v>
      </c>
      <c r="I98" s="12">
        <f t="shared" si="12"/>
        <v>-4690</v>
      </c>
      <c r="J98" s="12">
        <v>227445.8</v>
      </c>
      <c r="K98" s="12">
        <f t="shared" si="13"/>
        <v>-995.20000000001164</v>
      </c>
      <c r="L98" s="12">
        <f t="shared" si="14"/>
        <v>-995.20000000001164</v>
      </c>
      <c r="M98" s="41">
        <f t="shared" si="15"/>
        <v>0</v>
      </c>
    </row>
    <row r="99" spans="1:13" outlineLevel="1" x14ac:dyDescent="0.2">
      <c r="A99" s="3" t="s">
        <v>84</v>
      </c>
      <c r="B99" s="32" t="s">
        <v>85</v>
      </c>
      <c r="C99" s="8">
        <v>3125990.1</v>
      </c>
      <c r="D99" s="8">
        <v>3367367.3</v>
      </c>
      <c r="E99" s="8">
        <f t="shared" si="16"/>
        <v>241377.19999999972</v>
      </c>
      <c r="F99" s="8">
        <v>3454536.4</v>
      </c>
      <c r="G99" s="8">
        <f t="shared" si="17"/>
        <v>87169.100000000093</v>
      </c>
      <c r="H99" s="8">
        <v>3328905.4</v>
      </c>
      <c r="I99" s="8">
        <f t="shared" si="12"/>
        <v>-125631</v>
      </c>
      <c r="J99" s="8">
        <v>3328905.4</v>
      </c>
      <c r="K99" s="8">
        <f t="shared" si="13"/>
        <v>202915.29999999981</v>
      </c>
      <c r="L99" s="8">
        <f t="shared" si="14"/>
        <v>202915.29999999981</v>
      </c>
      <c r="M99" s="41">
        <f t="shared" si="15"/>
        <v>0</v>
      </c>
    </row>
    <row r="100" spans="1:13" s="5" customFormat="1" x14ac:dyDescent="0.2">
      <c r="A100" s="4" t="s">
        <v>86</v>
      </c>
      <c r="B100" s="33" t="s">
        <v>87</v>
      </c>
      <c r="C100" s="12">
        <v>3112023.7</v>
      </c>
      <c r="D100" s="12">
        <v>3353400.9</v>
      </c>
      <c r="E100" s="12">
        <f t="shared" si="16"/>
        <v>241377.19999999972</v>
      </c>
      <c r="F100" s="12">
        <v>3440570</v>
      </c>
      <c r="G100" s="12">
        <f t="shared" si="17"/>
        <v>87169.100000000093</v>
      </c>
      <c r="H100" s="12">
        <v>3319939</v>
      </c>
      <c r="I100" s="12">
        <f t="shared" si="12"/>
        <v>-120631</v>
      </c>
      <c r="J100" s="12">
        <v>3319939</v>
      </c>
      <c r="K100" s="12">
        <f t="shared" si="13"/>
        <v>207915.29999999981</v>
      </c>
      <c r="L100" s="12">
        <f t="shared" si="14"/>
        <v>207915.29999999981</v>
      </c>
      <c r="M100" s="41">
        <f t="shared" si="15"/>
        <v>0</v>
      </c>
    </row>
    <row r="101" spans="1:13" outlineLevel="1" x14ac:dyDescent="0.2">
      <c r="A101" s="4" t="s">
        <v>88</v>
      </c>
      <c r="B101" s="33" t="s">
        <v>89</v>
      </c>
      <c r="C101" s="12">
        <v>7500</v>
      </c>
      <c r="D101" s="12">
        <v>7500</v>
      </c>
      <c r="E101" s="12">
        <f t="shared" si="16"/>
        <v>0</v>
      </c>
      <c r="F101" s="12">
        <v>7500</v>
      </c>
      <c r="G101" s="12">
        <f t="shared" si="17"/>
        <v>0</v>
      </c>
      <c r="H101" s="12">
        <v>2500</v>
      </c>
      <c r="I101" s="12">
        <f t="shared" si="12"/>
        <v>-5000</v>
      </c>
      <c r="J101" s="12">
        <v>2500</v>
      </c>
      <c r="K101" s="12">
        <f t="shared" si="13"/>
        <v>-5000</v>
      </c>
      <c r="L101" s="12">
        <f t="shared" si="14"/>
        <v>-5000</v>
      </c>
      <c r="M101" s="41">
        <f t="shared" si="15"/>
        <v>0</v>
      </c>
    </row>
    <row r="102" spans="1:13" ht="25.5" outlineLevel="1" x14ac:dyDescent="0.2">
      <c r="A102" s="10" t="s">
        <v>90</v>
      </c>
      <c r="B102" s="33" t="s">
        <v>91</v>
      </c>
      <c r="C102" s="12">
        <v>6466.4</v>
      </c>
      <c r="D102" s="12">
        <v>6466.4</v>
      </c>
      <c r="E102" s="12">
        <f t="shared" si="16"/>
        <v>0</v>
      </c>
      <c r="F102" s="12">
        <v>6466.4</v>
      </c>
      <c r="G102" s="12">
        <f t="shared" si="17"/>
        <v>0</v>
      </c>
      <c r="H102" s="12">
        <v>6466.4</v>
      </c>
      <c r="I102" s="12">
        <f t="shared" si="12"/>
        <v>0</v>
      </c>
      <c r="J102" s="12">
        <v>6466.4</v>
      </c>
      <c r="K102" s="12">
        <f t="shared" si="13"/>
        <v>0</v>
      </c>
      <c r="L102" s="12">
        <f t="shared" si="14"/>
        <v>0</v>
      </c>
      <c r="M102" s="41">
        <f t="shared" si="15"/>
        <v>0</v>
      </c>
    </row>
    <row r="103" spans="1:13" outlineLevel="1" x14ac:dyDescent="0.2">
      <c r="A103" s="3" t="s">
        <v>92</v>
      </c>
      <c r="B103" s="32" t="s">
        <v>93</v>
      </c>
      <c r="C103" s="8">
        <v>14362859.9</v>
      </c>
      <c r="D103" s="8">
        <v>15109115.800000001</v>
      </c>
      <c r="E103" s="8">
        <f t="shared" si="16"/>
        <v>746255.90000000037</v>
      </c>
      <c r="F103" s="8">
        <v>15364295</v>
      </c>
      <c r="G103" s="8">
        <f t="shared" si="17"/>
        <v>255179.19999999925</v>
      </c>
      <c r="H103" s="8">
        <v>16628597.899999999</v>
      </c>
      <c r="I103" s="8">
        <f t="shared" si="12"/>
        <v>1264302.8999999985</v>
      </c>
      <c r="J103" s="8">
        <v>16628597.899999999</v>
      </c>
      <c r="K103" s="8">
        <f t="shared" si="13"/>
        <v>2265737.9999999981</v>
      </c>
      <c r="L103" s="8">
        <f t="shared" si="14"/>
        <v>2265737.9999999981</v>
      </c>
      <c r="M103" s="41">
        <f t="shared" si="15"/>
        <v>0</v>
      </c>
    </row>
    <row r="104" spans="1:13" s="5" customFormat="1" x14ac:dyDescent="0.2">
      <c r="A104" s="4" t="s">
        <v>94</v>
      </c>
      <c r="B104" s="33" t="s">
        <v>95</v>
      </c>
      <c r="C104" s="12">
        <v>5286622.0999999996</v>
      </c>
      <c r="D104" s="12">
        <v>5701137.4000000004</v>
      </c>
      <c r="E104" s="12">
        <f t="shared" si="16"/>
        <v>414515.30000000075</v>
      </c>
      <c r="F104" s="12">
        <v>5630273.0999999996</v>
      </c>
      <c r="G104" s="12">
        <f t="shared" si="17"/>
        <v>-70864.300000000745</v>
      </c>
      <c r="H104" s="12">
        <v>5850575.4000000004</v>
      </c>
      <c r="I104" s="12">
        <f t="shared" si="12"/>
        <v>220302.30000000075</v>
      </c>
      <c r="J104" s="12">
        <v>5850575.4000000004</v>
      </c>
      <c r="K104" s="12">
        <f t="shared" si="13"/>
        <v>563953.30000000075</v>
      </c>
      <c r="L104" s="12">
        <f t="shared" si="14"/>
        <v>563953.30000000075</v>
      </c>
      <c r="M104" s="41">
        <f t="shared" si="15"/>
        <v>0</v>
      </c>
    </row>
    <row r="105" spans="1:13" outlineLevel="1" x14ac:dyDescent="0.2">
      <c r="A105" s="4" t="s">
        <v>96</v>
      </c>
      <c r="B105" s="33" t="s">
        <v>97</v>
      </c>
      <c r="C105" s="12">
        <v>2941285.3</v>
      </c>
      <c r="D105" s="12">
        <v>3270596.8</v>
      </c>
      <c r="E105" s="12">
        <f t="shared" si="16"/>
        <v>329311.5</v>
      </c>
      <c r="F105" s="12">
        <v>3584882.4</v>
      </c>
      <c r="G105" s="12">
        <f t="shared" si="17"/>
        <v>314285.60000000009</v>
      </c>
      <c r="H105" s="12">
        <v>3763188.6</v>
      </c>
      <c r="I105" s="12">
        <f t="shared" si="12"/>
        <v>178306.20000000019</v>
      </c>
      <c r="J105" s="12">
        <v>3763188.6</v>
      </c>
      <c r="K105" s="12">
        <f t="shared" si="13"/>
        <v>821903.30000000028</v>
      </c>
      <c r="L105" s="12">
        <f t="shared" si="14"/>
        <v>821903.30000000028</v>
      </c>
      <c r="M105" s="41">
        <f t="shared" si="15"/>
        <v>0</v>
      </c>
    </row>
    <row r="106" spans="1:13" ht="25.5" outlineLevel="1" x14ac:dyDescent="0.2">
      <c r="A106" s="4" t="s">
        <v>98</v>
      </c>
      <c r="B106" s="33" t="s">
        <v>99</v>
      </c>
      <c r="C106" s="12">
        <v>46994.5</v>
      </c>
      <c r="D106" s="12">
        <v>46994.5</v>
      </c>
      <c r="E106" s="12">
        <f t="shared" si="16"/>
        <v>0</v>
      </c>
      <c r="F106" s="12">
        <v>46994.5</v>
      </c>
      <c r="G106" s="12">
        <f t="shared" si="17"/>
        <v>0</v>
      </c>
      <c r="H106" s="12">
        <v>45714</v>
      </c>
      <c r="I106" s="12">
        <f t="shared" si="12"/>
        <v>-1280.5</v>
      </c>
      <c r="J106" s="12">
        <v>45714</v>
      </c>
      <c r="K106" s="12">
        <f t="shared" si="13"/>
        <v>-1280.5</v>
      </c>
      <c r="L106" s="12">
        <f t="shared" si="14"/>
        <v>-1280.5</v>
      </c>
      <c r="M106" s="41">
        <f t="shared" si="15"/>
        <v>0</v>
      </c>
    </row>
    <row r="107" spans="1:13" outlineLevel="1" x14ac:dyDescent="0.2">
      <c r="A107" s="4" t="s">
        <v>100</v>
      </c>
      <c r="B107" s="33" t="s">
        <v>101</v>
      </c>
      <c r="C107" s="12">
        <v>191460.1</v>
      </c>
      <c r="D107" s="12">
        <v>191460.1</v>
      </c>
      <c r="E107" s="12">
        <f t="shared" si="16"/>
        <v>0</v>
      </c>
      <c r="F107" s="12">
        <v>191460.1</v>
      </c>
      <c r="G107" s="12">
        <f t="shared" si="17"/>
        <v>0</v>
      </c>
      <c r="H107" s="12">
        <v>191460.1</v>
      </c>
      <c r="I107" s="12">
        <f t="shared" si="12"/>
        <v>0</v>
      </c>
      <c r="J107" s="12">
        <v>191460.1</v>
      </c>
      <c r="K107" s="12">
        <f t="shared" si="13"/>
        <v>0</v>
      </c>
      <c r="L107" s="12">
        <f t="shared" si="14"/>
        <v>0</v>
      </c>
      <c r="M107" s="41">
        <f t="shared" si="15"/>
        <v>0</v>
      </c>
    </row>
    <row r="108" spans="1:13" outlineLevel="1" x14ac:dyDescent="0.2">
      <c r="A108" s="4" t="s">
        <v>102</v>
      </c>
      <c r="B108" s="33" t="s">
        <v>103</v>
      </c>
      <c r="C108" s="12">
        <v>124242</v>
      </c>
      <c r="D108" s="12">
        <v>124241.9</v>
      </c>
      <c r="E108" s="12">
        <f t="shared" si="16"/>
        <v>-0.10000000000582077</v>
      </c>
      <c r="F108" s="12">
        <v>124366</v>
      </c>
      <c r="G108" s="12">
        <f t="shared" si="17"/>
        <v>124.10000000000582</v>
      </c>
      <c r="H108" s="12">
        <v>124366</v>
      </c>
      <c r="I108" s="12">
        <f t="shared" si="12"/>
        <v>0</v>
      </c>
      <c r="J108" s="12">
        <v>124366</v>
      </c>
      <c r="K108" s="12">
        <f t="shared" si="13"/>
        <v>124</v>
      </c>
      <c r="L108" s="12">
        <f t="shared" si="14"/>
        <v>124</v>
      </c>
      <c r="M108" s="41">
        <f t="shared" si="15"/>
        <v>0</v>
      </c>
    </row>
    <row r="109" spans="1:13" ht="38.25" outlineLevel="1" x14ac:dyDescent="0.2">
      <c r="A109" s="4" t="s">
        <v>104</v>
      </c>
      <c r="B109" s="33" t="s">
        <v>105</v>
      </c>
      <c r="C109" s="12">
        <v>256742.8</v>
      </c>
      <c r="D109" s="12">
        <v>256742.8</v>
      </c>
      <c r="E109" s="12">
        <f t="shared" si="16"/>
        <v>0</v>
      </c>
      <c r="F109" s="12">
        <v>275862.8</v>
      </c>
      <c r="G109" s="12">
        <f t="shared" si="17"/>
        <v>19120</v>
      </c>
      <c r="H109" s="12">
        <v>275060.5</v>
      </c>
      <c r="I109" s="12">
        <f t="shared" si="12"/>
        <v>-802.29999999998836</v>
      </c>
      <c r="J109" s="12">
        <v>275060.5</v>
      </c>
      <c r="K109" s="12">
        <f t="shared" si="13"/>
        <v>18317.700000000012</v>
      </c>
      <c r="L109" s="12">
        <f t="shared" si="14"/>
        <v>18317.700000000012</v>
      </c>
      <c r="M109" s="41">
        <f t="shared" si="15"/>
        <v>0</v>
      </c>
    </row>
    <row r="110" spans="1:13" ht="25.5" outlineLevel="1" x14ac:dyDescent="0.2">
      <c r="A110" s="4" t="s">
        <v>106</v>
      </c>
      <c r="B110" s="33" t="s">
        <v>107</v>
      </c>
      <c r="C110" s="12">
        <v>5515513.0999999996</v>
      </c>
      <c r="D110" s="12">
        <v>5517942.2999999998</v>
      </c>
      <c r="E110" s="12">
        <f t="shared" si="16"/>
        <v>2429.2000000001863</v>
      </c>
      <c r="F110" s="12">
        <v>5510456.0999999996</v>
      </c>
      <c r="G110" s="12">
        <f t="shared" si="17"/>
        <v>-7486.2000000001863</v>
      </c>
      <c r="H110" s="12">
        <v>6378233.2999999998</v>
      </c>
      <c r="I110" s="12">
        <f t="shared" si="12"/>
        <v>867777.20000000019</v>
      </c>
      <c r="J110" s="12">
        <v>6378233.2999999998</v>
      </c>
      <c r="K110" s="12">
        <f t="shared" si="13"/>
        <v>862720.20000000019</v>
      </c>
      <c r="L110" s="12">
        <f t="shared" si="14"/>
        <v>862720.20000000019</v>
      </c>
      <c r="M110" s="41">
        <f t="shared" si="15"/>
        <v>0</v>
      </c>
    </row>
    <row r="111" spans="1:13" outlineLevel="1" x14ac:dyDescent="0.2">
      <c r="A111" s="3" t="s">
        <v>108</v>
      </c>
      <c r="B111" s="32" t="s">
        <v>109</v>
      </c>
      <c r="C111" s="8">
        <v>23277753.800000001</v>
      </c>
      <c r="D111" s="8">
        <v>24409641.399999999</v>
      </c>
      <c r="E111" s="8">
        <f t="shared" si="16"/>
        <v>1131887.5999999978</v>
      </c>
      <c r="F111" s="8">
        <v>24975333.100000001</v>
      </c>
      <c r="G111" s="8">
        <f t="shared" si="17"/>
        <v>565691.70000000298</v>
      </c>
      <c r="H111" s="8">
        <v>25367665.699999999</v>
      </c>
      <c r="I111" s="8">
        <f t="shared" si="12"/>
        <v>392332.59999999776</v>
      </c>
      <c r="J111" s="8">
        <v>25367665.699999999</v>
      </c>
      <c r="K111" s="8">
        <f t="shared" si="13"/>
        <v>2089911.8999999985</v>
      </c>
      <c r="L111" s="8">
        <f t="shared" si="14"/>
        <v>2089911.8999999985</v>
      </c>
      <c r="M111" s="41">
        <f t="shared" si="15"/>
        <v>0</v>
      </c>
    </row>
    <row r="112" spans="1:13" s="5" customFormat="1" x14ac:dyDescent="0.2">
      <c r="A112" s="4" t="s">
        <v>110</v>
      </c>
      <c r="B112" s="33" t="s">
        <v>111</v>
      </c>
      <c r="C112" s="12">
        <v>399065.8</v>
      </c>
      <c r="D112" s="12">
        <v>399065.8</v>
      </c>
      <c r="E112" s="12">
        <f t="shared" si="16"/>
        <v>0</v>
      </c>
      <c r="F112" s="12">
        <v>399065.8</v>
      </c>
      <c r="G112" s="12">
        <f t="shared" si="17"/>
        <v>0</v>
      </c>
      <c r="H112" s="12">
        <v>390002.2</v>
      </c>
      <c r="I112" s="12">
        <f t="shared" si="12"/>
        <v>-9063.5999999999767</v>
      </c>
      <c r="J112" s="12">
        <v>390002.2</v>
      </c>
      <c r="K112" s="12">
        <f t="shared" si="13"/>
        <v>-9063.5999999999767</v>
      </c>
      <c r="L112" s="12">
        <f t="shared" si="14"/>
        <v>-9063.5999999999767</v>
      </c>
      <c r="M112" s="41">
        <f t="shared" si="15"/>
        <v>0</v>
      </c>
    </row>
    <row r="113" spans="1:13" outlineLevel="1" x14ac:dyDescent="0.2">
      <c r="A113" s="4" t="s">
        <v>112</v>
      </c>
      <c r="B113" s="33" t="s">
        <v>113</v>
      </c>
      <c r="C113" s="12">
        <v>3780555.1</v>
      </c>
      <c r="D113" s="12">
        <v>3935976.4</v>
      </c>
      <c r="E113" s="12">
        <f t="shared" si="16"/>
        <v>155421.29999999981</v>
      </c>
      <c r="F113" s="12">
        <v>3934552.1</v>
      </c>
      <c r="G113" s="12">
        <f t="shared" si="17"/>
        <v>-1424.2999999998137</v>
      </c>
      <c r="H113" s="12">
        <v>3986417.5</v>
      </c>
      <c r="I113" s="12">
        <f t="shared" si="12"/>
        <v>51865.399999999907</v>
      </c>
      <c r="J113" s="12">
        <v>3986417.5</v>
      </c>
      <c r="K113" s="12">
        <f t="shared" si="13"/>
        <v>205862.39999999991</v>
      </c>
      <c r="L113" s="12">
        <f t="shared" si="14"/>
        <v>205862.39999999991</v>
      </c>
      <c r="M113" s="41">
        <f t="shared" si="15"/>
        <v>0</v>
      </c>
    </row>
    <row r="114" spans="1:13" outlineLevel="1" x14ac:dyDescent="0.2">
      <c r="A114" s="4" t="s">
        <v>114</v>
      </c>
      <c r="B114" s="33" t="s">
        <v>115</v>
      </c>
      <c r="C114" s="12">
        <v>16148899.6</v>
      </c>
      <c r="D114" s="12">
        <v>16949126</v>
      </c>
      <c r="E114" s="12">
        <f t="shared" si="16"/>
        <v>800226.40000000037</v>
      </c>
      <c r="F114" s="12">
        <v>17485692.800000001</v>
      </c>
      <c r="G114" s="12">
        <f t="shared" si="17"/>
        <v>536566.80000000075</v>
      </c>
      <c r="H114" s="12">
        <v>17748162.300000001</v>
      </c>
      <c r="I114" s="12">
        <f t="shared" si="12"/>
        <v>262469.5</v>
      </c>
      <c r="J114" s="12">
        <v>17748162.300000001</v>
      </c>
      <c r="K114" s="12">
        <f t="shared" si="13"/>
        <v>1599262.7000000011</v>
      </c>
      <c r="L114" s="12">
        <f t="shared" si="14"/>
        <v>1599262.7000000011</v>
      </c>
      <c r="M114" s="41">
        <f t="shared" si="15"/>
        <v>0</v>
      </c>
    </row>
    <row r="115" spans="1:13" outlineLevel="1" x14ac:dyDescent="0.2">
      <c r="A115" s="4" t="s">
        <v>116</v>
      </c>
      <c r="B115" s="33" t="s">
        <v>117</v>
      </c>
      <c r="C115" s="12">
        <v>2467979.2999999998</v>
      </c>
      <c r="D115" s="12">
        <v>2626653.2000000002</v>
      </c>
      <c r="E115" s="12">
        <f t="shared" si="16"/>
        <v>158673.90000000037</v>
      </c>
      <c r="F115" s="12">
        <v>2626653.2000000002</v>
      </c>
      <c r="G115" s="12">
        <f t="shared" si="17"/>
        <v>0</v>
      </c>
      <c r="H115" s="12">
        <v>2709054.9</v>
      </c>
      <c r="I115" s="12">
        <f t="shared" si="12"/>
        <v>82401.699999999721</v>
      </c>
      <c r="J115" s="12">
        <v>2709054.9</v>
      </c>
      <c r="K115" s="12">
        <f t="shared" si="13"/>
        <v>241075.60000000009</v>
      </c>
      <c r="L115" s="12">
        <f t="shared" si="14"/>
        <v>241075.60000000009</v>
      </c>
      <c r="M115" s="41">
        <f t="shared" si="15"/>
        <v>0</v>
      </c>
    </row>
    <row r="116" spans="1:13" ht="25.5" outlineLevel="1" x14ac:dyDescent="0.2">
      <c r="A116" s="4" t="s">
        <v>118</v>
      </c>
      <c r="B116" s="33" t="s">
        <v>119</v>
      </c>
      <c r="C116" s="12">
        <v>481254</v>
      </c>
      <c r="D116" s="12">
        <v>498820</v>
      </c>
      <c r="E116" s="12">
        <f t="shared" ref="E116:E129" si="18">D116-C116</f>
        <v>17566</v>
      </c>
      <c r="F116" s="12">
        <v>529369.19999999995</v>
      </c>
      <c r="G116" s="12">
        <f t="shared" si="17"/>
        <v>30549.199999999953</v>
      </c>
      <c r="H116" s="12">
        <v>534028.80000000005</v>
      </c>
      <c r="I116" s="12">
        <f t="shared" si="12"/>
        <v>4659.6000000000931</v>
      </c>
      <c r="J116" s="12">
        <v>534028.80000000005</v>
      </c>
      <c r="K116" s="12">
        <f t="shared" si="13"/>
        <v>52774.800000000047</v>
      </c>
      <c r="L116" s="12">
        <f t="shared" si="14"/>
        <v>52774.800000000047</v>
      </c>
      <c r="M116" s="41">
        <f t="shared" si="15"/>
        <v>0</v>
      </c>
    </row>
    <row r="117" spans="1:13" ht="25.5" outlineLevel="1" x14ac:dyDescent="0.2">
      <c r="A117" s="3" t="s">
        <v>120</v>
      </c>
      <c r="B117" s="32" t="s">
        <v>121</v>
      </c>
      <c r="C117" s="8">
        <v>1667707.5999999999</v>
      </c>
      <c r="D117" s="8">
        <v>1980920.0999999999</v>
      </c>
      <c r="E117" s="8">
        <f t="shared" si="18"/>
        <v>313212.5</v>
      </c>
      <c r="F117" s="8">
        <v>1791560.0999999999</v>
      </c>
      <c r="G117" s="8">
        <f t="shared" si="17"/>
        <v>-189360</v>
      </c>
      <c r="H117" s="8">
        <v>1796077</v>
      </c>
      <c r="I117" s="8">
        <f t="shared" si="12"/>
        <v>4516.9000000001397</v>
      </c>
      <c r="J117" s="8">
        <v>1796077</v>
      </c>
      <c r="K117" s="8">
        <f t="shared" si="13"/>
        <v>128369.40000000014</v>
      </c>
      <c r="L117" s="8">
        <f t="shared" si="14"/>
        <v>128369.40000000014</v>
      </c>
      <c r="M117" s="41">
        <f t="shared" si="15"/>
        <v>0</v>
      </c>
    </row>
    <row r="118" spans="1:13" s="5" customFormat="1" x14ac:dyDescent="0.2">
      <c r="A118" s="4" t="s">
        <v>122</v>
      </c>
      <c r="B118" s="33" t="s">
        <v>123</v>
      </c>
      <c r="C118" s="12">
        <v>6200</v>
      </c>
      <c r="D118" s="12">
        <v>18956.900000000001</v>
      </c>
      <c r="E118" s="12">
        <f t="shared" si="18"/>
        <v>12756.900000000001</v>
      </c>
      <c r="F118" s="12">
        <v>20156.900000000001</v>
      </c>
      <c r="G118" s="12">
        <f t="shared" si="17"/>
        <v>1200</v>
      </c>
      <c r="H118" s="12">
        <v>19356.900000000001</v>
      </c>
      <c r="I118" s="12">
        <f t="shared" si="12"/>
        <v>-800</v>
      </c>
      <c r="J118" s="12">
        <v>19356.900000000001</v>
      </c>
      <c r="K118" s="12">
        <f t="shared" si="13"/>
        <v>13156.900000000001</v>
      </c>
      <c r="L118" s="12">
        <f t="shared" si="14"/>
        <v>13156.900000000001</v>
      </c>
      <c r="M118" s="41">
        <f t="shared" si="15"/>
        <v>0</v>
      </c>
    </row>
    <row r="119" spans="1:13" outlineLevel="1" x14ac:dyDescent="0.2">
      <c r="A119" s="4" t="s">
        <v>124</v>
      </c>
      <c r="B119" s="33" t="s">
        <v>125</v>
      </c>
      <c r="C119" s="11">
        <v>1285074.8999999999</v>
      </c>
      <c r="D119" s="11">
        <v>1508430.5</v>
      </c>
      <c r="E119" s="11">
        <f t="shared" si="18"/>
        <v>223355.60000000009</v>
      </c>
      <c r="F119" s="11">
        <v>1317870.5</v>
      </c>
      <c r="G119" s="11">
        <f t="shared" ref="G119:G129" si="19">F119-D119</f>
        <v>-190560</v>
      </c>
      <c r="H119" s="11">
        <v>1312710.3</v>
      </c>
      <c r="I119" s="11">
        <f t="shared" si="12"/>
        <v>-5160.1999999999534</v>
      </c>
      <c r="J119" s="11">
        <v>1312710.3</v>
      </c>
      <c r="K119" s="11">
        <f t="shared" si="13"/>
        <v>27635.40000000014</v>
      </c>
      <c r="L119" s="11">
        <f t="shared" si="14"/>
        <v>27635.40000000014</v>
      </c>
      <c r="M119" s="41">
        <f t="shared" si="15"/>
        <v>0</v>
      </c>
    </row>
    <row r="120" spans="1:13" outlineLevel="1" x14ac:dyDescent="0.2">
      <c r="A120" s="4" t="s">
        <v>126</v>
      </c>
      <c r="B120" s="33" t="s">
        <v>127</v>
      </c>
      <c r="C120" s="11">
        <v>376432.7</v>
      </c>
      <c r="D120" s="11">
        <v>453532.7</v>
      </c>
      <c r="E120" s="11">
        <f t="shared" si="18"/>
        <v>77100</v>
      </c>
      <c r="F120" s="11">
        <v>453532.7</v>
      </c>
      <c r="G120" s="11">
        <f t="shared" si="19"/>
        <v>0</v>
      </c>
      <c r="H120" s="11">
        <v>464009.8</v>
      </c>
      <c r="I120" s="11">
        <f t="shared" si="12"/>
        <v>10477.099999999977</v>
      </c>
      <c r="J120" s="11">
        <v>464009.8</v>
      </c>
      <c r="K120" s="11">
        <f t="shared" si="13"/>
        <v>87577.099999999977</v>
      </c>
      <c r="L120" s="11">
        <f t="shared" si="14"/>
        <v>87577.099999999977</v>
      </c>
      <c r="M120" s="41">
        <f t="shared" si="15"/>
        <v>0</v>
      </c>
    </row>
    <row r="121" spans="1:13" ht="25.5" outlineLevel="1" x14ac:dyDescent="0.2">
      <c r="A121" s="3" t="s">
        <v>128</v>
      </c>
      <c r="B121" s="32" t="s">
        <v>129</v>
      </c>
      <c r="C121" s="9">
        <v>140725.1</v>
      </c>
      <c r="D121" s="9">
        <v>174725.1</v>
      </c>
      <c r="E121" s="9">
        <f t="shared" si="18"/>
        <v>34000</v>
      </c>
      <c r="F121" s="9">
        <v>200825.1</v>
      </c>
      <c r="G121" s="9">
        <f t="shared" si="19"/>
        <v>26100</v>
      </c>
      <c r="H121" s="9">
        <v>200825.1</v>
      </c>
      <c r="I121" s="9">
        <f t="shared" si="12"/>
        <v>0</v>
      </c>
      <c r="J121" s="9">
        <v>200825.1</v>
      </c>
      <c r="K121" s="9">
        <f t="shared" si="13"/>
        <v>60100</v>
      </c>
      <c r="L121" s="9">
        <f t="shared" si="14"/>
        <v>60100</v>
      </c>
      <c r="M121" s="41">
        <f t="shared" si="15"/>
        <v>0</v>
      </c>
    </row>
    <row r="122" spans="1:13" s="5" customFormat="1" x14ac:dyDescent="0.2">
      <c r="A122" s="4" t="s">
        <v>130</v>
      </c>
      <c r="B122" s="33" t="s">
        <v>131</v>
      </c>
      <c r="C122" s="12">
        <v>78085.100000000006</v>
      </c>
      <c r="D122" s="12">
        <v>124900</v>
      </c>
      <c r="E122" s="12">
        <f t="shared" si="18"/>
        <v>46814.899999999994</v>
      </c>
      <c r="F122" s="12">
        <v>148397</v>
      </c>
      <c r="G122" s="12">
        <f t="shared" si="19"/>
        <v>23497</v>
      </c>
      <c r="H122" s="12">
        <v>151594.5</v>
      </c>
      <c r="I122" s="12">
        <f t="shared" si="12"/>
        <v>3197.5</v>
      </c>
      <c r="J122" s="12">
        <v>151594.5</v>
      </c>
      <c r="K122" s="12">
        <f t="shared" si="13"/>
        <v>73509.399999999994</v>
      </c>
      <c r="L122" s="12">
        <f t="shared" si="14"/>
        <v>73509.399999999994</v>
      </c>
      <c r="M122" s="41">
        <f t="shared" si="15"/>
        <v>0</v>
      </c>
    </row>
    <row r="123" spans="1:13" outlineLevel="1" x14ac:dyDescent="0.2">
      <c r="A123" s="4" t="s">
        <v>132</v>
      </c>
      <c r="B123" s="33" t="s">
        <v>133</v>
      </c>
      <c r="C123" s="12">
        <v>62640</v>
      </c>
      <c r="D123" s="12">
        <v>49825.1</v>
      </c>
      <c r="E123" s="12">
        <f t="shared" si="18"/>
        <v>-12814.900000000001</v>
      </c>
      <c r="F123" s="12">
        <v>52428.1</v>
      </c>
      <c r="G123" s="12">
        <f t="shared" si="19"/>
        <v>2603</v>
      </c>
      <c r="H123" s="12">
        <v>49230.6</v>
      </c>
      <c r="I123" s="12">
        <f t="shared" si="12"/>
        <v>-3197.5</v>
      </c>
      <c r="J123" s="12">
        <v>49230.6</v>
      </c>
      <c r="K123" s="12">
        <f t="shared" si="13"/>
        <v>-13409.400000000001</v>
      </c>
      <c r="L123" s="12">
        <f t="shared" si="14"/>
        <v>-13409.400000000001</v>
      </c>
      <c r="M123" s="41">
        <f t="shared" si="15"/>
        <v>0</v>
      </c>
    </row>
    <row r="124" spans="1:13" ht="38.25" outlineLevel="1" x14ac:dyDescent="0.2">
      <c r="A124" s="3" t="s">
        <v>134</v>
      </c>
      <c r="B124" s="32" t="s">
        <v>135</v>
      </c>
      <c r="C124" s="8">
        <v>62552</v>
      </c>
      <c r="D124" s="8">
        <v>17552</v>
      </c>
      <c r="E124" s="8">
        <f t="shared" si="18"/>
        <v>-45000</v>
      </c>
      <c r="F124" s="8">
        <v>17052</v>
      </c>
      <c r="G124" s="8">
        <f t="shared" si="19"/>
        <v>-500</v>
      </c>
      <c r="H124" s="8">
        <v>17052</v>
      </c>
      <c r="I124" s="8">
        <f t="shared" si="12"/>
        <v>0</v>
      </c>
      <c r="J124" s="8">
        <v>17052</v>
      </c>
      <c r="K124" s="8">
        <f t="shared" si="13"/>
        <v>-45500</v>
      </c>
      <c r="L124" s="8">
        <f t="shared" si="14"/>
        <v>-45500</v>
      </c>
      <c r="M124" s="41">
        <f t="shared" si="15"/>
        <v>0</v>
      </c>
    </row>
    <row r="125" spans="1:13" s="5" customFormat="1" ht="25.5" x14ac:dyDescent="0.2">
      <c r="A125" s="4" t="s">
        <v>136</v>
      </c>
      <c r="B125" s="33" t="s">
        <v>137</v>
      </c>
      <c r="C125" s="12">
        <v>62552</v>
      </c>
      <c r="D125" s="12">
        <v>17552</v>
      </c>
      <c r="E125" s="12">
        <f t="shared" si="18"/>
        <v>-45000</v>
      </c>
      <c r="F125" s="12">
        <v>17052</v>
      </c>
      <c r="G125" s="12">
        <f t="shared" si="19"/>
        <v>-500</v>
      </c>
      <c r="H125" s="12">
        <v>17052</v>
      </c>
      <c r="I125" s="12">
        <f t="shared" si="12"/>
        <v>0</v>
      </c>
      <c r="J125" s="12">
        <v>17052</v>
      </c>
      <c r="K125" s="12">
        <f t="shared" si="13"/>
        <v>-45500</v>
      </c>
      <c r="L125" s="12">
        <f t="shared" si="14"/>
        <v>-45500</v>
      </c>
      <c r="M125" s="41">
        <f t="shared" si="15"/>
        <v>0</v>
      </c>
    </row>
    <row r="126" spans="1:13" ht="63.75" outlineLevel="1" x14ac:dyDescent="0.2">
      <c r="A126" s="3" t="s">
        <v>138</v>
      </c>
      <c r="B126" s="32" t="s">
        <v>139</v>
      </c>
      <c r="C126" s="8">
        <v>3626026.7</v>
      </c>
      <c r="D126" s="8">
        <v>4275626.5</v>
      </c>
      <c r="E126" s="8">
        <f t="shared" si="18"/>
        <v>649599.79999999981</v>
      </c>
      <c r="F126" s="8">
        <v>4251470.3000000007</v>
      </c>
      <c r="G126" s="8">
        <f t="shared" si="19"/>
        <v>-24156.199999999255</v>
      </c>
      <c r="H126" s="8">
        <v>4170902.6</v>
      </c>
      <c r="I126" s="8">
        <f t="shared" si="12"/>
        <v>-80567.700000000652</v>
      </c>
      <c r="J126" s="8">
        <v>4170902.6</v>
      </c>
      <c r="K126" s="8">
        <f t="shared" si="13"/>
        <v>544875.89999999991</v>
      </c>
      <c r="L126" s="8">
        <f t="shared" si="14"/>
        <v>544875.89999999991</v>
      </c>
      <c r="M126" s="41">
        <f t="shared" si="15"/>
        <v>0</v>
      </c>
    </row>
    <row r="127" spans="1:13" s="5" customFormat="1" ht="51" x14ac:dyDescent="0.2">
      <c r="A127" s="4" t="s">
        <v>140</v>
      </c>
      <c r="B127" s="33" t="s">
        <v>141</v>
      </c>
      <c r="C127" s="12">
        <v>680808.3</v>
      </c>
      <c r="D127" s="12">
        <v>680808.3</v>
      </c>
      <c r="E127" s="12">
        <f t="shared" si="18"/>
        <v>0</v>
      </c>
      <c r="F127" s="12">
        <v>680808.3</v>
      </c>
      <c r="G127" s="12">
        <f t="shared" si="19"/>
        <v>0</v>
      </c>
      <c r="H127" s="12">
        <v>680808.3</v>
      </c>
      <c r="I127" s="12">
        <f t="shared" si="12"/>
        <v>0</v>
      </c>
      <c r="J127" s="12">
        <v>680808.3</v>
      </c>
      <c r="K127" s="12">
        <f t="shared" si="13"/>
        <v>0</v>
      </c>
      <c r="L127" s="12">
        <f t="shared" si="14"/>
        <v>0</v>
      </c>
      <c r="M127" s="41">
        <f t="shared" si="15"/>
        <v>0</v>
      </c>
    </row>
    <row r="128" spans="1:13" outlineLevel="1" x14ac:dyDescent="0.2">
      <c r="A128" s="10" t="s">
        <v>142</v>
      </c>
      <c r="B128" s="33" t="s">
        <v>143</v>
      </c>
      <c r="C128" s="12">
        <v>68584.3</v>
      </c>
      <c r="D128" s="12">
        <v>718584.3</v>
      </c>
      <c r="E128" s="12">
        <f t="shared" si="18"/>
        <v>650000</v>
      </c>
      <c r="F128" s="12">
        <v>700584.3</v>
      </c>
      <c r="G128" s="12">
        <f t="shared" si="19"/>
        <v>-18000</v>
      </c>
      <c r="H128" s="12">
        <v>640584.30000000005</v>
      </c>
      <c r="I128" s="12">
        <f t="shared" si="12"/>
        <v>-60000</v>
      </c>
      <c r="J128" s="12">
        <v>640584.30000000005</v>
      </c>
      <c r="K128" s="12">
        <f t="shared" si="13"/>
        <v>572000</v>
      </c>
      <c r="L128" s="12">
        <f t="shared" si="14"/>
        <v>572000</v>
      </c>
      <c r="M128" s="41">
        <f t="shared" si="15"/>
        <v>0</v>
      </c>
    </row>
    <row r="129" spans="1:13" ht="25.5" outlineLevel="1" x14ac:dyDescent="0.2">
      <c r="A129" s="10" t="s">
        <v>144</v>
      </c>
      <c r="B129" s="33" t="s">
        <v>145</v>
      </c>
      <c r="C129" s="12">
        <v>2876634.1</v>
      </c>
      <c r="D129" s="12">
        <v>2876233.9</v>
      </c>
      <c r="E129" s="12">
        <f t="shared" si="18"/>
        <v>-400.20000000018626</v>
      </c>
      <c r="F129" s="12">
        <v>2870077.7</v>
      </c>
      <c r="G129" s="12">
        <f t="shared" si="19"/>
        <v>-6156.1999999997206</v>
      </c>
      <c r="H129" s="12">
        <v>2849510</v>
      </c>
      <c r="I129" s="12">
        <f t="shared" si="12"/>
        <v>-20567.700000000186</v>
      </c>
      <c r="J129" s="12">
        <v>2849510</v>
      </c>
      <c r="K129" s="12">
        <f t="shared" si="13"/>
        <v>-27124.100000000093</v>
      </c>
      <c r="L129" s="12">
        <f t="shared" si="14"/>
        <v>-27124.100000000093</v>
      </c>
      <c r="M129" s="41">
        <f t="shared" si="15"/>
        <v>0</v>
      </c>
    </row>
    <row r="130" spans="1:13" s="5" customFormat="1" outlineLevel="1" x14ac:dyDescent="0.2">
      <c r="A130" s="13"/>
      <c r="B130" s="13" t="s">
        <v>254</v>
      </c>
      <c r="C130" s="38">
        <f>C7-C52</f>
        <v>-5807099.9999999851</v>
      </c>
      <c r="D130" s="38">
        <f t="shared" ref="D130:I130" si="20">D7-D52</f>
        <v>-12863521.499999955</v>
      </c>
      <c r="E130" s="38">
        <f t="shared" si="20"/>
        <v>-7056421.4999999916</v>
      </c>
      <c r="F130" s="38">
        <f t="shared" si="20"/>
        <v>-12863521.499999985</v>
      </c>
      <c r="G130" s="38">
        <f t="shared" si="20"/>
        <v>3.3760443329811096E-9</v>
      </c>
      <c r="H130" s="38">
        <f t="shared" si="20"/>
        <v>116813.20000001788</v>
      </c>
      <c r="I130" s="38">
        <f t="shared" si="20"/>
        <v>12980334.700000003</v>
      </c>
      <c r="J130" s="38">
        <f t="shared" ref="J130" si="21">J7-J52</f>
        <v>116813.20000001788</v>
      </c>
      <c r="K130" s="38">
        <f t="shared" si="13"/>
        <v>5923913.200000003</v>
      </c>
      <c r="L130" s="38">
        <f t="shared" si="14"/>
        <v>5923913.2000000151</v>
      </c>
      <c r="M130" s="41">
        <f t="shared" si="15"/>
        <v>-1.2107193470001221E-8</v>
      </c>
    </row>
    <row r="131" spans="1:13" x14ac:dyDescent="0.2">
      <c r="K131" s="39"/>
      <c r="L131" s="39"/>
    </row>
  </sheetData>
  <mergeCells count="13">
    <mergeCell ref="L4:L5"/>
    <mergeCell ref="A4:A5"/>
    <mergeCell ref="B4:B5"/>
    <mergeCell ref="C4:C5"/>
    <mergeCell ref="A2:K2"/>
    <mergeCell ref="D4:D5"/>
    <mergeCell ref="E4:E5"/>
    <mergeCell ref="F4:F5"/>
    <mergeCell ref="G4:G5"/>
    <mergeCell ref="H4:H5"/>
    <mergeCell ref="I4:I5"/>
    <mergeCell ref="J4:J5"/>
    <mergeCell ref="K4:K5"/>
  </mergeCells>
  <pageMargins left="0.78740157480314965" right="0.39370078740157483" top="0.78740157480314965" bottom="0.78740157480314965" header="0.11811023622047245" footer="0.11811023622047245"/>
  <pageSetup paperSize="9" scale="94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2018 год</vt:lpstr>
      <vt:lpstr>'2018 год'!SIGN</vt:lpstr>
      <vt:lpstr>'2018 год'!Заголовки_для_печати</vt:lpstr>
      <vt:lpstr>'2018 год'!Область_печати</vt:lpstr>
    </vt:vector>
  </TitlesOfParts>
  <Company>BSS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Васютина Ольга Валерьевна</cp:lastModifiedBy>
  <cp:lastPrinted>2019-03-18T08:47:04Z</cp:lastPrinted>
  <dcterms:created xsi:type="dcterms:W3CDTF">2002-03-11T10:22:12Z</dcterms:created>
  <dcterms:modified xsi:type="dcterms:W3CDTF">2019-03-22T12:22:45Z</dcterms:modified>
</cp:coreProperties>
</file>