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9" i="1" l="1"/>
  <c r="G3" i="1"/>
  <c r="E17" i="1" l="1"/>
  <c r="E16" i="1"/>
  <c r="G14" i="1"/>
  <c r="F5" i="1"/>
  <c r="E4" i="1"/>
  <c r="F2" i="1" s="1"/>
</calcChain>
</file>

<file path=xl/sharedStrings.xml><?xml version="1.0" encoding="utf-8"?>
<sst xmlns="http://schemas.openxmlformats.org/spreadsheetml/2006/main" count="36" uniqueCount="33">
  <si>
    <t xml:space="preserve">наименование мероприятия </t>
  </si>
  <si>
    <t>№ п/п</t>
  </si>
  <si>
    <t>предельно-допустимая реализация в течение финансового года</t>
  </si>
  <si>
    <t>ссылка на положение законопроекта</t>
  </si>
  <si>
    <t>основания для расчета</t>
  </si>
  <si>
    <t xml:space="preserve">http://pamyatnie-doski.ru/ - 70 000 рублей http://riosspb.ru/ - 28 800 рублей                    установка  и доставка 30 % от стомиости </t>
  </si>
  <si>
    <t>((70000+28000)/2)+((70000+28000)*0,3)</t>
  </si>
  <si>
    <t>15*2</t>
  </si>
  <si>
    <t>http://spb.alpateks.ru - 50 рублей http://klintime.ru - 55 рублей                             сезонный характе два раза в год                 траспортные (иные расходы) расходы минимальная сумма заказа от 2500 рублей</t>
  </si>
  <si>
    <t>Обслуживание</t>
  </si>
  <si>
    <t>1.1</t>
  </si>
  <si>
    <t xml:space="preserve">http://tillakor.ru                                                   http://kks-spb.ru/kalkulyator-massy- 922040 рублей </t>
  </si>
  <si>
    <t>1*2</t>
  </si>
  <si>
    <t>2500*2</t>
  </si>
  <si>
    <t>2.1</t>
  </si>
  <si>
    <t>учреждение премии имени выдающейся личности</t>
  </si>
  <si>
    <t>стоимость реализации (предельный объем финансирования) (рублей)</t>
  </si>
  <si>
    <t>стоимость реализации в течение трех лет (рублей)</t>
  </si>
  <si>
    <t>Постановление губернатора Ленинградской области от 06.05.2000 N 193-пг "Об учреждении именных научных стипендий губернатора Ленинградской области" - 8 000 рублей                                                           Постановление Правительства Ленинградской области от 02.07.2013 N 187  "Об учреждении ежемесячной именной стипендии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аккредитацию" - 8 000 рублей</t>
  </si>
  <si>
    <t>учреждение стипендии имени выдающейся личности</t>
  </si>
  <si>
    <t>8000*12</t>
  </si>
  <si>
    <t>96000+96000*2+96000*3</t>
  </si>
  <si>
    <t>Постановление Губернатора Ленинградской области от 23.12.2005 N 245-пг "Об учреждении премии Губернатора Ленинградской области для молодых ученых за лучшую научно-исследовательскую работу" - 40 000 рублей</t>
  </si>
  <si>
    <t>Стоимость реализации законопроекта в год (рублей)</t>
  </si>
  <si>
    <t>Стоимость реализации законопроекта в течение трех лет (рублей)</t>
  </si>
  <si>
    <t>1176000+150000*3+1176000+150000*2+1176000+150000</t>
  </si>
  <si>
    <t>922040+5000*3+922040+5000*2+922040+5000</t>
  </si>
  <si>
    <t>http://spb.alpateks.ru - 65 рублей http://klintime.ru - 55 рублей                             сезонный характе два раза в год                 траспортные (иные расходы) расходы минимальная сумма заказа от 2500 рублей</t>
  </si>
  <si>
    <t>Установка памятных знаков на объектах капитального строительства или земельных участках, расположенных на территории Ленинградской области</t>
  </si>
  <si>
    <t xml:space="preserve">Установка
мемориальных досок на объектах капитального строительства или земельных участках, расположенных на территории Ленинградской области
</t>
  </si>
  <si>
    <t>п. 2 ч. 1 ст. 5</t>
  </si>
  <si>
    <t>п. 3 ч. 1 ст. 5</t>
  </si>
  <si>
    <t>п. 4 ч. 1 ст.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</si>
</sst>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illakor.ru/" TargetMode="External"/><Relationship Id="rId1" Type="http://schemas.openxmlformats.org/officeDocument/2006/relationships/hyperlink" Target="http://pamyatnie-doski.ru/%20-%2070%20000%20&#1088;&#1091;&#1073;&#1083;&#1077;&#1081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E13" sqref="E13"/>
    </sheetView>
  </sheetViews>
  <sheetFormatPr defaultRowHeight="20.25" x14ac:dyDescent="0.3"/>
  <cols>
    <col min="1" max="1" width="9.140625" style="8"/>
    <col min="2" max="2" width="27.140625" customWidth="1"/>
    <col min="3" max="3" width="13.85546875" customWidth="1"/>
    <col min="4" max="5" width="43.140625" customWidth="1"/>
    <col min="6" max="6" width="34.5703125" customWidth="1"/>
    <col min="7" max="7" width="27" customWidth="1"/>
    <col min="8" max="15" width="9.140625" style="2"/>
  </cols>
  <sheetData>
    <row r="1" spans="1:15" s="1" customFormat="1" ht="63" x14ac:dyDescent="0.25">
      <c r="A1" s="3" t="s">
        <v>1</v>
      </c>
      <c r="B1" s="4" t="s">
        <v>0</v>
      </c>
      <c r="C1" s="4" t="s">
        <v>3</v>
      </c>
      <c r="D1" s="4" t="s">
        <v>2</v>
      </c>
      <c r="E1" s="4" t="s">
        <v>4</v>
      </c>
      <c r="F1" s="4" t="s">
        <v>16</v>
      </c>
      <c r="G1" s="4" t="s">
        <v>17</v>
      </c>
      <c r="H1" s="2"/>
      <c r="I1" s="2"/>
      <c r="J1" s="2"/>
      <c r="K1" s="2"/>
      <c r="L1" s="2"/>
      <c r="M1" s="2"/>
      <c r="N1" s="2"/>
      <c r="O1" s="2"/>
    </row>
    <row r="2" spans="1:15" ht="60.75" customHeight="1" x14ac:dyDescent="0.25">
      <c r="A2" s="19">
        <v>1</v>
      </c>
      <c r="B2" s="20" t="s">
        <v>29</v>
      </c>
      <c r="C2" s="19" t="s">
        <v>30</v>
      </c>
      <c r="D2" s="19">
        <v>15</v>
      </c>
      <c r="E2" s="6" t="s">
        <v>5</v>
      </c>
      <c r="F2" s="19">
        <f>E4*D2</f>
        <v>1176000</v>
      </c>
      <c r="G2" s="11" t="s">
        <v>25</v>
      </c>
    </row>
    <row r="3" spans="1:15" s="2" customFormat="1" ht="29.25" customHeight="1" x14ac:dyDescent="0.25">
      <c r="A3" s="19"/>
      <c r="B3" s="19"/>
      <c r="C3" s="19"/>
      <c r="D3" s="19"/>
      <c r="E3" s="12" t="s">
        <v>6</v>
      </c>
      <c r="F3" s="19"/>
      <c r="G3" s="18">
        <f>1176000+150000*3+1176000+150000*2+1176000+150000</f>
        <v>4428000</v>
      </c>
    </row>
    <row r="4" spans="1:15" ht="50.25" customHeight="1" x14ac:dyDescent="0.25">
      <c r="A4" s="19"/>
      <c r="B4" s="19"/>
      <c r="C4" s="19"/>
      <c r="D4" s="19"/>
      <c r="E4" s="10">
        <f>((70000+28000)/2)+((70000+28000)*0.3)</f>
        <v>78400</v>
      </c>
      <c r="F4" s="19"/>
      <c r="G4" s="18"/>
    </row>
    <row r="5" spans="1:15" s="2" customFormat="1" ht="79.5" customHeight="1" x14ac:dyDescent="0.25">
      <c r="A5" s="23" t="s">
        <v>10</v>
      </c>
      <c r="B5" s="22" t="s">
        <v>9</v>
      </c>
      <c r="C5" s="19"/>
      <c r="D5" s="22" t="s">
        <v>7</v>
      </c>
      <c r="E5" s="7" t="s">
        <v>8</v>
      </c>
      <c r="F5" s="22">
        <f>5000*30</f>
        <v>150000</v>
      </c>
      <c r="G5" s="18"/>
    </row>
    <row r="6" spans="1:15" ht="15.75" x14ac:dyDescent="0.25">
      <c r="A6" s="21"/>
      <c r="B6" s="19"/>
      <c r="C6" s="19"/>
      <c r="D6" s="19"/>
      <c r="E6" s="10" t="s">
        <v>13</v>
      </c>
      <c r="F6" s="19"/>
      <c r="G6" s="18"/>
    </row>
    <row r="7" spans="1:15" ht="15.75" x14ac:dyDescent="0.25">
      <c r="A7" s="21"/>
      <c r="B7" s="19"/>
      <c r="C7" s="19"/>
      <c r="D7" s="19"/>
      <c r="E7" s="10">
        <v>5000</v>
      </c>
      <c r="F7" s="19"/>
      <c r="G7" s="18"/>
    </row>
    <row r="8" spans="1:15" ht="173.25" customHeight="1" x14ac:dyDescent="0.25">
      <c r="A8" s="10">
        <v>2</v>
      </c>
      <c r="B8" s="11" t="s">
        <v>28</v>
      </c>
      <c r="C8" s="24" t="s">
        <v>30</v>
      </c>
      <c r="D8" s="10">
        <v>1</v>
      </c>
      <c r="E8" s="5" t="s">
        <v>11</v>
      </c>
      <c r="F8" s="10">
        <v>922040</v>
      </c>
      <c r="G8" s="11" t="s">
        <v>26</v>
      </c>
    </row>
    <row r="9" spans="1:15" ht="93.75" customHeight="1" x14ac:dyDescent="0.25">
      <c r="A9" s="21" t="s">
        <v>14</v>
      </c>
      <c r="B9" s="19" t="s">
        <v>9</v>
      </c>
      <c r="C9" s="25"/>
      <c r="D9" s="19" t="s">
        <v>12</v>
      </c>
      <c r="E9" s="11" t="s">
        <v>27</v>
      </c>
      <c r="F9" s="19">
        <v>5000</v>
      </c>
      <c r="G9" s="18">
        <f>922040+5000*3+922040+5000*2+922040+5000</f>
        <v>2796120</v>
      </c>
    </row>
    <row r="10" spans="1:15" ht="15.75" x14ac:dyDescent="0.25">
      <c r="A10" s="19"/>
      <c r="B10" s="19"/>
      <c r="C10" s="25"/>
      <c r="D10" s="19"/>
      <c r="E10" s="10" t="s">
        <v>13</v>
      </c>
      <c r="F10" s="19"/>
      <c r="G10" s="19"/>
    </row>
    <row r="11" spans="1:15" ht="15.75" x14ac:dyDescent="0.25">
      <c r="A11" s="19"/>
      <c r="B11" s="19"/>
      <c r="C11" s="26"/>
      <c r="D11" s="19"/>
      <c r="E11" s="10">
        <v>5000</v>
      </c>
      <c r="F11" s="19"/>
      <c r="G11" s="19"/>
    </row>
    <row r="12" spans="1:15" ht="114" customHeight="1" x14ac:dyDescent="0.25">
      <c r="A12" s="10">
        <v>3</v>
      </c>
      <c r="B12" s="11" t="s">
        <v>15</v>
      </c>
      <c r="C12" s="10" t="s">
        <v>31</v>
      </c>
      <c r="D12" s="10">
        <v>1</v>
      </c>
      <c r="E12" s="11" t="s">
        <v>22</v>
      </c>
      <c r="F12" s="10">
        <v>40000</v>
      </c>
      <c r="G12" s="10">
        <v>120000</v>
      </c>
    </row>
    <row r="13" spans="1:15" ht="267.75" x14ac:dyDescent="0.25">
      <c r="A13" s="19">
        <v>4</v>
      </c>
      <c r="B13" s="20" t="s">
        <v>19</v>
      </c>
      <c r="C13" s="19" t="s">
        <v>32</v>
      </c>
      <c r="D13" s="19">
        <v>1</v>
      </c>
      <c r="E13" s="11" t="s">
        <v>18</v>
      </c>
      <c r="F13" s="19">
        <v>96000</v>
      </c>
      <c r="G13" s="10" t="s">
        <v>21</v>
      </c>
    </row>
    <row r="14" spans="1:15" ht="49.5" customHeight="1" x14ac:dyDescent="0.25">
      <c r="A14" s="16"/>
      <c r="B14" s="16"/>
      <c r="C14" s="16"/>
      <c r="D14" s="16"/>
      <c r="E14" s="10" t="s">
        <v>20</v>
      </c>
      <c r="F14" s="16"/>
      <c r="G14" s="18">
        <f>96000+96000*2+96000*3</f>
        <v>576000</v>
      </c>
    </row>
    <row r="15" spans="1:15" ht="15.75" x14ac:dyDescent="0.25">
      <c r="A15" s="16"/>
      <c r="B15" s="16"/>
      <c r="C15" s="16"/>
      <c r="D15" s="16"/>
      <c r="E15" s="10">
        <v>96000</v>
      </c>
      <c r="F15" s="16"/>
      <c r="G15" s="19"/>
    </row>
    <row r="16" spans="1:15" ht="45.75" customHeight="1" x14ac:dyDescent="0.3">
      <c r="A16" s="15" t="s">
        <v>23</v>
      </c>
      <c r="B16" s="16"/>
      <c r="C16" s="16"/>
      <c r="D16" s="16"/>
      <c r="E16" s="9">
        <f>F13+F12+F9+F8+F5+F2</f>
        <v>2389040</v>
      </c>
      <c r="F16" s="13"/>
      <c r="G16" s="14"/>
    </row>
    <row r="17" spans="1:7" ht="62.25" customHeight="1" x14ac:dyDescent="0.3">
      <c r="A17" s="17" t="s">
        <v>24</v>
      </c>
      <c r="B17" s="17"/>
      <c r="C17" s="17"/>
      <c r="D17" s="17"/>
      <c r="E17" s="9">
        <f>G14+G9+G3</f>
        <v>7800120</v>
      </c>
      <c r="F17" s="13"/>
      <c r="G17" s="14"/>
    </row>
  </sheetData>
  <mergeCells count="24">
    <mergeCell ref="A2:A4"/>
    <mergeCell ref="D2:D4"/>
    <mergeCell ref="B2:B4"/>
    <mergeCell ref="F2:F4"/>
    <mergeCell ref="G3:G7"/>
    <mergeCell ref="F5:F7"/>
    <mergeCell ref="B5:B7"/>
    <mergeCell ref="A5:A7"/>
    <mergeCell ref="C2:C7"/>
    <mergeCell ref="D5:D7"/>
    <mergeCell ref="A16:D16"/>
    <mergeCell ref="A17:D17"/>
    <mergeCell ref="G9:G11"/>
    <mergeCell ref="F9:F11"/>
    <mergeCell ref="G14:G15"/>
    <mergeCell ref="A13:A15"/>
    <mergeCell ref="B13:B15"/>
    <mergeCell ref="C13:C15"/>
    <mergeCell ref="D13:D15"/>
    <mergeCell ref="F13:F15"/>
    <mergeCell ref="B9:B11"/>
    <mergeCell ref="A9:A11"/>
    <mergeCell ref="D9:D11"/>
    <mergeCell ref="C8:C11"/>
  </mergeCells>
  <hyperlinks>
    <hyperlink ref="E2" r:id="rId1" display="http://pamyatnie-doski.ru/ - 70 000 рублей"/>
    <hyperlink ref="E8" r:id="rId2" display="http://tillakor.ru"/>
  </hyperlinks>
  <pageMargins left="0.70866141732283472" right="0.70866141732283472" top="0.74803149606299213" bottom="0.74803149606299213" header="0.31496062992125984" footer="0.31496062992125984"/>
  <pageSetup paperSize="9" scale="55" fitToHeight="0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2018-11-02T12:58:12Z</dcterms:modified>
</cp:coreProperties>
</file>