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Техника" sheetId="1" r:id="rId1"/>
    <sheet name="Лист3" sheetId="3" r:id="rId2"/>
  </sheets>
  <definedNames>
    <definedName name="_xlnm.Print_Area" localSheetId="0">Техника!$A$1:$I$14</definedName>
  </definedNames>
  <calcPr calcId="145621"/>
</workbook>
</file>

<file path=xl/calcChain.xml><?xml version="1.0" encoding="utf-8"?>
<calcChain xmlns="http://schemas.openxmlformats.org/spreadsheetml/2006/main">
  <c r="I7" i="1" l="1"/>
  <c r="I6" i="1"/>
  <c r="H13" i="1"/>
  <c r="H12" i="1"/>
  <c r="H11" i="1"/>
  <c r="H10" i="1"/>
  <c r="H9" i="1"/>
  <c r="H8" i="1"/>
  <c r="H7" i="1"/>
  <c r="G9" i="1" l="1"/>
  <c r="G10" i="1"/>
  <c r="G11" i="1"/>
  <c r="G12" i="1"/>
  <c r="G13" i="1"/>
  <c r="G8" i="1"/>
  <c r="G7" i="1"/>
  <c r="E14" i="1" l="1"/>
  <c r="H6" i="1"/>
  <c r="H14" i="1" s="1"/>
  <c r="G6" i="1"/>
  <c r="I14" i="1" l="1"/>
  <c r="G14" i="1"/>
</calcChain>
</file>

<file path=xl/sharedStrings.xml><?xml version="1.0" encoding="utf-8"?>
<sst xmlns="http://schemas.openxmlformats.org/spreadsheetml/2006/main" count="40" uniqueCount="31">
  <si>
    <t>№ п/п</t>
  </si>
  <si>
    <t>Наименование муниципального образования</t>
  </si>
  <si>
    <t>(руб.)</t>
  </si>
  <si>
    <t>Токсовское городское поселение Всеволожского муниципального района</t>
  </si>
  <si>
    <t>Новоладожское городское поселение Волховского муниципального района</t>
  </si>
  <si>
    <t>Сясьстройское городское поселение Волховского муниципального района</t>
  </si>
  <si>
    <t>Отрадненское городское поселение Кировского муниципального района</t>
  </si>
  <si>
    <t>Машина дорожная комбинированная ЭД405А КАМАЗа 65115-L4</t>
  </si>
  <si>
    <t>Назиевское городское поселение Кировского муниципального района</t>
  </si>
  <si>
    <t>Мусоровоз с задней загрузкой МК-1440-14</t>
  </si>
  <si>
    <t>Мусоровоз с боковой загрузкой МК-4551-08</t>
  </si>
  <si>
    <t>Ефимовское городское поселение Бокситогорского муниципального  района</t>
  </si>
  <si>
    <t>Мусоровоз с боковой загрузкой КО-449-35</t>
  </si>
  <si>
    <t>Дубровское городское поселение Всеволожского муниципального района</t>
  </si>
  <si>
    <t>Экскаватор- погрузчик</t>
  </si>
  <si>
    <t>Комбинированная уборочная машина "МКДУ-10"</t>
  </si>
  <si>
    <t>Комбинированная дорожная машина ЭД-244К на базе шасси КАМАЗ-43253</t>
  </si>
  <si>
    <t xml:space="preserve">Трактор "Беларус 8.2.1" </t>
  </si>
  <si>
    <t>%</t>
  </si>
  <si>
    <t xml:space="preserve">Доля софинансирования за счет средств бюджета муниципального образования является критерием отбора и должна составлять не менее 50 (пятидесяти) % от общей стоимости реализации мероприятия 
</t>
  </si>
  <si>
    <t xml:space="preserve">Заявленная доля софинансирования при подаче заявки на отбор претендентов на получение  субсидии </t>
  </si>
  <si>
    <t xml:space="preserve">Заявленная сумма софинансирования при подаче заявки на отбор претендентов на получение  субсидии </t>
  </si>
  <si>
    <t>( тыс.руб.)</t>
  </si>
  <si>
    <t>ИТОГО</t>
  </si>
  <si>
    <t xml:space="preserve">Расчет субсидии бюджетам муниципальных образований Ленинградской области
на приобретение коммунальной спецтехники и оборудования в лизинг (сублизинг) на 2019 год </t>
  </si>
  <si>
    <t>Доля софинансирования, %</t>
  </si>
  <si>
    <t>Сумма платежей в 2019 году</t>
  </si>
  <si>
    <t>Расчетная величина субсидии</t>
  </si>
  <si>
    <t>Размер субсидии бюджету МО на 2019 год</t>
  </si>
  <si>
    <t>Коммунальная спецтехника/ наименование оборудования</t>
  </si>
  <si>
    <t>Приложение 65 к пояснительной записке 2019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</si>
</sst>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view="pageBreakPreview" zoomScale="70" zoomScaleNormal="90" zoomScaleSheetLayoutView="70" workbookViewId="0">
      <selection activeCell="F6" sqref="F6"/>
    </sheetView>
  </sheetViews>
  <sheetFormatPr defaultRowHeight="20.25" x14ac:dyDescent="0.3"/>
  <cols>
    <col min="1" max="1" width="6.7109375" style="1" customWidth="1"/>
    <col min="2" max="2" width="30.7109375" style="1" customWidth="1"/>
    <col min="3" max="3" width="26.140625" style="1" customWidth="1"/>
    <col min="4" max="4" width="74.42578125" style="2" customWidth="1"/>
    <col min="5" max="5" width="20.28515625" style="1" customWidth="1"/>
    <col min="6" max="6" width="25.140625" style="1" customWidth="1"/>
    <col min="7" max="7" width="30.5703125" style="1" customWidth="1"/>
    <col min="8" max="8" width="22" style="1" customWidth="1"/>
    <col min="9" max="9" width="20.85546875" style="1" customWidth="1"/>
    <col min="10" max="16384" width="9.140625" style="1"/>
  </cols>
  <sheetData>
    <row r="1" spans="1:9" x14ac:dyDescent="0.3">
      <c r="I1" s="23" t="s">
        <v>30</v>
      </c>
    </row>
    <row r="2" spans="1:9" ht="75" customHeight="1" thickBot="1" x14ac:dyDescent="0.3">
      <c r="A2" s="24" t="s">
        <v>24</v>
      </c>
      <c r="B2" s="24"/>
      <c r="C2" s="24"/>
      <c r="D2" s="24"/>
      <c r="E2" s="24"/>
      <c r="F2" s="24"/>
      <c r="G2" s="24"/>
      <c r="H2" s="24"/>
      <c r="I2" s="24"/>
    </row>
    <row r="3" spans="1:9" ht="141.75" customHeight="1" x14ac:dyDescent="0.25">
      <c r="A3" s="25" t="s">
        <v>0</v>
      </c>
      <c r="B3" s="26" t="s">
        <v>1</v>
      </c>
      <c r="C3" s="26" t="s">
        <v>29</v>
      </c>
      <c r="D3" s="34" t="s">
        <v>25</v>
      </c>
      <c r="E3" s="4" t="s">
        <v>26</v>
      </c>
      <c r="F3" s="3" t="s">
        <v>20</v>
      </c>
      <c r="G3" s="3" t="s">
        <v>21</v>
      </c>
      <c r="H3" s="5" t="s">
        <v>27</v>
      </c>
      <c r="I3" s="4" t="s">
        <v>28</v>
      </c>
    </row>
    <row r="4" spans="1:9" x14ac:dyDescent="0.25">
      <c r="A4" s="25"/>
      <c r="B4" s="27"/>
      <c r="C4" s="27"/>
      <c r="D4" s="35"/>
      <c r="E4" s="6" t="s">
        <v>2</v>
      </c>
      <c r="F4" s="6" t="s">
        <v>18</v>
      </c>
      <c r="G4" s="6" t="s">
        <v>2</v>
      </c>
      <c r="H4" s="6" t="s">
        <v>2</v>
      </c>
      <c r="I4" s="6" t="s">
        <v>22</v>
      </c>
    </row>
    <row r="5" spans="1:9" x14ac:dyDescent="0.25">
      <c r="A5" s="7">
        <v>1</v>
      </c>
      <c r="B5" s="20">
        <v>2</v>
      </c>
      <c r="C5" s="20">
        <v>3</v>
      </c>
      <c r="D5" s="21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</row>
    <row r="6" spans="1:9" ht="101.25" x14ac:dyDescent="0.3">
      <c r="A6" s="7">
        <v>1</v>
      </c>
      <c r="B6" s="8" t="s">
        <v>11</v>
      </c>
      <c r="C6" s="9" t="s">
        <v>12</v>
      </c>
      <c r="D6" s="10" t="s">
        <v>19</v>
      </c>
      <c r="E6" s="14">
        <v>793936.3600000001</v>
      </c>
      <c r="F6" s="22">
        <v>50</v>
      </c>
      <c r="G6" s="14">
        <f>E6/2</f>
        <v>396968.18000000005</v>
      </c>
      <c r="H6" s="14">
        <f>E6/2</f>
        <v>396968.18000000005</v>
      </c>
      <c r="I6" s="15">
        <f>397</f>
        <v>397</v>
      </c>
    </row>
    <row r="7" spans="1:9" ht="101.25" x14ac:dyDescent="0.3">
      <c r="A7" s="30">
        <v>2</v>
      </c>
      <c r="B7" s="28" t="s">
        <v>3</v>
      </c>
      <c r="C7" s="9" t="s">
        <v>9</v>
      </c>
      <c r="D7" s="10" t="s">
        <v>19</v>
      </c>
      <c r="E7" s="14">
        <v>532091.31999999995</v>
      </c>
      <c r="F7" s="22">
        <v>50</v>
      </c>
      <c r="G7" s="14">
        <f>E7/2</f>
        <v>266045.65999999997</v>
      </c>
      <c r="H7" s="14">
        <f t="shared" ref="H7:H13" si="0">E7/2</f>
        <v>266045.65999999997</v>
      </c>
      <c r="I7" s="32">
        <f>1159.2</f>
        <v>1159.2</v>
      </c>
    </row>
    <row r="8" spans="1:9" ht="101.25" x14ac:dyDescent="0.3">
      <c r="A8" s="31"/>
      <c r="B8" s="29"/>
      <c r="C8" s="9" t="s">
        <v>10</v>
      </c>
      <c r="D8" s="10" t="s">
        <v>19</v>
      </c>
      <c r="E8" s="14">
        <v>1786140</v>
      </c>
      <c r="F8" s="22">
        <v>50</v>
      </c>
      <c r="G8" s="14">
        <f>E8/2</f>
        <v>893070</v>
      </c>
      <c r="H8" s="14">
        <f t="shared" si="0"/>
        <v>893070</v>
      </c>
      <c r="I8" s="33"/>
    </row>
    <row r="9" spans="1:9" ht="101.25" x14ac:dyDescent="0.3">
      <c r="A9" s="7">
        <v>3</v>
      </c>
      <c r="B9" s="11" t="s">
        <v>13</v>
      </c>
      <c r="C9" s="11" t="s">
        <v>17</v>
      </c>
      <c r="D9" s="10" t="s">
        <v>19</v>
      </c>
      <c r="E9" s="16">
        <v>438150.32</v>
      </c>
      <c r="F9" s="22">
        <v>50</v>
      </c>
      <c r="G9" s="16">
        <f t="shared" ref="G9:G13" si="1">E9/2</f>
        <v>219075.16</v>
      </c>
      <c r="H9" s="14">
        <f t="shared" si="0"/>
        <v>219075.16</v>
      </c>
      <c r="I9" s="15">
        <v>219.1</v>
      </c>
    </row>
    <row r="10" spans="1:9" ht="101.25" x14ac:dyDescent="0.3">
      <c r="A10" s="7">
        <v>4</v>
      </c>
      <c r="B10" s="9" t="s">
        <v>4</v>
      </c>
      <c r="C10" s="9" t="s">
        <v>7</v>
      </c>
      <c r="D10" s="10" t="s">
        <v>19</v>
      </c>
      <c r="E10" s="17">
        <v>930986.82</v>
      </c>
      <c r="F10" s="22">
        <v>50</v>
      </c>
      <c r="G10" s="14">
        <f t="shared" si="1"/>
        <v>465493.41</v>
      </c>
      <c r="H10" s="14">
        <f t="shared" si="0"/>
        <v>465493.41</v>
      </c>
      <c r="I10" s="15">
        <v>465.5</v>
      </c>
    </row>
    <row r="11" spans="1:9" ht="101.25" x14ac:dyDescent="0.3">
      <c r="A11" s="7">
        <v>5</v>
      </c>
      <c r="B11" s="12" t="s">
        <v>5</v>
      </c>
      <c r="C11" s="12" t="s">
        <v>15</v>
      </c>
      <c r="D11" s="10" t="s">
        <v>19</v>
      </c>
      <c r="E11" s="18">
        <v>1819275.9</v>
      </c>
      <c r="F11" s="22">
        <v>50</v>
      </c>
      <c r="G11" s="16">
        <f t="shared" si="1"/>
        <v>909637.95</v>
      </c>
      <c r="H11" s="14">
        <f t="shared" si="0"/>
        <v>909637.95</v>
      </c>
      <c r="I11" s="15">
        <v>909.7</v>
      </c>
    </row>
    <row r="12" spans="1:9" ht="101.25" x14ac:dyDescent="0.3">
      <c r="A12" s="7">
        <v>6</v>
      </c>
      <c r="B12" s="11" t="s">
        <v>8</v>
      </c>
      <c r="C12" s="11" t="s">
        <v>14</v>
      </c>
      <c r="D12" s="10" t="s">
        <v>19</v>
      </c>
      <c r="E12" s="16">
        <v>2380716</v>
      </c>
      <c r="F12" s="22">
        <v>50</v>
      </c>
      <c r="G12" s="16">
        <f t="shared" si="1"/>
        <v>1190358</v>
      </c>
      <c r="H12" s="14">
        <f t="shared" si="0"/>
        <v>1190358</v>
      </c>
      <c r="I12" s="15">
        <v>1190.4000000000001</v>
      </c>
    </row>
    <row r="13" spans="1:9" ht="101.25" x14ac:dyDescent="0.3">
      <c r="A13" s="7">
        <v>7</v>
      </c>
      <c r="B13" s="9" t="s">
        <v>6</v>
      </c>
      <c r="C13" s="9" t="s">
        <v>16</v>
      </c>
      <c r="D13" s="10" t="s">
        <v>19</v>
      </c>
      <c r="E13" s="17">
        <v>1375826.54</v>
      </c>
      <c r="F13" s="22">
        <v>50</v>
      </c>
      <c r="G13" s="14">
        <f t="shared" si="1"/>
        <v>687913.27</v>
      </c>
      <c r="H13" s="14">
        <f t="shared" si="0"/>
        <v>687913.27</v>
      </c>
      <c r="I13" s="15">
        <v>688</v>
      </c>
    </row>
    <row r="14" spans="1:9" s="13" customFormat="1" x14ac:dyDescent="0.25">
      <c r="A14" s="6"/>
      <c r="B14" s="6" t="s">
        <v>23</v>
      </c>
      <c r="C14" s="6"/>
      <c r="E14" s="19">
        <f>SUM(E6:E13)</f>
        <v>10057123.260000002</v>
      </c>
      <c r="F14" s="19"/>
      <c r="G14" s="19">
        <f>SUM(G6:G13)</f>
        <v>5028561.6300000008</v>
      </c>
      <c r="H14" s="19">
        <f>SUM(H6:H13)</f>
        <v>5028561.6300000008</v>
      </c>
      <c r="I14" s="19">
        <f>SUM(I6:I13)</f>
        <v>5028.8999999999996</v>
      </c>
    </row>
  </sheetData>
  <mergeCells count="8">
    <mergeCell ref="A2:I2"/>
    <mergeCell ref="A3:A4"/>
    <mergeCell ref="B3:B4"/>
    <mergeCell ref="C3:C4"/>
    <mergeCell ref="B7:B8"/>
    <mergeCell ref="A7:A8"/>
    <mergeCell ref="I7:I8"/>
    <mergeCell ref="D3:D4"/>
  </mergeCells>
  <pageMargins left="0.70866141732283472" right="0.70866141732283472" top="0.74803149606299213" bottom="0.74803149606299213" header="0.31496062992125984" footer="0.31496062992125984"/>
  <pageSetup paperSize="9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Техника</vt:lpstr>
      <vt:lpstr>Лист3</vt:lpstr>
      <vt:lpstr>Техника!Область_печати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2018-10-15T12:27:54Z</dcterms:modified>
</cp:coreProperties>
</file>