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25" windowWidth="14805" windowHeight="6990"/>
  </bookViews>
  <sheets>
    <sheet name="Расчет 2021" sheetId="3" r:id="rId1"/>
  </sheets>
  <calcPr calcId="145621"/>
</workbook>
</file>

<file path=xl/calcChain.xml><?xml version="1.0" encoding="utf-8"?>
<calcChain xmlns="http://schemas.openxmlformats.org/spreadsheetml/2006/main">
  <c r="J25" i="3" l="1"/>
  <c r="L25" i="3" s="1"/>
  <c r="J24" i="3"/>
  <c r="L24" i="3" s="1"/>
  <c r="J23" i="3"/>
  <c r="L23" i="3" s="1"/>
  <c r="J22" i="3"/>
  <c r="L22" i="3" s="1"/>
  <c r="J21" i="3"/>
  <c r="L21" i="3" s="1"/>
  <c r="J20" i="3"/>
  <c r="L20" i="3" s="1"/>
  <c r="J19" i="3"/>
  <c r="L19" i="3" s="1"/>
  <c r="J18" i="3"/>
  <c r="L18" i="3" s="1"/>
  <c r="J17" i="3"/>
  <c r="L17" i="3" s="1"/>
  <c r="J16" i="3"/>
  <c r="L16" i="3" s="1"/>
  <c r="J15" i="3"/>
  <c r="L15" i="3" s="1"/>
  <c r="J14" i="3"/>
  <c r="L14" i="3" s="1"/>
  <c r="J13" i="3"/>
  <c r="L13" i="3" s="1"/>
  <c r="J12" i="3"/>
  <c r="L12" i="3" s="1"/>
  <c r="J11" i="3"/>
  <c r="L11" i="3" s="1"/>
  <c r="J10" i="3"/>
  <c r="L10" i="3" s="1"/>
  <c r="J9" i="3"/>
  <c r="L9" i="3" s="1"/>
  <c r="I26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9" i="3"/>
  <c r="L26" i="3" l="1"/>
  <c r="K26" i="3"/>
  <c r="H26" i="3"/>
</calcChain>
</file>

<file path=xl/sharedStrings.xml><?xml version="1.0" encoding="utf-8"?>
<sst xmlns="http://schemas.openxmlformats.org/spreadsheetml/2006/main" count="41" uniqueCount="41">
  <si>
    <t>№</t>
  </si>
  <si>
    <t>Наименование муниципального района</t>
  </si>
  <si>
    <t>Базовый процент финансирования за счет средств бюджета муниципального района обязательств</t>
  </si>
  <si>
    <t>Расчет</t>
  </si>
  <si>
    <t>Общий объем расходов, тыс. руб.</t>
  </si>
  <si>
    <t>Объем софинансирования, тыс. руб. факт</t>
  </si>
  <si>
    <t>ДСб, %</t>
  </si>
  <si>
    <t>РБОi</t>
  </si>
  <si>
    <t>РБОср</t>
  </si>
  <si>
    <t>Бокситогорский</t>
  </si>
  <si>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</si>
  <si>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</si>
  <si>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</si>
  <si>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</si>
  <si>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</si>
  <si>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</si>
  <si>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</si>
  <si>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</si>
  <si>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Лодейнопольский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</si>
  <si>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</si>
  <si>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</si>
  <si>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</si>
  <si>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</si>
  <si>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</si>
  <si>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</si>
  <si>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</si>
  <si>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Итого</t>
  </si>
  <si>
    <t>Дсi  =</t>
  </si>
  <si>
    <r>
      <t>ДС</t>
    </r>
    <r>
      <rPr>
        <vertAlign val="subscript"/>
        <sz val="12"/>
        <color theme="1"/>
        <rFont val="Times New Roman"/>
        <family val="1"/>
        <charset val="204"/>
      </rPr>
      <t xml:space="preserve">Б  </t>
    </r>
    <r>
      <rPr>
        <sz val="12"/>
        <color theme="1"/>
        <rFont val="Times New Roman"/>
        <family val="1"/>
        <charset val="204"/>
      </rPr>
      <t>*</t>
    </r>
  </si>
  <si>
    <r>
      <t>РБО</t>
    </r>
    <r>
      <rPr>
        <vertAlign val="subscript"/>
        <sz val="12"/>
        <color theme="1"/>
        <rFont val="Times New Roman"/>
        <family val="1"/>
        <charset val="204"/>
      </rPr>
      <t>МО</t>
    </r>
  </si>
  <si>
    <r>
      <t>РБО</t>
    </r>
    <r>
      <rPr>
        <vertAlign val="subscript"/>
        <sz val="12"/>
        <color theme="1"/>
        <rFont val="Times New Roman"/>
        <family val="1"/>
        <charset val="204"/>
      </rPr>
      <t>СР</t>
    </r>
  </si>
  <si>
    <r>
      <t>ДС</t>
    </r>
    <r>
      <rPr>
        <b/>
        <vertAlign val="subscript"/>
        <sz val="12"/>
        <color theme="1"/>
        <rFont val="Times New Roman"/>
        <family val="1"/>
        <charset val="204"/>
      </rPr>
      <t xml:space="preserve">i </t>
    </r>
    <r>
      <rPr>
        <b/>
        <sz val="12"/>
        <color theme="1"/>
        <rFont val="Times New Roman"/>
        <family val="1"/>
        <charset val="204"/>
      </rPr>
      <t>– минимальная доля софинансирования для i муниципального образования;</t>
    </r>
  </si>
  <si>
    <r>
      <t>ДС</t>
    </r>
    <r>
      <rPr>
        <vertAlign val="subscript"/>
        <sz val="12"/>
        <color theme="1"/>
        <rFont val="Times New Roman"/>
        <family val="1"/>
        <charset val="204"/>
      </rPr>
      <t xml:space="preserve">Б </t>
    </r>
    <r>
      <rPr>
        <sz val="12"/>
        <color theme="1"/>
        <rFont val="Times New Roman"/>
        <family val="1"/>
        <charset val="204"/>
      </rPr>
      <t>- базовый процент финансирования за счет средств бюджета муниципального образования обязательств, на исполнение которых предоставляются субсидии, составляет 30 процентов об общей суммы затрат;</t>
    </r>
  </si>
  <si>
    <r>
      <t>РО</t>
    </r>
    <r>
      <rPr>
        <vertAlign val="subscript"/>
        <sz val="12"/>
        <color theme="1"/>
        <rFont val="Times New Roman"/>
        <family val="1"/>
        <charset val="204"/>
      </rPr>
      <t xml:space="preserve">МО </t>
    </r>
    <r>
      <rPr>
        <sz val="12"/>
        <color theme="1"/>
        <rFont val="Times New Roman"/>
        <family val="1"/>
        <charset val="204"/>
      </rPr>
      <t>- расчетная бюджетная обеспеченность i-го муниципального образования после выравнивания;</t>
    </r>
  </si>
  <si>
    <t>Объем субсидии = Общий объем расходов*(100- Минимальная для софинансирования)%</t>
  </si>
  <si>
    <t xml:space="preserve">Объем субсидии, тыс. руб. факт </t>
  </si>
  <si>
    <t>Расчетная мнимальная доля софинансирования</t>
  </si>
  <si>
    <t>Фактическая доля софинансирования</t>
  </si>
  <si>
    <t xml:space="preserve">Субсидия распределена на 2019 и 2020 годы областным законом Ленинградской области от 21.12.2017 N 82-оз (ред. от 17.07.2018) "Об областном бюджете Ленинградской области на 2018 год и на плановый период 2019 и 2020 годов" </t>
  </si>
  <si>
    <t xml:space="preserve">
Расчет распределения субсидии для софинансирования в рамках муниципальных программ поддержки и развития субъектов малого и среднего предпринимательства мероприятия по субсидий из областного бюджета Ленинградской области бюджетам муниципальных образований Ленинградской области для софинансирования мероприятий по организации мониторинга деятельности субъектов малого и среднего предпринимательства на 2019-2021 годы </t>
  </si>
  <si>
    <t>Приложение 60 к пояснительной записке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</si>
</sst>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\ _₽_-;\-* #,##0.0\ _₽_-;_-* &quot;-&quot;??\ _₽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vertAlign val="subscript"/>
      <sz val="12"/>
      <color theme="1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b/>
      <vertAlign val="sub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9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Fill="1" applyBorder="1"/>
    <xf numFmtId="0" fontId="0" fillId="0" borderId="1" xfId="0" applyBorder="1"/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/>
    <xf numFmtId="0" fontId="6" fillId="0" borderId="0" xfId="0" applyFont="1" applyAlignment="1"/>
    <xf numFmtId="0" fontId="2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/>
    <xf numFmtId="43" fontId="0" fillId="0" borderId="0" xfId="0" applyNumberFormat="1"/>
    <xf numFmtId="10" fontId="2" fillId="0" borderId="1" xfId="0" applyNumberFormat="1" applyFont="1" applyBorder="1" applyAlignment="1">
      <alignment horizontal="center" vertical="top"/>
    </xf>
    <xf numFmtId="9" fontId="2" fillId="0" borderId="1" xfId="3" applyFont="1" applyBorder="1" applyAlignment="1">
      <alignment horizontal="center" vertical="top"/>
    </xf>
    <xf numFmtId="164" fontId="0" fillId="0" borderId="0" xfId="2" applyNumberFormat="1" applyFont="1"/>
    <xf numFmtId="0" fontId="0" fillId="0" borderId="0" xfId="0" applyAlignment="1">
      <alignment horizontal="right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</cellXfs>
  <cellStyles count="4">
    <cellStyle name="Обычный" xfId="0" builtinId="0"/>
    <cellStyle name="Обычный 2" xfId="1"/>
    <cellStyle name="Процентный" xfId="3" builtinId="5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tabSelected="1" view="pageBreakPreview" zoomScale="60" zoomScaleNormal="85" workbookViewId="0">
      <selection activeCell="I7" sqref="I7:I8"/>
    </sheetView>
  </sheetViews>
  <sheetFormatPr defaultRowHeight="15" x14ac:dyDescent="0.25"/>
  <cols>
    <col min="2" max="2" width="46.42578125" bestFit="1" customWidth="1"/>
    <col min="3" max="3" width="19.42578125" customWidth="1"/>
    <col min="4" max="4" width="23.7109375" customWidth="1"/>
    <col min="5" max="5" width="21.28515625" customWidth="1"/>
    <col min="6" max="6" width="8" customWidth="1"/>
    <col min="7" max="7" width="17.85546875" customWidth="1"/>
    <col min="8" max="8" width="14.28515625" customWidth="1"/>
    <col min="9" max="9" width="22.140625" customWidth="1"/>
    <col min="10" max="10" width="19.28515625" customWidth="1"/>
    <col min="11" max="11" width="19.7109375" customWidth="1"/>
    <col min="12" max="12" width="22.5703125" hidden="1" customWidth="1"/>
  </cols>
  <sheetData>
    <row r="1" spans="1:12" x14ac:dyDescent="0.25">
      <c r="K1" s="24" t="s">
        <v>40</v>
      </c>
    </row>
    <row r="2" spans="1:12" x14ac:dyDescent="0.25">
      <c r="K2" s="24"/>
    </row>
    <row r="3" spans="1:12" ht="43.5" customHeight="1" x14ac:dyDescent="0.25">
      <c r="A3" s="25" t="s">
        <v>38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5" spans="1:12" s="2" customFormat="1" ht="99" customHeight="1" x14ac:dyDescent="0.25">
      <c r="A5" s="32" t="s">
        <v>39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2" ht="15.75" x14ac:dyDescent="0.25">
      <c r="A6" s="3"/>
      <c r="B6" s="3"/>
      <c r="C6" s="3"/>
      <c r="D6" s="3"/>
      <c r="E6" s="3"/>
      <c r="F6" s="3"/>
      <c r="G6" s="3"/>
      <c r="H6" s="3"/>
      <c r="I6" s="3"/>
      <c r="K6" s="3"/>
    </row>
    <row r="7" spans="1:12" ht="15.75" customHeight="1" x14ac:dyDescent="0.25">
      <c r="A7" s="39" t="s">
        <v>0</v>
      </c>
      <c r="B7" s="33" t="s">
        <v>1</v>
      </c>
      <c r="C7" s="38" t="s">
        <v>2</v>
      </c>
      <c r="D7" s="35" t="s">
        <v>3</v>
      </c>
      <c r="E7" s="36"/>
      <c r="F7" s="36"/>
      <c r="G7" s="37"/>
      <c r="H7" s="33" t="s">
        <v>4</v>
      </c>
      <c r="I7" s="38" t="s">
        <v>5</v>
      </c>
      <c r="J7" s="38" t="s">
        <v>37</v>
      </c>
      <c r="K7" s="33" t="s">
        <v>35</v>
      </c>
    </row>
    <row r="8" spans="1:12" ht="78" customHeight="1" x14ac:dyDescent="0.25">
      <c r="A8" s="39"/>
      <c r="B8" s="33"/>
      <c r="C8" s="38"/>
      <c r="D8" s="5" t="s">
        <v>6</v>
      </c>
      <c r="E8" s="5" t="s">
        <v>7</v>
      </c>
      <c r="F8" s="5" t="s">
        <v>8</v>
      </c>
      <c r="G8" s="4" t="s">
        <v>36</v>
      </c>
      <c r="H8" s="33"/>
      <c r="I8" s="38"/>
      <c r="J8" s="38"/>
      <c r="K8" s="33"/>
    </row>
    <row r="9" spans="1:12" ht="15.75" x14ac:dyDescent="0.25">
      <c r="A9" s="5">
        <v>1</v>
      </c>
      <c r="B9" s="6" t="s">
        <v>9</v>
      </c>
      <c r="C9" s="7">
        <v>0.3</v>
      </c>
      <c r="D9" s="22">
        <v>0.3</v>
      </c>
      <c r="E9" s="5">
        <v>1.492</v>
      </c>
      <c r="F9" s="5">
        <v>1.506</v>
      </c>
      <c r="G9" s="21">
        <f>D9*E9/F9</f>
        <v>0.29721115537848608</v>
      </c>
      <c r="H9" s="1">
        <v>788.26099999999997</v>
      </c>
      <c r="I9" s="1">
        <v>234.27099999999999</v>
      </c>
      <c r="J9" s="21">
        <f>I9/H9</f>
        <v>0.29719978535028374</v>
      </c>
      <c r="K9" s="1">
        <v>554</v>
      </c>
      <c r="L9" s="23">
        <f>H9*(1-J9)</f>
        <v>553.99</v>
      </c>
    </row>
    <row r="10" spans="1:12" ht="15.75" x14ac:dyDescent="0.25">
      <c r="A10" s="5">
        <v>2</v>
      </c>
      <c r="B10" s="6" t="s">
        <v>10</v>
      </c>
      <c r="C10" s="7">
        <v>0.3</v>
      </c>
      <c r="D10" s="22">
        <v>0.3</v>
      </c>
      <c r="E10" s="5">
        <v>1.492</v>
      </c>
      <c r="F10" s="5">
        <v>1.506</v>
      </c>
      <c r="G10" s="21">
        <f t="shared" ref="G10:G25" si="0">D10*E10/F10</f>
        <v>0.29721115537848608</v>
      </c>
      <c r="H10" s="1">
        <v>698.88199999999995</v>
      </c>
      <c r="I10" s="1">
        <v>207.708</v>
      </c>
      <c r="J10" s="21">
        <f t="shared" ref="J10:J25" si="1">I10/H10</f>
        <v>0.29720038575896934</v>
      </c>
      <c r="K10" s="1">
        <v>491.2</v>
      </c>
      <c r="L10" s="23">
        <f t="shared" ref="L10:L25" si="2">H10*(1-J10)</f>
        <v>491.17399999999998</v>
      </c>
    </row>
    <row r="11" spans="1:12" ht="15.75" x14ac:dyDescent="0.25">
      <c r="A11" s="5">
        <v>3</v>
      </c>
      <c r="B11" s="6" t="s">
        <v>11</v>
      </c>
      <c r="C11" s="7">
        <v>0.3</v>
      </c>
      <c r="D11" s="22">
        <v>0.3</v>
      </c>
      <c r="E11" s="5">
        <v>1.492</v>
      </c>
      <c r="F11" s="5">
        <v>1.506</v>
      </c>
      <c r="G11" s="21">
        <f t="shared" si="0"/>
        <v>0.29721115537848608</v>
      </c>
      <c r="H11" s="1">
        <v>176.53800000000001</v>
      </c>
      <c r="I11" s="1">
        <v>52.466999999999999</v>
      </c>
      <c r="J11" s="21">
        <f t="shared" si="1"/>
        <v>0.29719946980253542</v>
      </c>
      <c r="K11" s="1">
        <v>124.1</v>
      </c>
      <c r="L11" s="23">
        <f t="shared" si="2"/>
        <v>124.07100000000001</v>
      </c>
    </row>
    <row r="12" spans="1:12" ht="15.75" x14ac:dyDescent="0.25">
      <c r="A12" s="5">
        <v>4</v>
      </c>
      <c r="B12" s="6" t="s">
        <v>12</v>
      </c>
      <c r="C12" s="7">
        <v>0.3</v>
      </c>
      <c r="D12" s="22">
        <v>0.3</v>
      </c>
      <c r="E12" s="5">
        <v>1.492</v>
      </c>
      <c r="F12" s="5">
        <v>1.506</v>
      </c>
      <c r="G12" s="21">
        <f t="shared" si="0"/>
        <v>0.29721115537848608</v>
      </c>
      <c r="H12" s="1">
        <v>786.80499999999995</v>
      </c>
      <c r="I12" s="1">
        <v>236.042</v>
      </c>
      <c r="J12" s="21">
        <f t="shared" si="1"/>
        <v>0.30000063548147254</v>
      </c>
      <c r="K12" s="1">
        <v>550.79999999999995</v>
      </c>
      <c r="L12" s="23">
        <f t="shared" si="2"/>
        <v>550.76299999999992</v>
      </c>
    </row>
    <row r="13" spans="1:12" ht="15.75" x14ac:dyDescent="0.25">
      <c r="A13" s="5">
        <v>5</v>
      </c>
      <c r="B13" s="6" t="s">
        <v>13</v>
      </c>
      <c r="C13" s="7">
        <v>0.3</v>
      </c>
      <c r="D13" s="22">
        <v>0.3</v>
      </c>
      <c r="E13" s="5">
        <v>1.492</v>
      </c>
      <c r="F13" s="5">
        <v>1.506</v>
      </c>
      <c r="G13" s="21">
        <f t="shared" si="0"/>
        <v>0.29721115537848608</v>
      </c>
      <c r="H13" s="1">
        <v>531.09199999999998</v>
      </c>
      <c r="I13" s="1">
        <v>207.93100000000001</v>
      </c>
      <c r="J13" s="21">
        <f t="shared" si="1"/>
        <v>0.39151597086757101</v>
      </c>
      <c r="K13" s="1">
        <v>323.10000000000002</v>
      </c>
      <c r="L13" s="23">
        <f t="shared" si="2"/>
        <v>323.16099999999994</v>
      </c>
    </row>
    <row r="14" spans="1:12" ht="15.75" x14ac:dyDescent="0.25">
      <c r="A14" s="5">
        <v>6</v>
      </c>
      <c r="B14" s="6" t="s">
        <v>14</v>
      </c>
      <c r="C14" s="7">
        <v>0.3</v>
      </c>
      <c r="D14" s="22">
        <v>0.3</v>
      </c>
      <c r="E14" s="5">
        <v>1.492</v>
      </c>
      <c r="F14" s="5">
        <v>1.506</v>
      </c>
      <c r="G14" s="21">
        <f t="shared" si="0"/>
        <v>0.29721115537848608</v>
      </c>
      <c r="H14" s="1">
        <v>788.23</v>
      </c>
      <c r="I14" s="1">
        <v>234.262</v>
      </c>
      <c r="J14" s="21">
        <f t="shared" si="1"/>
        <v>0.29720005582127046</v>
      </c>
      <c r="K14" s="1">
        <v>554</v>
      </c>
      <c r="L14" s="23">
        <f t="shared" si="2"/>
        <v>553.96800000000007</v>
      </c>
    </row>
    <row r="15" spans="1:12" ht="15.75" x14ac:dyDescent="0.25">
      <c r="A15" s="5">
        <v>7</v>
      </c>
      <c r="B15" s="6" t="s">
        <v>15</v>
      </c>
      <c r="C15" s="7">
        <v>0.3</v>
      </c>
      <c r="D15" s="22">
        <v>0.3</v>
      </c>
      <c r="E15" s="5">
        <v>1.492</v>
      </c>
      <c r="F15" s="5">
        <v>1.506</v>
      </c>
      <c r="G15" s="21">
        <f t="shared" si="0"/>
        <v>0.29721115537848608</v>
      </c>
      <c r="H15" s="1">
        <v>463.41800000000001</v>
      </c>
      <c r="I15" s="1">
        <v>137.72800000000001</v>
      </c>
      <c r="J15" s="21">
        <f t="shared" si="1"/>
        <v>0.29720036770259251</v>
      </c>
      <c r="K15" s="1">
        <v>325.7</v>
      </c>
      <c r="L15" s="23">
        <f t="shared" si="2"/>
        <v>325.69</v>
      </c>
    </row>
    <row r="16" spans="1:12" ht="15.75" x14ac:dyDescent="0.25">
      <c r="A16" s="5">
        <v>8</v>
      </c>
      <c r="B16" s="6" t="s">
        <v>16</v>
      </c>
      <c r="C16" s="7">
        <v>0.3</v>
      </c>
      <c r="D16" s="22">
        <v>0.3</v>
      </c>
      <c r="E16" s="5">
        <v>1.492</v>
      </c>
      <c r="F16" s="5">
        <v>1.506</v>
      </c>
      <c r="G16" s="21">
        <f t="shared" si="0"/>
        <v>0.29721115537848608</v>
      </c>
      <c r="H16" s="1">
        <v>182.43</v>
      </c>
      <c r="I16" s="1">
        <v>54.218000000000004</v>
      </c>
      <c r="J16" s="21">
        <f t="shared" si="1"/>
        <v>0.29719892561530453</v>
      </c>
      <c r="K16" s="1">
        <v>128.19999999999999</v>
      </c>
      <c r="L16" s="23">
        <f t="shared" si="2"/>
        <v>128.21200000000002</v>
      </c>
    </row>
    <row r="17" spans="1:13" ht="15.75" x14ac:dyDescent="0.25">
      <c r="A17" s="5">
        <v>9</v>
      </c>
      <c r="B17" s="6" t="s">
        <v>17</v>
      </c>
      <c r="C17" s="7">
        <v>0.3</v>
      </c>
      <c r="D17" s="22">
        <v>0.3</v>
      </c>
      <c r="E17" s="5">
        <v>1.492</v>
      </c>
      <c r="F17" s="5">
        <v>1.506</v>
      </c>
      <c r="G17" s="21">
        <f t="shared" si="0"/>
        <v>0.29721115537848608</v>
      </c>
      <c r="H17" s="1">
        <v>197.065</v>
      </c>
      <c r="I17" s="1">
        <v>58.567999999999998</v>
      </c>
      <c r="J17" s="21">
        <f t="shared" si="1"/>
        <v>0.29720143099992385</v>
      </c>
      <c r="K17" s="1">
        <v>138.5</v>
      </c>
      <c r="L17" s="23">
        <f t="shared" si="2"/>
        <v>138.49700000000001</v>
      </c>
    </row>
    <row r="18" spans="1:13" ht="15.75" x14ac:dyDescent="0.25">
      <c r="A18" s="5">
        <v>10</v>
      </c>
      <c r="B18" s="6" t="s">
        <v>18</v>
      </c>
      <c r="C18" s="7">
        <v>0.3</v>
      </c>
      <c r="D18" s="22">
        <v>0.3</v>
      </c>
      <c r="E18" s="5">
        <v>1.492</v>
      </c>
      <c r="F18" s="5">
        <v>1.506</v>
      </c>
      <c r="G18" s="21">
        <f t="shared" si="0"/>
        <v>0.29721115537848608</v>
      </c>
      <c r="H18" s="1">
        <v>788.26099999999997</v>
      </c>
      <c r="I18" s="1">
        <v>234.27099999999999</v>
      </c>
      <c r="J18" s="21">
        <f t="shared" si="1"/>
        <v>0.29719978535028374</v>
      </c>
      <c r="K18" s="1">
        <v>554</v>
      </c>
      <c r="L18" s="23">
        <f t="shared" si="2"/>
        <v>553.99</v>
      </c>
    </row>
    <row r="19" spans="1:13" ht="15.75" x14ac:dyDescent="0.25">
      <c r="A19" s="5">
        <v>11</v>
      </c>
      <c r="B19" s="6" t="s">
        <v>19</v>
      </c>
      <c r="C19" s="7">
        <v>0.3</v>
      </c>
      <c r="D19" s="22">
        <v>0.3</v>
      </c>
      <c r="E19" s="5">
        <v>1.492</v>
      </c>
      <c r="F19" s="5">
        <v>1.506</v>
      </c>
      <c r="G19" s="21">
        <f t="shared" si="0"/>
        <v>0.29721115537848608</v>
      </c>
      <c r="H19" s="1">
        <v>143.06700000000001</v>
      </c>
      <c r="I19" s="1">
        <v>42.518999999999998</v>
      </c>
      <c r="J19" s="21">
        <f t="shared" si="1"/>
        <v>0.29719641846128036</v>
      </c>
      <c r="K19" s="1">
        <v>100.5</v>
      </c>
      <c r="L19" s="23">
        <f t="shared" si="2"/>
        <v>100.54800000000002</v>
      </c>
    </row>
    <row r="20" spans="1:13" ht="15.75" x14ac:dyDescent="0.25">
      <c r="A20" s="5">
        <v>12</v>
      </c>
      <c r="B20" s="6" t="s">
        <v>20</v>
      </c>
      <c r="C20" s="7">
        <v>0.3</v>
      </c>
      <c r="D20" s="22">
        <v>0.3</v>
      </c>
      <c r="E20" s="5">
        <v>1.492</v>
      </c>
      <c r="F20" s="5">
        <v>1.506</v>
      </c>
      <c r="G20" s="21">
        <f t="shared" si="0"/>
        <v>0.29721115537848608</v>
      </c>
      <c r="H20" s="1">
        <v>267.827</v>
      </c>
      <c r="I20" s="1">
        <v>79.597999999999999</v>
      </c>
      <c r="J20" s="21">
        <f t="shared" si="1"/>
        <v>0.29719931149585366</v>
      </c>
      <c r="K20" s="1">
        <v>188.2</v>
      </c>
      <c r="L20" s="23">
        <f t="shared" si="2"/>
        <v>188.22900000000001</v>
      </c>
    </row>
    <row r="21" spans="1:13" ht="15.75" x14ac:dyDescent="0.25">
      <c r="A21" s="5">
        <v>13</v>
      </c>
      <c r="B21" s="6" t="s">
        <v>21</v>
      </c>
      <c r="C21" s="7">
        <v>0.3</v>
      </c>
      <c r="D21" s="22">
        <v>0.3</v>
      </c>
      <c r="E21" s="5">
        <v>1.492</v>
      </c>
      <c r="F21" s="5">
        <v>1.506</v>
      </c>
      <c r="G21" s="21">
        <f t="shared" si="0"/>
        <v>0.29721115537848608</v>
      </c>
      <c r="H21" s="1">
        <v>513.49699999999996</v>
      </c>
      <c r="I21" s="1">
        <v>152.61099999999999</v>
      </c>
      <c r="J21" s="21">
        <f t="shared" si="1"/>
        <v>0.29719939941226531</v>
      </c>
      <c r="K21" s="1">
        <v>360.9</v>
      </c>
      <c r="L21" s="23">
        <f t="shared" si="2"/>
        <v>360.88600000000002</v>
      </c>
    </row>
    <row r="22" spans="1:13" ht="15.75" x14ac:dyDescent="0.25">
      <c r="A22" s="5">
        <v>14</v>
      </c>
      <c r="B22" s="6" t="s">
        <v>22</v>
      </c>
      <c r="C22" s="7">
        <v>0.3</v>
      </c>
      <c r="D22" s="22">
        <v>0.3</v>
      </c>
      <c r="E22" s="5">
        <v>1.492</v>
      </c>
      <c r="F22" s="5">
        <v>1.506</v>
      </c>
      <c r="G22" s="21">
        <f t="shared" si="0"/>
        <v>0.29721115537848608</v>
      </c>
      <c r="H22" s="1">
        <v>272.44</v>
      </c>
      <c r="I22" s="1">
        <v>80.968999999999994</v>
      </c>
      <c r="J22" s="21">
        <f t="shared" si="1"/>
        <v>0.29719938335046248</v>
      </c>
      <c r="K22" s="1">
        <v>191.5</v>
      </c>
      <c r="L22" s="23">
        <f t="shared" si="2"/>
        <v>191.471</v>
      </c>
    </row>
    <row r="23" spans="1:13" ht="15.75" x14ac:dyDescent="0.25">
      <c r="A23" s="5">
        <v>15</v>
      </c>
      <c r="B23" s="8" t="s">
        <v>23</v>
      </c>
      <c r="C23" s="7">
        <v>0.3</v>
      </c>
      <c r="D23" s="22">
        <v>0.3</v>
      </c>
      <c r="E23" s="5">
        <v>1.492</v>
      </c>
      <c r="F23" s="5">
        <v>1.506</v>
      </c>
      <c r="G23" s="21">
        <f t="shared" si="0"/>
        <v>0.29721115537848608</v>
      </c>
      <c r="H23" s="1">
        <v>512.36900000000003</v>
      </c>
      <c r="I23" s="1">
        <v>152.27600000000001</v>
      </c>
      <c r="J23" s="21">
        <f t="shared" si="1"/>
        <v>0.2971998696252115</v>
      </c>
      <c r="K23" s="1">
        <v>360</v>
      </c>
      <c r="L23" s="23">
        <f t="shared" si="2"/>
        <v>360.09300000000002</v>
      </c>
    </row>
    <row r="24" spans="1:13" ht="15.75" x14ac:dyDescent="0.25">
      <c r="A24" s="5">
        <v>16</v>
      </c>
      <c r="B24" s="8" t="s">
        <v>24</v>
      </c>
      <c r="C24" s="7">
        <v>0.3</v>
      </c>
      <c r="D24" s="22">
        <v>0.3</v>
      </c>
      <c r="E24" s="5">
        <v>1.492</v>
      </c>
      <c r="F24" s="5">
        <v>1.506</v>
      </c>
      <c r="G24" s="21">
        <f t="shared" si="0"/>
        <v>0.29721115537848608</v>
      </c>
      <c r="H24" s="1">
        <v>394.13099999999997</v>
      </c>
      <c r="I24" s="1">
        <v>117.136</v>
      </c>
      <c r="J24" s="21">
        <f t="shared" si="1"/>
        <v>0.29720067693228902</v>
      </c>
      <c r="K24" s="1">
        <v>277</v>
      </c>
      <c r="L24" s="23">
        <f t="shared" si="2"/>
        <v>276.995</v>
      </c>
    </row>
    <row r="25" spans="1:13" ht="15.75" x14ac:dyDescent="0.25">
      <c r="A25" s="5">
        <v>17</v>
      </c>
      <c r="B25" s="8" t="s">
        <v>25</v>
      </c>
      <c r="C25" s="7">
        <v>0.3</v>
      </c>
      <c r="D25" s="22">
        <v>0.3</v>
      </c>
      <c r="E25" s="5">
        <v>1.492</v>
      </c>
      <c r="F25" s="5">
        <v>1.506</v>
      </c>
      <c r="G25" s="21">
        <f t="shared" si="0"/>
        <v>0.29721115537848608</v>
      </c>
      <c r="H25" s="1">
        <v>274.577</v>
      </c>
      <c r="I25" s="1">
        <v>81.603999999999999</v>
      </c>
      <c r="J25" s="21">
        <f t="shared" si="1"/>
        <v>0.2971989642249715</v>
      </c>
      <c r="K25" s="1">
        <v>193</v>
      </c>
      <c r="L25" s="23">
        <f t="shared" si="2"/>
        <v>192.97300000000001</v>
      </c>
    </row>
    <row r="26" spans="1:13" ht="15.75" x14ac:dyDescent="0.25">
      <c r="A26" s="9"/>
      <c r="B26" s="10" t="s">
        <v>26</v>
      </c>
      <c r="C26" s="9"/>
      <c r="D26" s="9"/>
      <c r="E26" s="9"/>
      <c r="F26" s="9"/>
      <c r="G26" s="9"/>
      <c r="H26" s="1">
        <f>SUM(H9:H25)</f>
        <v>7778.89</v>
      </c>
      <c r="I26" s="1">
        <f t="shared" ref="I26" si="3">SUM(I9:I25)</f>
        <v>2364.1789999999996</v>
      </c>
      <c r="J26" s="11"/>
      <c r="K26" s="1">
        <f t="shared" ref="K26" si="4">SUM(K9:K25)</f>
        <v>5414.6999999999989</v>
      </c>
      <c r="L26" s="23">
        <f>SUM(L9:L25)</f>
        <v>5414.7109999999993</v>
      </c>
    </row>
    <row r="27" spans="1:13" ht="15.75" x14ac:dyDescent="0.25">
      <c r="A27" s="3"/>
      <c r="B27" s="3"/>
      <c r="C27" s="3"/>
      <c r="D27" s="3"/>
      <c r="E27" s="3"/>
      <c r="F27" s="3"/>
      <c r="G27" s="3"/>
      <c r="H27" s="3"/>
      <c r="I27" s="3"/>
      <c r="K27" s="3"/>
    </row>
    <row r="29" spans="1:13" ht="19.5" thickBot="1" x14ac:dyDescent="0.3">
      <c r="A29" s="26" t="s">
        <v>27</v>
      </c>
      <c r="B29" s="28" t="s">
        <v>28</v>
      </c>
      <c r="C29" s="12" t="s">
        <v>29</v>
      </c>
      <c r="D29" s="13"/>
      <c r="E29" s="13"/>
      <c r="F29" s="14"/>
      <c r="G29" s="14"/>
      <c r="H29" s="13"/>
      <c r="I29" s="13"/>
      <c r="J29" s="13"/>
      <c r="K29" s="13"/>
      <c r="L29" s="13"/>
      <c r="M29" s="13"/>
    </row>
    <row r="30" spans="1:13" ht="18.75" x14ac:dyDescent="0.25">
      <c r="A30" s="27"/>
      <c r="B30" s="29"/>
      <c r="C30" s="15" t="s">
        <v>30</v>
      </c>
      <c r="D30" s="13"/>
      <c r="E30" s="13"/>
      <c r="F30" s="14"/>
      <c r="G30" s="14"/>
      <c r="H30" s="13"/>
      <c r="I30" s="13"/>
      <c r="J30" s="13"/>
      <c r="K30" s="13"/>
      <c r="L30" s="13"/>
      <c r="M30" s="13"/>
    </row>
    <row r="31" spans="1:13" ht="17.25" x14ac:dyDescent="0.25">
      <c r="A31" s="30" t="s">
        <v>31</v>
      </c>
      <c r="B31" s="30"/>
      <c r="C31" s="30"/>
      <c r="D31" s="30"/>
      <c r="E31" s="30"/>
      <c r="F31" s="30"/>
      <c r="G31" s="30"/>
      <c r="H31" s="30"/>
      <c r="I31" s="16"/>
      <c r="J31" s="16"/>
      <c r="K31" s="16"/>
      <c r="L31" s="16"/>
      <c r="M31" s="16"/>
    </row>
    <row r="32" spans="1:13" ht="38.450000000000003" customHeight="1" x14ac:dyDescent="0.25">
      <c r="A32" s="31" t="s">
        <v>32</v>
      </c>
      <c r="B32" s="31"/>
      <c r="C32" s="31"/>
      <c r="D32" s="31"/>
      <c r="E32" s="31"/>
      <c r="F32" s="31"/>
      <c r="G32" s="31"/>
      <c r="H32" s="31"/>
      <c r="I32" s="17"/>
      <c r="J32" s="17"/>
      <c r="K32" s="17"/>
      <c r="L32" s="17"/>
      <c r="M32" s="17"/>
    </row>
    <row r="33" spans="1:13" ht="18.75" x14ac:dyDescent="0.25">
      <c r="A33" s="34" t="s">
        <v>33</v>
      </c>
      <c r="B33" s="34"/>
      <c r="C33" s="34"/>
      <c r="D33" s="34"/>
      <c r="E33" s="34"/>
      <c r="F33" s="34"/>
      <c r="G33" s="34"/>
      <c r="H33" s="34"/>
      <c r="I33" s="18"/>
      <c r="J33" s="18"/>
      <c r="K33" s="18"/>
      <c r="L33" s="18"/>
      <c r="M33" s="18"/>
    </row>
    <row r="34" spans="1:13" ht="15.75" x14ac:dyDescent="0.25">
      <c r="A34" s="3"/>
    </row>
    <row r="35" spans="1:13" ht="15.75" x14ac:dyDescent="0.25">
      <c r="A35" s="19" t="s">
        <v>34</v>
      </c>
      <c r="I35" s="20"/>
      <c r="J35" s="20"/>
      <c r="K35" s="20"/>
    </row>
    <row r="36" spans="1:13" ht="15.75" x14ac:dyDescent="0.25">
      <c r="A36" s="3"/>
      <c r="I36" s="20"/>
      <c r="J36" s="20"/>
      <c r="K36" s="20"/>
    </row>
    <row r="37" spans="1:13" x14ac:dyDescent="0.25">
      <c r="C37" s="20"/>
      <c r="D37" s="20"/>
      <c r="E37" s="20"/>
      <c r="F37" s="20"/>
      <c r="G37" s="20"/>
    </row>
    <row r="38" spans="1:13" x14ac:dyDescent="0.25">
      <c r="I38" s="20"/>
      <c r="J38" s="20"/>
      <c r="K38" s="20"/>
    </row>
    <row r="39" spans="1:13" x14ac:dyDescent="0.25">
      <c r="I39" s="20"/>
      <c r="J39" s="20"/>
      <c r="K39" s="20"/>
    </row>
    <row r="40" spans="1:13" x14ac:dyDescent="0.25">
      <c r="I40" s="20"/>
      <c r="J40" s="20"/>
      <c r="K40" s="20"/>
    </row>
    <row r="41" spans="1:13" x14ac:dyDescent="0.25">
      <c r="I41" s="20"/>
      <c r="J41" s="20"/>
      <c r="K41" s="20"/>
    </row>
    <row r="42" spans="1:13" x14ac:dyDescent="0.25">
      <c r="I42" s="20"/>
      <c r="J42" s="20"/>
      <c r="K42" s="20"/>
    </row>
    <row r="43" spans="1:13" x14ac:dyDescent="0.25">
      <c r="I43" s="20"/>
      <c r="J43" s="20"/>
      <c r="K43" s="20"/>
    </row>
    <row r="44" spans="1:13" x14ac:dyDescent="0.25">
      <c r="I44" s="20"/>
      <c r="J44" s="20"/>
      <c r="K44" s="20"/>
    </row>
    <row r="45" spans="1:13" x14ac:dyDescent="0.25">
      <c r="I45" s="20"/>
      <c r="J45" s="20"/>
      <c r="K45" s="20"/>
    </row>
    <row r="46" spans="1:13" x14ac:dyDescent="0.25">
      <c r="I46" s="20"/>
      <c r="J46" s="20"/>
      <c r="K46" s="20"/>
    </row>
    <row r="47" spans="1:13" x14ac:dyDescent="0.25">
      <c r="I47" s="20"/>
      <c r="J47" s="20"/>
      <c r="K47" s="20"/>
    </row>
    <row r="48" spans="1:13" x14ac:dyDescent="0.25">
      <c r="I48" s="20"/>
      <c r="J48" s="20"/>
      <c r="K48" s="20"/>
    </row>
    <row r="49" spans="9:11" x14ac:dyDescent="0.25">
      <c r="I49" s="20"/>
      <c r="J49" s="20"/>
      <c r="K49" s="20"/>
    </row>
    <row r="50" spans="9:11" x14ac:dyDescent="0.25">
      <c r="I50" s="20"/>
      <c r="J50" s="20"/>
      <c r="K50" s="20"/>
    </row>
    <row r="51" spans="9:11" x14ac:dyDescent="0.25">
      <c r="I51" s="20"/>
      <c r="J51" s="20"/>
      <c r="K51" s="20"/>
    </row>
    <row r="52" spans="9:11" x14ac:dyDescent="0.25">
      <c r="I52" s="20"/>
      <c r="J52" s="20"/>
      <c r="K52" s="20"/>
    </row>
    <row r="53" spans="9:11" x14ac:dyDescent="0.25">
      <c r="I53" s="20"/>
      <c r="J53" s="20"/>
      <c r="K53" s="20"/>
    </row>
    <row r="54" spans="9:11" x14ac:dyDescent="0.25">
      <c r="I54" s="20"/>
      <c r="J54" s="20"/>
      <c r="K54" s="20"/>
    </row>
    <row r="55" spans="9:11" x14ac:dyDescent="0.25">
      <c r="I55" s="20"/>
      <c r="J55" s="20"/>
      <c r="K55" s="20"/>
    </row>
    <row r="56" spans="9:11" x14ac:dyDescent="0.25">
      <c r="I56" s="20"/>
      <c r="J56" s="20"/>
      <c r="K56" s="20"/>
    </row>
    <row r="57" spans="9:11" x14ac:dyDescent="0.25">
      <c r="I57" s="20"/>
      <c r="J57" s="20"/>
      <c r="K57" s="20"/>
    </row>
    <row r="58" spans="9:11" x14ac:dyDescent="0.25">
      <c r="I58" s="20"/>
      <c r="J58" s="20"/>
      <c r="K58" s="20"/>
    </row>
    <row r="59" spans="9:11" x14ac:dyDescent="0.25">
      <c r="I59" s="20"/>
      <c r="J59" s="20"/>
      <c r="K59" s="20"/>
    </row>
    <row r="60" spans="9:11" x14ac:dyDescent="0.25">
      <c r="I60" s="20"/>
      <c r="J60" s="20"/>
      <c r="K60" s="20"/>
    </row>
    <row r="61" spans="9:11" x14ac:dyDescent="0.25">
      <c r="I61" s="20"/>
      <c r="J61" s="20"/>
      <c r="K61" s="20"/>
    </row>
    <row r="62" spans="9:11" x14ac:dyDescent="0.25">
      <c r="I62" s="20"/>
      <c r="J62" s="20"/>
      <c r="K62" s="20"/>
    </row>
    <row r="63" spans="9:11" x14ac:dyDescent="0.25">
      <c r="I63" s="20"/>
      <c r="J63" s="20"/>
      <c r="K63" s="20"/>
    </row>
    <row r="64" spans="9:11" x14ac:dyDescent="0.25">
      <c r="I64" s="20"/>
      <c r="J64" s="20"/>
      <c r="K64" s="20"/>
    </row>
    <row r="65" spans="9:11" x14ac:dyDescent="0.25">
      <c r="I65" s="20"/>
      <c r="J65" s="20"/>
      <c r="K65" s="20"/>
    </row>
    <row r="66" spans="9:11" x14ac:dyDescent="0.25">
      <c r="I66" s="20"/>
      <c r="J66" s="20"/>
      <c r="K66" s="20"/>
    </row>
    <row r="67" spans="9:11" x14ac:dyDescent="0.25">
      <c r="I67" s="20"/>
      <c r="J67" s="20"/>
      <c r="K67" s="20"/>
    </row>
    <row r="68" spans="9:11" x14ac:dyDescent="0.25">
      <c r="I68" s="20"/>
      <c r="J68" s="20"/>
      <c r="K68" s="20"/>
    </row>
  </sheetData>
  <mergeCells count="15">
    <mergeCell ref="A33:H33"/>
    <mergeCell ref="H7:H8"/>
    <mergeCell ref="D7:G7"/>
    <mergeCell ref="I7:I8"/>
    <mergeCell ref="J7:J8"/>
    <mergeCell ref="A7:A8"/>
    <mergeCell ref="B7:B8"/>
    <mergeCell ref="C7:C8"/>
    <mergeCell ref="A3:K3"/>
    <mergeCell ref="A29:A30"/>
    <mergeCell ref="B29:B30"/>
    <mergeCell ref="A31:H31"/>
    <mergeCell ref="A32:H32"/>
    <mergeCell ref="A5:K5"/>
    <mergeCell ref="K7:K8"/>
  </mergeCells>
  <pageMargins left="0.11811023622047244" right="0.31496062992125984" top="0.3543307086614173" bottom="0.3543307086614173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2018-10-15T06:45:17Z</dcterms:modified>
</cp:coreProperties>
</file>