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1740" windowWidth="19305" windowHeight="10650"/>
  </bookViews>
  <sheets>
    <sheet name="Расчет" sheetId="11" r:id="rId1"/>
    <sheet name="Лист1" sheetId="12" r:id="rId2"/>
  </sheets>
  <definedNames>
    <definedName name="_xlnm._FilterDatabase" localSheetId="0" hidden="1">Расчет!$B$5:$G$7</definedName>
  </definedNames>
  <calcPr calcId="145621" refMode="R1C1"/>
</workbook>
</file>

<file path=xl/calcChain.xml><?xml version="1.0" encoding="utf-8"?>
<calcChain xmlns="http://schemas.openxmlformats.org/spreadsheetml/2006/main">
  <c r="G24" i="11" l="1"/>
  <c r="F9" i="11"/>
  <c r="F24" i="11" s="1"/>
  <c r="F10" i="11"/>
  <c r="F11" i="11"/>
  <c r="F12" i="11"/>
  <c r="F13" i="11"/>
  <c r="F14" i="11"/>
  <c r="F15" i="11"/>
  <c r="F16" i="11"/>
  <c r="F17" i="11"/>
  <c r="F18" i="11"/>
  <c r="F19" i="11"/>
  <c r="F20" i="11"/>
  <c r="F21" i="11"/>
  <c r="F22" i="11"/>
  <c r="F23" i="11"/>
  <c r="F8" i="11"/>
</calcChain>
</file>

<file path=xl/sharedStrings.xml><?xml version="1.0" encoding="utf-8"?>
<sst xmlns="http://schemas.openxmlformats.org/spreadsheetml/2006/main" count="42" uniqueCount="39">
  <si>
    <t>№</t>
  </si>
  <si>
    <t>Наименование муниципального образования</t>
  </si>
  <si>
    <t>Заклинское сельское поселение Лужский муниципальный район</t>
  </si>
  <si>
    <t>Ям-Тесовское сельское поселение Лужского муниципального района</t>
  </si>
  <si>
    <t>Ганьковское сельское поселение</t>
  </si>
  <si>
    <t>Борское сельское поселение Тихвинского муниципального района</t>
  </si>
  <si>
    <t>Запорожское сельское поселение Приозерского муниципального района</t>
  </si>
  <si>
    <t>Капитальный ремонт помещений в ДК пос. Запорожское  Приозерского района Ленинградской области. Оснащение зрительного зала</t>
  </si>
  <si>
    <t xml:space="preserve">Капитальный ремонт помещений в ДК пос. Запорожское  Приозерского района Ленинградской области. Оснащение дискозала </t>
  </si>
  <si>
    <t>Скребловское сельское поселение Лужского муниципального района</t>
  </si>
  <si>
    <t>Цвылевское сельское поселение  Тихвинского муниципального района</t>
  </si>
  <si>
    <t>Ропшинское сельское поселение Ломоносовский район</t>
  </si>
  <si>
    <t>Старопольское сельское поселение Сланцевского района</t>
  </si>
  <si>
    <t>Мшинское сельское поселение Лужский район</t>
  </si>
  <si>
    <t>Сяськелевское сельское поселениеГатчинский район</t>
  </si>
  <si>
    <t>Котельское сельское поселение Кингисеппского района</t>
  </si>
  <si>
    <t>Бегуницкое сельское поселение Волосовский район</t>
  </si>
  <si>
    <t>Наименование объекта</t>
  </si>
  <si>
    <t>Капитальный ремонт МУК "Заклинский сельский Дом культуры" по адресу: Ленинградская область, Лужский район, д. Заклинье, ул. Новая, д.33</t>
  </si>
  <si>
    <t>Капитальный ремонт части административного здания, состоящей из помещений №№1 по 20 первого этажа и с 100 по 121 второго этажа (Дома культуры) по адресу: Ленинградская область, Лужский район, Скребловское сельское поселение, пос. Межозерный</t>
  </si>
  <si>
    <t>Капитальный ремонт Дома культуры по адресу: Ленинградская область, Сланцевский район, д.Овсище, д.10</t>
  </si>
  <si>
    <t>Капитальный ремонт Дома культуры, по адресу: Ленинградская область, Сланцевский район, д.Ложголово, ул.Загорская, д.8</t>
  </si>
  <si>
    <t>Капитальный ремонт Дома культуры, по адресу: Ленинградская область, Сланцевский район, д.Старополье</t>
  </si>
  <si>
    <t>Капитальный ремонт здания "Цвылевский культурно спортивный комплекс" муниципального образования Цвылевское сельское поселение Тихвинского муниципального района Ленинградской области по адресу: пос. Цвылево, Тихвинского района</t>
  </si>
  <si>
    <t>Капитальный ремонт здания МКУК "Сяськелевский ИДЦ" в части фасада по адресу: Ленинградская область, Гатчинский район, д.Сяськелево, д.10а</t>
  </si>
  <si>
    <t>Капитальный ремонт Дома культуры по адресу: Ленинградская область,            пос. Приозерный, МКУ "Приозерный СДК"</t>
  </si>
  <si>
    <t>Капитальный ремонт здания социально-досугового центра по адресу:Ленинградская область, Лужский район, пос. Мшинская, ул. Комомольская, д.3, корп.2</t>
  </si>
  <si>
    <t>Капитальный ремонт Борского культурно-спортивного комплекса, дер.Бор по адресу: Ленинградская область, Тихвинский район, дер. Бор</t>
  </si>
  <si>
    <t>Капитальный ремонт ДК в дер.Бегуницы Волосовского района Ленинградской области в части: подвала, вентиляции, фронтона фасада и кровли пристройки.</t>
  </si>
  <si>
    <t>Капитальный ремонт здания Дома Культуры в части кровли здания по адресу: 187520,  Ленинградская область, Тихвинский район, д.Ганьково, пер.Клубный, д.8</t>
  </si>
  <si>
    <t>Капитальный ремонти фасада здания Дома культуры пос. Котельский и благоустройство прилегающих территорий Кингисеппский район, Ленинградская область</t>
  </si>
  <si>
    <t>Капитальный ремонт муниципального казенного учреждения "Культурно-спортивный центр муниципального образования Ропшинское сельское поселение" по адресу: Ленинградская область, Ломоносовский муниципальный район, д.Яльгелево</t>
  </si>
  <si>
    <t>Итого:</t>
  </si>
  <si>
    <t>Расчет субсидий бюджетам муниципальных образований Ленинградской области  на капитальный ремонт домов культуры  на 2019 год</t>
  </si>
  <si>
    <t>Плановый общий объем расходов на исполнение  софинансируемых обязательств (сметная стоимость работ), тыс. руб. (ЗС)</t>
  </si>
  <si>
    <t>Минимальная доля софинансирования (ДС), % (в соответствии с заявкой МО)</t>
  </si>
  <si>
    <t>Округление под приложение с распределением, тыс. руб.</t>
  </si>
  <si>
    <t>Размер субсидии бюджету муниципального образования на  2019 год, тыс. руб., (ЗСх (1-ДС))</t>
  </si>
  <si>
    <t>Приложение 51 к пояснительной записке 2019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</si>
</sst>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0000"/>
    <numFmt numFmtId="165" formatCode="0.0"/>
    <numFmt numFmtId="166" formatCode="#,##0.0"/>
  </numFmts>
  <fonts count="6">
    <font>
      <sz val="11"/>
      <color theme="1"/>
      <name val="Calibri"/>
      <family val="2"/>
      <charset val="204"/>
      <scheme val="minor"/>
    </font>
    <font>
      <sz val="8"/>
      <color theme="1"/>
      <name val="Times New Roman"/>
      <family val="1"/>
      <charset val="204"/>
    </font>
    <font>
      <sz val="10"/>
      <name val="Arial Cyr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2"/>
      <color theme="1"/>
      <name val="Times Bold Italic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41">
    <xf numFmtId="0" fontId="0" fillId="0" borderId="0" xfId="0"/>
    <xf numFmtId="164" fontId="4" fillId="2" borderId="1" xfId="1" applyNumberFormat="1" applyFont="1" applyFill="1" applyBorder="1" applyAlignment="1">
      <alignment horizontal="center" vertical="center" wrapText="1"/>
    </xf>
    <xf numFmtId="0" fontId="0" fillId="0" borderId="0" xfId="0"/>
    <xf numFmtId="0" fontId="1" fillId="0" borderId="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65" fontId="4" fillId="2" borderId="1" xfId="0" applyNumberFormat="1" applyFont="1" applyFill="1" applyBorder="1" applyAlignment="1">
      <alignment horizontal="center" vertical="center" wrapText="1"/>
    </xf>
    <xf numFmtId="2" fontId="4" fillId="2" borderId="1" xfId="0" applyNumberFormat="1" applyFont="1" applyFill="1" applyBorder="1" applyAlignment="1">
      <alignment horizontal="center" vertical="center" wrapText="1"/>
    </xf>
    <xf numFmtId="166" fontId="4" fillId="0" borderId="1" xfId="0" applyNumberFormat="1" applyFont="1" applyFill="1" applyBorder="1" applyAlignment="1">
      <alignment horizontal="center" vertical="center" wrapText="1"/>
    </xf>
    <xf numFmtId="166" fontId="4" fillId="2" borderId="1" xfId="1" applyNumberFormat="1" applyFont="1" applyFill="1" applyBorder="1" applyAlignment="1">
      <alignment horizontal="center" vertical="center" wrapText="1"/>
    </xf>
    <xf numFmtId="166" fontId="4" fillId="0" borderId="4" xfId="0" applyNumberFormat="1" applyFont="1" applyFill="1" applyBorder="1" applyAlignment="1">
      <alignment horizontal="center" vertical="center"/>
    </xf>
    <xf numFmtId="166" fontId="4" fillId="2" borderId="4" xfId="1" applyNumberFormat="1" applyFont="1" applyFill="1" applyBorder="1" applyAlignment="1">
      <alignment horizontal="center" vertical="center" wrapText="1"/>
    </xf>
    <xf numFmtId="166" fontId="4" fillId="2" borderId="3" xfId="1" applyNumberFormat="1" applyFont="1" applyFill="1" applyBorder="1" applyAlignment="1">
      <alignment horizontal="center" vertical="center" wrapText="1"/>
    </xf>
    <xf numFmtId="166" fontId="4" fillId="0" borderId="1" xfId="1" applyNumberFormat="1" applyFont="1" applyFill="1" applyBorder="1" applyAlignment="1">
      <alignment horizontal="center" vertical="center" wrapText="1"/>
    </xf>
    <xf numFmtId="166" fontId="3" fillId="0" borderId="1" xfId="0" applyNumberFormat="1" applyFont="1" applyFill="1" applyBorder="1" applyAlignment="1">
      <alignment horizontal="center" vertical="center"/>
    </xf>
    <xf numFmtId="166" fontId="4" fillId="2" borderId="3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wrapText="1"/>
    </xf>
    <xf numFmtId="0" fontId="5" fillId="0" borderId="12" xfId="0" applyFont="1" applyBorder="1" applyAlignment="1">
      <alignment wrapText="1"/>
    </xf>
    <xf numFmtId="0" fontId="0" fillId="0" borderId="0" xfId="0" applyAlignment="1">
      <alignment horizontal="right" wrapText="1"/>
    </xf>
    <xf numFmtId="0" fontId="4" fillId="0" borderId="8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6" xfId="1" applyFont="1" applyBorder="1" applyAlignment="1">
      <alignment horizontal="center" vertical="center" wrapText="1"/>
    </xf>
    <xf numFmtId="0" fontId="4" fillId="0" borderId="2" xfId="1" applyFont="1" applyBorder="1" applyAlignment="1">
      <alignment horizontal="center" vertical="center" wrapText="1"/>
    </xf>
    <xf numFmtId="0" fontId="4" fillId="0" borderId="4" xfId="1" applyFont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7"/>
  <sheetViews>
    <sheetView tabSelected="1" zoomScale="75" zoomScaleNormal="75" workbookViewId="0">
      <selection activeCell="F10" sqref="F10"/>
    </sheetView>
  </sheetViews>
  <sheetFormatPr defaultRowHeight="15"/>
  <cols>
    <col min="1" max="1" width="5.42578125" customWidth="1"/>
    <col min="2" max="2" width="21" customWidth="1"/>
    <col min="3" max="3" width="38.5703125" customWidth="1"/>
    <col min="4" max="4" width="38.5703125" style="2" customWidth="1"/>
    <col min="5" max="5" width="28.42578125" style="2" customWidth="1"/>
    <col min="6" max="6" width="31.5703125" style="2" customWidth="1"/>
    <col min="7" max="7" width="16.42578125" customWidth="1"/>
  </cols>
  <sheetData>
    <row r="1" spans="1:7" s="2" customFormat="1" ht="15" customHeight="1">
      <c r="E1" s="23" t="s">
        <v>38</v>
      </c>
      <c r="F1" s="23"/>
      <c r="G1" s="23"/>
    </row>
    <row r="2" spans="1:7" ht="17.25" customHeight="1">
      <c r="A2" s="40" t="s">
        <v>33</v>
      </c>
      <c r="B2" s="40"/>
      <c r="C2" s="40"/>
      <c r="D2" s="40"/>
      <c r="E2" s="40"/>
      <c r="F2" s="40"/>
      <c r="G2" s="40"/>
    </row>
    <row r="3" spans="1:7" ht="15" customHeight="1">
      <c r="A3" s="21"/>
      <c r="B3" s="21"/>
      <c r="C3" s="21"/>
      <c r="D3" s="21"/>
      <c r="E3" s="21"/>
      <c r="F3" s="21"/>
      <c r="G3" s="21"/>
    </row>
    <row r="4" spans="1:7" ht="12.95" customHeight="1" thickBot="1">
      <c r="A4" s="22"/>
      <c r="B4" s="22"/>
      <c r="C4" s="22"/>
      <c r="D4" s="22"/>
      <c r="E4" s="22"/>
      <c r="F4" s="22"/>
      <c r="G4" s="22"/>
    </row>
    <row r="5" spans="1:7" ht="20.25" customHeight="1">
      <c r="A5" s="30" t="s">
        <v>0</v>
      </c>
      <c r="B5" s="32" t="s">
        <v>1</v>
      </c>
      <c r="C5" s="35" t="s">
        <v>17</v>
      </c>
      <c r="D5" s="37" t="s">
        <v>34</v>
      </c>
      <c r="E5" s="37" t="s">
        <v>35</v>
      </c>
      <c r="F5" s="27" t="s">
        <v>37</v>
      </c>
      <c r="G5" s="24" t="s">
        <v>36</v>
      </c>
    </row>
    <row r="6" spans="1:7" ht="20.25" customHeight="1">
      <c r="A6" s="31"/>
      <c r="B6" s="33"/>
      <c r="C6" s="36"/>
      <c r="D6" s="38"/>
      <c r="E6" s="38"/>
      <c r="F6" s="28"/>
      <c r="G6" s="25"/>
    </row>
    <row r="7" spans="1:7" ht="20.25" customHeight="1">
      <c r="A7" s="31"/>
      <c r="B7" s="34"/>
      <c r="C7" s="36"/>
      <c r="D7" s="39"/>
      <c r="E7" s="39"/>
      <c r="F7" s="29"/>
      <c r="G7" s="26"/>
    </row>
    <row r="8" spans="1:7" ht="75" customHeight="1">
      <c r="A8" s="7">
        <v>1</v>
      </c>
      <c r="B8" s="6" t="s">
        <v>2</v>
      </c>
      <c r="C8" s="4" t="s">
        <v>18</v>
      </c>
      <c r="D8" s="10">
        <v>30317.89</v>
      </c>
      <c r="E8" s="10">
        <v>5</v>
      </c>
      <c r="F8" s="11">
        <f>D8*(1-(E8/100))</f>
        <v>28801.995499999997</v>
      </c>
      <c r="G8" s="13">
        <v>28802</v>
      </c>
    </row>
    <row r="9" spans="1:7" ht="109.5" customHeight="1">
      <c r="A9" s="7">
        <v>2</v>
      </c>
      <c r="B9" s="4" t="s">
        <v>3</v>
      </c>
      <c r="C9" s="4" t="s">
        <v>25</v>
      </c>
      <c r="D9" s="10">
        <v>69008.5</v>
      </c>
      <c r="E9" s="10">
        <v>5</v>
      </c>
      <c r="F9" s="11">
        <f t="shared" ref="F9:F23" si="0">D9*(1-(E9/100))</f>
        <v>65558.074999999997</v>
      </c>
      <c r="G9" s="14">
        <v>65558.100000000006</v>
      </c>
    </row>
    <row r="10" spans="1:7" ht="110.25" customHeight="1">
      <c r="A10" s="7">
        <v>3</v>
      </c>
      <c r="B10" s="6" t="s">
        <v>9</v>
      </c>
      <c r="C10" s="6" t="s">
        <v>19</v>
      </c>
      <c r="D10" s="6">
        <v>26094.623</v>
      </c>
      <c r="E10" s="6">
        <v>5</v>
      </c>
      <c r="F10" s="11">
        <f t="shared" si="0"/>
        <v>24789.89185</v>
      </c>
      <c r="G10" s="15">
        <v>24789.9</v>
      </c>
    </row>
    <row r="11" spans="1:7" ht="77.25" customHeight="1">
      <c r="A11" s="7">
        <v>4</v>
      </c>
      <c r="B11" s="6" t="s">
        <v>16</v>
      </c>
      <c r="C11" s="6" t="s">
        <v>28</v>
      </c>
      <c r="D11" s="6">
        <v>4184.5389999999998</v>
      </c>
      <c r="E11" s="6">
        <v>5</v>
      </c>
      <c r="F11" s="11">
        <f t="shared" si="0"/>
        <v>3975.3120499999995</v>
      </c>
      <c r="G11" s="16">
        <v>3975.3</v>
      </c>
    </row>
    <row r="12" spans="1:7" ht="74.25" customHeight="1">
      <c r="A12" s="7">
        <v>5</v>
      </c>
      <c r="B12" s="4" t="s">
        <v>14</v>
      </c>
      <c r="C12" s="4" t="s">
        <v>24</v>
      </c>
      <c r="D12" s="5">
        <v>8851.02</v>
      </c>
      <c r="E12" s="5">
        <v>5.0839999999999996</v>
      </c>
      <c r="F12" s="11">
        <f t="shared" si="0"/>
        <v>8401.0341432000005</v>
      </c>
      <c r="G12" s="17">
        <v>8401</v>
      </c>
    </row>
    <row r="13" spans="1:7" ht="90" customHeight="1">
      <c r="A13" s="7">
        <v>6</v>
      </c>
      <c r="B13" s="4" t="s">
        <v>13</v>
      </c>
      <c r="C13" s="4" t="s">
        <v>26</v>
      </c>
      <c r="D13" s="10">
        <v>8060.21</v>
      </c>
      <c r="E13" s="10">
        <v>10</v>
      </c>
      <c r="F13" s="11">
        <f t="shared" si="0"/>
        <v>7254.1890000000003</v>
      </c>
      <c r="G13" s="13">
        <v>7254.2</v>
      </c>
    </row>
    <row r="14" spans="1:7" ht="72" customHeight="1">
      <c r="A14" s="7">
        <v>7</v>
      </c>
      <c r="B14" s="4" t="s">
        <v>6</v>
      </c>
      <c r="C14" s="4" t="s">
        <v>8</v>
      </c>
      <c r="D14" s="10">
        <v>1303.5436400000001</v>
      </c>
      <c r="E14" s="10">
        <v>5</v>
      </c>
      <c r="F14" s="12">
        <f t="shared" si="0"/>
        <v>1238.366458</v>
      </c>
      <c r="G14" s="14">
        <v>1238.3</v>
      </c>
    </row>
    <row r="15" spans="1:7" ht="68.25" customHeight="1">
      <c r="A15" s="7">
        <v>8</v>
      </c>
      <c r="B15" s="5" t="s">
        <v>6</v>
      </c>
      <c r="C15" s="4" t="s">
        <v>7</v>
      </c>
      <c r="D15" s="10">
        <v>7510.8227200000001</v>
      </c>
      <c r="E15" s="10">
        <v>5</v>
      </c>
      <c r="F15" s="12">
        <f t="shared" si="0"/>
        <v>7135.2815839999994</v>
      </c>
      <c r="G15" s="14">
        <v>7135.3</v>
      </c>
    </row>
    <row r="16" spans="1:7" ht="88.5" customHeight="1">
      <c r="A16" s="7">
        <v>9</v>
      </c>
      <c r="B16" s="4" t="s">
        <v>5</v>
      </c>
      <c r="C16" s="4" t="s">
        <v>27</v>
      </c>
      <c r="D16" s="10">
        <v>3518.2150000000001</v>
      </c>
      <c r="E16" s="10">
        <v>6.2</v>
      </c>
      <c r="F16" s="11">
        <f t="shared" si="0"/>
        <v>3300.0856699999999</v>
      </c>
      <c r="G16" s="13">
        <v>3300</v>
      </c>
    </row>
    <row r="17" spans="1:7" ht="138.75" customHeight="1">
      <c r="A17" s="7">
        <v>10</v>
      </c>
      <c r="B17" s="4" t="s">
        <v>11</v>
      </c>
      <c r="C17" s="4" t="s">
        <v>31</v>
      </c>
      <c r="D17" s="10">
        <v>23989.598999999998</v>
      </c>
      <c r="E17" s="10">
        <v>5</v>
      </c>
      <c r="F17" s="11">
        <f t="shared" si="0"/>
        <v>22790.119049999998</v>
      </c>
      <c r="G17" s="18">
        <v>22790.1</v>
      </c>
    </row>
    <row r="18" spans="1:7" ht="67.5" customHeight="1">
      <c r="A18" s="7">
        <v>11</v>
      </c>
      <c r="B18" s="4" t="s">
        <v>12</v>
      </c>
      <c r="C18" s="4" t="s">
        <v>20</v>
      </c>
      <c r="D18" s="10">
        <v>7431.3159999999998</v>
      </c>
      <c r="E18" s="10">
        <v>5</v>
      </c>
      <c r="F18" s="11">
        <f t="shared" si="0"/>
        <v>7059.7501999999995</v>
      </c>
      <c r="G18" s="19">
        <v>7059.8</v>
      </c>
    </row>
    <row r="19" spans="1:7" s="2" customFormat="1" ht="73.5" customHeight="1">
      <c r="A19" s="7">
        <v>12</v>
      </c>
      <c r="B19" s="5" t="s">
        <v>12</v>
      </c>
      <c r="C19" s="5" t="s">
        <v>22</v>
      </c>
      <c r="D19" s="5">
        <v>6341.7489999999998</v>
      </c>
      <c r="E19" s="5">
        <v>5</v>
      </c>
      <c r="F19" s="11">
        <f t="shared" si="0"/>
        <v>6024.6615499999998</v>
      </c>
      <c r="G19" s="17">
        <v>6024.7</v>
      </c>
    </row>
    <row r="20" spans="1:7" s="2" customFormat="1" ht="75" customHeight="1">
      <c r="A20" s="7">
        <v>13</v>
      </c>
      <c r="B20" s="5" t="s">
        <v>12</v>
      </c>
      <c r="C20" s="4" t="s">
        <v>21</v>
      </c>
      <c r="D20" s="5">
        <v>10606.394</v>
      </c>
      <c r="E20" s="5">
        <v>5</v>
      </c>
      <c r="F20" s="11">
        <f t="shared" si="0"/>
        <v>10076.0743</v>
      </c>
      <c r="G20" s="17">
        <v>10076</v>
      </c>
    </row>
    <row r="21" spans="1:7" s="2" customFormat="1" ht="83.25" customHeight="1">
      <c r="A21" s="7">
        <v>14</v>
      </c>
      <c r="B21" s="5" t="s">
        <v>15</v>
      </c>
      <c r="C21" s="5" t="s">
        <v>30</v>
      </c>
      <c r="D21" s="5">
        <v>18445.528999999999</v>
      </c>
      <c r="E21" s="5">
        <v>5</v>
      </c>
      <c r="F21" s="11">
        <f t="shared" si="0"/>
        <v>17523.252549999997</v>
      </c>
      <c r="G21" s="17">
        <v>17523.3</v>
      </c>
    </row>
    <row r="22" spans="1:7" s="2" customFormat="1" ht="87.75" customHeight="1">
      <c r="A22" s="7">
        <v>15</v>
      </c>
      <c r="B22" s="5" t="s">
        <v>4</v>
      </c>
      <c r="C22" s="5" t="s">
        <v>29</v>
      </c>
      <c r="D22" s="5">
        <v>2841.6260000000002</v>
      </c>
      <c r="E22" s="5">
        <v>5</v>
      </c>
      <c r="F22" s="11">
        <f t="shared" si="0"/>
        <v>2699.5446999999999</v>
      </c>
      <c r="G22" s="20">
        <v>2699.5</v>
      </c>
    </row>
    <row r="23" spans="1:7" ht="105">
      <c r="A23" s="7">
        <v>16</v>
      </c>
      <c r="B23" s="4" t="s">
        <v>10</v>
      </c>
      <c r="C23" s="4" t="s">
        <v>23</v>
      </c>
      <c r="D23" s="10">
        <v>7357.22</v>
      </c>
      <c r="E23" s="10">
        <v>5</v>
      </c>
      <c r="F23" s="11">
        <f t="shared" si="0"/>
        <v>6989.3589999999995</v>
      </c>
      <c r="G23" s="14">
        <v>6989.4</v>
      </c>
    </row>
    <row r="24" spans="1:7">
      <c r="A24" s="8"/>
      <c r="B24" s="9"/>
      <c r="C24" s="9" t="s">
        <v>32</v>
      </c>
      <c r="D24" s="10"/>
      <c r="E24" s="10"/>
      <c r="F24" s="1">
        <f>SUM(F8:F23)</f>
        <v>223616.99260520004</v>
      </c>
      <c r="G24" s="1">
        <f>SUM(G8:G23)</f>
        <v>223616.89999999997</v>
      </c>
    </row>
    <row r="25" spans="1:7">
      <c r="A25" s="3"/>
      <c r="B25" s="3"/>
      <c r="C25" s="3"/>
      <c r="D25" s="3"/>
      <c r="E25" s="3"/>
      <c r="F25" s="3"/>
    </row>
    <row r="27" spans="1:7">
      <c r="A27" s="2"/>
    </row>
  </sheetData>
  <autoFilter ref="B5:G7"/>
  <mergeCells count="9">
    <mergeCell ref="E1:G1"/>
    <mergeCell ref="G5:G7"/>
    <mergeCell ref="F5:F7"/>
    <mergeCell ref="A5:A7"/>
    <mergeCell ref="B5:B7"/>
    <mergeCell ref="C5:C7"/>
    <mergeCell ref="D5:D7"/>
    <mergeCell ref="E5:E7"/>
    <mergeCell ref="A2:G2"/>
  </mergeCells>
  <pageMargins left="0.7" right="0.7" top="0.75" bottom="0.75" header="0.3" footer="0.3"/>
  <pageSetup paperSize="9" scale="48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Расчет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Виктор В. Тереньтьев</dc:creator>
  <cp:lastModifiedBy>Рыженкова Елена Николаевна</cp:lastModifiedBy>
  <cp:lastPrinted>2018-10-12T08:26:10Z</cp:lastPrinted>
  <dcterms:created xsi:type="dcterms:W3CDTF">2015-05-21T12:07:50Z</dcterms:created>
  <dcterms:modified xsi:type="dcterms:W3CDTF">2018-10-12T11:40:11Z</dcterms:modified>
</cp:coreProperties>
</file>