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1720" windowHeight="12525"/>
  </bookViews>
  <sheets>
    <sheet name="Лист3" sheetId="3" r:id="rId1"/>
  </sheets>
  <calcPr calcId="145621"/>
</workbook>
</file>

<file path=xl/calcChain.xml><?xml version="1.0" encoding="utf-8"?>
<calcChain xmlns="http://schemas.openxmlformats.org/spreadsheetml/2006/main">
  <c r="D29" i="3" l="1"/>
  <c r="C29" i="3"/>
  <c r="E28" i="3"/>
  <c r="E27" i="3"/>
  <c r="E26" i="3"/>
  <c r="E25" i="3"/>
  <c r="E24" i="3"/>
  <c r="K23" i="3"/>
  <c r="I23" i="3"/>
  <c r="G23" i="3"/>
  <c r="E22" i="3"/>
  <c r="E21" i="3"/>
  <c r="E20" i="3"/>
  <c r="E19" i="3"/>
  <c r="E18" i="3"/>
  <c r="E17" i="3"/>
  <c r="K16" i="3"/>
  <c r="I16" i="3"/>
  <c r="G16" i="3"/>
  <c r="E15" i="3"/>
  <c r="E14" i="3"/>
  <c r="K13" i="3"/>
  <c r="I13" i="3"/>
  <c r="G13" i="3"/>
  <c r="E12" i="3"/>
  <c r="E11" i="3"/>
  <c r="E10" i="3"/>
  <c r="E9" i="3"/>
  <c r="E8" i="3"/>
  <c r="E7" i="3"/>
  <c r="E29" i="3" l="1"/>
  <c r="D37" i="3" s="1"/>
  <c r="B37" i="3"/>
  <c r="C37" i="3"/>
  <c r="F8" i="3"/>
  <c r="G8" i="3" s="1"/>
  <c r="H8" i="3"/>
  <c r="I8" i="3" s="1"/>
  <c r="F10" i="3"/>
  <c r="G10" i="3" s="1"/>
  <c r="H10" i="3"/>
  <c r="I10" i="3" s="1"/>
  <c r="F12" i="3"/>
  <c r="G12" i="3" s="1"/>
  <c r="H12" i="3"/>
  <c r="I12" i="3" s="1"/>
  <c r="F14" i="3"/>
  <c r="G14" i="3" s="1"/>
  <c r="H14" i="3"/>
  <c r="I14" i="3" s="1"/>
  <c r="F18" i="3"/>
  <c r="G18" i="3" s="1"/>
  <c r="H18" i="3"/>
  <c r="I18" i="3" s="1"/>
  <c r="F20" i="3"/>
  <c r="G20" i="3" s="1"/>
  <c r="H20" i="3"/>
  <c r="I20" i="3" s="1"/>
  <c r="F22" i="3"/>
  <c r="G22" i="3" s="1"/>
  <c r="H22" i="3"/>
  <c r="I22" i="3" s="1"/>
  <c r="F24" i="3"/>
  <c r="G24" i="3" s="1"/>
  <c r="H24" i="3"/>
  <c r="I24" i="3" s="1"/>
  <c r="F26" i="3"/>
  <c r="G26" i="3" s="1"/>
  <c r="H26" i="3"/>
  <c r="I26" i="3" s="1"/>
  <c r="F28" i="3"/>
  <c r="G28" i="3" s="1"/>
  <c r="H28" i="3"/>
  <c r="I28" i="3" s="1"/>
  <c r="J12" i="3" l="1"/>
  <c r="K12" i="3" s="1"/>
  <c r="J27" i="3"/>
  <c r="K27" i="3" s="1"/>
  <c r="J14" i="3"/>
  <c r="K14" i="3" s="1"/>
  <c r="J20" i="3"/>
  <c r="K20" i="3" s="1"/>
  <c r="J24" i="3"/>
  <c r="K24" i="3" s="1"/>
  <c r="J28" i="3"/>
  <c r="K28" i="3" s="1"/>
  <c r="J10" i="3"/>
  <c r="K10" i="3" s="1"/>
  <c r="J18" i="3"/>
  <c r="K18" i="3" s="1"/>
  <c r="J22" i="3"/>
  <c r="K22" i="3" s="1"/>
  <c r="J26" i="3"/>
  <c r="K26" i="3" s="1"/>
  <c r="F27" i="3"/>
  <c r="G27" i="3" s="1"/>
  <c r="F25" i="3"/>
  <c r="G25" i="3" s="1"/>
  <c r="F21" i="3"/>
  <c r="G21" i="3" s="1"/>
  <c r="F19" i="3"/>
  <c r="G19" i="3" s="1"/>
  <c r="F17" i="3"/>
  <c r="G17" i="3" s="1"/>
  <c r="F15" i="3"/>
  <c r="G15" i="3" s="1"/>
  <c r="F11" i="3"/>
  <c r="G11" i="3" s="1"/>
  <c r="F9" i="3"/>
  <c r="G9" i="3" s="1"/>
  <c r="F7" i="3"/>
  <c r="H27" i="3"/>
  <c r="I27" i="3" s="1"/>
  <c r="H25" i="3"/>
  <c r="I25" i="3" s="1"/>
  <c r="H21" i="3"/>
  <c r="I21" i="3" s="1"/>
  <c r="H19" i="3"/>
  <c r="I19" i="3" s="1"/>
  <c r="H17" i="3"/>
  <c r="I17" i="3" s="1"/>
  <c r="H15" i="3"/>
  <c r="I15" i="3" s="1"/>
  <c r="H11" i="3"/>
  <c r="I11" i="3" s="1"/>
  <c r="H9" i="3"/>
  <c r="I9" i="3" s="1"/>
  <c r="H7" i="3"/>
  <c r="J25" i="3"/>
  <c r="K25" i="3" s="1"/>
  <c r="J21" i="3"/>
  <c r="K21" i="3" s="1"/>
  <c r="J19" i="3"/>
  <c r="K19" i="3" s="1"/>
  <c r="J17" i="3"/>
  <c r="K17" i="3" s="1"/>
  <c r="J15" i="3"/>
  <c r="K15" i="3" s="1"/>
  <c r="J11" i="3"/>
  <c r="K11" i="3" s="1"/>
  <c r="J9" i="3"/>
  <c r="K9" i="3" s="1"/>
  <c r="J7" i="3"/>
  <c r="J8" i="3"/>
  <c r="K8" i="3" s="1"/>
  <c r="J29" i="3" l="1"/>
  <c r="K7" i="3"/>
  <c r="K29" i="3" s="1"/>
  <c r="H29" i="3"/>
  <c r="I7" i="3"/>
  <c r="I29" i="3" s="1"/>
  <c r="F29" i="3"/>
  <c r="G7" i="3"/>
  <c r="G29" i="3" s="1"/>
</calcChain>
</file>

<file path=xl/sharedStrings.xml><?xml version="1.0" encoding="utf-8"?>
<sst xmlns="http://schemas.openxmlformats.org/spreadsheetml/2006/main" count="56" uniqueCount="52">
  <si>
    <t>Волосовский район</t>
  </si>
  <si>
    <t>Всеволожский район</t>
  </si>
  <si>
    <t>Волховский район</t>
  </si>
  <si>
    <t>Киришский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</si>
  <si>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</si>
  <si>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</si>
  <si>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</si>
  <si>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</si>
  <si>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</si>
  <si>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</si>
  <si>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Сосновоборский городской округ</t>
  </si>
  <si>
    <t>Тосненский район</t>
  </si>
  <si>
    <t>ИТОГО</t>
  </si>
  <si>
    <t>Гатчинский район</t>
  </si>
  <si>
    <t>Бокситогорский район</t>
  </si>
  <si>
    <t>Выборгский район</t>
  </si>
  <si>
    <t>Кингисеппский район</t>
  </si>
  <si>
    <t>Кировский район</t>
  </si>
  <si>
    <t>Тихвинский район</t>
  </si>
  <si>
    <t>дни</t>
  </si>
  <si>
    <t>люди</t>
  </si>
  <si>
    <t>человеко-дни</t>
  </si>
  <si>
    <t>ГМТО</t>
  </si>
  <si>
    <t>Итого</t>
  </si>
  <si>
    <t>Город Шлиссельбург</t>
  </si>
  <si>
    <t>Город Ивангород</t>
  </si>
  <si>
    <t>8</t>
  </si>
  <si>
    <t>9</t>
  </si>
  <si>
    <t>9.1</t>
  </si>
  <si>
    <t>10</t>
  </si>
  <si>
    <t>11</t>
  </si>
  <si>
    <t>12</t>
  </si>
  <si>
    <t>13</t>
  </si>
  <si>
    <t>14</t>
  </si>
  <si>
    <t>15</t>
  </si>
  <si>
    <t>7.1</t>
  </si>
  <si>
    <t>15.1</t>
  </si>
  <si>
    <t>15.2</t>
  </si>
  <si>
    <t>16</t>
  </si>
  <si>
    <t>18</t>
  </si>
  <si>
    <t>№</t>
  </si>
  <si>
    <t>пп</t>
  </si>
  <si>
    <t>2019 год, тыс. рублей</t>
  </si>
  <si>
    <t>Сланцевский район Новосельское с.п.</t>
  </si>
  <si>
    <t>Сланцевский район Старопольское с.п.</t>
  </si>
  <si>
    <t>Показатели ГМТО</t>
  </si>
  <si>
    <t>2020 год, тыс. рублей</t>
  </si>
  <si>
    <t>Муниципальное образование</t>
  </si>
  <si>
    <t>2021 год, тыс. рублей</t>
  </si>
  <si>
    <t>17</t>
  </si>
  <si>
    <t>Приложение 44 к пояснительной записке 2019 года</t>
  </si>
  <si>
    <t>Расчеты субсидии бюджетам муниципальных образований Ленинградской области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 на 2019 и на плановый период 2020 и 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</si>
</sst>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0" fillId="0" borderId="0" xfId="0" applyFill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0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3" fillId="0" borderId="0" xfId="0" applyFont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="120" zoomScaleNormal="120" zoomScaleSheetLayoutView="80" workbookViewId="0">
      <selection activeCell="A3" sqref="A3:K3"/>
    </sheetView>
  </sheetViews>
  <sheetFormatPr defaultRowHeight="15" x14ac:dyDescent="0.25"/>
  <cols>
    <col min="1" max="1" width="4" bestFit="1" customWidth="1"/>
    <col min="2" max="2" width="30" bestFit="1" customWidth="1"/>
    <col min="3" max="3" width="7.140625" style="26" customWidth="1"/>
    <col min="4" max="4" width="8" style="26" customWidth="1"/>
    <col min="5" max="5" width="11.7109375" bestFit="1" customWidth="1"/>
    <col min="6" max="6" width="8.42578125" customWidth="1"/>
    <col min="7" max="7" width="10" customWidth="1"/>
    <col min="8" max="8" width="8.28515625" bestFit="1" customWidth="1"/>
    <col min="9" max="9" width="9.42578125" bestFit="1" customWidth="1"/>
    <col min="10" max="10" width="10.28515625" customWidth="1"/>
    <col min="11" max="11" width="9.42578125" bestFit="1" customWidth="1"/>
  </cols>
  <sheetData>
    <row r="1" spans="1:11" x14ac:dyDescent="0.25">
      <c r="A1" s="19"/>
      <c r="B1" s="19"/>
      <c r="C1" s="19"/>
      <c r="D1" s="19"/>
      <c r="E1" s="19"/>
      <c r="F1" s="19"/>
      <c r="G1" s="19"/>
      <c r="H1" s="19"/>
      <c r="I1" s="24"/>
      <c r="J1" s="24"/>
      <c r="K1" s="25" t="s">
        <v>50</v>
      </c>
    </row>
    <row r="2" spans="1:11" ht="17.2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46.5" customHeight="1" x14ac:dyDescent="0.25">
      <c r="A3" s="29" t="s">
        <v>51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F4" s="30"/>
      <c r="G4" s="30"/>
      <c r="H4" s="30"/>
      <c r="I4" s="30"/>
      <c r="J4" s="30"/>
      <c r="K4" s="30"/>
    </row>
    <row r="5" spans="1:11" x14ac:dyDescent="0.25">
      <c r="A5" s="8" t="s">
        <v>40</v>
      </c>
      <c r="B5" s="31" t="s">
        <v>47</v>
      </c>
      <c r="C5" s="33" t="s">
        <v>45</v>
      </c>
      <c r="D5" s="33"/>
      <c r="E5" s="33"/>
      <c r="F5" s="34" t="s">
        <v>42</v>
      </c>
      <c r="G5" s="35"/>
      <c r="H5" s="34" t="s">
        <v>46</v>
      </c>
      <c r="I5" s="35"/>
      <c r="J5" s="34" t="s">
        <v>48</v>
      </c>
      <c r="K5" s="35"/>
    </row>
    <row r="6" spans="1:11" x14ac:dyDescent="0.25">
      <c r="A6" s="9" t="s">
        <v>41</v>
      </c>
      <c r="B6" s="32"/>
      <c r="C6" s="20" t="s">
        <v>19</v>
      </c>
      <c r="D6" s="20" t="s">
        <v>20</v>
      </c>
      <c r="E6" s="20" t="s">
        <v>21</v>
      </c>
      <c r="F6" s="20" t="s">
        <v>22</v>
      </c>
      <c r="G6" s="21" t="s">
        <v>23</v>
      </c>
      <c r="H6" s="20" t="s">
        <v>22</v>
      </c>
      <c r="I6" s="21" t="s">
        <v>23</v>
      </c>
      <c r="J6" s="20" t="s">
        <v>22</v>
      </c>
      <c r="K6" s="21" t="s">
        <v>23</v>
      </c>
    </row>
    <row r="7" spans="1:11" s="4" customFormat="1" ht="18.75" customHeight="1" x14ac:dyDescent="0.25">
      <c r="A7" s="10">
        <v>1</v>
      </c>
      <c r="B7" s="11" t="s">
        <v>14</v>
      </c>
      <c r="C7" s="27">
        <v>21</v>
      </c>
      <c r="D7" s="27">
        <v>35</v>
      </c>
      <c r="E7" s="12">
        <f>C7*D7</f>
        <v>735</v>
      </c>
      <c r="F7" s="13">
        <f>E7*B37</f>
        <v>341529.52565343661</v>
      </c>
      <c r="G7" s="22">
        <f t="shared" ref="G7:G28" si="0">SUM(F7:F7)</f>
        <v>341529.52565343661</v>
      </c>
      <c r="H7" s="13">
        <f>E7*C37</f>
        <v>348644.72410454985</v>
      </c>
      <c r="I7" s="22">
        <f t="shared" ref="I7:I28" si="1">SUM(H7:H7)</f>
        <v>348644.72410454985</v>
      </c>
      <c r="J7" s="13">
        <f>E7*D37</f>
        <v>348644.72410454985</v>
      </c>
      <c r="K7" s="22">
        <f t="shared" ref="K7:K28" si="2">SUM(J7:J7)</f>
        <v>348644.72410454985</v>
      </c>
    </row>
    <row r="8" spans="1:11" s="4" customFormat="1" ht="18.75" customHeight="1" x14ac:dyDescent="0.25">
      <c r="A8" s="2">
        <v>2</v>
      </c>
      <c r="B8" s="5" t="s">
        <v>0</v>
      </c>
      <c r="C8" s="1">
        <v>21</v>
      </c>
      <c r="D8" s="1">
        <v>20</v>
      </c>
      <c r="E8" s="5">
        <f t="shared" ref="E8:E28" si="3">C8*D8</f>
        <v>420</v>
      </c>
      <c r="F8" s="6">
        <f>E8*B37</f>
        <v>195159.7289448209</v>
      </c>
      <c r="G8" s="7">
        <f t="shared" si="0"/>
        <v>195159.7289448209</v>
      </c>
      <c r="H8" s="6">
        <f>E8*C37</f>
        <v>199225.55663117135</v>
      </c>
      <c r="I8" s="7">
        <f t="shared" si="1"/>
        <v>199225.55663117135</v>
      </c>
      <c r="J8" s="6">
        <f>E8*D37</f>
        <v>199225.55663117135</v>
      </c>
      <c r="K8" s="7">
        <f t="shared" si="2"/>
        <v>199225.55663117135</v>
      </c>
    </row>
    <row r="9" spans="1:11" s="4" customFormat="1" ht="18.75" customHeight="1" x14ac:dyDescent="0.25">
      <c r="A9" s="10">
        <v>3</v>
      </c>
      <c r="B9" s="11" t="s">
        <v>2</v>
      </c>
      <c r="C9" s="27">
        <v>21</v>
      </c>
      <c r="D9" s="27">
        <v>20</v>
      </c>
      <c r="E9" s="12">
        <f t="shared" si="3"/>
        <v>420</v>
      </c>
      <c r="F9" s="13">
        <f>E9*B37</f>
        <v>195159.7289448209</v>
      </c>
      <c r="G9" s="22">
        <f t="shared" si="0"/>
        <v>195159.7289448209</v>
      </c>
      <c r="H9" s="13">
        <f>E9*C37</f>
        <v>199225.55663117135</v>
      </c>
      <c r="I9" s="22">
        <f t="shared" si="1"/>
        <v>199225.55663117135</v>
      </c>
      <c r="J9" s="13">
        <f>E9*D37</f>
        <v>199225.55663117135</v>
      </c>
      <c r="K9" s="22">
        <f t="shared" si="2"/>
        <v>199225.55663117135</v>
      </c>
    </row>
    <row r="10" spans="1:11" s="4" customFormat="1" ht="18.75" customHeight="1" x14ac:dyDescent="0.25">
      <c r="A10" s="2">
        <v>4</v>
      </c>
      <c r="B10" s="5" t="s">
        <v>1</v>
      </c>
      <c r="C10" s="1">
        <v>21</v>
      </c>
      <c r="D10" s="1">
        <v>20</v>
      </c>
      <c r="E10" s="5">
        <f t="shared" si="3"/>
        <v>420</v>
      </c>
      <c r="F10" s="6">
        <f>E10*B37</f>
        <v>195159.7289448209</v>
      </c>
      <c r="G10" s="7">
        <f t="shared" si="0"/>
        <v>195159.7289448209</v>
      </c>
      <c r="H10" s="6">
        <f>E10*C37</f>
        <v>199225.55663117135</v>
      </c>
      <c r="I10" s="7">
        <f t="shared" si="1"/>
        <v>199225.55663117135</v>
      </c>
      <c r="J10" s="6">
        <f>E10*D37</f>
        <v>199225.55663117135</v>
      </c>
      <c r="K10" s="7">
        <f t="shared" si="2"/>
        <v>199225.55663117135</v>
      </c>
    </row>
    <row r="11" spans="1:11" s="4" customFormat="1" ht="18.75" customHeight="1" x14ac:dyDescent="0.25">
      <c r="A11" s="10">
        <v>5</v>
      </c>
      <c r="B11" s="11" t="s">
        <v>15</v>
      </c>
      <c r="C11" s="27">
        <v>21</v>
      </c>
      <c r="D11" s="27">
        <v>50</v>
      </c>
      <c r="E11" s="12">
        <f t="shared" si="3"/>
        <v>1050</v>
      </c>
      <c r="F11" s="13">
        <f>E11*B37</f>
        <v>487899.32236205228</v>
      </c>
      <c r="G11" s="22">
        <f t="shared" si="0"/>
        <v>487899.32236205228</v>
      </c>
      <c r="H11" s="13">
        <f>E11*C37</f>
        <v>498063.89157792839</v>
      </c>
      <c r="I11" s="22">
        <f t="shared" si="1"/>
        <v>498063.89157792839</v>
      </c>
      <c r="J11" s="13">
        <f>E11*D37</f>
        <v>498063.89157792839</v>
      </c>
      <c r="K11" s="22">
        <f t="shared" si="2"/>
        <v>498063.89157792839</v>
      </c>
    </row>
    <row r="12" spans="1:11" s="4" customFormat="1" ht="18.75" customHeight="1" x14ac:dyDescent="0.25">
      <c r="A12" s="2">
        <v>6</v>
      </c>
      <c r="B12" s="3" t="s">
        <v>13</v>
      </c>
      <c r="C12" s="1">
        <v>21</v>
      </c>
      <c r="D12" s="1">
        <v>50</v>
      </c>
      <c r="E12" s="5">
        <f t="shared" si="3"/>
        <v>1050</v>
      </c>
      <c r="F12" s="6">
        <f>E12*B37</f>
        <v>487899.32236205228</v>
      </c>
      <c r="G12" s="7">
        <f t="shared" si="0"/>
        <v>487899.32236205228</v>
      </c>
      <c r="H12" s="6">
        <f>E12*C37</f>
        <v>498063.89157792839</v>
      </c>
      <c r="I12" s="7">
        <f t="shared" si="1"/>
        <v>498063.89157792839</v>
      </c>
      <c r="J12" s="6">
        <f>E12*D37</f>
        <v>498063.89157792839</v>
      </c>
      <c r="K12" s="7">
        <f t="shared" si="2"/>
        <v>498063.89157792839</v>
      </c>
    </row>
    <row r="13" spans="1:11" s="4" customFormat="1" ht="18.75" customHeight="1" x14ac:dyDescent="0.25">
      <c r="A13" s="14">
        <v>7</v>
      </c>
      <c r="B13" s="15" t="s">
        <v>16</v>
      </c>
      <c r="C13" s="16"/>
      <c r="D13" s="16"/>
      <c r="E13" s="16"/>
      <c r="F13" s="17"/>
      <c r="G13" s="23">
        <f t="shared" si="0"/>
        <v>0</v>
      </c>
      <c r="H13" s="18"/>
      <c r="I13" s="23">
        <f t="shared" si="1"/>
        <v>0</v>
      </c>
      <c r="J13" s="18"/>
      <c r="K13" s="23">
        <f t="shared" si="2"/>
        <v>0</v>
      </c>
    </row>
    <row r="14" spans="1:11" s="4" customFormat="1" ht="18.75" customHeight="1" x14ac:dyDescent="0.25">
      <c r="A14" s="10" t="s">
        <v>35</v>
      </c>
      <c r="B14" s="11" t="s">
        <v>25</v>
      </c>
      <c r="C14" s="27">
        <v>20</v>
      </c>
      <c r="D14" s="27">
        <v>20</v>
      </c>
      <c r="E14" s="12">
        <f>C14*D14</f>
        <v>400</v>
      </c>
      <c r="F14" s="13">
        <f>E14*B37</f>
        <v>185866.40851887706</v>
      </c>
      <c r="G14" s="22">
        <f t="shared" si="0"/>
        <v>185866.40851887706</v>
      </c>
      <c r="H14" s="13">
        <f>E14*C37</f>
        <v>189738.62536302034</v>
      </c>
      <c r="I14" s="22">
        <f t="shared" si="1"/>
        <v>189738.62536302034</v>
      </c>
      <c r="J14" s="13">
        <f>E14*D37</f>
        <v>189738.62536302034</v>
      </c>
      <c r="K14" s="22">
        <f t="shared" si="2"/>
        <v>189738.62536302034</v>
      </c>
    </row>
    <row r="15" spans="1:11" s="4" customFormat="1" ht="18.75" customHeight="1" x14ac:dyDescent="0.25">
      <c r="A15" s="2" t="s">
        <v>26</v>
      </c>
      <c r="B15" s="5" t="s">
        <v>3</v>
      </c>
      <c r="C15" s="1">
        <v>21</v>
      </c>
      <c r="D15" s="1">
        <v>20</v>
      </c>
      <c r="E15" s="5">
        <f t="shared" si="3"/>
        <v>420</v>
      </c>
      <c r="F15" s="6">
        <f>E15*B37</f>
        <v>195159.7289448209</v>
      </c>
      <c r="G15" s="7">
        <f t="shared" si="0"/>
        <v>195159.7289448209</v>
      </c>
      <c r="H15" s="6">
        <f>E15*C37</f>
        <v>199225.55663117135</v>
      </c>
      <c r="I15" s="7">
        <f t="shared" si="1"/>
        <v>199225.55663117135</v>
      </c>
      <c r="J15" s="6">
        <f>E15*D37</f>
        <v>199225.55663117135</v>
      </c>
      <c r="K15" s="7">
        <f t="shared" si="2"/>
        <v>199225.55663117135</v>
      </c>
    </row>
    <row r="16" spans="1:11" s="4" customFormat="1" ht="18.75" customHeight="1" x14ac:dyDescent="0.25">
      <c r="A16" s="14" t="s">
        <v>27</v>
      </c>
      <c r="B16" s="15" t="s">
        <v>17</v>
      </c>
      <c r="C16" s="16"/>
      <c r="D16" s="16"/>
      <c r="E16" s="16"/>
      <c r="F16" s="17"/>
      <c r="G16" s="23">
        <f t="shared" si="0"/>
        <v>0</v>
      </c>
      <c r="H16" s="18"/>
      <c r="I16" s="23">
        <f t="shared" si="1"/>
        <v>0</v>
      </c>
      <c r="J16" s="18"/>
      <c r="K16" s="23">
        <f t="shared" si="2"/>
        <v>0</v>
      </c>
    </row>
    <row r="17" spans="1:11" s="4" customFormat="1" ht="18.75" customHeight="1" x14ac:dyDescent="0.25">
      <c r="A17" s="2" t="s">
        <v>28</v>
      </c>
      <c r="B17" s="3" t="s">
        <v>24</v>
      </c>
      <c r="C17" s="1">
        <v>21</v>
      </c>
      <c r="D17" s="1">
        <v>20</v>
      </c>
      <c r="E17" s="5">
        <f>C17*D17</f>
        <v>420</v>
      </c>
      <c r="F17" s="6">
        <f>E17*B37</f>
        <v>195159.7289448209</v>
      </c>
      <c r="G17" s="7">
        <f t="shared" si="0"/>
        <v>195159.7289448209</v>
      </c>
      <c r="H17" s="6">
        <f>E17*C37</f>
        <v>199225.55663117135</v>
      </c>
      <c r="I17" s="7">
        <f t="shared" si="1"/>
        <v>199225.55663117135</v>
      </c>
      <c r="J17" s="6">
        <f>E17*D37</f>
        <v>199225.55663117135</v>
      </c>
      <c r="K17" s="7">
        <f t="shared" si="2"/>
        <v>199225.55663117135</v>
      </c>
    </row>
    <row r="18" spans="1:11" s="4" customFormat="1" ht="18.75" customHeight="1" x14ac:dyDescent="0.25">
      <c r="A18" s="10" t="s">
        <v>29</v>
      </c>
      <c r="B18" s="12" t="s">
        <v>4</v>
      </c>
      <c r="C18" s="27">
        <v>21</v>
      </c>
      <c r="D18" s="27">
        <v>20</v>
      </c>
      <c r="E18" s="12">
        <f t="shared" si="3"/>
        <v>420</v>
      </c>
      <c r="F18" s="13">
        <f>E18*B37</f>
        <v>195159.7289448209</v>
      </c>
      <c r="G18" s="22">
        <f t="shared" si="0"/>
        <v>195159.7289448209</v>
      </c>
      <c r="H18" s="13">
        <f>E18*C37</f>
        <v>199225.55663117135</v>
      </c>
      <c r="I18" s="22">
        <f t="shared" si="1"/>
        <v>199225.55663117135</v>
      </c>
      <c r="J18" s="13">
        <f>E18*D37</f>
        <v>199225.55663117135</v>
      </c>
      <c r="K18" s="22">
        <f t="shared" si="2"/>
        <v>199225.55663117135</v>
      </c>
    </row>
    <row r="19" spans="1:11" s="4" customFormat="1" ht="18.75" customHeight="1" x14ac:dyDescent="0.25">
      <c r="A19" s="2" t="s">
        <v>30</v>
      </c>
      <c r="B19" s="5" t="s">
        <v>5</v>
      </c>
      <c r="C19" s="1">
        <v>21</v>
      </c>
      <c r="D19" s="1">
        <v>20</v>
      </c>
      <c r="E19" s="5">
        <f t="shared" si="3"/>
        <v>420</v>
      </c>
      <c r="F19" s="6">
        <f>E19*B37</f>
        <v>195159.7289448209</v>
      </c>
      <c r="G19" s="7">
        <f t="shared" si="0"/>
        <v>195159.7289448209</v>
      </c>
      <c r="H19" s="6">
        <f>E19*C37</f>
        <v>199225.55663117135</v>
      </c>
      <c r="I19" s="7">
        <f t="shared" si="1"/>
        <v>199225.55663117135</v>
      </c>
      <c r="J19" s="6">
        <f>E19*D37</f>
        <v>199225.55663117135</v>
      </c>
      <c r="K19" s="7">
        <f t="shared" si="2"/>
        <v>199225.55663117135</v>
      </c>
    </row>
    <row r="20" spans="1:11" s="4" customFormat="1" ht="18.75" customHeight="1" x14ac:dyDescent="0.25">
      <c r="A20" s="10" t="s">
        <v>31</v>
      </c>
      <c r="B20" s="12" t="s">
        <v>6</v>
      </c>
      <c r="C20" s="27">
        <v>21</v>
      </c>
      <c r="D20" s="27">
        <v>40</v>
      </c>
      <c r="E20" s="12">
        <f t="shared" si="3"/>
        <v>840</v>
      </c>
      <c r="F20" s="13">
        <f>E20*B37</f>
        <v>390319.45788964181</v>
      </c>
      <c r="G20" s="22">
        <f t="shared" si="0"/>
        <v>390319.45788964181</v>
      </c>
      <c r="H20" s="13">
        <f>E20*C37</f>
        <v>398451.1132623427</v>
      </c>
      <c r="I20" s="22">
        <f t="shared" si="1"/>
        <v>398451.1132623427</v>
      </c>
      <c r="J20" s="13">
        <f>E20*D37</f>
        <v>398451.1132623427</v>
      </c>
      <c r="K20" s="22">
        <f t="shared" si="2"/>
        <v>398451.1132623427</v>
      </c>
    </row>
    <row r="21" spans="1:11" s="4" customFormat="1" ht="18.75" customHeight="1" x14ac:dyDescent="0.25">
      <c r="A21" s="2" t="s">
        <v>32</v>
      </c>
      <c r="B21" s="5" t="s">
        <v>7</v>
      </c>
      <c r="C21" s="1">
        <v>21</v>
      </c>
      <c r="D21" s="1">
        <v>20</v>
      </c>
      <c r="E21" s="5">
        <f t="shared" si="3"/>
        <v>420</v>
      </c>
      <c r="F21" s="6">
        <f>E21*B37</f>
        <v>195159.7289448209</v>
      </c>
      <c r="G21" s="7">
        <f t="shared" si="0"/>
        <v>195159.7289448209</v>
      </c>
      <c r="H21" s="6">
        <f>E21*C37</f>
        <v>199225.55663117135</v>
      </c>
      <c r="I21" s="7">
        <f t="shared" si="1"/>
        <v>199225.55663117135</v>
      </c>
      <c r="J21" s="6">
        <f>E21*D37</f>
        <v>199225.55663117135</v>
      </c>
      <c r="K21" s="7">
        <f t="shared" si="2"/>
        <v>199225.55663117135</v>
      </c>
    </row>
    <row r="22" spans="1:11" s="4" customFormat="1" ht="18.75" customHeight="1" x14ac:dyDescent="0.25">
      <c r="A22" s="10" t="s">
        <v>33</v>
      </c>
      <c r="B22" s="12" t="s">
        <v>8</v>
      </c>
      <c r="C22" s="27">
        <v>21</v>
      </c>
      <c r="D22" s="27">
        <v>20</v>
      </c>
      <c r="E22" s="12">
        <f t="shared" si="3"/>
        <v>420</v>
      </c>
      <c r="F22" s="13">
        <f>E22*B37</f>
        <v>195159.7289448209</v>
      </c>
      <c r="G22" s="22">
        <f t="shared" si="0"/>
        <v>195159.7289448209</v>
      </c>
      <c r="H22" s="13">
        <f>E22*C37</f>
        <v>199225.55663117135</v>
      </c>
      <c r="I22" s="22">
        <f t="shared" si="1"/>
        <v>199225.55663117135</v>
      </c>
      <c r="J22" s="13">
        <f>E22*D37</f>
        <v>199225.55663117135</v>
      </c>
      <c r="K22" s="22">
        <f t="shared" si="2"/>
        <v>199225.55663117135</v>
      </c>
    </row>
    <row r="23" spans="1:11" s="4" customFormat="1" ht="18.75" customHeight="1" x14ac:dyDescent="0.25">
      <c r="A23" s="14" t="s">
        <v>34</v>
      </c>
      <c r="B23" s="16" t="s">
        <v>9</v>
      </c>
      <c r="C23" s="28"/>
      <c r="D23" s="28"/>
      <c r="E23" s="16"/>
      <c r="F23" s="17"/>
      <c r="G23" s="23">
        <f t="shared" si="0"/>
        <v>0</v>
      </c>
      <c r="H23" s="17"/>
      <c r="I23" s="23">
        <f t="shared" si="1"/>
        <v>0</v>
      </c>
      <c r="J23" s="17"/>
      <c r="K23" s="23">
        <f t="shared" si="2"/>
        <v>0</v>
      </c>
    </row>
    <row r="24" spans="1:11" s="4" customFormat="1" ht="18.75" customHeight="1" x14ac:dyDescent="0.25">
      <c r="A24" s="2" t="s">
        <v>36</v>
      </c>
      <c r="B24" s="5" t="s">
        <v>43</v>
      </c>
      <c r="C24" s="1">
        <v>20</v>
      </c>
      <c r="D24" s="1">
        <v>20</v>
      </c>
      <c r="E24" s="5">
        <f t="shared" si="3"/>
        <v>400</v>
      </c>
      <c r="F24" s="6">
        <f>E24*B37</f>
        <v>185866.40851887706</v>
      </c>
      <c r="G24" s="7">
        <f t="shared" si="0"/>
        <v>185866.40851887706</v>
      </c>
      <c r="H24" s="6">
        <f>E24*C37</f>
        <v>189738.62536302034</v>
      </c>
      <c r="I24" s="7">
        <f t="shared" si="1"/>
        <v>189738.62536302034</v>
      </c>
      <c r="J24" s="6">
        <f>E24*D37</f>
        <v>189738.62536302034</v>
      </c>
      <c r="K24" s="7">
        <f t="shared" si="2"/>
        <v>189738.62536302034</v>
      </c>
    </row>
    <row r="25" spans="1:11" s="4" customFormat="1" ht="18.75" customHeight="1" x14ac:dyDescent="0.25">
      <c r="A25" s="10" t="s">
        <v>37</v>
      </c>
      <c r="B25" s="12" t="s">
        <v>44</v>
      </c>
      <c r="C25" s="27">
        <v>10</v>
      </c>
      <c r="D25" s="27">
        <v>10</v>
      </c>
      <c r="E25" s="12">
        <f t="shared" si="3"/>
        <v>100</v>
      </c>
      <c r="F25" s="13">
        <f>E25*B37</f>
        <v>46466.602129719264</v>
      </c>
      <c r="G25" s="22">
        <f t="shared" si="0"/>
        <v>46466.602129719264</v>
      </c>
      <c r="H25" s="13">
        <f>E25*C37</f>
        <v>47434.656340755086</v>
      </c>
      <c r="I25" s="22">
        <f t="shared" si="1"/>
        <v>47434.656340755086</v>
      </c>
      <c r="J25" s="13">
        <f>E25*D37</f>
        <v>47434.656340755086</v>
      </c>
      <c r="K25" s="22">
        <f t="shared" si="2"/>
        <v>47434.656340755086</v>
      </c>
    </row>
    <row r="26" spans="1:11" s="4" customFormat="1" ht="18.75" customHeight="1" x14ac:dyDescent="0.25">
      <c r="A26" s="2" t="s">
        <v>38</v>
      </c>
      <c r="B26" s="5" t="s">
        <v>10</v>
      </c>
      <c r="C26" s="1">
        <v>21</v>
      </c>
      <c r="D26" s="1">
        <v>55</v>
      </c>
      <c r="E26" s="5">
        <f t="shared" si="3"/>
        <v>1155</v>
      </c>
      <c r="F26" s="6">
        <f>E26*B37</f>
        <v>536689.25459825748</v>
      </c>
      <c r="G26" s="7">
        <f t="shared" si="0"/>
        <v>536689.25459825748</v>
      </c>
      <c r="H26" s="6">
        <f>E26*C37</f>
        <v>547870.28073572123</v>
      </c>
      <c r="I26" s="7">
        <f t="shared" si="1"/>
        <v>547870.28073572123</v>
      </c>
      <c r="J26" s="6">
        <f>E26*D37</f>
        <v>547870.28073572123</v>
      </c>
      <c r="K26" s="7">
        <f t="shared" si="2"/>
        <v>547870.28073572123</v>
      </c>
    </row>
    <row r="27" spans="1:11" s="4" customFormat="1" ht="18.75" customHeight="1" x14ac:dyDescent="0.25">
      <c r="A27" s="10" t="s">
        <v>49</v>
      </c>
      <c r="B27" s="11" t="s">
        <v>18</v>
      </c>
      <c r="C27" s="27">
        <v>20</v>
      </c>
      <c r="D27" s="27">
        <v>20</v>
      </c>
      <c r="E27" s="12">
        <f t="shared" si="3"/>
        <v>400</v>
      </c>
      <c r="F27" s="13">
        <f>E27*B37</f>
        <v>185866.40851887706</v>
      </c>
      <c r="G27" s="22">
        <f t="shared" si="0"/>
        <v>185866.40851887706</v>
      </c>
      <c r="H27" s="13">
        <f>E27*C37</f>
        <v>189738.62536302034</v>
      </c>
      <c r="I27" s="22">
        <f t="shared" si="1"/>
        <v>189738.62536302034</v>
      </c>
      <c r="J27" s="13">
        <f>E27*D37</f>
        <v>189738.62536302034</v>
      </c>
      <c r="K27" s="22">
        <f t="shared" si="2"/>
        <v>189738.62536302034</v>
      </c>
    </row>
    <row r="28" spans="1:11" s="4" customFormat="1" ht="18.75" customHeight="1" x14ac:dyDescent="0.25">
      <c r="A28" s="2" t="s">
        <v>39</v>
      </c>
      <c r="B28" s="5" t="s">
        <v>11</v>
      </c>
      <c r="C28" s="1">
        <v>21</v>
      </c>
      <c r="D28" s="1">
        <v>20</v>
      </c>
      <c r="E28" s="5">
        <f t="shared" si="3"/>
        <v>420</v>
      </c>
      <c r="F28" s="6">
        <f>E28*B37</f>
        <v>195159.7289448209</v>
      </c>
      <c r="G28" s="7">
        <f t="shared" si="0"/>
        <v>195159.7289448209</v>
      </c>
      <c r="H28" s="6">
        <f>E28*C37</f>
        <v>199225.55663117135</v>
      </c>
      <c r="I28" s="7">
        <f t="shared" si="1"/>
        <v>199225.55663117135</v>
      </c>
      <c r="J28" s="6">
        <f>E28*D37</f>
        <v>199225.55663117135</v>
      </c>
      <c r="K28" s="7">
        <f t="shared" si="2"/>
        <v>199225.55663117135</v>
      </c>
    </row>
    <row r="29" spans="1:11" s="4" customFormat="1" x14ac:dyDescent="0.25">
      <c r="A29" s="5"/>
      <c r="B29" s="1" t="s">
        <v>12</v>
      </c>
      <c r="C29" s="5">
        <f t="shared" ref="C29:K29" si="4">SUM(C7:C28)</f>
        <v>385</v>
      </c>
      <c r="D29" s="5">
        <f t="shared" si="4"/>
        <v>500</v>
      </c>
      <c r="E29" s="5">
        <f t="shared" si="4"/>
        <v>10330</v>
      </c>
      <c r="F29" s="6">
        <f t="shared" si="4"/>
        <v>4799999.9999999991</v>
      </c>
      <c r="G29" s="7">
        <f t="shared" si="4"/>
        <v>4799999.9999999991</v>
      </c>
      <c r="H29" s="6">
        <f t="shared" si="4"/>
        <v>4899999.9999999981</v>
      </c>
      <c r="I29" s="7">
        <f t="shared" si="4"/>
        <v>4899999.9999999981</v>
      </c>
      <c r="J29" s="6">
        <f t="shared" si="4"/>
        <v>4899999.9999999981</v>
      </c>
      <c r="K29" s="7">
        <f t="shared" si="4"/>
        <v>4899999.9999999981</v>
      </c>
    </row>
    <row r="31" spans="1:11" ht="15" hidden="1" customHeight="1" x14ac:dyDescent="0.25"/>
    <row r="32" spans="1:11" ht="12.75" hidden="1" customHeight="1" x14ac:dyDescent="0.25"/>
    <row r="33" spans="2:6" ht="15" hidden="1" customHeight="1" x14ac:dyDescent="0.25"/>
    <row r="34" spans="2:6" ht="17.25" hidden="1" customHeight="1" x14ac:dyDescent="0.25">
      <c r="B34">
        <v>2018</v>
      </c>
      <c r="C34" s="26">
        <v>2019</v>
      </c>
      <c r="D34" s="26">
        <v>2020</v>
      </c>
    </row>
    <row r="35" spans="2:6" ht="16.5" hidden="1" customHeight="1" x14ac:dyDescent="0.25">
      <c r="B35">
        <v>4800000</v>
      </c>
      <c r="C35" s="26">
        <v>4900000</v>
      </c>
      <c r="D35" s="26">
        <v>4900000</v>
      </c>
    </row>
    <row r="36" spans="2:6" ht="19.5" hidden="1" customHeight="1" x14ac:dyDescent="0.25">
      <c r="F36">
        <v>0</v>
      </c>
    </row>
    <row r="37" spans="2:6" x14ac:dyDescent="0.25">
      <c r="B37">
        <f>B35/E29</f>
        <v>464.66602129719263</v>
      </c>
      <c r="C37" s="26">
        <f>C35/E29</f>
        <v>474.34656340755083</v>
      </c>
      <c r="D37" s="26">
        <f>D35/E29</f>
        <v>474.34656340755083</v>
      </c>
    </row>
  </sheetData>
  <mergeCells count="7">
    <mergeCell ref="A3:K3"/>
    <mergeCell ref="F4:K4"/>
    <mergeCell ref="B5:B6"/>
    <mergeCell ref="C5:E5"/>
    <mergeCell ref="F5:G5"/>
    <mergeCell ref="H5:I5"/>
    <mergeCell ref="J5:K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Александрович Соколов</dc:creator>
  <cp:lastModifiedBy>Старостина Рузанна Левоновна</cp:lastModifiedBy>
  <cp:lastPrinted>2018-08-29T08:53:44Z</cp:lastPrinted>
  <dcterms:created xsi:type="dcterms:W3CDTF">2015-12-02T09:36:46Z</dcterms:created>
  <dcterms:modified xsi:type="dcterms:W3CDTF">2018-08-31T13:30:49Z</dcterms:modified>
</cp:coreProperties>
</file>