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codeName="ЭтаКнига" autoCompressPictures="0" defaultThemeVersion="124226"/>
  <bookViews>
    <workbookView xWindow="0" yWindow="0" windowWidth="19440" windowHeight="12432" activeTab="1"/>
  </bookViews>
  <sheets>
    <sheet name="2016" sheetId="37" r:id="rId1"/>
    <sheet name="2017" sheetId="34" r:id="rId2"/>
  </sheets>
  <definedNames>
    <definedName name="_xlnm.Print_Area" localSheetId="0">'2016'!$A$1:$I$73</definedName>
    <definedName name="_xlnm.Print_Area" localSheetId="1">'2017'!$A$1:$I$103</definedName>
  </definedNames>
  <calcPr calcId="114210" concurrentCalc="0"/>
</workbook>
</file>

<file path=xl/calcChain.xml><?xml version="1.0" encoding="utf-8"?>
<calcChain xmlns="http://schemas.openxmlformats.org/spreadsheetml/2006/main">
  <c r="I15" i="34"/>
  <c r="I30"/>
  <c r="I35"/>
  <c r="I40"/>
  <c r="I53"/>
  <c r="I59"/>
  <c r="I62"/>
  <c r="I69"/>
  <c r="I73"/>
  <c r="I84"/>
  <c r="I96"/>
  <c r="I100"/>
  <c r="I101"/>
  <c r="I102"/>
  <c r="I103"/>
  <c r="H15"/>
  <c r="H30"/>
  <c r="H35"/>
  <c r="H40"/>
  <c r="H53"/>
  <c r="H59"/>
  <c r="H62"/>
  <c r="H69"/>
  <c r="H73"/>
  <c r="H84"/>
  <c r="H96"/>
  <c r="H102"/>
  <c r="H103"/>
  <c r="G69"/>
  <c r="G84"/>
  <c r="G96"/>
  <c r="G15"/>
  <c r="G30"/>
  <c r="G35"/>
  <c r="G40"/>
  <c r="G53"/>
  <c r="G59"/>
  <c r="G62"/>
  <c r="G73"/>
  <c r="G102"/>
  <c r="G103"/>
  <c r="I33" i="37"/>
  <c r="G72"/>
  <c r="G57"/>
  <c r="H57"/>
  <c r="I10" i="34"/>
  <c r="I11"/>
  <c r="H10"/>
  <c r="H11"/>
  <c r="G10"/>
  <c r="G11"/>
  <c r="G21" i="37"/>
  <c r="G26"/>
  <c r="G30"/>
  <c r="G33"/>
  <c r="G44"/>
  <c r="G49"/>
  <c r="G53"/>
  <c r="G73"/>
  <c r="H21"/>
  <c r="H26"/>
  <c r="H30"/>
  <c r="H33"/>
  <c r="H44"/>
  <c r="H49"/>
  <c r="H53"/>
  <c r="H72"/>
  <c r="H73"/>
  <c r="I21"/>
  <c r="I26"/>
  <c r="I30"/>
  <c r="I44"/>
  <c r="I49"/>
  <c r="I53"/>
  <c r="I57"/>
  <c r="I72"/>
  <c r="I12"/>
  <c r="I13"/>
  <c r="H12"/>
  <c r="H13"/>
  <c r="G12"/>
  <c r="G13"/>
  <c r="B68"/>
  <c r="B65"/>
  <c r="I73"/>
</calcChain>
</file>

<file path=xl/sharedStrings.xml><?xml version="1.0" encoding="utf-8"?>
<sst xmlns="http://schemas.openxmlformats.org/spreadsheetml/2006/main" count="709" uniqueCount="421">
  <si>
    <t>Всего:</t>
  </si>
  <si>
    <t>Запросы котировок</t>
  </si>
  <si>
    <t>Фактически оплачено</t>
  </si>
  <si>
    <t>Окончательная цена (сумма) контракта (договора, доп. соглашения)</t>
  </si>
  <si>
    <t>Начальная (максимальная) цена контракта (договора, доп. соглашения)</t>
  </si>
  <si>
    <t>Наименование поставщика</t>
  </si>
  <si>
    <t>Срок исполнения контракта (договора, доп. соглашения)</t>
  </si>
  <si>
    <t>Дата и номер контракта (договора, доп. соглашения)</t>
  </si>
  <si>
    <t>№ п/п</t>
  </si>
  <si>
    <t>Предмет контракта                             (договора, доп. соглашения)</t>
  </si>
  <si>
    <t>Закупки у единственного поставщика (подрядчика, исполнителя)</t>
  </si>
  <si>
    <t>(тыс. рублей)</t>
  </si>
  <si>
    <t>в рамках использования субвенций на осуществление полномочий по первичному воинскому учету на территориях, где отсутствуют военные комиссариаты</t>
  </si>
  <si>
    <t>авансовый отчет №9 от 29.02.2016</t>
  </si>
  <si>
    <t>Канцелярские товары</t>
  </si>
  <si>
    <t>авансовый отчет №20 от 11.04.2016</t>
  </si>
  <si>
    <t>авансовый отчет №35 от 16.05.2016</t>
  </si>
  <si>
    <t>авансовый отчет №117 от 30.12.2016</t>
  </si>
  <si>
    <t>АМО "Винницкое сельское поселение Подпорожского муниципального района Ленинградской области"</t>
  </si>
  <si>
    <t>дог.№65 от 19.05.17г.</t>
  </si>
  <si>
    <t xml:space="preserve">до полного выполнения обязательств </t>
  </si>
  <si>
    <t>поставка канц.товаров</t>
  </si>
  <si>
    <t>ООО "Комус-Петербург"</t>
  </si>
  <si>
    <t>дог.№14/17-ГЗПО от 14.08.17г.</t>
  </si>
  <si>
    <t>с 14.08.1г. до 31.12.17г.</t>
  </si>
  <si>
    <t>поставка маркированных конвертов, почтовых марок</t>
  </si>
  <si>
    <t>УФПС г.Спб и ЛО-филиал ФГУП "Почта России"</t>
  </si>
  <si>
    <t>дог.№23/0617 от 23.06.17г.</t>
  </si>
  <si>
    <t>с момента подписания и до 31.12.2017г.</t>
  </si>
  <si>
    <t>поставка штампа на пластиковой основе</t>
  </si>
  <si>
    <t>ООО "Принтер Мастер Плюс"</t>
  </si>
  <si>
    <t>дог.№1192 от 04.07.17г.</t>
  </si>
  <si>
    <t>поставка компьютерных товаров</t>
  </si>
  <si>
    <t>ИП Константинов А.С.</t>
  </si>
  <si>
    <t>дог.№618/17 от 21.08.17г.</t>
  </si>
  <si>
    <t>поставка картриджа Canon</t>
  </si>
  <si>
    <t>ООО "Альянс"</t>
  </si>
  <si>
    <t>дог.№901/17 от 16.11.17г.</t>
  </si>
  <si>
    <t>поставка термопленки HP</t>
  </si>
  <si>
    <t>дог.№184 от 18.12.17г.</t>
  </si>
  <si>
    <t>до полного выполнения обязательств</t>
  </si>
  <si>
    <t>поставкаканц.товаров</t>
  </si>
  <si>
    <t>дог.№1010/17 от 18.12.17г.</t>
  </si>
  <si>
    <t>поставка МФУ Canon</t>
  </si>
  <si>
    <t>поставка системный блок к ПК</t>
  </si>
  <si>
    <t>поставка права использования программного продукта  Win Pro</t>
  </si>
  <si>
    <t>профилактика МФУ Canon с заменой узла закрепления</t>
  </si>
  <si>
    <t>поставка бумаги офисной</t>
  </si>
  <si>
    <t>пункт 1, часть 1,статья 93 ФЗ от 05.04.2013 №44-ФЗ</t>
  </si>
  <si>
    <t>до 31.12.2015 года с ежегодной пролангацией</t>
  </si>
  <si>
    <t>оказание услуг связи</t>
  </si>
  <si>
    <t>ПАО "Ростелеком"</t>
  </si>
  <si>
    <t>дог.№7  от 24.02.16г.</t>
  </si>
  <si>
    <t>дог.№10/16-ГЗПО от 13.04.16г.</t>
  </si>
  <si>
    <t>с 13.04.16г. до 13.05.16г.</t>
  </si>
  <si>
    <t>поставка маркированных конвертов</t>
  </si>
  <si>
    <t>дог.  №17931027 от 01.01.15г. , доп.согл. №1 от 01.01.16г.</t>
  </si>
  <si>
    <t>декабрь 2016г.</t>
  </si>
  <si>
    <t>поставка электроэнергии</t>
  </si>
  <si>
    <t>АО "Петербургская сбытовая компания"</t>
  </si>
  <si>
    <t>тов.чеки</t>
  </si>
  <si>
    <t>Приобретение канцелярских принадлежностей за наличный расчет</t>
  </si>
  <si>
    <t xml:space="preserve">Тов.чеки </t>
  </si>
  <si>
    <t>договор № 47150000150086 от 01.01.2017г.</t>
  </si>
  <si>
    <t>декабрь 2017г.</t>
  </si>
  <si>
    <t>договор № 30 от 13.12.2017г.</t>
  </si>
  <si>
    <t xml:space="preserve">Приобретение канцелярских принадлежностей </t>
  </si>
  <si>
    <t>ООО "Комус- Петербург"</t>
  </si>
  <si>
    <t>Муниципальный контракт №17923936 от 28.12.2015</t>
  </si>
  <si>
    <t>Оказание услуг связи</t>
  </si>
  <si>
    <t>Публичное акционерное общество междугородней и международной  электрической связи "Ростелеком"</t>
  </si>
  <si>
    <t>Муниципальный контракт №ЕП 48/17 от 12.12.2017</t>
  </si>
  <si>
    <t>Поставка канцелярских товаров</t>
  </si>
  <si>
    <t>Общество с ограниченной ответственностью "Комус - Петербург"</t>
  </si>
  <si>
    <t>Муниципальный контракт №247000023936 от 28.03.2017</t>
  </si>
  <si>
    <t>01.01.2016 № 8/2016</t>
  </si>
  <si>
    <t>01.01.2016 - 31.12.2016</t>
  </si>
  <si>
    <t>услуги по предоставлению постоянного доступа к сети Интернет</t>
  </si>
  <si>
    <t>ООО Телекоммуникационная компания "ТОР"</t>
  </si>
  <si>
    <t>Протокол рассмотрения и оценки заявок на участие в запросе котировок от 24.12.2015 №П1 
В соответствии со Ст.72 Федерального  закона от 05.04.2013 № 44-ФЗ «О контрактной системе в сфере закупок товаров, работ, услуг для обеспечения государственных и муниципальных нужд»</t>
  </si>
  <si>
    <t>01.01.2016 № 10/2016</t>
  </si>
  <si>
    <t xml:space="preserve">услуги по техническому обслуживанию охранно-тревожной, пожарной сигнализации и системы оповещения о пожаре </t>
  </si>
  <si>
    <t>ООО "Рубеж-сервис"</t>
  </si>
  <si>
    <t xml:space="preserve">Протокол рассмотрения и оценки заявок на участие в запросе котировок от 24.12.2015 №П1 </t>
  </si>
  <si>
    <t>01.01.2016 № 7/2016</t>
  </si>
  <si>
    <t xml:space="preserve">услуги централизованной охраны </t>
  </si>
  <si>
    <t>ООО "ОХРАННАЯ ОРГАНИЗАЦИЯ "СКАТ-САНКТ ПЕТЕРБУРГ"</t>
  </si>
  <si>
    <t>18.04.2016 №247000031173 (177/2016)</t>
  </si>
  <si>
    <t>Макрорегиональный филиал "Северо-Запад" ПАО "Ростелеком"</t>
  </si>
  <si>
    <t>18.04.2016 №247000031173-РТК (178/2016)</t>
  </si>
  <si>
    <t>оказание услуг междугородней и международной связи</t>
  </si>
  <si>
    <t>01.03.2016 №ТЭ-787а (60/2016)</t>
  </si>
  <si>
    <t>тепловая энергия в горячей воде</t>
  </si>
  <si>
    <t>МП "Жилищное хозяйство"</t>
  </si>
  <si>
    <t>03.03.2016 № 265а (69/2016)</t>
  </si>
  <si>
    <t>01.01.2016 - 31.10.2016</t>
  </si>
  <si>
    <t>холодная (питьевая) вода и сточные воды</t>
  </si>
  <si>
    <t>МП "УВКХ"</t>
  </si>
  <si>
    <t>26.12.2016 №265а (504/2016)</t>
  </si>
  <si>
    <t>01.11.2016 - 31.12.2016</t>
  </si>
  <si>
    <t>28.12.2015 № 86046 (522/2015)</t>
  </si>
  <si>
    <t>02.11.2015 - 31.03.2016</t>
  </si>
  <si>
    <t>энергоснабжение</t>
  </si>
  <si>
    <t>ООО "РКС-энерго"</t>
  </si>
  <si>
    <t>07.04.2016 № 86046 (157/2016)</t>
  </si>
  <si>
    <t>11.04.2016 № 125-пл (166/2016)</t>
  </si>
  <si>
    <t>содержание и ремонт общего имущества в многоквартирном доме по адресу: Ленинградская область, г.Кириши, пр.Ленина, д.15</t>
  </si>
  <si>
    <t>16.03.2016 № 99/2016</t>
  </si>
  <si>
    <t>16.03.2016 - 10.04.2016</t>
  </si>
  <si>
    <t>разработка проектной документации на электроснабжение помещений пр. Ленина, д.15</t>
  </si>
  <si>
    <t>МКП "Горэлектросеть"</t>
  </si>
  <si>
    <t>26.01.2017 № 33/2017</t>
  </si>
  <si>
    <t>01.02.2017 - 31.12.2017</t>
  </si>
  <si>
    <t>27.01.2017 № 40/2017</t>
  </si>
  <si>
    <t>Оказание услуг по уборке помещений</t>
  </si>
  <si>
    <t>Индивидуальный предприниматель Белова Елена Ивановна</t>
  </si>
  <si>
    <t>30.12.2016 №13989/2017 (519/2016)</t>
  </si>
  <si>
    <t>01.01.2017 - 31.12.2017</t>
  </si>
  <si>
    <t>31.01.2017 №247000031173 (43/2017)</t>
  </si>
  <si>
    <t>услуги местной телефонной связи</t>
  </si>
  <si>
    <t>31.01.2017 №247000031173-РТК (44/2017)</t>
  </si>
  <si>
    <t>31.01.2017 №ТЭ-787а (45/2017)</t>
  </si>
  <si>
    <t>Услуги по распределению теплоэнергии</t>
  </si>
  <si>
    <t>31.01.2017 № 265а (46/2017)</t>
  </si>
  <si>
    <t>01.01.2017 - 30.06.2017</t>
  </si>
  <si>
    <t>Оказание услуг по водоснабжению, водоотведению</t>
  </si>
  <si>
    <t>18.09.2017 №265а (398/2017)</t>
  </si>
  <si>
    <t>01.07.2017 - 31.12.2017</t>
  </si>
  <si>
    <t>28.02.2017 № 86046 (84/2017)</t>
  </si>
  <si>
    <t>Услуги по распределению электроэнергии и торговле электроэнергией</t>
  </si>
  <si>
    <t>28.02.2017 №7-пл (83/2017)</t>
  </si>
  <si>
    <t>08.08.2017 №5/168-17 (335/2018)</t>
  </si>
  <si>
    <t>08.08.2017 - 10.08.2017</t>
  </si>
  <si>
    <t>Замена прибора учета горячей воды по адресу: г. Кириши, пр. Ленина, д. 15</t>
  </si>
  <si>
    <t>01.12.2017 №540/2017</t>
  </si>
  <si>
    <t>01.12.2017 - 07.12.2017</t>
  </si>
  <si>
    <t>Работы по ремонту освещения в помещении военно-учетного стола</t>
  </si>
  <si>
    <t>ООО "ИНТЕГРАЛ ПРО"</t>
  </si>
  <si>
    <t>30.12.2016 № 516/2016</t>
  </si>
  <si>
    <t>пункт 4 части 1 ст.93 Федерального закона от 05.04.2013г № 44-ФЗ</t>
  </si>
  <si>
    <t>Муниципальный контракт от 28.11.2017г № 070/17-МК</t>
  </si>
  <si>
    <t>в течение 15 рабочих дней с даты заключения Контракта</t>
  </si>
  <si>
    <t>поставка канцелярских товаров</t>
  </si>
  <si>
    <t>Муниципальный контракт от 27.11.2017г № 061/17-МК</t>
  </si>
  <si>
    <t>в течение 10 рабочих дней с даты заключения Контракта</t>
  </si>
  <si>
    <t>поставка картриджа для принтера HP1132</t>
  </si>
  <si>
    <t>ИП Никитин К.А.</t>
  </si>
  <si>
    <t>подпункт а пункта 1 ст.95 Федерального закона от 05.04.2013г № 44-ФЗ</t>
  </si>
  <si>
    <t>31 декабря 2017г</t>
  </si>
  <si>
    <t>оказание услуг местной и внутризоновой телефонной связи</t>
  </si>
  <si>
    <t>Договор об оказании услуг связи от 18.03.2010г № 41319-175</t>
  </si>
  <si>
    <t>19 октября 2017г</t>
  </si>
  <si>
    <t>оказание услуг сотовой мобильной связи</t>
  </si>
  <si>
    <t>ПАО "Мегафон"</t>
  </si>
  <si>
    <t>Муниципальный контракт от 22.12.2016г       № 074/16-МК</t>
  </si>
  <si>
    <t>в течение 10 дней с момента подписания контракта</t>
  </si>
  <si>
    <t>поствка комплектующих для персонального компьютера</t>
  </si>
  <si>
    <t>Договор об оказании услуг связи  от 25.12.2015г       № 17923802 (доп. соглашения  от 25.12.2015;  09.12.2016г)</t>
  </si>
  <si>
    <t>31 декабря 2016г</t>
  </si>
  <si>
    <t>договор от 01.12.2017 №14883255</t>
  </si>
  <si>
    <t>.31.12.2017</t>
  </si>
  <si>
    <t>поставка канцтоваров</t>
  </si>
  <si>
    <t>№ 20 от 23.03.2017г.</t>
  </si>
  <si>
    <t>12.04.2017г.</t>
  </si>
  <si>
    <t>Поставка штампов</t>
  </si>
  <si>
    <t>№ 13545096-191 от 17.04.2017г.</t>
  </si>
  <si>
    <t>20.12.2017г.</t>
  </si>
  <si>
    <t>Услуги мобильной связи</t>
  </si>
  <si>
    <t>Северо-Западный филиал ПАО "Мегафон"</t>
  </si>
  <si>
    <t xml:space="preserve">№ 26 от 18.05.2017г. </t>
  </si>
  <si>
    <t>06.06.2017г.</t>
  </si>
  <si>
    <t>Поставка компьютерного обрудования</t>
  </si>
  <si>
    <t>№ 94 от  11.11.2017г.</t>
  </si>
  <si>
    <t>25.12.2017г.</t>
  </si>
  <si>
    <t>Поставка стульев для посетителей и бумаги</t>
  </si>
  <si>
    <t>Ав. отчет № 42 от  24.04.2017г.</t>
  </si>
  <si>
    <t>31.12.2017г.</t>
  </si>
  <si>
    <t>Приобретение  SIM-карты</t>
  </si>
  <si>
    <t>пункт 4 часть 1 статья 93 Федерального закона от 05.04.2013 №44-ФЗ</t>
  </si>
  <si>
    <t>Договор № 12258222 от 19.02.2016 года</t>
  </si>
  <si>
    <t>до выполнения стронами обязательств</t>
  </si>
  <si>
    <t>Договор купли-продажи канцелярских товаров, радиотелефона</t>
  </si>
  <si>
    <t xml:space="preserve">пункт 4 часть 1 статья 93 Федерального закона от 05.04.2013 №44-ФЗ
  </t>
  </si>
  <si>
    <t>Договор № 18952717 от 21.12.2017 года</t>
  </si>
  <si>
    <t>Договор купли-продажи канцелярских товаров, монитора</t>
  </si>
  <si>
    <t>№247000002160-РТК от 01.01.2017</t>
  </si>
  <si>
    <t>Предоставление услуг междугородной и международной  связи</t>
  </si>
  <si>
    <t>счет №ovt/586161/16046877 от 20.03.2017</t>
  </si>
  <si>
    <t>Покупка канцелярских товаров</t>
  </si>
  <si>
    <t>счет №173 от 12.04.2017</t>
  </si>
  <si>
    <t>Поставка полиграфической продукции</t>
  </si>
  <si>
    <t>МУП "Волховская типография"</t>
  </si>
  <si>
    <t>№388/П от 22.08.2017</t>
  </si>
  <si>
    <t>Покупка картриджа 7Q 725/CE285A(85A)</t>
  </si>
  <si>
    <t>ООО "Масис"</t>
  </si>
  <si>
    <t>счет №ovt/586161/17792067 от 12.09.2017</t>
  </si>
  <si>
    <t>Покупка канцелярских товаров и бумаги для печати</t>
  </si>
  <si>
    <t>счет 52052510 от 25.09.2017</t>
  </si>
  <si>
    <t>Покупка компьютера, клавиатуры,монитора и мыши</t>
  </si>
  <si>
    <t>ООО "Юлмарт РСК"</t>
  </si>
  <si>
    <t>счет №ovt/586161/18434671 от 09.11.2017</t>
  </si>
  <si>
    <t xml:space="preserve">Покупка канцелярских товаров </t>
  </si>
  <si>
    <t>счет 53130462 от 14.11.2017</t>
  </si>
  <si>
    <t>Покупка компьютера,</t>
  </si>
  <si>
    <t>Предоставление услуг междугородной связи</t>
  </si>
  <si>
    <t>№247000002160 от 01.01.2016</t>
  </si>
  <si>
    <t>предоставление услуг междугородной и международной  связи</t>
  </si>
  <si>
    <t>№14-17-0 от 30.12.2016</t>
  </si>
  <si>
    <t xml:space="preserve">оказаниеуслуг по вывозу ТКО  спциальным транспортом на сертифицированный полигон для размещения и утилизации </t>
  </si>
  <si>
    <t>ООО "Сясьтранс"</t>
  </si>
  <si>
    <t xml:space="preserve"> №02-83 от 24.03.2016</t>
  </si>
  <si>
    <t>Публичное акционерное общество междугородной и международной электрической связи "Ростелеком"</t>
  </si>
  <si>
    <t>№02-84 от 24.03.2016</t>
  </si>
  <si>
    <t>Услуги междугородной и международной связи</t>
  </si>
  <si>
    <t>№02-16 от 25.01.2016</t>
  </si>
  <si>
    <t>Тематические услуги связи</t>
  </si>
  <si>
    <t>ООО "Телевест Инет"</t>
  </si>
  <si>
    <t xml:space="preserve"> №02-25 от 02.02.2016</t>
  </si>
  <si>
    <t>Техническое обслуживание автоматической установки пожарной сигнализации</t>
  </si>
  <si>
    <t>ООО "Велком плюс"</t>
  </si>
  <si>
    <t xml:space="preserve"> №02-421 от 23.12.2016</t>
  </si>
  <si>
    <t>Поставка расходных материалов</t>
  </si>
  <si>
    <t>ИП Вихров С.А.</t>
  </si>
  <si>
    <t xml:space="preserve"> №02-424 от 27.12.2016</t>
  </si>
  <si>
    <t>Поставка бумаги формата А4</t>
  </si>
  <si>
    <t>№02-22 от 27.01.2016</t>
  </si>
  <si>
    <t>Услуги по водоснабжению и водоотведению</t>
  </si>
  <si>
    <t>МП "Водоканал"</t>
  </si>
  <si>
    <t>№02-29 от 04.02.2016</t>
  </si>
  <si>
    <t>Услуги по теплоснабжению</t>
  </si>
  <si>
    <t>ООО "Возрождение"</t>
  </si>
  <si>
    <t>№02-550 от 24.12.2015</t>
  </si>
  <si>
    <t>Услуги по техническому обслуживанию здания</t>
  </si>
  <si>
    <t>№02-396 от 16.12.2016</t>
  </si>
  <si>
    <t>Поставка товара</t>
  </si>
  <si>
    <t>ИП Осыкин В.П.</t>
  </si>
  <si>
    <t>№02-18 от 25.01.2016</t>
  </si>
  <si>
    <t>Услуги по подаче электрической энергии</t>
  </si>
  <si>
    <t>РКС-энерго</t>
  </si>
  <si>
    <t>№02-300 от 24.10.2016</t>
  </si>
  <si>
    <t>Изготовление учетных карточек</t>
  </si>
  <si>
    <t>ООО "Фабрика рекламы"</t>
  </si>
  <si>
    <t>№02-6 от 15.01.2016</t>
  </si>
  <si>
    <t>Услуги по вывозу ТБО</t>
  </si>
  <si>
    <t>АО "Чистый город"</t>
  </si>
  <si>
    <t>№02-23 от 02.02.2017</t>
  </si>
  <si>
    <t>№0145300009617000043-0242753-01 от 27.02.2017</t>
  </si>
  <si>
    <t>Оказание услуг связи внутризоновые</t>
  </si>
  <si>
    <t>№0145300009617000044-0242753-01 от 27.02.2017</t>
  </si>
  <si>
    <t>Услуги междугородней телефонной связи</t>
  </si>
  <si>
    <t>№02-4 от 11.01.2017</t>
  </si>
  <si>
    <t>Техническое обслуживание, ремонт и периодическое  освидетельствование автоматической установки пожарной сигнализации</t>
  </si>
  <si>
    <t>№02-24 от 07.02.2017</t>
  </si>
  <si>
    <t>Услуги на подачу холодной воды и водоотведения</t>
  </si>
  <si>
    <t>ГУП ЛО "Водоканал"</t>
  </si>
  <si>
    <t>№02-6 от 11.01.2017</t>
  </si>
  <si>
    <t xml:space="preserve">Услуги по содержанию  общего имущества многоквартирного дома  </t>
  </si>
  <si>
    <t>№02-33 от 10.03.2017</t>
  </si>
  <si>
    <t>Услуги по поставке теплоэнергии</t>
  </si>
  <si>
    <t>ОАО "Газпром теплоэнерго"</t>
  </si>
  <si>
    <t>№02-17 от27.01.2017</t>
  </si>
  <si>
    <t>Поставка периодической печатной продукции</t>
  </si>
  <si>
    <t>Тихвинский почтамт УФПС г.СПб и Лен.обл. -филиал ФГУП "Почта России"</t>
  </si>
  <si>
    <t>№02-5 от 11.01.2017</t>
  </si>
  <si>
    <t>Услуги по сбору, транспортировке и размещению отходов на полигоне</t>
  </si>
  <si>
    <t>№9317-03 от 20.02.2017</t>
  </si>
  <si>
    <t xml:space="preserve">Услуги по подаче электроэнергии </t>
  </si>
  <si>
    <t>Протокол рассмотрения и оценки заявок на участие в запросе котировок от 10.01.2017 №П1. В соответствии со Ст.72 Федерального  закона от 05.04.2013 № 44-ФЗ «О контрактной системе в сфере закупок товаров, работ, услуг для обеспечения государственных и муниципальных нужд»</t>
  </si>
  <si>
    <t>Протокол рассмотрения и оценки заявок на участие в запросе котировок от 10.01.2017 №П1. В соответствии с пунктом 1 части 1 статьи 79 Федерального закона от 05.04.2013 № 44-ФЗ «О контрактной системе в сфере закупок товаров, работ, услуг для обеспечения государственных и муниципальных нужд», заказчик заключает контракт с единственным поставщиком (подрядчиком, исполнителем) в соответствии с пунктом 25 части 1 статьи 93 Федерального закона № 44-ФЗ.</t>
  </si>
  <si>
    <t>Дата и номер протокола оценки заявок (решения комиссии), основание для заключения договора (пункт, часть, статья Федерального закона от 05.04.2013 №44-ФЗ)</t>
  </si>
  <si>
    <t>1.1.</t>
  </si>
  <si>
    <t>1.2.</t>
  </si>
  <si>
    <t>1.3.</t>
  </si>
  <si>
    <t>1.1</t>
  </si>
  <si>
    <t>1.2</t>
  </si>
  <si>
    <t>1.3</t>
  </si>
  <si>
    <t>1.4</t>
  </si>
  <si>
    <t>II</t>
  </si>
  <si>
    <t>I</t>
  </si>
  <si>
    <t>5.1.</t>
  </si>
  <si>
    <t>5.2.</t>
  </si>
  <si>
    <t>5.3.</t>
  </si>
  <si>
    <t>5.4.</t>
  </si>
  <si>
    <t>5.5.</t>
  </si>
  <si>
    <t>5.6.</t>
  </si>
  <si>
    <t>5.7.</t>
  </si>
  <si>
    <t>5.8.</t>
  </si>
  <si>
    <t>5.9.</t>
  </si>
  <si>
    <t>2.</t>
  </si>
  <si>
    <t>3.</t>
  </si>
  <si>
    <t>4.</t>
  </si>
  <si>
    <t>5.</t>
  </si>
  <si>
    <t>5.10.</t>
  </si>
  <si>
    <t>5.11.</t>
  </si>
  <si>
    <t>03.11.2017 №5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</si>
  <si>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</si>
  <si>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</si>
  <si>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</si>
  <si>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</si>
  <si>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</si>
  <si>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</si>
  <si>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</si>
  <si>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</si>
  <si>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</si>
  <si>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</si>
  <si>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</si>
  <si>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</si>
  <si>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</si>
  <si>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 xml:space="preserve">  №17931027 от 01.01.15г., доп.согл. №2от 01.01.17г.</t>
  </si>
  <si>
    <t>.№1031/17 от 19.12.17г.</t>
  </si>
  <si>
    <t>№1008/17 от 18.12.17г.</t>
  </si>
  <si>
    <t>№1009/17 от 18.12.17г.</t>
  </si>
  <si>
    <t>№1011/17 от 18.12.17г.</t>
  </si>
  <si>
    <t>3.1.</t>
  </si>
  <si>
    <t>3.2.</t>
  </si>
  <si>
    <t>3.3.</t>
  </si>
  <si>
    <t xml:space="preserve">пункт 28, статья 93 Федерального закона от 05.04.2013 №44-ФЗ
  </t>
  </si>
  <si>
    <t xml:space="preserve">пункт 4 часть 1, статья 93 Федерального закона от 05.04.2013 №44-ФЗ
  </t>
  </si>
  <si>
    <t>4.1.</t>
  </si>
  <si>
    <t>4.2.</t>
  </si>
  <si>
    <t>4.3.</t>
  </si>
  <si>
    <t>6.</t>
  </si>
  <si>
    <t>6.1.</t>
  </si>
  <si>
    <t>6.2.</t>
  </si>
  <si>
    <t>6.3.</t>
  </si>
  <si>
    <t>7.</t>
  </si>
  <si>
    <t>7.1.</t>
  </si>
  <si>
    <t>7.2.</t>
  </si>
  <si>
    <t>6.4.</t>
  </si>
  <si>
    <t>8.</t>
  </si>
  <si>
    <t>8.1.</t>
  </si>
  <si>
    <t>8.2.</t>
  </si>
  <si>
    <t>8.3.</t>
  </si>
  <si>
    <t>8.4.</t>
  </si>
  <si>
    <t>8.5.</t>
  </si>
  <si>
    <t>9.</t>
  </si>
  <si>
    <t>9.1.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</si>
  <si>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</si>
  <si>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</si>
  <si>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</si>
  <si>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</si>
  <si>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</si>
  <si>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</si>
  <si>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</si>
  <si>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</si>
  <si>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</si>
  <si>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</si>
  <si>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9.12.</t>
  </si>
  <si>
    <t>9.13.</t>
  </si>
  <si>
    <t>10.</t>
  </si>
  <si>
    <t>10.1.</t>
  </si>
  <si>
    <t>10.2.</t>
  </si>
  <si>
    <t>10.3.</t>
  </si>
  <si>
    <t>10.4.</t>
  </si>
  <si>
    <t>10.5.</t>
  </si>
  <si>
    <t>10.6.</t>
  </si>
  <si>
    <t>10.7.</t>
  </si>
  <si>
    <t>10.8.</t>
  </si>
  <si>
    <t>10.9.</t>
  </si>
  <si>
    <t>11.</t>
  </si>
  <si>
    <t>11.1.</t>
  </si>
  <si>
    <t>11.2.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</si>
  <si>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</si>
  <si>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</si>
  <si>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</si>
  <si>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</si>
  <si>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</si>
  <si>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</si>
  <si>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</si>
  <si>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</si>
  <si>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Киришское городское поселение (Киришский муниципальный район)</t>
  </si>
  <si>
    <t>Город Пикалёво (Бокситогорский муниципальный район)</t>
  </si>
  <si>
    <t>Волосовское городское поселение (Волосовский муниципальный район)</t>
  </si>
  <si>
    <t>Сясьстройское городское поселение (Волховский муниципальный район)</t>
  </si>
  <si>
    <t>Город Ивангород (Кингисеппский муниципальный район)</t>
  </si>
  <si>
    <t>Путиловское сельское поселение (Кировский муниципальный район)</t>
  </si>
  <si>
    <t>Сосновское сельское поселение (Приозерский муниципальный район)</t>
  </si>
  <si>
    <t>Сланцевское городское поселение (Сланцевский муниципальный район)</t>
  </si>
  <si>
    <t>Тихвинское городское поселение (Тихвинский муниципальный район)</t>
  </si>
  <si>
    <t>Доможировское сельское поселение (Лодейнопольский муниципальный район)</t>
  </si>
  <si>
    <t xml:space="preserve">пункт 29, статья 93 Федерального закона от 05.04.2013 №44-ФЗ
  </t>
  </si>
  <si>
    <t>Протокол рассмотрения и оценки заявок на участие в запросе котировок от 24.12.2015 №П1 
В соответствии с пунктом 1 части 1 статьи 79 Федерального закона от 05.04.2013 № 44-ФЗ «О контрактной системе в сфере закупок товаров, работ, услуг для обеспечения государственных и муниципальных нужд», заказчик заключает контракт с единственным поставщиком (подрядчиком, исполнителем) в соответствии с пунктом 25 части 1 статьи 93 Федерального закона № 44-ФЗ.</t>
  </si>
  <si>
    <t>пункт 1 часть 1 статья 93 Федерального закона от 05.04.2013 №44-ФЗ</t>
  </si>
  <si>
    <t xml:space="preserve">Сведения о проведенных закупках, а также заключенных, действовавших и оплаченных в 2016 году муниципальных контрактах (дополнительных соглашениях, договорах)                        </t>
  </si>
  <si>
    <t>Итого осуществление закупок путем проведения запроса котировок:</t>
  </si>
  <si>
    <t>Итого осуществление закупок у единственного поставщика:</t>
  </si>
  <si>
    <t>12.</t>
  </si>
  <si>
    <t>Большеколпанское сельское поселение (Гатчинсктй мунциипальный район)</t>
  </si>
  <si>
    <t>Контракт №10-03/17-1 от 03.10.2017</t>
  </si>
  <si>
    <t>Приобретение офисного кресла (1шт.)</t>
  </si>
  <si>
    <t>Контракт №10-03/17-2 от 03.10.2017</t>
  </si>
  <si>
    <t>Приобретение чемодана для хранения мобилизационных документов (1шт.)</t>
  </si>
  <si>
    <t>Контракт №12-08/17 от 08.10.2017</t>
  </si>
  <si>
    <t>Приобретение канцтоваров в ассортименте (59шт)</t>
  </si>
  <si>
    <t>Контракт №12-08/17-1 от 08.12.2017</t>
  </si>
  <si>
    <t>Приобретение бумаги А4 (46шт.)</t>
  </si>
  <si>
    <t>12.1.</t>
  </si>
  <si>
    <t>12.2.</t>
  </si>
  <si>
    <t>12.3.</t>
  </si>
  <si>
    <t>12.4.</t>
  </si>
  <si>
    <t xml:space="preserve">пункт 4 часть 1 статья 93 Федерального закона от 05.04.2013 №44-ФЗ
    </t>
  </si>
  <si>
    <t>пункт 1 часть 1 статья 93 ФЗ от 05.04.2013 №44-ФЗ</t>
  </si>
  <si>
    <t>пункт1 часть 1 статья 93 Федерального закона от 05.04.2013 №44-ФЗ</t>
  </si>
  <si>
    <t>Информация не представлена</t>
  </si>
  <si>
    <t>пункт 23 часть 1 статья 93 Федерального закона от 05.04.2013 №44-ФЗ</t>
  </si>
  <si>
    <t>пункт 29 часть 1 статья 93 Федерального закона от 05.04.2013 №44-ФЗ</t>
  </si>
  <si>
    <t>ИП Терентьев Ю.Н.</t>
  </si>
  <si>
    <t xml:space="preserve">пункт 4 часть1 статья 93 Федерального закона от 05.04.2013 №44-ФЗ
  </t>
  </si>
  <si>
    <t>пункт 8 части 1 ст.93 Федерального закона от 05.04.2013г № 44-ФЗ</t>
  </si>
  <si>
    <t>пункт 29 части 1 ст.93 Федерального закона от 05.04.2013г № 44-ФЗ</t>
  </si>
  <si>
    <t>пункт 22 части 1 ст.93 Федерального закона от 05.04.2013г № 44-ФЗ</t>
  </si>
  <si>
    <t xml:space="preserve"> пункт 4 часть 1 статья 93 Федерального закона от 05.04.2013 №44-ФЗ</t>
  </si>
  <si>
    <t xml:space="preserve">пункт 4 часть 1 статья 93 Федерального закона от 05.04.2013 №44-ФЗ </t>
  </si>
  <si>
    <t>пункт 22 часть 1 статья 93 Федерального закона от 05.04.2013 №44-ФЗ</t>
  </si>
  <si>
    <t>пункт 8 часть 1 статья 93 Федерального закона от 05.04.2013 №44-ФЗ</t>
  </si>
  <si>
    <t xml:space="preserve">Сведения о проведенных закупках, а также заключенных, действовавших и оплаченных в 2017 году муниципальных контрактах (дополнительных соглашениях, договорах) в рамках использования субвенций на осуществление полномочий по первичному воинскому учету на территориях, где отсутствуют военные комиссариаты                      </t>
  </si>
  <si>
    <t>Договор об оказании услуг связи  от 22.12.2016  №17923802  (доп. соглашения от 22.12.2016;  17.11.2017; 26.02.2018)</t>
  </si>
  <si>
    <t>Договор об оказании услуг связи от 18.03.2010 №41319-175</t>
  </si>
  <si>
    <t>ООО "Телекоммуникационная компания "ТОР"</t>
  </si>
  <si>
    <t>договор №150086 от 01.01.2016</t>
  </si>
  <si>
    <t>тов. чеки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</si>
</sst>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"/>
  </numFmts>
  <fonts count="5"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2" fontId="1" fillId="0" borderId="1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horizontal="center"/>
    </xf>
    <xf numFmtId="4" fontId="1" fillId="0" borderId="0" xfId="0" applyNumberFormat="1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4" fontId="1" fillId="3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view="pageBreakPreview" zoomScale="90" zoomScaleNormal="75" zoomScaleSheetLayoutView="90" workbookViewId="0">
      <selection activeCell="A30" sqref="A30:F30"/>
    </sheetView>
  </sheetViews>
  <sheetFormatPr defaultRowHeight="13.8"/>
  <cols>
    <col min="1" max="1" width="5.6640625" style="1" customWidth="1"/>
    <col min="2" max="2" width="42.5546875" style="1" customWidth="1"/>
    <col min="3" max="3" width="17.44140625" style="18" customWidth="1"/>
    <col min="4" max="4" width="14.44140625" style="8" customWidth="1"/>
    <col min="5" max="5" width="28.44140625" style="1" customWidth="1"/>
    <col min="6" max="6" width="29.44140625" style="1" customWidth="1"/>
    <col min="7" max="7" width="15.109375" style="20" customWidth="1"/>
    <col min="8" max="8" width="14.44140625" style="20" customWidth="1"/>
    <col min="9" max="9" width="16" style="21" customWidth="1"/>
    <col min="10" max="16384" width="8.88671875" style="1"/>
  </cols>
  <sheetData>
    <row r="1" spans="1:9" ht="16.5" customHeight="1">
      <c r="A1" s="44"/>
      <c r="B1" s="44"/>
      <c r="C1" s="44"/>
      <c r="D1" s="44"/>
      <c r="E1" s="44"/>
      <c r="F1" s="44"/>
      <c r="G1" s="44"/>
      <c r="H1" s="44"/>
      <c r="I1" s="44"/>
    </row>
    <row r="2" spans="1:9" ht="17.25" customHeight="1">
      <c r="A2" s="43" t="s">
        <v>383</v>
      </c>
      <c r="B2" s="43"/>
      <c r="C2" s="43"/>
      <c r="D2" s="43"/>
      <c r="E2" s="43"/>
      <c r="F2" s="43"/>
      <c r="G2" s="43"/>
      <c r="H2" s="43"/>
      <c r="I2" s="43"/>
    </row>
    <row r="3" spans="1:9" ht="17.25" customHeight="1">
      <c r="A3" s="43" t="s">
        <v>12</v>
      </c>
      <c r="B3" s="43"/>
      <c r="C3" s="43"/>
      <c r="D3" s="43"/>
      <c r="E3" s="43"/>
      <c r="F3" s="43"/>
      <c r="G3" s="43"/>
      <c r="H3" s="43"/>
      <c r="I3" s="43"/>
    </row>
    <row r="4" spans="1:9" ht="15.75" customHeight="1">
      <c r="A4" s="10"/>
      <c r="B4" s="45"/>
      <c r="C4" s="45"/>
      <c r="D4" s="45"/>
      <c r="E4" s="45"/>
      <c r="F4" s="45"/>
      <c r="G4" s="45"/>
      <c r="H4" s="45"/>
      <c r="I4" s="19" t="s">
        <v>11</v>
      </c>
    </row>
    <row r="5" spans="1:9" s="8" customFormat="1" ht="75.75" customHeight="1">
      <c r="A5" s="4" t="s">
        <v>8</v>
      </c>
      <c r="B5" s="4" t="s">
        <v>269</v>
      </c>
      <c r="C5" s="4" t="s">
        <v>7</v>
      </c>
      <c r="D5" s="4" t="s">
        <v>6</v>
      </c>
      <c r="E5" s="4" t="s">
        <v>9</v>
      </c>
      <c r="F5" s="4" t="s">
        <v>5</v>
      </c>
      <c r="G5" s="5" t="s">
        <v>4</v>
      </c>
      <c r="H5" s="5" t="s">
        <v>3</v>
      </c>
      <c r="I5" s="5" t="s">
        <v>2</v>
      </c>
    </row>
    <row r="6" spans="1:9" s="8" customFormat="1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7">
        <v>7</v>
      </c>
      <c r="H6" s="7">
        <v>8</v>
      </c>
      <c r="I6" s="7">
        <v>9</v>
      </c>
    </row>
    <row r="7" spans="1:9" s="8" customFormat="1" ht="16.5" customHeight="1">
      <c r="A7" s="14" t="s">
        <v>278</v>
      </c>
      <c r="B7" s="41" t="s">
        <v>1</v>
      </c>
      <c r="C7" s="41"/>
      <c r="D7" s="41"/>
      <c r="E7" s="41"/>
      <c r="F7" s="41"/>
      <c r="G7" s="41"/>
      <c r="H7" s="41"/>
      <c r="I7" s="41"/>
    </row>
    <row r="8" spans="1:9" s="15" customFormat="1" ht="17.25" customHeight="1">
      <c r="A8" s="14">
        <v>1</v>
      </c>
      <c r="B8" s="41" t="s">
        <v>370</v>
      </c>
      <c r="C8" s="41"/>
      <c r="D8" s="41"/>
      <c r="E8" s="41"/>
      <c r="F8" s="41"/>
      <c r="G8" s="41"/>
      <c r="H8" s="41"/>
      <c r="I8" s="41"/>
    </row>
    <row r="9" spans="1:9" s="8" customFormat="1" ht="194.25" customHeight="1">
      <c r="A9" s="4" t="s">
        <v>270</v>
      </c>
      <c r="B9" s="4" t="s">
        <v>381</v>
      </c>
      <c r="C9" s="12" t="s">
        <v>75</v>
      </c>
      <c r="D9" s="11" t="s">
        <v>76</v>
      </c>
      <c r="E9" s="4" t="s">
        <v>77</v>
      </c>
      <c r="F9" s="4" t="s">
        <v>418</v>
      </c>
      <c r="G9" s="13">
        <v>33.119999999999997</v>
      </c>
      <c r="H9" s="13">
        <v>33.119999999999997</v>
      </c>
      <c r="I9" s="13">
        <v>33.119999999999997</v>
      </c>
    </row>
    <row r="10" spans="1:9" s="8" customFormat="1" ht="134.25" customHeight="1">
      <c r="A10" s="4" t="s">
        <v>271</v>
      </c>
      <c r="B10" s="4" t="s">
        <v>79</v>
      </c>
      <c r="C10" s="12" t="s">
        <v>80</v>
      </c>
      <c r="D10" s="11" t="s">
        <v>76</v>
      </c>
      <c r="E10" s="4" t="s">
        <v>81</v>
      </c>
      <c r="F10" s="4" t="s">
        <v>82</v>
      </c>
      <c r="G10" s="13">
        <v>27.529440000000001</v>
      </c>
      <c r="H10" s="13">
        <v>23.03</v>
      </c>
      <c r="I10" s="13">
        <v>23.03</v>
      </c>
    </row>
    <row r="11" spans="1:9" s="8" customFormat="1" ht="69" customHeight="1">
      <c r="A11" s="4" t="s">
        <v>272</v>
      </c>
      <c r="B11" s="5" t="s">
        <v>83</v>
      </c>
      <c r="C11" s="12" t="s">
        <v>84</v>
      </c>
      <c r="D11" s="11" t="s">
        <v>76</v>
      </c>
      <c r="E11" s="4" t="s">
        <v>85</v>
      </c>
      <c r="F11" s="4" t="s">
        <v>86</v>
      </c>
      <c r="G11" s="13">
        <v>30</v>
      </c>
      <c r="H11" s="13">
        <v>30</v>
      </c>
      <c r="I11" s="13">
        <v>30</v>
      </c>
    </row>
    <row r="12" spans="1:9" s="8" customFormat="1">
      <c r="A12" s="39" t="s">
        <v>0</v>
      </c>
      <c r="B12" s="39"/>
      <c r="C12" s="39"/>
      <c r="D12" s="39"/>
      <c r="E12" s="39"/>
      <c r="F12" s="39"/>
      <c r="G12" s="9">
        <f>SUM(G9:G11)</f>
        <v>90.649439999999998</v>
      </c>
      <c r="H12" s="9">
        <f>SUM(H9:H11)</f>
        <v>86.15</v>
      </c>
      <c r="I12" s="9">
        <f>SUM(I9:I11)</f>
        <v>86.15</v>
      </c>
    </row>
    <row r="13" spans="1:9" s="8" customFormat="1">
      <c r="A13" s="39" t="s">
        <v>384</v>
      </c>
      <c r="B13" s="39"/>
      <c r="C13" s="39"/>
      <c r="D13" s="39"/>
      <c r="E13" s="39"/>
      <c r="F13" s="39"/>
      <c r="G13" s="9">
        <f>SUM(G12)</f>
        <v>90.649439999999998</v>
      </c>
      <c r="H13" s="9">
        <f>SUM(H12)</f>
        <v>86.15</v>
      </c>
      <c r="I13" s="9">
        <f>SUM(I12)</f>
        <v>86.15</v>
      </c>
    </row>
    <row r="14" spans="1:9" s="8" customFormat="1" ht="18" hidden="1" customHeight="1">
      <c r="A14" s="14" t="s">
        <v>277</v>
      </c>
      <c r="B14" s="41" t="s">
        <v>10</v>
      </c>
      <c r="C14" s="41"/>
      <c r="D14" s="41"/>
      <c r="E14" s="41"/>
      <c r="F14" s="41"/>
      <c r="G14" s="41"/>
      <c r="H14" s="41"/>
      <c r="I14" s="41"/>
    </row>
    <row r="15" spans="1:9" s="8" customFormat="1" ht="18" customHeight="1">
      <c r="A15" s="14" t="s">
        <v>277</v>
      </c>
      <c r="B15" s="41" t="s">
        <v>10</v>
      </c>
      <c r="C15" s="41"/>
      <c r="D15" s="41"/>
      <c r="E15" s="41"/>
      <c r="F15" s="41"/>
      <c r="G15" s="41"/>
      <c r="H15" s="41"/>
      <c r="I15" s="41"/>
    </row>
    <row r="16" spans="1:9" s="8" customFormat="1" ht="24.75" customHeight="1">
      <c r="A16" s="14">
        <v>1</v>
      </c>
      <c r="B16" s="41" t="s">
        <v>18</v>
      </c>
      <c r="C16" s="41"/>
      <c r="D16" s="41"/>
      <c r="E16" s="41"/>
      <c r="F16" s="41"/>
      <c r="G16" s="41"/>
      <c r="H16" s="41"/>
      <c r="I16" s="41"/>
    </row>
    <row r="17" spans="1:9" s="8" customFormat="1" ht="39.75" customHeight="1">
      <c r="A17" s="26" t="s">
        <v>273</v>
      </c>
      <c r="B17" s="4" t="s">
        <v>178</v>
      </c>
      <c r="C17" s="4" t="s">
        <v>13</v>
      </c>
      <c r="D17" s="4"/>
      <c r="E17" s="4" t="s">
        <v>14</v>
      </c>
      <c r="F17" s="4" t="s">
        <v>403</v>
      </c>
      <c r="G17" s="4">
        <v>0.3</v>
      </c>
      <c r="H17" s="4">
        <v>0.3</v>
      </c>
      <c r="I17" s="4">
        <v>0.3</v>
      </c>
    </row>
    <row r="18" spans="1:9" s="8" customFormat="1" ht="45.6" customHeight="1">
      <c r="A18" s="26" t="s">
        <v>274</v>
      </c>
      <c r="B18" s="4" t="s">
        <v>178</v>
      </c>
      <c r="C18" s="4" t="s">
        <v>15</v>
      </c>
      <c r="D18" s="14"/>
      <c r="E18" s="4" t="s">
        <v>14</v>
      </c>
      <c r="F18" s="4" t="s">
        <v>403</v>
      </c>
      <c r="G18" s="4">
        <v>0.3</v>
      </c>
      <c r="H18" s="4">
        <v>0.3</v>
      </c>
      <c r="I18" s="4">
        <v>0.3</v>
      </c>
    </row>
    <row r="19" spans="1:9" s="8" customFormat="1" ht="48" customHeight="1">
      <c r="A19" s="26" t="s">
        <v>275</v>
      </c>
      <c r="B19" s="4" t="s">
        <v>178</v>
      </c>
      <c r="C19" s="4" t="s">
        <v>16</v>
      </c>
      <c r="D19" s="14"/>
      <c r="E19" s="4" t="s">
        <v>14</v>
      </c>
      <c r="F19" s="4" t="s">
        <v>403</v>
      </c>
      <c r="G19" s="4">
        <v>0.8</v>
      </c>
      <c r="H19" s="4">
        <v>0.8</v>
      </c>
      <c r="I19" s="4">
        <v>0.8</v>
      </c>
    </row>
    <row r="20" spans="1:9" s="8" customFormat="1" ht="49.8" customHeight="1">
      <c r="A20" s="26" t="s">
        <v>276</v>
      </c>
      <c r="B20" s="4" t="s">
        <v>178</v>
      </c>
      <c r="C20" s="4" t="s">
        <v>17</v>
      </c>
      <c r="D20" s="14"/>
      <c r="E20" s="4" t="s">
        <v>14</v>
      </c>
      <c r="F20" s="4" t="s">
        <v>403</v>
      </c>
      <c r="G20" s="4">
        <v>0.5</v>
      </c>
      <c r="H20" s="4">
        <v>0.5</v>
      </c>
      <c r="I20" s="4">
        <v>0.5</v>
      </c>
    </row>
    <row r="21" spans="1:9" s="15" customFormat="1" ht="15" customHeight="1">
      <c r="A21" s="42" t="s">
        <v>0</v>
      </c>
      <c r="B21" s="42"/>
      <c r="C21" s="42"/>
      <c r="D21" s="42"/>
      <c r="E21" s="42"/>
      <c r="F21" s="42"/>
      <c r="G21" s="14">
        <f>SUM(G17:G20)</f>
        <v>1.9</v>
      </c>
      <c r="H21" s="14">
        <f>SUM(H17:H20)</f>
        <v>1.9</v>
      </c>
      <c r="I21" s="14">
        <f>SUM(I17:I20)</f>
        <v>1.9</v>
      </c>
    </row>
    <row r="22" spans="1:9" s="15" customFormat="1" ht="22.5" customHeight="1">
      <c r="A22" s="17">
        <v>2</v>
      </c>
      <c r="B22" s="41" t="s">
        <v>372</v>
      </c>
      <c r="C22" s="41"/>
      <c r="D22" s="41"/>
      <c r="E22" s="41"/>
      <c r="F22" s="41"/>
      <c r="G22" s="41"/>
      <c r="H22" s="41"/>
      <c r="I22" s="41"/>
    </row>
    <row r="23" spans="1:9" s="8" customFormat="1" ht="49.5" customHeight="1">
      <c r="A23" s="27" t="s">
        <v>295</v>
      </c>
      <c r="B23" s="11" t="s">
        <v>178</v>
      </c>
      <c r="C23" s="11" t="s">
        <v>52</v>
      </c>
      <c r="D23" s="11" t="s">
        <v>20</v>
      </c>
      <c r="E23" s="11" t="s">
        <v>21</v>
      </c>
      <c r="F23" s="4" t="s">
        <v>22</v>
      </c>
      <c r="G23" s="13">
        <v>4.0999999999999996</v>
      </c>
      <c r="H23" s="13">
        <v>4.0999999999999996</v>
      </c>
      <c r="I23" s="13">
        <v>4.0999999999999996</v>
      </c>
    </row>
    <row r="24" spans="1:9" s="8" customFormat="1" ht="42.75" customHeight="1">
      <c r="A24" s="27" t="s">
        <v>296</v>
      </c>
      <c r="B24" s="11" t="s">
        <v>178</v>
      </c>
      <c r="C24" s="11" t="s">
        <v>53</v>
      </c>
      <c r="D24" s="11" t="s">
        <v>54</v>
      </c>
      <c r="E24" s="11" t="s">
        <v>55</v>
      </c>
      <c r="F24" s="4" t="s">
        <v>26</v>
      </c>
      <c r="G24" s="13">
        <v>10.5</v>
      </c>
      <c r="H24" s="13">
        <v>10.5</v>
      </c>
      <c r="I24" s="13">
        <v>10.5</v>
      </c>
    </row>
    <row r="25" spans="1:9" s="8" customFormat="1" ht="64.5" customHeight="1">
      <c r="A25" s="27" t="s">
        <v>297</v>
      </c>
      <c r="B25" s="11" t="s">
        <v>48</v>
      </c>
      <c r="C25" s="11" t="s">
        <v>56</v>
      </c>
      <c r="D25" s="11" t="s">
        <v>49</v>
      </c>
      <c r="E25" s="11" t="s">
        <v>50</v>
      </c>
      <c r="F25" s="4" t="s">
        <v>51</v>
      </c>
      <c r="G25" s="13">
        <v>4.4000000000000004</v>
      </c>
      <c r="H25" s="13">
        <v>4.4000000000000004</v>
      </c>
      <c r="I25" s="13">
        <v>4.4000000000000004</v>
      </c>
    </row>
    <row r="26" spans="1:9" s="15" customFormat="1" ht="16.5" customHeight="1">
      <c r="A26" s="42" t="s">
        <v>0</v>
      </c>
      <c r="B26" s="42"/>
      <c r="C26" s="42"/>
      <c r="D26" s="42"/>
      <c r="E26" s="42"/>
      <c r="F26" s="42"/>
      <c r="G26" s="9">
        <f>SUM(G23:G25)</f>
        <v>19</v>
      </c>
      <c r="H26" s="9">
        <f>SUM(H23:H25)</f>
        <v>19</v>
      </c>
      <c r="I26" s="9">
        <f>SUM(I23:I25)</f>
        <v>19</v>
      </c>
    </row>
    <row r="27" spans="1:9" s="8" customFormat="1" ht="19.5" customHeight="1">
      <c r="A27" s="17">
        <v>3</v>
      </c>
      <c r="B27" s="41" t="s">
        <v>379</v>
      </c>
      <c r="C27" s="41"/>
      <c r="D27" s="41"/>
      <c r="E27" s="41"/>
      <c r="F27" s="41"/>
      <c r="G27" s="41"/>
      <c r="H27" s="41"/>
      <c r="I27" s="41"/>
    </row>
    <row r="28" spans="1:9" s="8" customFormat="1" ht="41.25" customHeight="1">
      <c r="A28" s="27" t="s">
        <v>313</v>
      </c>
      <c r="B28" s="11" t="s">
        <v>380</v>
      </c>
      <c r="C28" s="11" t="s">
        <v>419</v>
      </c>
      <c r="D28" s="11" t="s">
        <v>57</v>
      </c>
      <c r="E28" s="11" t="s">
        <v>58</v>
      </c>
      <c r="F28" s="4" t="s">
        <v>59</v>
      </c>
      <c r="G28" s="13">
        <v>3.5</v>
      </c>
      <c r="H28" s="13">
        <v>3.5</v>
      </c>
      <c r="I28" s="13">
        <v>3.5</v>
      </c>
    </row>
    <row r="29" spans="1:9" s="8" customFormat="1" ht="47.25" customHeight="1">
      <c r="A29" s="27" t="s">
        <v>314</v>
      </c>
      <c r="B29" s="11" t="s">
        <v>317</v>
      </c>
      <c r="C29" s="11" t="s">
        <v>420</v>
      </c>
      <c r="D29" s="11" t="s">
        <v>57</v>
      </c>
      <c r="E29" s="11" t="s">
        <v>61</v>
      </c>
      <c r="F29" s="4" t="s">
        <v>62</v>
      </c>
      <c r="G29" s="13">
        <v>5.5</v>
      </c>
      <c r="H29" s="13">
        <v>5.5</v>
      </c>
      <c r="I29" s="13">
        <v>5.5</v>
      </c>
    </row>
    <row r="30" spans="1:9" s="15" customFormat="1" ht="21" customHeight="1">
      <c r="A30" s="42" t="s">
        <v>0</v>
      </c>
      <c r="B30" s="42"/>
      <c r="C30" s="42"/>
      <c r="D30" s="42"/>
      <c r="E30" s="42"/>
      <c r="F30" s="42"/>
      <c r="G30" s="9">
        <f>SUM(G28:G29)</f>
        <v>9</v>
      </c>
      <c r="H30" s="9">
        <f>SUM(H28:H29)</f>
        <v>9</v>
      </c>
      <c r="I30" s="9">
        <f>SUM(I28:I29)</f>
        <v>9</v>
      </c>
    </row>
    <row r="31" spans="1:9" s="8" customFormat="1" ht="25.5" customHeight="1">
      <c r="A31" s="14">
        <v>4</v>
      </c>
      <c r="B31" s="41" t="s">
        <v>374</v>
      </c>
      <c r="C31" s="41"/>
      <c r="D31" s="41"/>
      <c r="E31" s="41"/>
      <c r="F31" s="41"/>
      <c r="G31" s="41"/>
      <c r="H31" s="41"/>
      <c r="I31" s="41"/>
    </row>
    <row r="32" spans="1:9" s="8" customFormat="1" ht="67.5" customHeight="1">
      <c r="A32" s="4" t="s">
        <v>318</v>
      </c>
      <c r="B32" s="11" t="s">
        <v>382</v>
      </c>
      <c r="C32" s="11" t="s">
        <v>68</v>
      </c>
      <c r="D32" s="12">
        <v>42735</v>
      </c>
      <c r="E32" s="11" t="s">
        <v>69</v>
      </c>
      <c r="F32" s="4" t="s">
        <v>70</v>
      </c>
      <c r="G32" s="35">
        <v>6</v>
      </c>
      <c r="H32" s="35">
        <v>6</v>
      </c>
      <c r="I32" s="35">
        <v>4.2</v>
      </c>
    </row>
    <row r="33" spans="1:9" s="15" customFormat="1" ht="17.25" customHeight="1">
      <c r="A33" s="39" t="s">
        <v>0</v>
      </c>
      <c r="B33" s="39"/>
      <c r="C33" s="39"/>
      <c r="D33" s="39"/>
      <c r="E33" s="39"/>
      <c r="F33" s="39"/>
      <c r="G33" s="36">
        <f>SUM(G32)</f>
        <v>6</v>
      </c>
      <c r="H33" s="36">
        <f>SUM(H32)</f>
        <v>6</v>
      </c>
      <c r="I33" s="36">
        <f>SUM(I32)</f>
        <v>4.2</v>
      </c>
    </row>
    <row r="34" spans="1:9" s="8" customFormat="1" ht="21.75" customHeight="1">
      <c r="A34" s="14">
        <v>5</v>
      </c>
      <c r="B34" s="41" t="s">
        <v>370</v>
      </c>
      <c r="C34" s="41"/>
      <c r="D34" s="41"/>
      <c r="E34" s="41"/>
      <c r="F34" s="41"/>
      <c r="G34" s="41"/>
      <c r="H34" s="41"/>
      <c r="I34" s="41"/>
    </row>
    <row r="35" spans="1:9" s="8" customFormat="1" ht="55.5" customHeight="1">
      <c r="A35" s="37" t="s">
        <v>279</v>
      </c>
      <c r="B35" s="11" t="s">
        <v>382</v>
      </c>
      <c r="C35" s="11" t="s">
        <v>87</v>
      </c>
      <c r="D35" s="11" t="s">
        <v>76</v>
      </c>
      <c r="E35" s="11" t="s">
        <v>50</v>
      </c>
      <c r="F35" s="4" t="s">
        <v>88</v>
      </c>
      <c r="G35" s="13">
        <v>27.50328</v>
      </c>
      <c r="H35" s="13">
        <v>27.50328</v>
      </c>
      <c r="I35" s="13">
        <v>27.50328</v>
      </c>
    </row>
    <row r="36" spans="1:9" s="8" customFormat="1" ht="69" customHeight="1">
      <c r="A36" s="4" t="s">
        <v>280</v>
      </c>
      <c r="B36" s="11" t="s">
        <v>382</v>
      </c>
      <c r="C36" s="11" t="s">
        <v>89</v>
      </c>
      <c r="D36" s="11" t="s">
        <v>76</v>
      </c>
      <c r="E36" s="11" t="s">
        <v>90</v>
      </c>
      <c r="F36" s="4" t="s">
        <v>88</v>
      </c>
      <c r="G36" s="13">
        <v>1.6065</v>
      </c>
      <c r="H36" s="13">
        <v>1.6065</v>
      </c>
      <c r="I36" s="13">
        <v>1.6065</v>
      </c>
    </row>
    <row r="37" spans="1:9" s="8" customFormat="1" ht="44.25" customHeight="1">
      <c r="A37" s="4" t="s">
        <v>281</v>
      </c>
      <c r="B37" s="11" t="s">
        <v>414</v>
      </c>
      <c r="C37" s="11" t="s">
        <v>91</v>
      </c>
      <c r="D37" s="11" t="s">
        <v>76</v>
      </c>
      <c r="E37" s="11" t="s">
        <v>92</v>
      </c>
      <c r="F37" s="4" t="s">
        <v>93</v>
      </c>
      <c r="G37" s="13">
        <v>21.21575</v>
      </c>
      <c r="H37" s="13">
        <v>21.732710000000001</v>
      </c>
      <c r="I37" s="13">
        <v>21.732710000000001</v>
      </c>
    </row>
    <row r="38" spans="1:9" s="8" customFormat="1" ht="42" customHeight="1">
      <c r="A38" s="4" t="s">
        <v>282</v>
      </c>
      <c r="B38" s="11" t="s">
        <v>414</v>
      </c>
      <c r="C38" s="11" t="s">
        <v>94</v>
      </c>
      <c r="D38" s="11" t="s">
        <v>95</v>
      </c>
      <c r="E38" s="11" t="s">
        <v>96</v>
      </c>
      <c r="F38" s="4" t="s">
        <v>97</v>
      </c>
      <c r="G38" s="13">
        <v>1.3514699999999999</v>
      </c>
      <c r="H38" s="13">
        <v>1.2401599999999999</v>
      </c>
      <c r="I38" s="13">
        <v>1.2401599999999999</v>
      </c>
    </row>
    <row r="39" spans="1:9" s="8" customFormat="1" ht="48" customHeight="1">
      <c r="A39" s="4" t="s">
        <v>283</v>
      </c>
      <c r="B39" s="11" t="s">
        <v>414</v>
      </c>
      <c r="C39" s="11" t="s">
        <v>98</v>
      </c>
      <c r="D39" s="11" t="s">
        <v>99</v>
      </c>
      <c r="E39" s="11" t="s">
        <v>96</v>
      </c>
      <c r="F39" s="4" t="s">
        <v>97</v>
      </c>
      <c r="G39" s="13">
        <v>0.46255000000000002</v>
      </c>
      <c r="H39" s="13">
        <v>0.46255000000000002</v>
      </c>
      <c r="I39" s="13">
        <v>0.46255000000000002</v>
      </c>
    </row>
    <row r="40" spans="1:9" s="8" customFormat="1" ht="39.75" customHeight="1">
      <c r="A40" s="4" t="s">
        <v>284</v>
      </c>
      <c r="B40" s="11" t="s">
        <v>405</v>
      </c>
      <c r="C40" s="11" t="s">
        <v>100</v>
      </c>
      <c r="D40" s="11" t="s">
        <v>101</v>
      </c>
      <c r="E40" s="11" t="s">
        <v>102</v>
      </c>
      <c r="F40" s="4" t="s">
        <v>103</v>
      </c>
      <c r="G40" s="13">
        <v>8.6449999999999999E-2</v>
      </c>
      <c r="H40" s="13">
        <v>8.6449999999999999E-2</v>
      </c>
      <c r="I40" s="13">
        <v>8.6449999999999999E-2</v>
      </c>
    </row>
    <row r="41" spans="1:9" s="8" customFormat="1" ht="47.25" customHeight="1">
      <c r="A41" s="4" t="s">
        <v>285</v>
      </c>
      <c r="B41" s="11" t="s">
        <v>405</v>
      </c>
      <c r="C41" s="11" t="s">
        <v>104</v>
      </c>
      <c r="D41" s="11" t="s">
        <v>76</v>
      </c>
      <c r="E41" s="11" t="s">
        <v>102</v>
      </c>
      <c r="F41" s="4" t="s">
        <v>103</v>
      </c>
      <c r="G41" s="13">
        <v>30</v>
      </c>
      <c r="H41" s="13">
        <v>30</v>
      </c>
      <c r="I41" s="13">
        <v>30</v>
      </c>
    </row>
    <row r="42" spans="1:9" s="8" customFormat="1" ht="99" customHeight="1">
      <c r="A42" s="4" t="s">
        <v>286</v>
      </c>
      <c r="B42" s="11" t="s">
        <v>413</v>
      </c>
      <c r="C42" s="11" t="s">
        <v>105</v>
      </c>
      <c r="D42" s="11" t="s">
        <v>76</v>
      </c>
      <c r="E42" s="11" t="s">
        <v>106</v>
      </c>
      <c r="F42" s="4" t="s">
        <v>93</v>
      </c>
      <c r="G42" s="13">
        <v>30.769539999999999</v>
      </c>
      <c r="H42" s="13">
        <v>30.252579999999998</v>
      </c>
      <c r="I42" s="13">
        <v>30.252579999999998</v>
      </c>
    </row>
    <row r="43" spans="1:9" s="8" customFormat="1" ht="67.5" customHeight="1">
      <c r="A43" s="4" t="s">
        <v>287</v>
      </c>
      <c r="B43" s="11" t="s">
        <v>178</v>
      </c>
      <c r="C43" s="11" t="s">
        <v>107</v>
      </c>
      <c r="D43" s="11" t="s">
        <v>108</v>
      </c>
      <c r="E43" s="11" t="s">
        <v>109</v>
      </c>
      <c r="F43" s="4" t="s">
        <v>110</v>
      </c>
      <c r="G43" s="13">
        <v>23.582989999999999</v>
      </c>
      <c r="H43" s="13">
        <v>23.582989999999999</v>
      </c>
      <c r="I43" s="13">
        <v>23.582989999999999</v>
      </c>
    </row>
    <row r="44" spans="1:9" s="15" customFormat="1" ht="16.5" customHeight="1">
      <c r="A44" s="39" t="s">
        <v>0</v>
      </c>
      <c r="B44" s="39"/>
      <c r="C44" s="39"/>
      <c r="D44" s="39"/>
      <c r="E44" s="39"/>
      <c r="F44" s="39"/>
      <c r="G44" s="9">
        <f>SUM(G35:G43)</f>
        <v>136.57853</v>
      </c>
      <c r="H44" s="9">
        <f>SUM(H35:H43)</f>
        <v>136.46722</v>
      </c>
      <c r="I44" s="9">
        <f>SUM(I35:I43)</f>
        <v>136.46722</v>
      </c>
    </row>
    <row r="45" spans="1:9" s="8" customFormat="1" ht="21" customHeight="1">
      <c r="A45" s="14" t="s">
        <v>321</v>
      </c>
      <c r="B45" s="41" t="s">
        <v>371</v>
      </c>
      <c r="C45" s="41"/>
      <c r="D45" s="41"/>
      <c r="E45" s="41"/>
      <c r="F45" s="41"/>
      <c r="G45" s="41"/>
      <c r="H45" s="41"/>
      <c r="I45" s="41"/>
    </row>
    <row r="46" spans="1:9" s="8" customFormat="1" ht="81" customHeight="1">
      <c r="A46" s="4" t="s">
        <v>322</v>
      </c>
      <c r="B46" s="11" t="s">
        <v>139</v>
      </c>
      <c r="C46" s="11" t="s">
        <v>154</v>
      </c>
      <c r="D46" s="11" t="s">
        <v>155</v>
      </c>
      <c r="E46" s="11" t="s">
        <v>156</v>
      </c>
      <c r="F46" s="4" t="s">
        <v>146</v>
      </c>
      <c r="G46" s="13">
        <v>7.55</v>
      </c>
      <c r="H46" s="13">
        <v>7.6</v>
      </c>
      <c r="I46" s="13">
        <v>7.6</v>
      </c>
    </row>
    <row r="47" spans="1:9" s="8" customFormat="1" ht="124.5" customHeight="1">
      <c r="A47" s="4" t="s">
        <v>323</v>
      </c>
      <c r="B47" s="33" t="s">
        <v>147</v>
      </c>
      <c r="C47" s="11" t="s">
        <v>157</v>
      </c>
      <c r="D47" s="11" t="s">
        <v>158</v>
      </c>
      <c r="E47" s="11" t="s">
        <v>149</v>
      </c>
      <c r="F47" s="4" t="s">
        <v>51</v>
      </c>
      <c r="G47" s="13">
        <v>9.6</v>
      </c>
      <c r="H47" s="13">
        <v>7.8810000000000002</v>
      </c>
      <c r="I47" s="13">
        <v>7.9</v>
      </c>
    </row>
    <row r="48" spans="1:9" s="8" customFormat="1" ht="87.75" customHeight="1">
      <c r="A48" s="4" t="s">
        <v>324</v>
      </c>
      <c r="B48" s="33" t="s">
        <v>403</v>
      </c>
      <c r="C48" s="11" t="s">
        <v>150</v>
      </c>
      <c r="D48" s="11" t="s">
        <v>158</v>
      </c>
      <c r="E48" s="11" t="s">
        <v>152</v>
      </c>
      <c r="F48" s="4" t="s">
        <v>153</v>
      </c>
      <c r="G48" s="13">
        <v>1.4</v>
      </c>
      <c r="H48" s="13">
        <v>1.4</v>
      </c>
      <c r="I48" s="13">
        <v>1.4</v>
      </c>
    </row>
    <row r="49" spans="1:9" s="15" customFormat="1" ht="16.5" customHeight="1">
      <c r="A49" s="39" t="s">
        <v>0</v>
      </c>
      <c r="B49" s="39"/>
      <c r="C49" s="39"/>
      <c r="D49" s="39"/>
      <c r="E49" s="39"/>
      <c r="F49" s="39"/>
      <c r="G49" s="9">
        <f>SUM(G46:G48)</f>
        <v>18.549999999999997</v>
      </c>
      <c r="H49" s="9">
        <f>SUM(H46:H48)</f>
        <v>16.881</v>
      </c>
      <c r="I49" s="9">
        <f>SUM(I46:I48)</f>
        <v>16.899999999999999</v>
      </c>
    </row>
    <row r="50" spans="1:9" s="8" customFormat="1" ht="25.5" customHeight="1">
      <c r="A50" s="14" t="s">
        <v>325</v>
      </c>
      <c r="B50" s="41" t="s">
        <v>376</v>
      </c>
      <c r="C50" s="41"/>
      <c r="D50" s="41"/>
      <c r="E50" s="41"/>
      <c r="F50" s="41"/>
      <c r="G50" s="41"/>
      <c r="H50" s="41"/>
      <c r="I50" s="41"/>
    </row>
    <row r="51" spans="1:9" s="8" customFormat="1" ht="57" customHeight="1">
      <c r="A51" s="4" t="s">
        <v>326</v>
      </c>
      <c r="B51" s="11" t="s">
        <v>178</v>
      </c>
      <c r="C51" s="11" t="s">
        <v>179</v>
      </c>
      <c r="D51" s="11" t="s">
        <v>180</v>
      </c>
      <c r="E51" s="11" t="s">
        <v>181</v>
      </c>
      <c r="F51" s="4" t="s">
        <v>22</v>
      </c>
      <c r="G51" s="13">
        <v>5.6</v>
      </c>
      <c r="H51" s="13">
        <v>5.6</v>
      </c>
      <c r="I51" s="13">
        <v>5.6</v>
      </c>
    </row>
    <row r="52" spans="1:9" s="8" customFormat="1" ht="60" customHeight="1">
      <c r="A52" s="4" t="s">
        <v>327</v>
      </c>
      <c r="B52" s="11" t="s">
        <v>178</v>
      </c>
      <c r="C52" s="11" t="s">
        <v>179</v>
      </c>
      <c r="D52" s="11" t="s">
        <v>180</v>
      </c>
      <c r="E52" s="11" t="s">
        <v>181</v>
      </c>
      <c r="F52" s="4" t="s">
        <v>22</v>
      </c>
      <c r="G52" s="13">
        <v>14.3</v>
      </c>
      <c r="H52" s="13">
        <v>14.3</v>
      </c>
      <c r="I52" s="13">
        <v>14.3</v>
      </c>
    </row>
    <row r="53" spans="1:9" s="15" customFormat="1" ht="17.25" customHeight="1">
      <c r="A53" s="40" t="s">
        <v>0</v>
      </c>
      <c r="B53" s="40"/>
      <c r="C53" s="40"/>
      <c r="D53" s="40"/>
      <c r="E53" s="40"/>
      <c r="F53" s="40"/>
      <c r="G53" s="9">
        <f>SUM(G51:G52)</f>
        <v>19.899999999999999</v>
      </c>
      <c r="H53" s="9">
        <f>SUM(H51:H52)</f>
        <v>19.899999999999999</v>
      </c>
      <c r="I53" s="9">
        <f>SUM(I51:I52)</f>
        <v>19.899999999999999</v>
      </c>
    </row>
    <row r="54" spans="1:9" s="8" customFormat="1" ht="26.25" customHeight="1">
      <c r="A54" s="14" t="s">
        <v>329</v>
      </c>
      <c r="B54" s="41" t="s">
        <v>373</v>
      </c>
      <c r="C54" s="41"/>
      <c r="D54" s="41"/>
      <c r="E54" s="41"/>
      <c r="F54" s="41"/>
      <c r="G54" s="41"/>
      <c r="H54" s="41"/>
      <c r="I54" s="41"/>
    </row>
    <row r="55" spans="1:9" s="8" customFormat="1" ht="51" customHeight="1">
      <c r="A55" s="4" t="s">
        <v>330</v>
      </c>
      <c r="B55" s="4" t="s">
        <v>178</v>
      </c>
      <c r="C55" s="4" t="s">
        <v>205</v>
      </c>
      <c r="D55" s="12">
        <v>42735</v>
      </c>
      <c r="E55" s="4" t="s">
        <v>206</v>
      </c>
      <c r="F55" s="4" t="s">
        <v>51</v>
      </c>
      <c r="G55" s="5">
        <v>3.024</v>
      </c>
      <c r="H55" s="5">
        <v>3.024</v>
      </c>
      <c r="I55" s="5">
        <v>3.024</v>
      </c>
    </row>
    <row r="56" spans="1:9" s="8" customFormat="1" ht="84" customHeight="1">
      <c r="A56" s="4" t="s">
        <v>331</v>
      </c>
      <c r="B56" s="4" t="s">
        <v>411</v>
      </c>
      <c r="C56" s="4" t="s">
        <v>207</v>
      </c>
      <c r="D56" s="12">
        <v>43100</v>
      </c>
      <c r="E56" s="4" t="s">
        <v>208</v>
      </c>
      <c r="F56" s="4" t="s">
        <v>209</v>
      </c>
      <c r="G56" s="5">
        <v>1.292</v>
      </c>
      <c r="H56" s="5">
        <v>1.292</v>
      </c>
      <c r="I56" s="5">
        <v>1.292</v>
      </c>
    </row>
    <row r="57" spans="1:9" s="15" customFormat="1" ht="17.25" customHeight="1">
      <c r="A57" s="40" t="s">
        <v>0</v>
      </c>
      <c r="B57" s="40"/>
      <c r="C57" s="40"/>
      <c r="D57" s="40"/>
      <c r="E57" s="40"/>
      <c r="F57" s="40"/>
      <c r="G57" s="38">
        <f>SUM(G55:G56)</f>
        <v>4.3159999999999998</v>
      </c>
      <c r="H57" s="38">
        <f>SUM(H55:H56)</f>
        <v>4.3159999999999998</v>
      </c>
      <c r="I57" s="38">
        <f>SUM(I55:I56)</f>
        <v>4.3159999999999998</v>
      </c>
    </row>
    <row r="58" spans="1:9" s="8" customFormat="1" ht="20.25" customHeight="1">
      <c r="A58" s="14" t="s">
        <v>335</v>
      </c>
      <c r="B58" s="41" t="s">
        <v>378</v>
      </c>
      <c r="C58" s="41"/>
      <c r="D58" s="41"/>
      <c r="E58" s="41"/>
      <c r="F58" s="41"/>
      <c r="G58" s="41"/>
      <c r="H58" s="41"/>
      <c r="I58" s="41"/>
    </row>
    <row r="59" spans="1:9" s="8" customFormat="1" ht="75" customHeight="1">
      <c r="A59" s="4" t="s">
        <v>336</v>
      </c>
      <c r="B59" s="4" t="s">
        <v>178</v>
      </c>
      <c r="C59" s="4" t="s">
        <v>210</v>
      </c>
      <c r="D59" s="12">
        <v>42735</v>
      </c>
      <c r="E59" s="4" t="s">
        <v>69</v>
      </c>
      <c r="F59" s="4" t="s">
        <v>211</v>
      </c>
      <c r="G59" s="13">
        <v>14.49513</v>
      </c>
      <c r="H59" s="13">
        <v>14.49513</v>
      </c>
      <c r="I59" s="13">
        <v>14.49513</v>
      </c>
    </row>
    <row r="60" spans="1:9" s="8" customFormat="1" ht="79.5" customHeight="1">
      <c r="A60" s="4" t="s">
        <v>337</v>
      </c>
      <c r="B60" s="11" t="s">
        <v>178</v>
      </c>
      <c r="C60" s="11" t="s">
        <v>212</v>
      </c>
      <c r="D60" s="12">
        <v>42735</v>
      </c>
      <c r="E60" s="11" t="s">
        <v>213</v>
      </c>
      <c r="F60" s="4" t="s">
        <v>211</v>
      </c>
      <c r="G60" s="13">
        <v>1.6</v>
      </c>
      <c r="H60" s="13">
        <v>1.57883</v>
      </c>
      <c r="I60" s="13">
        <v>1.57883</v>
      </c>
    </row>
    <row r="61" spans="1:9" s="8" customFormat="1" ht="39" customHeight="1">
      <c r="A61" s="4" t="s">
        <v>338</v>
      </c>
      <c r="B61" s="11" t="s">
        <v>178</v>
      </c>
      <c r="C61" s="11" t="s">
        <v>214</v>
      </c>
      <c r="D61" s="12">
        <v>42735</v>
      </c>
      <c r="E61" s="11" t="s">
        <v>215</v>
      </c>
      <c r="F61" s="4" t="s">
        <v>216</v>
      </c>
      <c r="G61" s="13">
        <v>24</v>
      </c>
      <c r="H61" s="13">
        <v>24</v>
      </c>
      <c r="I61" s="13">
        <v>24</v>
      </c>
    </row>
    <row r="62" spans="1:9" s="8" customFormat="1" ht="53.25" customHeight="1">
      <c r="A62" s="4" t="s">
        <v>339</v>
      </c>
      <c r="B62" s="11" t="s">
        <v>412</v>
      </c>
      <c r="C62" s="11" t="s">
        <v>217</v>
      </c>
      <c r="D62" s="12">
        <v>42735</v>
      </c>
      <c r="E62" s="11" t="s">
        <v>218</v>
      </c>
      <c r="F62" s="11" t="s">
        <v>219</v>
      </c>
      <c r="G62" s="13">
        <v>11.28</v>
      </c>
      <c r="H62" s="13">
        <v>11.28</v>
      </c>
      <c r="I62" s="13">
        <v>11.28</v>
      </c>
    </row>
    <row r="63" spans="1:9" s="8" customFormat="1" ht="42.75" customHeight="1">
      <c r="A63" s="4" t="s">
        <v>340</v>
      </c>
      <c r="B63" s="11" t="s">
        <v>178</v>
      </c>
      <c r="C63" s="11" t="s">
        <v>220</v>
      </c>
      <c r="D63" s="12">
        <v>42735</v>
      </c>
      <c r="E63" s="11" t="s">
        <v>221</v>
      </c>
      <c r="F63" s="11" t="s">
        <v>222</v>
      </c>
      <c r="G63" s="13">
        <v>21.867920000000002</v>
      </c>
      <c r="H63" s="13">
        <v>21.867920000000002</v>
      </c>
      <c r="I63" s="13">
        <v>21.867920000000002</v>
      </c>
    </row>
    <row r="64" spans="1:9" s="8" customFormat="1" ht="39" customHeight="1">
      <c r="A64" s="4" t="s">
        <v>341</v>
      </c>
      <c r="B64" s="11" t="s">
        <v>178</v>
      </c>
      <c r="C64" s="11" t="s">
        <v>223</v>
      </c>
      <c r="D64" s="12">
        <v>42735</v>
      </c>
      <c r="E64" s="11" t="s">
        <v>224</v>
      </c>
      <c r="F64" s="11" t="s">
        <v>222</v>
      </c>
      <c r="G64" s="13">
        <v>1.4505300000000001</v>
      </c>
      <c r="H64" s="13">
        <v>1.4505300000000001</v>
      </c>
      <c r="I64" s="13">
        <v>1.4505300000000001</v>
      </c>
    </row>
    <row r="65" spans="1:9" s="8" customFormat="1" ht="48" customHeight="1">
      <c r="A65" s="4" t="s">
        <v>342</v>
      </c>
      <c r="B65" s="11" t="str">
        <f>B59</f>
        <v>пункт 4 часть 1 статья 93 Федерального закона от 05.04.2013 №44-ФЗ</v>
      </c>
      <c r="C65" s="11" t="s">
        <v>225</v>
      </c>
      <c r="D65" s="12">
        <v>42735</v>
      </c>
      <c r="E65" s="11" t="s">
        <v>226</v>
      </c>
      <c r="F65" s="11" t="s">
        <v>227</v>
      </c>
      <c r="G65" s="13">
        <v>0.27417000000000002</v>
      </c>
      <c r="H65" s="13">
        <v>0.27417000000000002</v>
      </c>
      <c r="I65" s="13">
        <v>0.27417000000000002</v>
      </c>
    </row>
    <row r="66" spans="1:9" s="8" customFormat="1" ht="43.5" customHeight="1">
      <c r="A66" s="4" t="s">
        <v>343</v>
      </c>
      <c r="B66" s="11" t="s">
        <v>178</v>
      </c>
      <c r="C66" s="11" t="s">
        <v>228</v>
      </c>
      <c r="D66" s="12">
        <v>42735</v>
      </c>
      <c r="E66" s="11" t="s">
        <v>229</v>
      </c>
      <c r="F66" s="11" t="s">
        <v>230</v>
      </c>
      <c r="G66" s="13">
        <v>17.070630000000001</v>
      </c>
      <c r="H66" s="13">
        <v>17.070630000000001</v>
      </c>
      <c r="I66" s="13">
        <v>17.070630000000001</v>
      </c>
    </row>
    <row r="67" spans="1:9" s="8" customFormat="1" ht="43.5" customHeight="1">
      <c r="A67" s="4" t="s">
        <v>344</v>
      </c>
      <c r="B67" s="11" t="s">
        <v>178</v>
      </c>
      <c r="C67" s="11" t="s">
        <v>231</v>
      </c>
      <c r="D67" s="12">
        <v>42735</v>
      </c>
      <c r="E67" s="11" t="s">
        <v>232</v>
      </c>
      <c r="F67" s="11" t="s">
        <v>230</v>
      </c>
      <c r="G67" s="13">
        <v>17.65673</v>
      </c>
      <c r="H67" s="13">
        <v>17.65673</v>
      </c>
      <c r="I67" s="13">
        <v>17.65673</v>
      </c>
    </row>
    <row r="68" spans="1:9" s="8" customFormat="1" ht="32.25" customHeight="1">
      <c r="A68" s="4" t="s">
        <v>345</v>
      </c>
      <c r="B68" s="11" t="str">
        <f>B62</f>
        <v xml:space="preserve">пункт 4 часть 1 статья 93 Федерального закона от 05.04.2013 №44-ФЗ </v>
      </c>
      <c r="C68" s="11" t="s">
        <v>233</v>
      </c>
      <c r="D68" s="12">
        <v>42735</v>
      </c>
      <c r="E68" s="11" t="s">
        <v>234</v>
      </c>
      <c r="F68" s="11" t="s">
        <v>235</v>
      </c>
      <c r="G68" s="13">
        <v>10</v>
      </c>
      <c r="H68" s="13">
        <v>10</v>
      </c>
      <c r="I68" s="13">
        <v>10</v>
      </c>
    </row>
    <row r="69" spans="1:9" s="8" customFormat="1" ht="43.5" customHeight="1">
      <c r="A69" s="4" t="s">
        <v>346</v>
      </c>
      <c r="B69" s="11" t="s">
        <v>178</v>
      </c>
      <c r="C69" s="11" t="s">
        <v>236</v>
      </c>
      <c r="D69" s="12">
        <v>42735</v>
      </c>
      <c r="E69" s="11" t="s">
        <v>237</v>
      </c>
      <c r="F69" s="11" t="s">
        <v>238</v>
      </c>
      <c r="G69" s="13">
        <v>40.576270000000001</v>
      </c>
      <c r="H69" s="13">
        <v>40.576270000000001</v>
      </c>
      <c r="I69" s="13">
        <v>40.576270000000001</v>
      </c>
    </row>
    <row r="70" spans="1:9" s="8" customFormat="1" ht="43.5" customHeight="1">
      <c r="A70" s="4" t="s">
        <v>347</v>
      </c>
      <c r="B70" s="11" t="s">
        <v>412</v>
      </c>
      <c r="C70" s="11" t="s">
        <v>239</v>
      </c>
      <c r="D70" s="12">
        <v>42674</v>
      </c>
      <c r="E70" s="11" t="s">
        <v>240</v>
      </c>
      <c r="F70" s="11" t="s">
        <v>241</v>
      </c>
      <c r="G70" s="13">
        <v>7.1</v>
      </c>
      <c r="H70" s="13">
        <v>7.1</v>
      </c>
      <c r="I70" s="13">
        <v>7.1</v>
      </c>
    </row>
    <row r="71" spans="1:9" s="8" customFormat="1" ht="34.5" customHeight="1">
      <c r="A71" s="4" t="s">
        <v>348</v>
      </c>
      <c r="B71" s="11" t="s">
        <v>178</v>
      </c>
      <c r="C71" s="11" t="s">
        <v>242</v>
      </c>
      <c r="D71" s="12">
        <v>42735</v>
      </c>
      <c r="E71" s="11" t="s">
        <v>243</v>
      </c>
      <c r="F71" s="11" t="s">
        <v>244</v>
      </c>
      <c r="G71" s="13">
        <v>1.425</v>
      </c>
      <c r="H71" s="13">
        <v>1.425</v>
      </c>
      <c r="I71" s="13">
        <v>1.425</v>
      </c>
    </row>
    <row r="72" spans="1:9" s="8" customFormat="1">
      <c r="A72" s="39" t="s">
        <v>0</v>
      </c>
      <c r="B72" s="39"/>
      <c r="C72" s="39"/>
      <c r="D72" s="39"/>
      <c r="E72" s="39"/>
      <c r="F72" s="39"/>
      <c r="G72" s="9">
        <f>SUM(G59:G71)</f>
        <v>168.79638</v>
      </c>
      <c r="H72" s="9">
        <f>SUM(H59:H71)</f>
        <v>168.77521000000002</v>
      </c>
      <c r="I72" s="9">
        <f>SUM(I59:I71)</f>
        <v>168.77521000000002</v>
      </c>
    </row>
    <row r="73" spans="1:9" s="8" customFormat="1">
      <c r="A73" s="39" t="s">
        <v>385</v>
      </c>
      <c r="B73" s="39"/>
      <c r="C73" s="39"/>
      <c r="D73" s="39"/>
      <c r="E73" s="39"/>
      <c r="F73" s="39"/>
      <c r="G73" s="9">
        <f>G21+G26+G30+G33+G44+G49+G53+G57+G72</f>
        <v>384.04091</v>
      </c>
      <c r="H73" s="9">
        <f>H21+H26+H30+H33+H44+H49+H53+H57+H72</f>
        <v>382.23943000000003</v>
      </c>
      <c r="I73" s="9">
        <f>I21+I26+I30+I33+I44+I49+I53+I57+I72</f>
        <v>380.45843000000002</v>
      </c>
    </row>
    <row r="74" spans="1:9">
      <c r="A74" s="46"/>
      <c r="B74" s="46"/>
      <c r="C74" s="46"/>
      <c r="D74" s="46"/>
      <c r="E74" s="46"/>
      <c r="F74" s="46"/>
      <c r="G74" s="46"/>
      <c r="H74" s="46"/>
      <c r="I74" s="46"/>
    </row>
  </sheetData>
  <mergeCells count="30">
    <mergeCell ref="A74:I74"/>
    <mergeCell ref="A72:F72"/>
    <mergeCell ref="B50:I50"/>
    <mergeCell ref="B54:I54"/>
    <mergeCell ref="B58:I58"/>
    <mergeCell ref="A73:F73"/>
    <mergeCell ref="A1:I1"/>
    <mergeCell ref="A2:I2"/>
    <mergeCell ref="B4:H4"/>
    <mergeCell ref="B34:I34"/>
    <mergeCell ref="B22:I22"/>
    <mergeCell ref="B27:I27"/>
    <mergeCell ref="B31:I31"/>
    <mergeCell ref="B7:I7"/>
    <mergeCell ref="A12:F12"/>
    <mergeCell ref="B15:I15"/>
    <mergeCell ref="B16:I16"/>
    <mergeCell ref="B45:I45"/>
    <mergeCell ref="B14:I14"/>
    <mergeCell ref="A3:I3"/>
    <mergeCell ref="A49:F49"/>
    <mergeCell ref="A53:F53"/>
    <mergeCell ref="A57:F57"/>
    <mergeCell ref="B8:I8"/>
    <mergeCell ref="A13:F13"/>
    <mergeCell ref="A44:F44"/>
    <mergeCell ref="A21:F21"/>
    <mergeCell ref="A26:F26"/>
    <mergeCell ref="A30:F30"/>
    <mergeCell ref="A33:F33"/>
  </mergeCells>
  <phoneticPr fontId="0" type="noConversion"/>
  <printOptions horizontalCentered="1"/>
  <pageMargins left="0.31496062992125984" right="0.31496062992125984" top="1.24" bottom="0.55118110236220474" header="0.95" footer="0.31496062992125984"/>
  <pageSetup paperSize="9" scale="76" fitToHeight="6" orientation="landscape" r:id="rId1"/>
  <headerFooter>
    <oddHeader>&amp;RПриложение №4</oddHeader>
    <oddFooter>Страница &amp;P из &amp;N</oddFooter>
  </headerFooter>
  <rowBreaks count="2" manualBreakCount="2">
    <brk id="14" max="8" man="1"/>
    <brk id="3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105"/>
  <sheetViews>
    <sheetView tabSelected="1" view="pageBreakPreview" topLeftCell="A91" zoomScale="90" zoomScaleNormal="77" zoomScaleSheetLayoutView="90" workbookViewId="0">
      <selection activeCell="A39" sqref="A39"/>
    </sheetView>
  </sheetViews>
  <sheetFormatPr defaultRowHeight="13.8"/>
  <cols>
    <col min="1" max="1" width="6.88671875" style="1" customWidth="1"/>
    <col min="2" max="2" width="40.44140625" style="1" customWidth="1"/>
    <col min="3" max="3" width="17.88671875" style="18" customWidth="1"/>
    <col min="4" max="4" width="16.33203125" style="8" customWidth="1"/>
    <col min="5" max="5" width="28.6640625" style="1" customWidth="1"/>
    <col min="6" max="6" width="27.109375" style="1" customWidth="1"/>
    <col min="7" max="7" width="17" style="20" customWidth="1"/>
    <col min="8" max="8" width="14.44140625" style="20" customWidth="1"/>
    <col min="9" max="9" width="15.88671875" style="21" customWidth="1"/>
    <col min="10" max="16384" width="8.88671875" style="1"/>
  </cols>
  <sheetData>
    <row r="1" spans="1:9" ht="15.75" customHeight="1">
      <c r="A1" s="43" t="s">
        <v>415</v>
      </c>
      <c r="B1" s="43"/>
      <c r="C1" s="43"/>
      <c r="D1" s="43"/>
      <c r="E1" s="43"/>
      <c r="F1" s="43"/>
      <c r="G1" s="43"/>
      <c r="H1" s="43"/>
      <c r="I1" s="43"/>
    </row>
    <row r="2" spans="1:9" ht="33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9" ht="15.6">
      <c r="A3" s="34"/>
      <c r="B3" s="47"/>
      <c r="C3" s="47"/>
      <c r="D3" s="47"/>
      <c r="E3" s="47"/>
      <c r="F3" s="47"/>
      <c r="G3" s="47"/>
      <c r="H3" s="47"/>
      <c r="I3" s="25" t="s">
        <v>11</v>
      </c>
    </row>
    <row r="4" spans="1:9" ht="75.599999999999994" customHeight="1">
      <c r="A4" s="2" t="s">
        <v>8</v>
      </c>
      <c r="B4" s="2" t="s">
        <v>269</v>
      </c>
      <c r="C4" s="2" t="s">
        <v>7</v>
      </c>
      <c r="D4" s="4" t="s">
        <v>6</v>
      </c>
      <c r="E4" s="2" t="s">
        <v>9</v>
      </c>
      <c r="F4" s="2" t="s">
        <v>5</v>
      </c>
      <c r="G4" s="3" t="s">
        <v>4</v>
      </c>
      <c r="H4" s="3" t="s">
        <v>3</v>
      </c>
      <c r="I4" s="5" t="s">
        <v>2</v>
      </c>
    </row>
    <row r="5" spans="1:9">
      <c r="A5" s="2">
        <v>1</v>
      </c>
      <c r="B5" s="2">
        <v>2</v>
      </c>
      <c r="C5" s="2">
        <v>3</v>
      </c>
      <c r="D5" s="4">
        <v>4</v>
      </c>
      <c r="E5" s="2">
        <v>5</v>
      </c>
      <c r="F5" s="2">
        <v>6</v>
      </c>
      <c r="G5" s="6">
        <v>7</v>
      </c>
      <c r="H5" s="6">
        <v>8</v>
      </c>
      <c r="I5" s="7">
        <v>9</v>
      </c>
    </row>
    <row r="6" spans="1:9" s="8" customFormat="1">
      <c r="A6" s="14" t="s">
        <v>278</v>
      </c>
      <c r="B6" s="41" t="s">
        <v>1</v>
      </c>
      <c r="C6" s="41"/>
      <c r="D6" s="41"/>
      <c r="E6" s="41"/>
      <c r="F6" s="41"/>
      <c r="G6" s="41"/>
      <c r="H6" s="41"/>
      <c r="I6" s="41"/>
    </row>
    <row r="7" spans="1:9" s="8" customFormat="1">
      <c r="A7" s="14">
        <v>1</v>
      </c>
      <c r="B7" s="41" t="s">
        <v>370</v>
      </c>
      <c r="C7" s="41"/>
      <c r="D7" s="41"/>
      <c r="E7" s="41"/>
      <c r="F7" s="41"/>
      <c r="G7" s="41"/>
      <c r="H7" s="41"/>
      <c r="I7" s="41"/>
    </row>
    <row r="8" spans="1:9" s="8" customFormat="1" ht="132.75" customHeight="1">
      <c r="A8" s="4" t="s">
        <v>270</v>
      </c>
      <c r="B8" s="5" t="s">
        <v>267</v>
      </c>
      <c r="C8" s="12" t="s">
        <v>111</v>
      </c>
      <c r="D8" s="11" t="s">
        <v>112</v>
      </c>
      <c r="E8" s="4" t="s">
        <v>81</v>
      </c>
      <c r="F8" s="4" t="s">
        <v>82</v>
      </c>
      <c r="G8" s="13">
        <v>25.655999999999999</v>
      </c>
      <c r="H8" s="13">
        <v>12.1</v>
      </c>
      <c r="I8" s="13">
        <v>12.1</v>
      </c>
    </row>
    <row r="9" spans="1:9" s="8" customFormat="1" ht="189.75" customHeight="1">
      <c r="A9" s="4" t="s">
        <v>271</v>
      </c>
      <c r="B9" s="4" t="s">
        <v>268</v>
      </c>
      <c r="C9" s="12" t="s">
        <v>113</v>
      </c>
      <c r="D9" s="11" t="s">
        <v>112</v>
      </c>
      <c r="E9" s="4" t="s">
        <v>114</v>
      </c>
      <c r="F9" s="4" t="s">
        <v>115</v>
      </c>
      <c r="G9" s="5">
        <v>75.818709999999996</v>
      </c>
      <c r="H9" s="5">
        <v>75.817999999999998</v>
      </c>
      <c r="I9" s="5">
        <v>75.817999999999998</v>
      </c>
    </row>
    <row r="10" spans="1:9" s="8" customFormat="1">
      <c r="A10" s="39" t="s">
        <v>0</v>
      </c>
      <c r="B10" s="39"/>
      <c r="C10" s="39"/>
      <c r="D10" s="39"/>
      <c r="E10" s="39"/>
      <c r="F10" s="39"/>
      <c r="G10" s="9">
        <f>SUM(G8:G9)</f>
        <v>101.47470999999999</v>
      </c>
      <c r="H10" s="9">
        <f>SUM(H8:H9)</f>
        <v>87.917999999999992</v>
      </c>
      <c r="I10" s="9">
        <f>SUM(I8:I9)</f>
        <v>87.917999999999992</v>
      </c>
    </row>
    <row r="11" spans="1:9" s="8" customFormat="1">
      <c r="A11" s="39" t="s">
        <v>384</v>
      </c>
      <c r="B11" s="39"/>
      <c r="C11" s="39"/>
      <c r="D11" s="39"/>
      <c r="E11" s="39"/>
      <c r="F11" s="39"/>
      <c r="G11" s="9">
        <f>SUM(G10)</f>
        <v>101.47470999999999</v>
      </c>
      <c r="H11" s="9">
        <f>SUM(H10)</f>
        <v>87.917999999999992</v>
      </c>
      <c r="I11" s="9">
        <f>SUM(I10)</f>
        <v>87.917999999999992</v>
      </c>
    </row>
    <row r="12" spans="1:9" s="8" customFormat="1">
      <c r="A12" s="14" t="s">
        <v>277</v>
      </c>
      <c r="B12" s="41" t="s">
        <v>10</v>
      </c>
      <c r="C12" s="41"/>
      <c r="D12" s="41"/>
      <c r="E12" s="41"/>
      <c r="F12" s="41"/>
      <c r="G12" s="41"/>
      <c r="H12" s="41"/>
      <c r="I12" s="41"/>
    </row>
    <row r="13" spans="1:9" s="8" customFormat="1">
      <c r="A13" s="14">
        <v>1</v>
      </c>
      <c r="B13" s="41" t="s">
        <v>18</v>
      </c>
      <c r="C13" s="41"/>
      <c r="D13" s="41"/>
      <c r="E13" s="41"/>
      <c r="F13" s="41"/>
      <c r="G13" s="41"/>
      <c r="H13" s="41"/>
      <c r="I13" s="41"/>
    </row>
    <row r="14" spans="1:9" s="8" customFormat="1" ht="55.5" customHeight="1">
      <c r="A14" s="26" t="s">
        <v>273</v>
      </c>
      <c r="B14" s="4" t="s">
        <v>178</v>
      </c>
      <c r="C14" s="4" t="s">
        <v>294</v>
      </c>
      <c r="D14" s="12">
        <v>43100</v>
      </c>
      <c r="E14" s="4" t="s">
        <v>14</v>
      </c>
      <c r="F14" s="4" t="s">
        <v>22</v>
      </c>
      <c r="G14" s="4">
        <v>10.6</v>
      </c>
      <c r="H14" s="4">
        <v>10.6</v>
      </c>
      <c r="I14" s="4">
        <v>10.6</v>
      </c>
    </row>
    <row r="15" spans="1:9" s="8" customFormat="1">
      <c r="A15" s="39" t="s">
        <v>0</v>
      </c>
      <c r="B15" s="39"/>
      <c r="C15" s="39"/>
      <c r="D15" s="39"/>
      <c r="E15" s="39"/>
      <c r="F15" s="39"/>
      <c r="G15" s="9">
        <f>SUM(G14:G14)</f>
        <v>10.6</v>
      </c>
      <c r="H15" s="9">
        <f>SUM(H14:H14)</f>
        <v>10.6</v>
      </c>
      <c r="I15" s="9">
        <f>SUM(I14:I14)</f>
        <v>10.6</v>
      </c>
    </row>
    <row r="16" spans="1:9" s="15" customFormat="1">
      <c r="A16" s="17" t="s">
        <v>288</v>
      </c>
      <c r="B16" s="41" t="s">
        <v>372</v>
      </c>
      <c r="C16" s="41"/>
      <c r="D16" s="41"/>
      <c r="E16" s="41"/>
      <c r="F16" s="41"/>
      <c r="G16" s="41"/>
      <c r="H16" s="41"/>
      <c r="I16" s="41"/>
    </row>
    <row r="17" spans="1:9" s="8" customFormat="1" ht="47.4" customHeight="1">
      <c r="A17" s="27" t="s">
        <v>295</v>
      </c>
      <c r="B17" s="11" t="s">
        <v>182</v>
      </c>
      <c r="C17" s="11" t="s">
        <v>19</v>
      </c>
      <c r="D17" s="4" t="s">
        <v>20</v>
      </c>
      <c r="E17" s="4" t="s">
        <v>21</v>
      </c>
      <c r="F17" s="4" t="s">
        <v>22</v>
      </c>
      <c r="G17" s="13">
        <v>5</v>
      </c>
      <c r="H17" s="13">
        <v>5</v>
      </c>
      <c r="I17" s="13">
        <v>5</v>
      </c>
    </row>
    <row r="18" spans="1:9" s="8" customFormat="1" ht="33" customHeight="1">
      <c r="A18" s="27" t="s">
        <v>296</v>
      </c>
      <c r="B18" s="11" t="s">
        <v>178</v>
      </c>
      <c r="C18" s="11" t="s">
        <v>23</v>
      </c>
      <c r="D18" s="4" t="s">
        <v>24</v>
      </c>
      <c r="E18" s="4" t="s">
        <v>25</v>
      </c>
      <c r="F18" s="4" t="s">
        <v>26</v>
      </c>
      <c r="G18" s="13">
        <v>13.2</v>
      </c>
      <c r="H18" s="13">
        <v>13.2</v>
      </c>
      <c r="I18" s="13">
        <v>13.2</v>
      </c>
    </row>
    <row r="19" spans="1:9" s="8" customFormat="1" ht="41.4">
      <c r="A19" s="27" t="s">
        <v>297</v>
      </c>
      <c r="B19" s="11" t="s">
        <v>400</v>
      </c>
      <c r="C19" s="11" t="s">
        <v>27</v>
      </c>
      <c r="D19" s="4" t="s">
        <v>28</v>
      </c>
      <c r="E19" s="4" t="s">
        <v>29</v>
      </c>
      <c r="F19" s="4" t="s">
        <v>30</v>
      </c>
      <c r="G19" s="13">
        <v>0.8</v>
      </c>
      <c r="H19" s="13">
        <v>0.8</v>
      </c>
      <c r="I19" s="13">
        <v>0.8</v>
      </c>
    </row>
    <row r="20" spans="1:9" s="8" customFormat="1" ht="41.4">
      <c r="A20" s="27" t="s">
        <v>298</v>
      </c>
      <c r="B20" s="11" t="s">
        <v>182</v>
      </c>
      <c r="C20" s="11" t="s">
        <v>31</v>
      </c>
      <c r="D20" s="11" t="s">
        <v>28</v>
      </c>
      <c r="E20" s="4" t="s">
        <v>32</v>
      </c>
      <c r="F20" s="4" t="s">
        <v>33</v>
      </c>
      <c r="G20" s="13">
        <v>1.8</v>
      </c>
      <c r="H20" s="13">
        <v>1.8</v>
      </c>
      <c r="I20" s="13">
        <v>1.8</v>
      </c>
    </row>
    <row r="21" spans="1:9" s="8" customFormat="1" ht="45.6" customHeight="1">
      <c r="A21" s="27" t="s">
        <v>299</v>
      </c>
      <c r="B21" s="11" t="s">
        <v>182</v>
      </c>
      <c r="C21" s="11" t="s">
        <v>34</v>
      </c>
      <c r="D21" s="11" t="s">
        <v>28</v>
      </c>
      <c r="E21" s="4" t="s">
        <v>35</v>
      </c>
      <c r="F21" s="4" t="s">
        <v>36</v>
      </c>
      <c r="G21" s="13">
        <v>5.0999999999999996</v>
      </c>
      <c r="H21" s="13">
        <v>5.0999999999999996</v>
      </c>
      <c r="I21" s="13">
        <v>5.0999999999999996</v>
      </c>
    </row>
    <row r="22" spans="1:9" s="8" customFormat="1" ht="46.2" customHeight="1">
      <c r="A22" s="27" t="s">
        <v>300</v>
      </c>
      <c r="B22" s="11" t="s">
        <v>182</v>
      </c>
      <c r="C22" s="11" t="s">
        <v>37</v>
      </c>
      <c r="D22" s="11" t="s">
        <v>28</v>
      </c>
      <c r="E22" s="11" t="s">
        <v>38</v>
      </c>
      <c r="F22" s="4" t="s">
        <v>36</v>
      </c>
      <c r="G22" s="13">
        <v>2.2999999999999998</v>
      </c>
      <c r="H22" s="13">
        <v>2.2999999999999998</v>
      </c>
      <c r="I22" s="13">
        <v>2.2999999999999998</v>
      </c>
    </row>
    <row r="23" spans="1:9" s="8" customFormat="1" ht="48.6" customHeight="1">
      <c r="A23" s="27" t="s">
        <v>301</v>
      </c>
      <c r="B23" s="11" t="s">
        <v>182</v>
      </c>
      <c r="C23" s="11" t="s">
        <v>39</v>
      </c>
      <c r="D23" s="11" t="s">
        <v>40</v>
      </c>
      <c r="E23" s="11" t="s">
        <v>41</v>
      </c>
      <c r="F23" s="4" t="s">
        <v>22</v>
      </c>
      <c r="G23" s="13">
        <v>13.9</v>
      </c>
      <c r="H23" s="13">
        <v>13.9</v>
      </c>
      <c r="I23" s="13">
        <v>13.9</v>
      </c>
    </row>
    <row r="24" spans="1:9" s="8" customFormat="1" ht="48" customHeight="1">
      <c r="A24" s="27" t="s">
        <v>302</v>
      </c>
      <c r="B24" s="11" t="s">
        <v>182</v>
      </c>
      <c r="C24" s="11" t="s">
        <v>42</v>
      </c>
      <c r="D24" s="11" t="s">
        <v>28</v>
      </c>
      <c r="E24" s="11" t="s">
        <v>43</v>
      </c>
      <c r="F24" s="4" t="s">
        <v>36</v>
      </c>
      <c r="G24" s="13">
        <v>30</v>
      </c>
      <c r="H24" s="13">
        <v>30</v>
      </c>
      <c r="I24" s="13">
        <v>30</v>
      </c>
    </row>
    <row r="25" spans="1:9" s="8" customFormat="1" ht="41.4">
      <c r="A25" s="27" t="s">
        <v>303</v>
      </c>
      <c r="B25" s="11" t="s">
        <v>182</v>
      </c>
      <c r="C25" s="11" t="s">
        <v>312</v>
      </c>
      <c r="D25" s="11" t="s">
        <v>28</v>
      </c>
      <c r="E25" s="11" t="s">
        <v>44</v>
      </c>
      <c r="F25" s="4" t="s">
        <v>36</v>
      </c>
      <c r="G25" s="13">
        <v>56</v>
      </c>
      <c r="H25" s="13">
        <v>56</v>
      </c>
      <c r="I25" s="13">
        <v>56</v>
      </c>
    </row>
    <row r="26" spans="1:9" s="8" customFormat="1" ht="61.5" customHeight="1">
      <c r="A26" s="27" t="s">
        <v>304</v>
      </c>
      <c r="B26" s="11" t="s">
        <v>182</v>
      </c>
      <c r="C26" s="11" t="s">
        <v>311</v>
      </c>
      <c r="D26" s="4" t="s">
        <v>28</v>
      </c>
      <c r="E26" s="11" t="s">
        <v>45</v>
      </c>
      <c r="F26" s="4" t="s">
        <v>36</v>
      </c>
      <c r="G26" s="13">
        <v>10</v>
      </c>
      <c r="H26" s="13">
        <v>10</v>
      </c>
      <c r="I26" s="13">
        <v>10</v>
      </c>
    </row>
    <row r="27" spans="1:9" s="8" customFormat="1" ht="41.4">
      <c r="A27" s="27" t="s">
        <v>305</v>
      </c>
      <c r="B27" s="11" t="s">
        <v>182</v>
      </c>
      <c r="C27" s="11" t="s">
        <v>310</v>
      </c>
      <c r="D27" s="4" t="s">
        <v>28</v>
      </c>
      <c r="E27" s="11" t="s">
        <v>46</v>
      </c>
      <c r="F27" s="4" t="s">
        <v>36</v>
      </c>
      <c r="G27" s="13">
        <v>10</v>
      </c>
      <c r="H27" s="13">
        <v>10</v>
      </c>
      <c r="I27" s="13">
        <v>10</v>
      </c>
    </row>
    <row r="28" spans="1:9" s="8" customFormat="1" ht="41.4">
      <c r="A28" s="4" t="s">
        <v>306</v>
      </c>
      <c r="B28" s="11" t="s">
        <v>182</v>
      </c>
      <c r="C28" s="11" t="s">
        <v>309</v>
      </c>
      <c r="D28" s="4" t="s">
        <v>28</v>
      </c>
      <c r="E28" s="11" t="s">
        <v>47</v>
      </c>
      <c r="F28" s="4" t="s">
        <v>36</v>
      </c>
      <c r="G28" s="13">
        <v>10.3</v>
      </c>
      <c r="H28" s="13">
        <v>10.3</v>
      </c>
      <c r="I28" s="13">
        <v>10.3</v>
      </c>
    </row>
    <row r="29" spans="1:9" s="8" customFormat="1" ht="58.8" customHeight="1">
      <c r="A29" s="4" t="s">
        <v>307</v>
      </c>
      <c r="B29" s="11" t="s">
        <v>401</v>
      </c>
      <c r="C29" s="11" t="s">
        <v>308</v>
      </c>
      <c r="D29" s="4" t="s">
        <v>49</v>
      </c>
      <c r="E29" s="11" t="s">
        <v>50</v>
      </c>
      <c r="F29" s="4" t="s">
        <v>51</v>
      </c>
      <c r="G29" s="13">
        <v>4.2</v>
      </c>
      <c r="H29" s="13">
        <v>4.2</v>
      </c>
      <c r="I29" s="13">
        <v>4.2</v>
      </c>
    </row>
    <row r="30" spans="1:9" s="15" customFormat="1">
      <c r="A30" s="39" t="s">
        <v>0</v>
      </c>
      <c r="B30" s="39"/>
      <c r="C30" s="39"/>
      <c r="D30" s="39"/>
      <c r="E30" s="39"/>
      <c r="F30" s="39"/>
      <c r="G30" s="9">
        <f>SUM(G17:G29)</f>
        <v>162.6</v>
      </c>
      <c r="H30" s="9">
        <f>SUM(H17:H29)</f>
        <v>162.6</v>
      </c>
      <c r="I30" s="9">
        <f>SUM(I17:I29)</f>
        <v>162.6</v>
      </c>
    </row>
    <row r="31" spans="1:9" s="8" customFormat="1">
      <c r="A31" s="14" t="s">
        <v>289</v>
      </c>
      <c r="B31" s="41" t="s">
        <v>379</v>
      </c>
      <c r="C31" s="41"/>
      <c r="D31" s="41"/>
      <c r="E31" s="41"/>
      <c r="F31" s="41"/>
      <c r="G31" s="41"/>
      <c r="H31" s="41"/>
      <c r="I31" s="41"/>
    </row>
    <row r="32" spans="1:9" s="8" customFormat="1" ht="41.4">
      <c r="A32" s="4" t="s">
        <v>313</v>
      </c>
      <c r="B32" s="11" t="s">
        <v>316</v>
      </c>
      <c r="C32" s="4" t="s">
        <v>63</v>
      </c>
      <c r="D32" s="11" t="s">
        <v>64</v>
      </c>
      <c r="E32" s="4" t="s">
        <v>58</v>
      </c>
      <c r="F32" s="4" t="s">
        <v>59</v>
      </c>
      <c r="G32" s="13">
        <v>7.9</v>
      </c>
      <c r="H32" s="13">
        <v>7.9</v>
      </c>
      <c r="I32" s="13">
        <v>7.9</v>
      </c>
    </row>
    <row r="33" spans="1:9" s="8" customFormat="1" ht="39" customHeight="1">
      <c r="A33" s="4" t="s">
        <v>314</v>
      </c>
      <c r="B33" s="11" t="s">
        <v>182</v>
      </c>
      <c r="C33" s="4" t="s">
        <v>65</v>
      </c>
      <c r="D33" s="11" t="s">
        <v>64</v>
      </c>
      <c r="E33" s="4" t="s">
        <v>66</v>
      </c>
      <c r="F33" s="4" t="s">
        <v>67</v>
      </c>
      <c r="G33" s="13">
        <v>10.199999999999999</v>
      </c>
      <c r="H33" s="13">
        <v>10.199999999999999</v>
      </c>
      <c r="I33" s="13">
        <v>10.199999999999999</v>
      </c>
    </row>
    <row r="34" spans="1:9" s="8" customFormat="1" ht="51.75" customHeight="1">
      <c r="A34" s="4" t="s">
        <v>315</v>
      </c>
      <c r="B34" s="11" t="s">
        <v>182</v>
      </c>
      <c r="C34" s="4" t="s">
        <v>60</v>
      </c>
      <c r="D34" s="11" t="s">
        <v>64</v>
      </c>
      <c r="E34" s="4" t="s">
        <v>61</v>
      </c>
      <c r="F34" s="4" t="s">
        <v>62</v>
      </c>
      <c r="G34" s="13">
        <v>1.9</v>
      </c>
      <c r="H34" s="13">
        <v>1.9</v>
      </c>
      <c r="I34" s="13">
        <v>1.9</v>
      </c>
    </row>
    <row r="35" spans="1:9" s="15" customFormat="1">
      <c r="A35" s="39" t="s">
        <v>0</v>
      </c>
      <c r="B35" s="39"/>
      <c r="C35" s="39"/>
      <c r="D35" s="39"/>
      <c r="E35" s="39"/>
      <c r="F35" s="39"/>
      <c r="G35" s="9">
        <f>SUM(G32:G34)</f>
        <v>20</v>
      </c>
      <c r="H35" s="9">
        <f>SUM(H32:H34)</f>
        <v>20</v>
      </c>
      <c r="I35" s="9">
        <f>SUM(I32:I34)</f>
        <v>20</v>
      </c>
    </row>
    <row r="36" spans="1:9" s="8" customFormat="1">
      <c r="A36" s="14" t="s">
        <v>290</v>
      </c>
      <c r="B36" s="41" t="s">
        <v>374</v>
      </c>
      <c r="C36" s="41"/>
      <c r="D36" s="41"/>
      <c r="E36" s="41"/>
      <c r="F36" s="41"/>
      <c r="G36" s="41"/>
      <c r="H36" s="41"/>
      <c r="I36" s="41"/>
    </row>
    <row r="37" spans="1:9" s="8" customFormat="1" ht="47.4" customHeight="1">
      <c r="A37" s="4" t="s">
        <v>318</v>
      </c>
      <c r="B37" s="11" t="s">
        <v>178</v>
      </c>
      <c r="C37" s="11" t="s">
        <v>71</v>
      </c>
      <c r="D37" s="12">
        <v>43100</v>
      </c>
      <c r="E37" s="11" t="s">
        <v>72</v>
      </c>
      <c r="F37" s="4" t="s">
        <v>73</v>
      </c>
      <c r="G37" s="13">
        <v>3</v>
      </c>
      <c r="H37" s="13">
        <v>3</v>
      </c>
      <c r="I37" s="13">
        <v>3</v>
      </c>
    </row>
    <row r="38" spans="1:9" s="8" customFormat="1" ht="75" customHeight="1">
      <c r="A38" s="4" t="s">
        <v>319</v>
      </c>
      <c r="B38" s="11" t="s">
        <v>402</v>
      </c>
      <c r="C38" s="11" t="s">
        <v>68</v>
      </c>
      <c r="D38" s="12">
        <v>42794</v>
      </c>
      <c r="E38" s="11" t="s">
        <v>69</v>
      </c>
      <c r="F38" s="4" t="s">
        <v>70</v>
      </c>
      <c r="G38" s="13">
        <v>6</v>
      </c>
      <c r="H38" s="13">
        <v>6</v>
      </c>
      <c r="I38" s="13">
        <v>2.6694</v>
      </c>
    </row>
    <row r="39" spans="1:9" s="8" customFormat="1" ht="74.400000000000006" customHeight="1">
      <c r="A39" s="4" t="s">
        <v>320</v>
      </c>
      <c r="B39" s="11" t="s">
        <v>402</v>
      </c>
      <c r="C39" s="11" t="s">
        <v>74</v>
      </c>
      <c r="D39" s="12">
        <v>43100</v>
      </c>
      <c r="E39" s="11" t="s">
        <v>69</v>
      </c>
      <c r="F39" s="4" t="s">
        <v>70</v>
      </c>
      <c r="G39" s="13">
        <v>5.73306</v>
      </c>
      <c r="H39" s="13">
        <v>5.73306</v>
      </c>
      <c r="I39" s="13">
        <v>3.6152799999999998</v>
      </c>
    </row>
    <row r="40" spans="1:9" s="15" customFormat="1">
      <c r="A40" s="39" t="s">
        <v>0</v>
      </c>
      <c r="B40" s="39"/>
      <c r="C40" s="39"/>
      <c r="D40" s="39"/>
      <c r="E40" s="39"/>
      <c r="F40" s="39"/>
      <c r="G40" s="9">
        <f>SUM(G37:G39)</f>
        <v>14.73306</v>
      </c>
      <c r="H40" s="9">
        <f>SUM(H37:H39)</f>
        <v>14.73306</v>
      </c>
      <c r="I40" s="9">
        <f>SUM(I37:I39)</f>
        <v>9.2846799999999998</v>
      </c>
    </row>
    <row r="41" spans="1:9" s="8" customFormat="1">
      <c r="A41" s="14" t="s">
        <v>291</v>
      </c>
      <c r="B41" s="41" t="s">
        <v>370</v>
      </c>
      <c r="C41" s="41"/>
      <c r="D41" s="41"/>
      <c r="E41" s="41"/>
      <c r="F41" s="41"/>
      <c r="G41" s="41"/>
      <c r="H41" s="41"/>
      <c r="I41" s="41"/>
    </row>
    <row r="42" spans="1:9" s="8" customFormat="1" ht="41.4">
      <c r="A42" s="4" t="s">
        <v>279</v>
      </c>
      <c r="B42" s="4" t="s">
        <v>139</v>
      </c>
      <c r="C42" s="12" t="s">
        <v>116</v>
      </c>
      <c r="D42" s="11" t="s">
        <v>117</v>
      </c>
      <c r="E42" s="4" t="s">
        <v>77</v>
      </c>
      <c r="F42" s="4" t="s">
        <v>78</v>
      </c>
      <c r="G42" s="13">
        <v>28.8</v>
      </c>
      <c r="H42" s="13">
        <v>28.8</v>
      </c>
      <c r="I42" s="13">
        <v>28.8</v>
      </c>
    </row>
    <row r="43" spans="1:9" s="8" customFormat="1" ht="47.4" customHeight="1">
      <c r="A43" s="4" t="s">
        <v>280</v>
      </c>
      <c r="B43" s="11" t="s">
        <v>402</v>
      </c>
      <c r="C43" s="11" t="s">
        <v>118</v>
      </c>
      <c r="D43" s="11" t="s">
        <v>117</v>
      </c>
      <c r="E43" s="11" t="s">
        <v>119</v>
      </c>
      <c r="F43" s="4" t="s">
        <v>88</v>
      </c>
      <c r="G43" s="13">
        <v>27.50328</v>
      </c>
      <c r="H43" s="13">
        <v>24.75</v>
      </c>
      <c r="I43" s="13">
        <v>24.75</v>
      </c>
    </row>
    <row r="44" spans="1:9" s="8" customFormat="1" ht="49.8" customHeight="1">
      <c r="A44" s="4" t="s">
        <v>281</v>
      </c>
      <c r="B44" s="11" t="s">
        <v>402</v>
      </c>
      <c r="C44" s="11" t="s">
        <v>120</v>
      </c>
      <c r="D44" s="11" t="s">
        <v>117</v>
      </c>
      <c r="E44" s="11" t="s">
        <v>90</v>
      </c>
      <c r="F44" s="4" t="s">
        <v>88</v>
      </c>
      <c r="G44" s="13">
        <v>1.6065</v>
      </c>
      <c r="H44" s="13">
        <v>1.6065</v>
      </c>
      <c r="I44" s="13">
        <v>1.6065</v>
      </c>
    </row>
    <row r="45" spans="1:9" s="8" customFormat="1" ht="43.5" customHeight="1">
      <c r="A45" s="4" t="s">
        <v>282</v>
      </c>
      <c r="B45" s="11" t="s">
        <v>408</v>
      </c>
      <c r="C45" s="11" t="s">
        <v>121</v>
      </c>
      <c r="D45" s="11" t="s">
        <v>117</v>
      </c>
      <c r="E45" s="11" t="s">
        <v>122</v>
      </c>
      <c r="F45" s="4" t="s">
        <v>93</v>
      </c>
      <c r="G45" s="13">
        <v>21.474489999999999</v>
      </c>
      <c r="H45" s="13">
        <v>21.474489999999999</v>
      </c>
      <c r="I45" s="13">
        <v>21.474489999999999</v>
      </c>
    </row>
    <row r="46" spans="1:9" s="8" customFormat="1" ht="41.4">
      <c r="A46" s="4" t="s">
        <v>283</v>
      </c>
      <c r="B46" s="11" t="s">
        <v>408</v>
      </c>
      <c r="C46" s="11" t="s">
        <v>123</v>
      </c>
      <c r="D46" s="11" t="s">
        <v>124</v>
      </c>
      <c r="E46" s="11" t="s">
        <v>125</v>
      </c>
      <c r="F46" s="4" t="s">
        <v>97</v>
      </c>
      <c r="G46" s="13">
        <v>1.5645</v>
      </c>
      <c r="H46" s="13">
        <v>1.50179</v>
      </c>
      <c r="I46" s="13">
        <v>1.50179</v>
      </c>
    </row>
    <row r="47" spans="1:9" s="8" customFormat="1" ht="41.4">
      <c r="A47" s="4" t="s">
        <v>284</v>
      </c>
      <c r="B47" s="11" t="s">
        <v>408</v>
      </c>
      <c r="C47" s="11" t="s">
        <v>126</v>
      </c>
      <c r="D47" s="11" t="s">
        <v>127</v>
      </c>
      <c r="E47" s="11" t="s">
        <v>125</v>
      </c>
      <c r="F47" s="4" t="s">
        <v>97</v>
      </c>
      <c r="G47" s="13">
        <v>1.12161</v>
      </c>
      <c r="H47" s="13">
        <v>1.12161</v>
      </c>
      <c r="I47" s="13">
        <v>1.12161</v>
      </c>
    </row>
    <row r="48" spans="1:9" s="8" customFormat="1" ht="44.25" customHeight="1">
      <c r="A48" s="4" t="s">
        <v>285</v>
      </c>
      <c r="B48" s="11" t="s">
        <v>409</v>
      </c>
      <c r="C48" s="11" t="s">
        <v>128</v>
      </c>
      <c r="D48" s="11" t="s">
        <v>117</v>
      </c>
      <c r="E48" s="11" t="s">
        <v>129</v>
      </c>
      <c r="F48" s="4" t="s">
        <v>103</v>
      </c>
      <c r="G48" s="13">
        <v>31.520160000000001</v>
      </c>
      <c r="H48" s="13">
        <v>31.520160000000001</v>
      </c>
      <c r="I48" s="13">
        <v>31.520160000000001</v>
      </c>
    </row>
    <row r="49" spans="1:9" s="8" customFormat="1" ht="79.5" customHeight="1">
      <c r="A49" s="4" t="s">
        <v>286</v>
      </c>
      <c r="B49" s="11" t="s">
        <v>410</v>
      </c>
      <c r="C49" s="11" t="s">
        <v>130</v>
      </c>
      <c r="D49" s="11" t="s">
        <v>117</v>
      </c>
      <c r="E49" s="11" t="s">
        <v>106</v>
      </c>
      <c r="F49" s="4" t="s">
        <v>93</v>
      </c>
      <c r="G49" s="13">
        <v>31.591439999999999</v>
      </c>
      <c r="H49" s="13">
        <v>31.591439999999999</v>
      </c>
      <c r="I49" s="13">
        <v>31.591439999999999</v>
      </c>
    </row>
    <row r="50" spans="1:9" s="8" customFormat="1" ht="53.25" customHeight="1">
      <c r="A50" s="4" t="s">
        <v>287</v>
      </c>
      <c r="B50" s="11" t="s">
        <v>139</v>
      </c>
      <c r="C50" s="11" t="s">
        <v>131</v>
      </c>
      <c r="D50" s="11" t="s">
        <v>132</v>
      </c>
      <c r="E50" s="11" t="s">
        <v>133</v>
      </c>
      <c r="F50" s="4" t="s">
        <v>93</v>
      </c>
      <c r="G50" s="13">
        <v>2.2124999999999999</v>
      </c>
      <c r="H50" s="13">
        <v>2.2124999999999999</v>
      </c>
      <c r="I50" s="13">
        <v>2.2124999999999999</v>
      </c>
    </row>
    <row r="51" spans="1:9" s="8" customFormat="1" ht="54.75" customHeight="1">
      <c r="A51" s="4" t="s">
        <v>292</v>
      </c>
      <c r="B51" s="11" t="s">
        <v>139</v>
      </c>
      <c r="C51" s="11" t="s">
        <v>134</v>
      </c>
      <c r="D51" s="11" t="s">
        <v>135</v>
      </c>
      <c r="E51" s="11" t="s">
        <v>136</v>
      </c>
      <c r="F51" s="4" t="s">
        <v>137</v>
      </c>
      <c r="G51" s="13">
        <v>16.343869999999999</v>
      </c>
      <c r="H51" s="13">
        <v>16.343869999999999</v>
      </c>
      <c r="I51" s="13">
        <v>16.343869999999999</v>
      </c>
    </row>
    <row r="52" spans="1:9" s="8" customFormat="1" ht="49.5" customHeight="1">
      <c r="A52" s="4" t="s">
        <v>293</v>
      </c>
      <c r="B52" s="11" t="s">
        <v>139</v>
      </c>
      <c r="C52" s="12" t="s">
        <v>138</v>
      </c>
      <c r="D52" s="11" t="s">
        <v>117</v>
      </c>
      <c r="E52" s="11" t="s">
        <v>85</v>
      </c>
      <c r="F52" s="4" t="s">
        <v>86</v>
      </c>
      <c r="G52" s="13">
        <v>30</v>
      </c>
      <c r="H52" s="13">
        <v>30</v>
      </c>
      <c r="I52" s="13">
        <v>30</v>
      </c>
    </row>
    <row r="53" spans="1:9" s="15" customFormat="1">
      <c r="A53" s="39" t="s">
        <v>0</v>
      </c>
      <c r="B53" s="39"/>
      <c r="C53" s="39"/>
      <c r="D53" s="39"/>
      <c r="E53" s="39"/>
      <c r="F53" s="39"/>
      <c r="G53" s="9">
        <f>SUM(G42:G52)</f>
        <v>193.73835000000003</v>
      </c>
      <c r="H53" s="9">
        <f>SUM(H42:H52)</f>
        <v>190.92236000000003</v>
      </c>
      <c r="I53" s="9">
        <f>SUM(I42:I52)</f>
        <v>190.92236000000003</v>
      </c>
    </row>
    <row r="54" spans="1:9" s="8" customFormat="1">
      <c r="A54" s="14" t="s">
        <v>321</v>
      </c>
      <c r="B54" s="41" t="s">
        <v>371</v>
      </c>
      <c r="C54" s="41"/>
      <c r="D54" s="41"/>
      <c r="E54" s="41"/>
      <c r="F54" s="41"/>
      <c r="G54" s="41"/>
      <c r="H54" s="41"/>
      <c r="I54" s="41"/>
    </row>
    <row r="55" spans="1:9" s="8" customFormat="1" ht="72" customHeight="1">
      <c r="A55" s="4" t="s">
        <v>322</v>
      </c>
      <c r="B55" s="11" t="s">
        <v>139</v>
      </c>
      <c r="C55" s="11" t="s">
        <v>140</v>
      </c>
      <c r="D55" s="11" t="s">
        <v>141</v>
      </c>
      <c r="E55" s="11" t="s">
        <v>142</v>
      </c>
      <c r="F55" s="4" t="s">
        <v>22</v>
      </c>
      <c r="G55" s="13">
        <v>1.9</v>
      </c>
      <c r="H55" s="13">
        <v>1.9</v>
      </c>
      <c r="I55" s="13">
        <v>1.9</v>
      </c>
    </row>
    <row r="56" spans="1:9" s="8" customFormat="1" ht="69" customHeight="1">
      <c r="A56" s="4" t="s">
        <v>323</v>
      </c>
      <c r="B56" s="11" t="s">
        <v>139</v>
      </c>
      <c r="C56" s="11" t="s">
        <v>143</v>
      </c>
      <c r="D56" s="11" t="s">
        <v>144</v>
      </c>
      <c r="E56" s="11" t="s">
        <v>145</v>
      </c>
      <c r="F56" s="4" t="s">
        <v>146</v>
      </c>
      <c r="G56" s="13">
        <v>3.6</v>
      </c>
      <c r="H56" s="13">
        <v>3.6</v>
      </c>
      <c r="I56" s="13">
        <v>3.6</v>
      </c>
    </row>
    <row r="57" spans="1:9" s="8" customFormat="1" ht="147" customHeight="1">
      <c r="A57" s="4" t="s">
        <v>324</v>
      </c>
      <c r="B57" s="11" t="s">
        <v>147</v>
      </c>
      <c r="C57" s="11" t="s">
        <v>416</v>
      </c>
      <c r="D57" s="11" t="s">
        <v>148</v>
      </c>
      <c r="E57" s="11" t="s">
        <v>149</v>
      </c>
      <c r="F57" s="4" t="s">
        <v>51</v>
      </c>
      <c r="G57" s="13">
        <v>9.6</v>
      </c>
      <c r="H57" s="13">
        <v>8.1999999999999993</v>
      </c>
      <c r="I57" s="13">
        <v>8.1999999999999993</v>
      </c>
    </row>
    <row r="58" spans="1:9" s="8" customFormat="1" ht="69">
      <c r="A58" s="4" t="s">
        <v>328</v>
      </c>
      <c r="B58" s="11" t="s">
        <v>403</v>
      </c>
      <c r="C58" s="11" t="s">
        <v>417</v>
      </c>
      <c r="D58" s="11" t="s">
        <v>151</v>
      </c>
      <c r="E58" s="11" t="s">
        <v>152</v>
      </c>
      <c r="F58" s="4" t="s">
        <v>153</v>
      </c>
      <c r="G58" s="13">
        <v>1.1999999999999999E-3</v>
      </c>
      <c r="H58" s="13">
        <v>1.1999999999999999E-3</v>
      </c>
      <c r="I58" s="13">
        <v>1.1999999999999999E-3</v>
      </c>
    </row>
    <row r="59" spans="1:9" s="15" customFormat="1">
      <c r="A59" s="39" t="s">
        <v>0</v>
      </c>
      <c r="B59" s="39"/>
      <c r="C59" s="39"/>
      <c r="D59" s="39"/>
      <c r="E59" s="39"/>
      <c r="F59" s="39"/>
      <c r="G59" s="9">
        <f>SUM(G55:G58)</f>
        <v>15.1012</v>
      </c>
      <c r="H59" s="9">
        <f>SUM(H55:H58)</f>
        <v>13.7012</v>
      </c>
      <c r="I59" s="9">
        <f>SUM(I55:I58)</f>
        <v>13.7012</v>
      </c>
    </row>
    <row r="60" spans="1:9" s="8" customFormat="1">
      <c r="A60" s="14" t="s">
        <v>325</v>
      </c>
      <c r="B60" s="41" t="s">
        <v>375</v>
      </c>
      <c r="C60" s="41"/>
      <c r="D60" s="41"/>
      <c r="E60" s="41"/>
      <c r="F60" s="41"/>
      <c r="G60" s="41"/>
      <c r="H60" s="41"/>
      <c r="I60" s="41"/>
    </row>
    <row r="61" spans="1:9" s="8" customFormat="1" ht="41.4">
      <c r="A61" s="4" t="s">
        <v>326</v>
      </c>
      <c r="B61" s="11" t="s">
        <v>407</v>
      </c>
      <c r="C61" s="11" t="s">
        <v>159</v>
      </c>
      <c r="D61" s="11" t="s">
        <v>160</v>
      </c>
      <c r="E61" s="4" t="s">
        <v>161</v>
      </c>
      <c r="F61" s="28" t="s">
        <v>22</v>
      </c>
      <c r="G61" s="13">
        <v>5.7083399999999997</v>
      </c>
      <c r="H61" s="13">
        <v>5.7083399999999997</v>
      </c>
      <c r="I61" s="13">
        <v>5.7083399999999997</v>
      </c>
    </row>
    <row r="62" spans="1:9" s="15" customFormat="1">
      <c r="A62" s="39" t="s">
        <v>0</v>
      </c>
      <c r="B62" s="39"/>
      <c r="C62" s="39"/>
      <c r="D62" s="39"/>
      <c r="E62" s="39"/>
      <c r="F62" s="39"/>
      <c r="G62" s="9">
        <f>SUM(G61)</f>
        <v>5.7083399999999997</v>
      </c>
      <c r="H62" s="9">
        <f>SUM(H61)</f>
        <v>5.7083399999999997</v>
      </c>
      <c r="I62" s="9">
        <f>SUM(I61)</f>
        <v>5.7083399999999997</v>
      </c>
    </row>
    <row r="63" spans="1:9" s="15" customFormat="1">
      <c r="A63" s="29" t="s">
        <v>329</v>
      </c>
      <c r="B63" s="49" t="s">
        <v>377</v>
      </c>
      <c r="C63" s="49"/>
      <c r="D63" s="49"/>
      <c r="E63" s="49"/>
      <c r="F63" s="49"/>
      <c r="G63" s="49"/>
      <c r="H63" s="49"/>
      <c r="I63" s="49"/>
    </row>
    <row r="64" spans="1:9" s="8" customFormat="1" ht="31.8" customHeight="1">
      <c r="A64" s="11" t="s">
        <v>330</v>
      </c>
      <c r="B64" s="4" t="s">
        <v>178</v>
      </c>
      <c r="C64" s="4" t="s">
        <v>162</v>
      </c>
      <c r="D64" s="12" t="s">
        <v>163</v>
      </c>
      <c r="E64" s="30" t="s">
        <v>164</v>
      </c>
      <c r="F64" s="4" t="s">
        <v>406</v>
      </c>
      <c r="G64" s="4">
        <v>1.04</v>
      </c>
      <c r="H64" s="4">
        <v>1.04</v>
      </c>
      <c r="I64" s="4">
        <v>1.04</v>
      </c>
    </row>
    <row r="65" spans="1:9" s="8" customFormat="1" ht="36" customHeight="1">
      <c r="A65" s="11" t="s">
        <v>331</v>
      </c>
      <c r="B65" s="4" t="s">
        <v>178</v>
      </c>
      <c r="C65" s="4" t="s">
        <v>165</v>
      </c>
      <c r="D65" s="12" t="s">
        <v>166</v>
      </c>
      <c r="E65" s="30" t="s">
        <v>167</v>
      </c>
      <c r="F65" s="4" t="s">
        <v>168</v>
      </c>
      <c r="G65" s="4">
        <v>4.5</v>
      </c>
      <c r="H65" s="4">
        <v>4.5</v>
      </c>
      <c r="I65" s="4">
        <v>4.5</v>
      </c>
    </row>
    <row r="66" spans="1:9" s="8" customFormat="1" ht="42" customHeight="1">
      <c r="A66" s="11" t="s">
        <v>332</v>
      </c>
      <c r="B66" s="4" t="s">
        <v>178</v>
      </c>
      <c r="C66" s="4" t="s">
        <v>169</v>
      </c>
      <c r="D66" s="12" t="s">
        <v>170</v>
      </c>
      <c r="E66" s="30" t="s">
        <v>171</v>
      </c>
      <c r="F66" s="4" t="s">
        <v>22</v>
      </c>
      <c r="G66" s="13">
        <v>22.952000000000002</v>
      </c>
      <c r="H66" s="4">
        <v>22.952000000000002</v>
      </c>
      <c r="I66" s="4">
        <v>22.952000000000002</v>
      </c>
    </row>
    <row r="67" spans="1:9" s="8" customFormat="1" ht="33.6" customHeight="1">
      <c r="A67" s="11" t="s">
        <v>333</v>
      </c>
      <c r="B67" s="4" t="s">
        <v>178</v>
      </c>
      <c r="C67" s="4" t="s">
        <v>172</v>
      </c>
      <c r="D67" s="12" t="s">
        <v>173</v>
      </c>
      <c r="E67" s="30" t="s">
        <v>174</v>
      </c>
      <c r="F67" s="4" t="s">
        <v>22</v>
      </c>
      <c r="G67" s="13">
        <v>5.3079999999999998</v>
      </c>
      <c r="H67" s="4">
        <v>5.3079999999999998</v>
      </c>
      <c r="I67" s="4">
        <v>5.3079999999999998</v>
      </c>
    </row>
    <row r="68" spans="1:9" s="8" customFormat="1" ht="41.25" customHeight="1">
      <c r="A68" s="11" t="s">
        <v>334</v>
      </c>
      <c r="B68" s="4" t="s">
        <v>178</v>
      </c>
      <c r="C68" s="4" t="s">
        <v>175</v>
      </c>
      <c r="D68" s="12" t="s">
        <v>176</v>
      </c>
      <c r="E68" s="30" t="s">
        <v>177</v>
      </c>
      <c r="F68" s="4" t="s">
        <v>168</v>
      </c>
      <c r="G68" s="4">
        <v>0.2</v>
      </c>
      <c r="H68" s="4">
        <v>0.2</v>
      </c>
      <c r="I68" s="4">
        <v>0.2</v>
      </c>
    </row>
    <row r="69" spans="1:9" s="8" customFormat="1">
      <c r="A69" s="39" t="s">
        <v>0</v>
      </c>
      <c r="B69" s="39"/>
      <c r="C69" s="39"/>
      <c r="D69" s="39"/>
      <c r="E69" s="39"/>
      <c r="F69" s="39"/>
      <c r="G69" s="14">
        <f>SUM(G64:G68)</f>
        <v>34</v>
      </c>
      <c r="H69" s="14">
        <f>SUM(H64:H68)</f>
        <v>34</v>
      </c>
      <c r="I69" s="14">
        <f>SUM(I64:I68)</f>
        <v>34</v>
      </c>
    </row>
    <row r="70" spans="1:9" s="15" customFormat="1">
      <c r="A70" s="29" t="s">
        <v>335</v>
      </c>
      <c r="B70" s="49" t="s">
        <v>376</v>
      </c>
      <c r="C70" s="49"/>
      <c r="D70" s="49"/>
      <c r="E70" s="49"/>
      <c r="F70" s="49"/>
      <c r="G70" s="49"/>
      <c r="H70" s="49"/>
      <c r="I70" s="49"/>
    </row>
    <row r="71" spans="1:9" s="8" customFormat="1" ht="52.5" customHeight="1">
      <c r="A71" s="11" t="s">
        <v>336</v>
      </c>
      <c r="B71" s="4" t="s">
        <v>182</v>
      </c>
      <c r="C71" s="4" t="s">
        <v>183</v>
      </c>
      <c r="D71" s="4" t="s">
        <v>180</v>
      </c>
      <c r="E71" s="4" t="s">
        <v>184</v>
      </c>
      <c r="F71" s="4" t="s">
        <v>22</v>
      </c>
      <c r="G71" s="4">
        <v>31.5</v>
      </c>
      <c r="H71" s="4">
        <v>31.5</v>
      </c>
      <c r="I71" s="4">
        <v>31.5</v>
      </c>
    </row>
    <row r="72" spans="1:9" s="8" customFormat="1" ht="48" customHeight="1">
      <c r="A72" s="11" t="s">
        <v>337</v>
      </c>
      <c r="B72" s="4" t="s">
        <v>178</v>
      </c>
      <c r="C72" s="4" t="s">
        <v>183</v>
      </c>
      <c r="D72" s="4" t="s">
        <v>180</v>
      </c>
      <c r="E72" s="4" t="s">
        <v>184</v>
      </c>
      <c r="F72" s="4" t="s">
        <v>22</v>
      </c>
      <c r="G72" s="4">
        <v>42.6</v>
      </c>
      <c r="H72" s="4">
        <v>42.6</v>
      </c>
      <c r="I72" s="4">
        <v>42.6</v>
      </c>
    </row>
    <row r="73" spans="1:9" s="15" customFormat="1">
      <c r="A73" s="39" t="s">
        <v>0</v>
      </c>
      <c r="B73" s="39"/>
      <c r="C73" s="39"/>
      <c r="D73" s="39"/>
      <c r="E73" s="39"/>
      <c r="F73" s="39"/>
      <c r="G73" s="14">
        <f>SUM(G71:G72)</f>
        <v>74.099999999999994</v>
      </c>
      <c r="H73" s="14">
        <f>SUM(H71:H72)</f>
        <v>74.099999999999994</v>
      </c>
      <c r="I73" s="14">
        <f>SUM(I71:I72)</f>
        <v>74.099999999999994</v>
      </c>
    </row>
    <row r="74" spans="1:9" s="15" customFormat="1">
      <c r="A74" s="29" t="s">
        <v>349</v>
      </c>
      <c r="B74" s="49" t="s">
        <v>373</v>
      </c>
      <c r="C74" s="49"/>
      <c r="D74" s="49"/>
      <c r="E74" s="49"/>
      <c r="F74" s="49"/>
      <c r="G74" s="49"/>
      <c r="H74" s="49"/>
      <c r="I74" s="49"/>
    </row>
    <row r="75" spans="1:9" s="8" customFormat="1" ht="41.4">
      <c r="A75" s="11" t="s">
        <v>350</v>
      </c>
      <c r="B75" s="4" t="s">
        <v>178</v>
      </c>
      <c r="C75" s="4" t="s">
        <v>185</v>
      </c>
      <c r="D75" s="12">
        <v>43100</v>
      </c>
      <c r="E75" s="30" t="s">
        <v>186</v>
      </c>
      <c r="F75" s="4" t="s">
        <v>51</v>
      </c>
      <c r="G75" s="13">
        <v>1.44329</v>
      </c>
      <c r="H75" s="4">
        <v>1.44329</v>
      </c>
      <c r="I75" s="4">
        <v>1.44329</v>
      </c>
    </row>
    <row r="76" spans="1:9" s="8" customFormat="1" ht="41.4">
      <c r="A76" s="11" t="s">
        <v>351</v>
      </c>
      <c r="B76" s="4" t="s">
        <v>178</v>
      </c>
      <c r="C76" s="4" t="s">
        <v>187</v>
      </c>
      <c r="D76" s="12">
        <v>42814</v>
      </c>
      <c r="E76" s="30" t="s">
        <v>188</v>
      </c>
      <c r="F76" s="4" t="s">
        <v>22</v>
      </c>
      <c r="G76" s="13">
        <v>0.78686</v>
      </c>
      <c r="H76" s="4">
        <v>0.78686</v>
      </c>
      <c r="I76" s="4">
        <v>0.78686</v>
      </c>
    </row>
    <row r="77" spans="1:9" s="8" customFormat="1" ht="45" customHeight="1">
      <c r="A77" s="11" t="s">
        <v>352</v>
      </c>
      <c r="B77" s="4" t="s">
        <v>178</v>
      </c>
      <c r="C77" s="4" t="s">
        <v>189</v>
      </c>
      <c r="D77" s="12">
        <v>42837</v>
      </c>
      <c r="E77" s="31" t="s">
        <v>190</v>
      </c>
      <c r="F77" s="4" t="s">
        <v>191</v>
      </c>
      <c r="G77" s="13">
        <v>3</v>
      </c>
      <c r="H77" s="5">
        <v>3</v>
      </c>
      <c r="I77" s="5">
        <v>3</v>
      </c>
    </row>
    <row r="78" spans="1:9" s="8" customFormat="1" ht="33" customHeight="1">
      <c r="A78" s="11" t="s">
        <v>353</v>
      </c>
      <c r="B78" s="4" t="s">
        <v>178</v>
      </c>
      <c r="C78" s="4" t="s">
        <v>192</v>
      </c>
      <c r="D78" s="12">
        <v>42972</v>
      </c>
      <c r="E78" s="30" t="s">
        <v>193</v>
      </c>
      <c r="F78" s="4" t="s">
        <v>194</v>
      </c>
      <c r="G78" s="13">
        <v>1.1000000000000001</v>
      </c>
      <c r="H78" s="5">
        <v>1.1000000000000001</v>
      </c>
      <c r="I78" s="5">
        <v>1.1000000000000001</v>
      </c>
    </row>
    <row r="79" spans="1:9" s="8" customFormat="1" ht="41.4">
      <c r="A79" s="11" t="s">
        <v>354</v>
      </c>
      <c r="B79" s="4" t="s">
        <v>178</v>
      </c>
      <c r="C79" s="4" t="s">
        <v>195</v>
      </c>
      <c r="D79" s="12">
        <v>42990</v>
      </c>
      <c r="E79" s="31" t="s">
        <v>196</v>
      </c>
      <c r="F79" s="4" t="s">
        <v>22</v>
      </c>
      <c r="G79" s="13">
        <v>9.1920999999999999</v>
      </c>
      <c r="H79" s="5">
        <v>9.1920999999999999</v>
      </c>
      <c r="I79" s="5">
        <v>9.1920999999999999</v>
      </c>
    </row>
    <row r="80" spans="1:9" s="8" customFormat="1" ht="42" customHeight="1">
      <c r="A80" s="11" t="s">
        <v>355</v>
      </c>
      <c r="B80" s="4" t="s">
        <v>178</v>
      </c>
      <c r="C80" s="11" t="s">
        <v>197</v>
      </c>
      <c r="D80" s="12">
        <v>43003</v>
      </c>
      <c r="E80" s="16" t="s">
        <v>198</v>
      </c>
      <c r="F80" s="4" t="s">
        <v>199</v>
      </c>
      <c r="G80" s="13">
        <v>30.466000000000001</v>
      </c>
      <c r="H80" s="5">
        <v>30.466000000000001</v>
      </c>
      <c r="I80" s="5">
        <v>30.466000000000001</v>
      </c>
    </row>
    <row r="81" spans="1:9" s="8" customFormat="1" ht="54" customHeight="1">
      <c r="A81" s="11" t="s">
        <v>356</v>
      </c>
      <c r="B81" s="4" t="s">
        <v>178</v>
      </c>
      <c r="C81" s="11" t="s">
        <v>200</v>
      </c>
      <c r="D81" s="12">
        <v>43048</v>
      </c>
      <c r="E81" s="16" t="s">
        <v>201</v>
      </c>
      <c r="F81" s="4" t="s">
        <v>22</v>
      </c>
      <c r="G81" s="13">
        <v>0.85218000000000005</v>
      </c>
      <c r="H81" s="4">
        <v>0.85218000000000005</v>
      </c>
      <c r="I81" s="4">
        <v>0.85218000000000005</v>
      </c>
    </row>
    <row r="82" spans="1:9" s="8" customFormat="1" ht="47.25" customHeight="1">
      <c r="A82" s="11" t="s">
        <v>357</v>
      </c>
      <c r="B82" s="4" t="s">
        <v>178</v>
      </c>
      <c r="C82" s="11" t="s">
        <v>202</v>
      </c>
      <c r="D82" s="12">
        <v>43053</v>
      </c>
      <c r="E82" s="16" t="s">
        <v>203</v>
      </c>
      <c r="F82" s="4" t="s">
        <v>199</v>
      </c>
      <c r="G82" s="13">
        <v>17.62</v>
      </c>
      <c r="H82" s="7">
        <v>17.62</v>
      </c>
      <c r="I82" s="7">
        <v>17.62</v>
      </c>
    </row>
    <row r="83" spans="1:9" s="8" customFormat="1" ht="27.6">
      <c r="A83" s="11" t="s">
        <v>358</v>
      </c>
      <c r="B83" s="4" t="s">
        <v>178</v>
      </c>
      <c r="C83" s="11" t="s">
        <v>185</v>
      </c>
      <c r="D83" s="12">
        <v>43099</v>
      </c>
      <c r="E83" s="16" t="s">
        <v>204</v>
      </c>
      <c r="F83" s="4" t="s">
        <v>51</v>
      </c>
      <c r="G83" s="4">
        <v>2.0833499999999998</v>
      </c>
      <c r="H83" s="4">
        <v>2.0833499999999998</v>
      </c>
      <c r="I83" s="4">
        <v>2.0833499999999998</v>
      </c>
    </row>
    <row r="84" spans="1:9" s="15" customFormat="1">
      <c r="A84" s="48" t="s">
        <v>0</v>
      </c>
      <c r="B84" s="48"/>
      <c r="C84" s="48"/>
      <c r="D84" s="48"/>
      <c r="E84" s="48"/>
      <c r="F84" s="48"/>
      <c r="G84" s="9">
        <f>SUM(G75:G83)</f>
        <v>66.543779999999998</v>
      </c>
      <c r="H84" s="9">
        <f>SUM(H75:H83)</f>
        <v>66.543779999999998</v>
      </c>
      <c r="I84" s="9">
        <f>SUM(I75:I83)</f>
        <v>66.543779999999998</v>
      </c>
    </row>
    <row r="85" spans="1:9" s="15" customFormat="1">
      <c r="A85" s="29" t="s">
        <v>359</v>
      </c>
      <c r="B85" s="49" t="s">
        <v>378</v>
      </c>
      <c r="C85" s="49"/>
      <c r="D85" s="49"/>
      <c r="E85" s="49"/>
      <c r="F85" s="49"/>
      <c r="G85" s="49"/>
      <c r="H85" s="49"/>
      <c r="I85" s="49"/>
    </row>
    <row r="86" spans="1:9" s="8" customFormat="1" ht="27.6">
      <c r="A86" s="11" t="s">
        <v>360</v>
      </c>
      <c r="B86" s="11" t="s">
        <v>178</v>
      </c>
      <c r="C86" s="11" t="s">
        <v>245</v>
      </c>
      <c r="D86" s="12">
        <v>43100</v>
      </c>
      <c r="E86" s="11" t="s">
        <v>69</v>
      </c>
      <c r="F86" s="4" t="s">
        <v>216</v>
      </c>
      <c r="G86" s="13">
        <v>18</v>
      </c>
      <c r="H86" s="13">
        <v>18</v>
      </c>
      <c r="I86" s="13">
        <v>18</v>
      </c>
    </row>
    <row r="87" spans="1:9" s="8" customFormat="1" ht="77.25" customHeight="1">
      <c r="A87" s="11" t="s">
        <v>361</v>
      </c>
      <c r="B87" s="11" t="s">
        <v>382</v>
      </c>
      <c r="C87" s="11" t="s">
        <v>246</v>
      </c>
      <c r="D87" s="12">
        <v>43100</v>
      </c>
      <c r="E87" s="11" t="s">
        <v>247</v>
      </c>
      <c r="F87" s="4" t="s">
        <v>211</v>
      </c>
      <c r="G87" s="13">
        <v>15.5</v>
      </c>
      <c r="H87" s="13">
        <v>15.5</v>
      </c>
      <c r="I87" s="13">
        <v>15.5</v>
      </c>
    </row>
    <row r="88" spans="1:9" s="8" customFormat="1" ht="73.5" customHeight="1">
      <c r="A88" s="11" t="s">
        <v>362</v>
      </c>
      <c r="B88" s="11" t="s">
        <v>382</v>
      </c>
      <c r="C88" s="11" t="s">
        <v>248</v>
      </c>
      <c r="D88" s="12">
        <v>43100</v>
      </c>
      <c r="E88" s="11" t="s">
        <v>249</v>
      </c>
      <c r="F88" s="4" t="s">
        <v>211</v>
      </c>
      <c r="G88" s="13">
        <v>2</v>
      </c>
      <c r="H88" s="13">
        <v>2</v>
      </c>
      <c r="I88" s="13">
        <v>2</v>
      </c>
    </row>
    <row r="89" spans="1:9" s="8" customFormat="1" ht="79.5" customHeight="1">
      <c r="A89" s="11" t="s">
        <v>363</v>
      </c>
      <c r="B89" s="11" t="s">
        <v>404</v>
      </c>
      <c r="C89" s="11" t="s">
        <v>250</v>
      </c>
      <c r="D89" s="12">
        <v>43100</v>
      </c>
      <c r="E89" s="11" t="s">
        <v>251</v>
      </c>
      <c r="F89" s="4" t="s">
        <v>219</v>
      </c>
      <c r="G89" s="13">
        <v>11.28</v>
      </c>
      <c r="H89" s="13">
        <v>11.28</v>
      </c>
      <c r="I89" s="13">
        <v>11.28</v>
      </c>
    </row>
    <row r="90" spans="1:9" s="8" customFormat="1" ht="36" customHeight="1">
      <c r="A90" s="11" t="s">
        <v>364</v>
      </c>
      <c r="B90" s="11" t="s">
        <v>404</v>
      </c>
      <c r="C90" s="11" t="s">
        <v>252</v>
      </c>
      <c r="D90" s="12">
        <v>43100</v>
      </c>
      <c r="E90" s="11" t="s">
        <v>253</v>
      </c>
      <c r="F90" s="4" t="s">
        <v>254</v>
      </c>
      <c r="G90" s="13">
        <v>0.4</v>
      </c>
      <c r="H90" s="13">
        <v>0.4</v>
      </c>
      <c r="I90" s="13">
        <v>0.4</v>
      </c>
    </row>
    <row r="91" spans="1:9" s="8" customFormat="1" ht="48" customHeight="1">
      <c r="A91" s="11" t="s">
        <v>365</v>
      </c>
      <c r="B91" s="11" t="s">
        <v>404</v>
      </c>
      <c r="C91" s="11" t="s">
        <v>255</v>
      </c>
      <c r="D91" s="12">
        <v>43465</v>
      </c>
      <c r="E91" s="11" t="s">
        <v>256</v>
      </c>
      <c r="F91" s="4" t="s">
        <v>230</v>
      </c>
      <c r="G91" s="13">
        <v>17.873999999999999</v>
      </c>
      <c r="H91" s="13">
        <v>17.873999999999999</v>
      </c>
      <c r="I91" s="13">
        <v>17.873999999999999</v>
      </c>
    </row>
    <row r="92" spans="1:9" s="8" customFormat="1" ht="34.5" customHeight="1">
      <c r="A92" s="11" t="s">
        <v>366</v>
      </c>
      <c r="B92" s="11" t="s">
        <v>178</v>
      </c>
      <c r="C92" s="11" t="s">
        <v>257</v>
      </c>
      <c r="D92" s="12">
        <v>42916</v>
      </c>
      <c r="E92" s="11" t="s">
        <v>258</v>
      </c>
      <c r="F92" s="4" t="s">
        <v>259</v>
      </c>
      <c r="G92" s="13">
        <v>33.844589999999997</v>
      </c>
      <c r="H92" s="13">
        <v>33.844589999999997</v>
      </c>
      <c r="I92" s="13">
        <v>33.844589999999997</v>
      </c>
    </row>
    <row r="93" spans="1:9" s="8" customFormat="1" ht="50.25" customHeight="1">
      <c r="A93" s="11" t="s">
        <v>367</v>
      </c>
      <c r="B93" s="11" t="s">
        <v>178</v>
      </c>
      <c r="C93" s="11" t="s">
        <v>260</v>
      </c>
      <c r="D93" s="12">
        <v>42916</v>
      </c>
      <c r="E93" s="11" t="s">
        <v>261</v>
      </c>
      <c r="F93" s="4" t="s">
        <v>262</v>
      </c>
      <c r="G93" s="13">
        <v>3.5249199999999998</v>
      </c>
      <c r="H93" s="13">
        <v>3.5249199999999998</v>
      </c>
      <c r="I93" s="13">
        <v>3.5249199999999998</v>
      </c>
    </row>
    <row r="94" spans="1:9" s="8" customFormat="1" ht="62.25" customHeight="1">
      <c r="A94" s="11" t="s">
        <v>368</v>
      </c>
      <c r="B94" s="11" t="s">
        <v>178</v>
      </c>
      <c r="C94" s="11" t="s">
        <v>263</v>
      </c>
      <c r="D94" s="12">
        <v>43100</v>
      </c>
      <c r="E94" s="11" t="s">
        <v>264</v>
      </c>
      <c r="F94" s="4" t="s">
        <v>244</v>
      </c>
      <c r="G94" s="13">
        <v>1.5840000000000001</v>
      </c>
      <c r="H94" s="13">
        <v>1.5840000000000001</v>
      </c>
      <c r="I94" s="13">
        <v>1.5840000000000001</v>
      </c>
    </row>
    <row r="95" spans="1:9" s="8" customFormat="1" ht="27.6">
      <c r="A95" s="11" t="s">
        <v>369</v>
      </c>
      <c r="B95" s="11" t="s">
        <v>405</v>
      </c>
      <c r="C95" s="11" t="s">
        <v>265</v>
      </c>
      <c r="D95" s="12">
        <v>43100</v>
      </c>
      <c r="E95" s="11" t="s">
        <v>266</v>
      </c>
      <c r="F95" s="4" t="s">
        <v>238</v>
      </c>
      <c r="G95" s="13">
        <v>42</v>
      </c>
      <c r="H95" s="13">
        <v>42</v>
      </c>
      <c r="I95" s="13">
        <v>42</v>
      </c>
    </row>
    <row r="96" spans="1:9" s="8" customFormat="1">
      <c r="A96" s="39" t="s">
        <v>0</v>
      </c>
      <c r="B96" s="39"/>
      <c r="C96" s="39"/>
      <c r="D96" s="39"/>
      <c r="E96" s="39"/>
      <c r="F96" s="39"/>
      <c r="G96" s="9">
        <f>SUM(G86:G95)</f>
        <v>146.00751</v>
      </c>
      <c r="H96" s="9">
        <f>SUM(H86:H95)</f>
        <v>146.00751</v>
      </c>
      <c r="I96" s="9">
        <f>SUM(I86:I95)</f>
        <v>146.00751</v>
      </c>
    </row>
    <row r="97" spans="1:9" s="8" customFormat="1">
      <c r="A97" s="29" t="s">
        <v>386</v>
      </c>
      <c r="B97" s="41" t="s">
        <v>387</v>
      </c>
      <c r="C97" s="41"/>
      <c r="D97" s="41"/>
      <c r="E97" s="41"/>
      <c r="F97" s="41"/>
      <c r="G97" s="41"/>
      <c r="H97" s="41"/>
      <c r="I97" s="41"/>
    </row>
    <row r="98" spans="1:9" s="8" customFormat="1" ht="41.4">
      <c r="A98" s="11" t="s">
        <v>396</v>
      </c>
      <c r="B98" s="11" t="s">
        <v>178</v>
      </c>
      <c r="C98" s="2" t="s">
        <v>388</v>
      </c>
      <c r="D98" s="32">
        <v>43098</v>
      </c>
      <c r="E98" s="2" t="s">
        <v>389</v>
      </c>
      <c r="F98" s="2" t="s">
        <v>22</v>
      </c>
      <c r="G98" s="33">
        <v>0</v>
      </c>
      <c r="H98" s="33">
        <v>5.74</v>
      </c>
      <c r="I98" s="33">
        <v>5.74</v>
      </c>
    </row>
    <row r="99" spans="1:9" s="8" customFormat="1" ht="52.5" customHeight="1">
      <c r="A99" s="11" t="s">
        <v>397</v>
      </c>
      <c r="B99" s="11" t="s">
        <v>178</v>
      </c>
      <c r="C99" s="2" t="s">
        <v>390</v>
      </c>
      <c r="D99" s="32">
        <v>43098</v>
      </c>
      <c r="E99" s="2" t="s">
        <v>391</v>
      </c>
      <c r="F99" s="2" t="s">
        <v>22</v>
      </c>
      <c r="G99" s="33">
        <v>0</v>
      </c>
      <c r="H99" s="33">
        <v>4.7510000000000003</v>
      </c>
      <c r="I99" s="33">
        <v>4.7510000000000003</v>
      </c>
    </row>
    <row r="100" spans="1:9" s="8" customFormat="1" ht="48" customHeight="1">
      <c r="A100" s="11" t="s">
        <v>398</v>
      </c>
      <c r="B100" s="11" t="s">
        <v>178</v>
      </c>
      <c r="C100" s="2" t="s">
        <v>392</v>
      </c>
      <c r="D100" s="32">
        <v>43098</v>
      </c>
      <c r="E100" s="2" t="s">
        <v>393</v>
      </c>
      <c r="F100" s="2" t="s">
        <v>22</v>
      </c>
      <c r="G100" s="33">
        <v>0</v>
      </c>
      <c r="H100" s="33">
        <v>3.02095</v>
      </c>
      <c r="I100" s="33">
        <f>H100</f>
        <v>3.02095</v>
      </c>
    </row>
    <row r="101" spans="1:9" ht="50.25" customHeight="1">
      <c r="A101" s="11" t="s">
        <v>399</v>
      </c>
      <c r="B101" s="11" t="s">
        <v>178</v>
      </c>
      <c r="C101" s="2" t="s">
        <v>394</v>
      </c>
      <c r="D101" s="32">
        <v>43098</v>
      </c>
      <c r="E101" s="2" t="s">
        <v>395</v>
      </c>
      <c r="F101" s="2" t="s">
        <v>22</v>
      </c>
      <c r="G101" s="33">
        <v>0</v>
      </c>
      <c r="H101" s="33">
        <v>9.1590500000000006</v>
      </c>
      <c r="I101" s="33">
        <f>H101</f>
        <v>9.1590500000000006</v>
      </c>
    </row>
    <row r="102" spans="1:9">
      <c r="A102" s="39" t="s">
        <v>0</v>
      </c>
      <c r="B102" s="39"/>
      <c r="C102" s="39"/>
      <c r="D102" s="39"/>
      <c r="E102" s="39"/>
      <c r="F102" s="39"/>
      <c r="G102" s="9">
        <f>SUM(G98:G101)</f>
        <v>0</v>
      </c>
      <c r="H102" s="9">
        <f>SUM(H98:H101)</f>
        <v>22.670999999999999</v>
      </c>
      <c r="I102" s="9">
        <f>SUM(I98:I101)</f>
        <v>22.670999999999999</v>
      </c>
    </row>
    <row r="103" spans="1:9" ht="15" customHeight="1">
      <c r="A103" s="48" t="s">
        <v>385</v>
      </c>
      <c r="B103" s="48"/>
      <c r="C103" s="48"/>
      <c r="D103" s="48"/>
      <c r="E103" s="48"/>
      <c r="F103" s="48"/>
      <c r="G103" s="9">
        <f>G15+G30+G35+G40+G53+G59+G62+G69+G73+G84+G96+G102</f>
        <v>743.13224000000002</v>
      </c>
      <c r="H103" s="9">
        <f>H15+H30+H35+H40+H53+H59+H62+H69+H73+H84+H96+H102</f>
        <v>761.58725000000004</v>
      </c>
      <c r="I103" s="9">
        <f>I15+I30+I35+I40+I53+I59+I62+I69+I73+I84+I96+I102</f>
        <v>756.13887000000011</v>
      </c>
    </row>
    <row r="104" spans="1:9">
      <c r="C104" s="23"/>
      <c r="D104" s="22"/>
      <c r="E104" s="22"/>
      <c r="F104" s="22"/>
      <c r="G104" s="24"/>
      <c r="H104" s="24"/>
      <c r="I104" s="24"/>
    </row>
    <row r="105" spans="1:9">
      <c r="C105" s="23"/>
      <c r="D105" s="22"/>
      <c r="E105" s="22"/>
      <c r="F105" s="22"/>
      <c r="G105" s="24"/>
      <c r="H105" s="24"/>
      <c r="I105" s="24"/>
    </row>
  </sheetData>
  <mergeCells count="32">
    <mergeCell ref="A102:F102"/>
    <mergeCell ref="A103:F103"/>
    <mergeCell ref="A96:F96"/>
    <mergeCell ref="A59:F59"/>
    <mergeCell ref="A62:F62"/>
    <mergeCell ref="A73:F73"/>
    <mergeCell ref="A69:F69"/>
    <mergeCell ref="B74:I74"/>
    <mergeCell ref="B97:I97"/>
    <mergeCell ref="B13:I13"/>
    <mergeCell ref="A35:F35"/>
    <mergeCell ref="A40:F40"/>
    <mergeCell ref="B85:I85"/>
    <mergeCell ref="A53:F53"/>
    <mergeCell ref="A15:F15"/>
    <mergeCell ref="A30:F30"/>
    <mergeCell ref="B16:I16"/>
    <mergeCell ref="B31:I31"/>
    <mergeCell ref="B60:I60"/>
    <mergeCell ref="B36:I36"/>
    <mergeCell ref="B41:I41"/>
    <mergeCell ref="B54:I54"/>
    <mergeCell ref="A84:F84"/>
    <mergeCell ref="B70:I70"/>
    <mergeCell ref="B63:I63"/>
    <mergeCell ref="A1:I2"/>
    <mergeCell ref="A10:F10"/>
    <mergeCell ref="B6:I6"/>
    <mergeCell ref="B12:I12"/>
    <mergeCell ref="B7:I7"/>
    <mergeCell ref="B3:H3"/>
    <mergeCell ref="A11:F11"/>
  </mergeCells>
  <phoneticPr fontId="0" type="noConversion"/>
  <printOptions horizontalCentered="1"/>
  <pageMargins left="0.31496062992125984" right="0.31496062992125984" top="0.92" bottom="0.51" header="0.69" footer="0.31496062992125984"/>
  <pageSetup paperSize="9" scale="77" fitToHeight="9" orientation="landscape" r:id="rId1"/>
  <headerFooter>
    <oddHeader>&amp;RПриложение №4</oddHeader>
    <oddFooter>Страница &amp;P из &amp;N</oddFooter>
  </headerFooter>
  <rowBreaks count="1" manualBreakCount="1">
    <brk id="3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2016</vt:lpstr>
      <vt:lpstr>2017</vt:lpstr>
      <vt:lpstr>'2016'!Область_печати</vt:lpstr>
      <vt:lpstr>'2017'!Область_печати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Igor</cp:lastModifiedBy>
  <cp:lastPrinted>2018-09-06T06:25:47Z</cp:lastPrinted>
  <dcterms:created xsi:type="dcterms:W3CDTF">1996-10-08T23:32:33Z</dcterms:created>
  <dcterms:modified xsi:type="dcterms:W3CDTF">2018-09-06T06:25:51Z</dcterms:modified>
</cp:coreProperties>
</file>