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комитет" sheetId="1" r:id="rId1"/>
  </sheets>
  <calcPr calcId="145621"/>
</workbook>
</file>

<file path=xl/calcChain.xml><?xml version="1.0" encoding="utf-8"?>
<calcChain xmlns="http://schemas.openxmlformats.org/spreadsheetml/2006/main">
  <c r="H47" i="1" l="1"/>
  <c r="C13" i="1"/>
  <c r="E8" i="1"/>
  <c r="H8" i="1" s="1"/>
  <c r="E42" i="1" l="1"/>
  <c r="H42" i="1" s="1"/>
  <c r="C47" i="1" l="1"/>
  <c r="E46" i="1"/>
  <c r="H46" i="1" s="1"/>
  <c r="E45" i="1"/>
  <c r="H45" i="1" s="1"/>
  <c r="E44" i="1"/>
  <c r="H44" i="1" s="1"/>
  <c r="E43" i="1"/>
  <c r="H43" i="1" s="1"/>
  <c r="C24" i="1"/>
  <c r="E23" i="1"/>
  <c r="H23" i="1" s="1"/>
  <c r="E22" i="1"/>
  <c r="H22" i="1" s="1"/>
  <c r="E21" i="1"/>
  <c r="H21" i="1" s="1"/>
  <c r="E20" i="1"/>
  <c r="H20" i="1" s="1"/>
  <c r="E47" i="1" l="1"/>
  <c r="E24" i="1"/>
  <c r="H24" i="1"/>
  <c r="C35" i="1"/>
  <c r="E34" i="1"/>
  <c r="H34" i="1" s="1"/>
  <c r="E33" i="1"/>
  <c r="H33" i="1" s="1"/>
  <c r="E32" i="1"/>
  <c r="H32" i="1" s="1"/>
  <c r="E31" i="1"/>
  <c r="H31" i="1" s="1"/>
  <c r="E10" i="1"/>
  <c r="H10" i="1" s="1"/>
  <c r="E11" i="1"/>
  <c r="H11" i="1" s="1"/>
  <c r="E12" i="1"/>
  <c r="H12" i="1" s="1"/>
  <c r="E9" i="1"/>
  <c r="H9" i="1" l="1"/>
  <c r="H13" i="1" s="1"/>
  <c r="E13" i="1"/>
  <c r="H35" i="1"/>
  <c r="E35" i="1"/>
</calcChain>
</file>

<file path=xl/sharedStrings.xml><?xml version="1.0" encoding="utf-8"?>
<sst xmlns="http://schemas.openxmlformats.org/spreadsheetml/2006/main" count="55" uniqueCount="23">
  <si>
    <t>Наименование должности</t>
  </si>
  <si>
    <t>Количество штатных единиц</t>
  </si>
  <si>
    <t>Сумма должностных окладов в месяц, руб.</t>
  </si>
  <si>
    <t>Сумма денежных вознаграждений в месяц, руб.</t>
  </si>
  <si>
    <t>Ведущий специалист</t>
  </si>
  <si>
    <t>Итого</t>
  </si>
  <si>
    <t>Председатель комитета</t>
  </si>
  <si>
    <t>Начальник отдела- главный бухгалтер</t>
  </si>
  <si>
    <t>Начальник отдела</t>
  </si>
  <si>
    <t>Главный специалист</t>
  </si>
  <si>
    <t>Специалист 1-й категории (обеспеч.)</t>
  </si>
  <si>
    <t>Начальник сектора</t>
  </si>
  <si>
    <t>Консультант</t>
  </si>
  <si>
    <t xml:space="preserve">Фонд оплаты труда гражданских служащих Администрации Ленинградской области  на 2017 год               (переданные животный мир)                                                                                               </t>
  </si>
  <si>
    <t xml:space="preserve">Фонд оплаты труда гражданских служащих Администрации Ленинградской области  на 2017 год               (переданные охота)                                                                                               </t>
  </si>
  <si>
    <t>Приложение 4</t>
  </si>
  <si>
    <t>Коэффициент по 12-оз</t>
  </si>
  <si>
    <t>Коэффициент налоговых и иных начислений на заработную плату</t>
  </si>
  <si>
    <t>ФОТ год</t>
  </si>
  <si>
    <t xml:space="preserve">Фонд оплаты труда гражданских служащих Администрации Ленинградской области  на 2017 год               (субъектовые животный мир)                                                                                               </t>
  </si>
  <si>
    <t xml:space="preserve">Фонд оплаты труда гражданских служащих Администрации Ленинградской области  на 2017 год               (субъектовые охота)                                                                                               </t>
  </si>
  <si>
    <t xml:space="preserve">Специалист 1-й категории </t>
  </si>
  <si>
    <t>Заместитель председателя комитета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</si>
</sst>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9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1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justify"/>
    </xf>
    <xf numFmtId="1" fontId="3" fillId="0" borderId="2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left" vertical="justify" wrapText="1"/>
    </xf>
    <xf numFmtId="1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0" fillId="0" borderId="0" xfId="0" applyFill="1" applyAlignment="1"/>
    <xf numFmtId="2" fontId="5" fillId="0" borderId="1" xfId="0" applyNumberFormat="1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/>
    <xf numFmtId="49" fontId="3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2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3" fontId="4" fillId="0" borderId="0" xfId="0" applyNumberFormat="1" applyFont="1" applyFill="1" applyAlignment="1"/>
    <xf numFmtId="0" fontId="4" fillId="0" borderId="0" xfId="0" applyFont="1" applyFill="1" applyAlignment="1"/>
    <xf numFmtId="4" fontId="3" fillId="0" borderId="0" xfId="0" applyNumberFormat="1" applyFont="1" applyFill="1"/>
    <xf numFmtId="0" fontId="2" fillId="0" borderId="0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0" fillId="0" borderId="0" xfId="0" applyFill="1" applyAlignment="1">
      <alignment horizontal="right"/>
    </xf>
    <xf numFmtId="3" fontId="3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7"/>
  <sheetViews>
    <sheetView tabSelected="1" topLeftCell="A28" workbookViewId="0">
      <selection activeCell="G51" sqref="G51"/>
    </sheetView>
  </sheetViews>
  <sheetFormatPr defaultRowHeight="15" x14ac:dyDescent="0.25"/>
  <cols>
    <col min="1" max="1" width="9.140625" style="1"/>
    <col min="2" max="2" width="26.140625" style="1" customWidth="1"/>
    <col min="3" max="3" width="10.42578125" style="1" customWidth="1"/>
    <col min="4" max="4" width="11.5703125" style="1" customWidth="1"/>
    <col min="5" max="5" width="12.42578125" style="1" customWidth="1"/>
    <col min="6" max="6" width="16.5703125" style="1" customWidth="1"/>
    <col min="7" max="7" width="13" style="1" customWidth="1"/>
    <col min="8" max="8" width="19.5703125" style="1" customWidth="1"/>
    <col min="9" max="9" width="14.5703125" style="1" customWidth="1"/>
    <col min="10" max="10" width="12.28515625" style="1" customWidth="1"/>
    <col min="11" max="11" width="12.42578125" style="1" customWidth="1"/>
    <col min="12" max="12" width="16" style="1" customWidth="1"/>
    <col min="13" max="13" width="13.7109375" style="1" customWidth="1"/>
    <col min="14" max="14" width="16.7109375" style="1" customWidth="1"/>
    <col min="15" max="16384" width="9.140625" style="1"/>
  </cols>
  <sheetData>
    <row r="1" spans="2:14" x14ac:dyDescent="0.25">
      <c r="L1" s="36" t="s">
        <v>15</v>
      </c>
      <c r="M1" s="36"/>
      <c r="N1" s="36"/>
    </row>
    <row r="3" spans="2:14" x14ac:dyDescent="0.25">
      <c r="B3" s="2"/>
    </row>
    <row r="4" spans="2:14" x14ac:dyDescent="0.25">
      <c r="B4" s="32" t="s">
        <v>13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2:14" x14ac:dyDescent="0.2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4" ht="72" x14ac:dyDescent="0.25">
      <c r="B6" s="3" t="s">
        <v>0</v>
      </c>
      <c r="C6" s="3" t="s">
        <v>1</v>
      </c>
      <c r="D6" s="3" t="s">
        <v>2</v>
      </c>
      <c r="E6" s="3" t="s">
        <v>3</v>
      </c>
      <c r="F6" s="4" t="s">
        <v>16</v>
      </c>
      <c r="G6" s="4" t="s">
        <v>17</v>
      </c>
      <c r="H6" s="4" t="s">
        <v>18</v>
      </c>
    </row>
    <row r="7" spans="2:14" x14ac:dyDescent="0.25">
      <c r="B7" s="5">
        <v>1</v>
      </c>
      <c r="C7" s="5">
        <v>2</v>
      </c>
      <c r="D7" s="5">
        <v>3</v>
      </c>
      <c r="E7" s="5"/>
      <c r="F7" s="5">
        <v>4</v>
      </c>
      <c r="G7" s="5">
        <v>5</v>
      </c>
      <c r="H7" s="5">
        <v>6</v>
      </c>
    </row>
    <row r="8" spans="2:14" ht="24" x14ac:dyDescent="0.25">
      <c r="B8" s="6" t="s">
        <v>22</v>
      </c>
      <c r="C8" s="7">
        <v>1</v>
      </c>
      <c r="D8" s="5">
        <v>26078.23</v>
      </c>
      <c r="E8" s="5">
        <f>C8*D8</f>
        <v>26078.23</v>
      </c>
      <c r="F8" s="5">
        <v>57.17</v>
      </c>
      <c r="G8" s="5">
        <v>1.302</v>
      </c>
      <c r="H8" s="8">
        <f>E8*F8*G8</f>
        <v>1941141.9166482002</v>
      </c>
    </row>
    <row r="9" spans="2:14" x14ac:dyDescent="0.25">
      <c r="B9" s="9" t="s">
        <v>12</v>
      </c>
      <c r="C9" s="10">
        <v>1</v>
      </c>
      <c r="D9" s="11">
        <v>17306.46</v>
      </c>
      <c r="E9" s="12">
        <f>D9*C9</f>
        <v>17306.46</v>
      </c>
      <c r="F9" s="12">
        <v>57.17</v>
      </c>
      <c r="G9" s="13">
        <v>1.302</v>
      </c>
      <c r="H9" s="8">
        <f>E9*F9*G9</f>
        <v>1288212.2342964001</v>
      </c>
    </row>
    <row r="10" spans="2:14" x14ac:dyDescent="0.25">
      <c r="B10" s="6" t="s">
        <v>9</v>
      </c>
      <c r="C10" s="7">
        <v>6</v>
      </c>
      <c r="D10" s="5">
        <v>15409.86</v>
      </c>
      <c r="E10" s="12">
        <f t="shared" ref="E10:E12" si="0">D10*C10</f>
        <v>92459.16</v>
      </c>
      <c r="F10" s="12">
        <v>57.17</v>
      </c>
      <c r="G10" s="13">
        <v>1.302</v>
      </c>
      <c r="H10" s="8">
        <f>E10*F10*G10</f>
        <v>6882229.0107144015</v>
      </c>
    </row>
    <row r="11" spans="2:14" s="14" customFormat="1" x14ac:dyDescent="0.25">
      <c r="B11" s="6" t="s">
        <v>4</v>
      </c>
      <c r="C11" s="7">
        <v>1</v>
      </c>
      <c r="D11" s="12">
        <v>13276.19</v>
      </c>
      <c r="E11" s="12">
        <f t="shared" si="0"/>
        <v>13276.19</v>
      </c>
      <c r="F11" s="12">
        <v>57.17</v>
      </c>
      <c r="G11" s="13">
        <v>1.302</v>
      </c>
      <c r="H11" s="8">
        <f t="shared" ref="H11:H12" si="1">E11*F11*G11</f>
        <v>988217.71655460016</v>
      </c>
    </row>
    <row r="12" spans="2:14" s="14" customFormat="1" ht="24" x14ac:dyDescent="0.25">
      <c r="B12" s="9" t="s">
        <v>10</v>
      </c>
      <c r="C12" s="10">
        <v>3</v>
      </c>
      <c r="D12" s="11">
        <v>9245.92</v>
      </c>
      <c r="E12" s="12">
        <f t="shared" si="0"/>
        <v>27737.760000000002</v>
      </c>
      <c r="F12" s="12">
        <v>57.17</v>
      </c>
      <c r="G12" s="13">
        <v>1.302</v>
      </c>
      <c r="H12" s="8">
        <f t="shared" si="1"/>
        <v>2064669.5964384002</v>
      </c>
    </row>
    <row r="13" spans="2:14" x14ac:dyDescent="0.25">
      <c r="B13" s="15" t="s">
        <v>5</v>
      </c>
      <c r="C13" s="16">
        <f>SUM(C8:C12)</f>
        <v>12</v>
      </c>
      <c r="D13" s="17"/>
      <c r="E13" s="17">
        <f>SUM(E8:E12)</f>
        <v>176857.80000000002</v>
      </c>
      <c r="F13" s="17"/>
      <c r="G13" s="18"/>
      <c r="H13" s="19">
        <f>SUM(H8:H12)</f>
        <v>13164470.474652003</v>
      </c>
    </row>
    <row r="14" spans="2:14" x14ac:dyDescent="0.25">
      <c r="B14" s="20"/>
      <c r="C14" s="34"/>
      <c r="D14" s="35"/>
      <c r="E14" s="35"/>
      <c r="F14" s="35"/>
      <c r="G14" s="21"/>
      <c r="H14" s="21"/>
    </row>
    <row r="15" spans="2:14" x14ac:dyDescent="0.25">
      <c r="B15" s="20"/>
      <c r="C15" s="22"/>
      <c r="D15" s="23"/>
      <c r="E15" s="23"/>
      <c r="F15" s="23"/>
      <c r="G15" s="21"/>
      <c r="H15" s="21"/>
    </row>
    <row r="16" spans="2:14" x14ac:dyDescent="0.25">
      <c r="B16" s="32" t="s">
        <v>19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2:14" x14ac:dyDescent="0.25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2:14" ht="72" x14ac:dyDescent="0.25">
      <c r="B18" s="3" t="s">
        <v>0</v>
      </c>
      <c r="C18" s="3" t="s">
        <v>1</v>
      </c>
      <c r="D18" s="3" t="s">
        <v>2</v>
      </c>
      <c r="E18" s="3" t="s">
        <v>3</v>
      </c>
      <c r="F18" s="4" t="s">
        <v>16</v>
      </c>
      <c r="G18" s="4" t="s">
        <v>17</v>
      </c>
      <c r="H18" s="4" t="s">
        <v>18</v>
      </c>
    </row>
    <row r="19" spans="2:14" x14ac:dyDescent="0.25">
      <c r="B19" s="5">
        <v>1</v>
      </c>
      <c r="C19" s="5">
        <v>2</v>
      </c>
      <c r="D19" s="5">
        <v>3</v>
      </c>
      <c r="E19" s="5"/>
      <c r="F19" s="5">
        <v>4</v>
      </c>
      <c r="G19" s="5">
        <v>5</v>
      </c>
      <c r="H19" s="5">
        <v>6</v>
      </c>
    </row>
    <row r="20" spans="2:14" ht="24" x14ac:dyDescent="0.25">
      <c r="B20" s="6" t="s">
        <v>7</v>
      </c>
      <c r="C20" s="8">
        <v>1</v>
      </c>
      <c r="D20" s="5">
        <v>20151.36</v>
      </c>
      <c r="E20" s="12">
        <f t="shared" ref="E20:E23" si="2">D20*C20</f>
        <v>20151.36</v>
      </c>
      <c r="F20" s="12">
        <v>57.17</v>
      </c>
      <c r="G20" s="13">
        <v>1.302</v>
      </c>
      <c r="H20" s="8">
        <f t="shared" ref="H20:H23" si="3">E20*F20*G20</f>
        <v>1499973.3330624001</v>
      </c>
    </row>
    <row r="21" spans="2:14" x14ac:dyDescent="0.25">
      <c r="B21" s="6" t="s">
        <v>8</v>
      </c>
      <c r="C21" s="8">
        <v>1</v>
      </c>
      <c r="D21" s="5">
        <v>20151.36</v>
      </c>
      <c r="E21" s="12">
        <f t="shared" si="2"/>
        <v>20151.36</v>
      </c>
      <c r="F21" s="12">
        <v>57.17</v>
      </c>
      <c r="G21" s="13">
        <v>1.302</v>
      </c>
      <c r="H21" s="8">
        <f t="shared" si="3"/>
        <v>1499973.3330624001</v>
      </c>
    </row>
    <row r="22" spans="2:14" x14ac:dyDescent="0.25">
      <c r="B22" s="6" t="s">
        <v>11</v>
      </c>
      <c r="C22" s="8">
        <v>1</v>
      </c>
      <c r="D22" s="5">
        <v>17780.61</v>
      </c>
      <c r="E22" s="12">
        <f t="shared" si="2"/>
        <v>17780.61</v>
      </c>
      <c r="F22" s="12">
        <v>57.17</v>
      </c>
      <c r="G22" s="13">
        <v>1.302</v>
      </c>
      <c r="H22" s="8">
        <f t="shared" si="3"/>
        <v>1323505.7507574002</v>
      </c>
    </row>
    <row r="23" spans="2:14" x14ac:dyDescent="0.25">
      <c r="B23" s="6" t="s">
        <v>4</v>
      </c>
      <c r="C23" s="8">
        <v>1</v>
      </c>
      <c r="D23" s="12">
        <v>13276.19</v>
      </c>
      <c r="E23" s="12">
        <f t="shared" si="2"/>
        <v>13276.19</v>
      </c>
      <c r="F23" s="12">
        <v>57.17</v>
      </c>
      <c r="G23" s="13">
        <v>1.302</v>
      </c>
      <c r="H23" s="8">
        <f t="shared" si="3"/>
        <v>988217.71655460016</v>
      </c>
      <c r="I23" s="14"/>
      <c r="J23" s="14"/>
      <c r="K23" s="14"/>
      <c r="L23" s="14"/>
      <c r="M23" s="14"/>
      <c r="N23" s="14"/>
    </row>
    <row r="24" spans="2:14" x14ac:dyDescent="0.25">
      <c r="B24" s="15" t="s">
        <v>5</v>
      </c>
      <c r="C24" s="19">
        <f>SUM(C20:C23)</f>
        <v>4</v>
      </c>
      <c r="D24" s="17"/>
      <c r="E24" s="17">
        <f>SUM(E20:E23)</f>
        <v>71359.520000000004</v>
      </c>
      <c r="F24" s="17"/>
      <c r="G24" s="17"/>
      <c r="H24" s="19">
        <f>SUM(H20:H23)</f>
        <v>5311670.1334368</v>
      </c>
    </row>
    <row r="25" spans="2:14" x14ac:dyDescent="0.25">
      <c r="B25" s="24"/>
      <c r="C25" s="25"/>
      <c r="D25" s="26"/>
      <c r="E25" s="26"/>
      <c r="F25" s="26"/>
      <c r="G25" s="26"/>
      <c r="H25" s="26"/>
    </row>
    <row r="26" spans="2:14" x14ac:dyDescent="0.25">
      <c r="B26" s="20"/>
      <c r="C26" s="22"/>
      <c r="D26" s="23"/>
      <c r="E26" s="23"/>
      <c r="F26" s="23"/>
      <c r="G26" s="21"/>
      <c r="H26" s="21"/>
    </row>
    <row r="27" spans="2:14" ht="15" customHeight="1" x14ac:dyDescent="0.25">
      <c r="B27" s="32" t="s">
        <v>14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2:14" x14ac:dyDescent="0.25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2:14" ht="72" x14ac:dyDescent="0.25">
      <c r="B29" s="3" t="s">
        <v>0</v>
      </c>
      <c r="C29" s="3" t="s">
        <v>1</v>
      </c>
      <c r="D29" s="3" t="s">
        <v>2</v>
      </c>
      <c r="E29" s="3" t="s">
        <v>3</v>
      </c>
      <c r="F29" s="4" t="s">
        <v>16</v>
      </c>
      <c r="G29" s="4" t="s">
        <v>17</v>
      </c>
      <c r="H29" s="4" t="s">
        <v>18</v>
      </c>
    </row>
    <row r="30" spans="2:14" x14ac:dyDescent="0.25">
      <c r="B30" s="5">
        <v>1</v>
      </c>
      <c r="C30" s="5">
        <v>2</v>
      </c>
      <c r="D30" s="5">
        <v>3</v>
      </c>
      <c r="E30" s="5"/>
      <c r="F30" s="5">
        <v>4</v>
      </c>
      <c r="G30" s="5">
        <v>5</v>
      </c>
      <c r="H30" s="5">
        <v>6</v>
      </c>
    </row>
    <row r="31" spans="2:14" x14ac:dyDescent="0.25">
      <c r="B31" s="6" t="s">
        <v>8</v>
      </c>
      <c r="C31" s="8">
        <v>3</v>
      </c>
      <c r="D31" s="5">
        <v>20151.36</v>
      </c>
      <c r="E31" s="12">
        <f t="shared" ref="E31:E34" si="4">D31*C31</f>
        <v>60454.080000000002</v>
      </c>
      <c r="F31" s="12">
        <v>57.17</v>
      </c>
      <c r="G31" s="13">
        <v>1.302</v>
      </c>
      <c r="H31" s="8">
        <f t="shared" ref="H31:H34" si="5">E31*F31*G31</f>
        <v>4499919.9991872003</v>
      </c>
    </row>
    <row r="32" spans="2:14" x14ac:dyDescent="0.25">
      <c r="B32" s="6" t="s">
        <v>9</v>
      </c>
      <c r="C32" s="8">
        <v>5</v>
      </c>
      <c r="D32" s="5">
        <v>15409.86</v>
      </c>
      <c r="E32" s="12">
        <f t="shared" si="4"/>
        <v>77049.3</v>
      </c>
      <c r="F32" s="12">
        <v>57.17</v>
      </c>
      <c r="G32" s="13">
        <v>1.302</v>
      </c>
      <c r="H32" s="8">
        <f t="shared" si="5"/>
        <v>5735190.8422620008</v>
      </c>
    </row>
    <row r="33" spans="2:14" x14ac:dyDescent="0.25">
      <c r="B33" s="6" t="s">
        <v>4</v>
      </c>
      <c r="C33" s="8">
        <v>1</v>
      </c>
      <c r="D33" s="12">
        <v>13276.19</v>
      </c>
      <c r="E33" s="12">
        <f t="shared" si="4"/>
        <v>13276.19</v>
      </c>
      <c r="F33" s="12">
        <v>57.17</v>
      </c>
      <c r="G33" s="13">
        <v>1.302</v>
      </c>
      <c r="H33" s="8">
        <f t="shared" si="5"/>
        <v>988217.71655460016</v>
      </c>
    </row>
    <row r="34" spans="2:14" ht="24" x14ac:dyDescent="0.25">
      <c r="B34" s="9" t="s">
        <v>10</v>
      </c>
      <c r="C34" s="37">
        <v>3</v>
      </c>
      <c r="D34" s="11">
        <v>9245.92</v>
      </c>
      <c r="E34" s="12">
        <f t="shared" si="4"/>
        <v>27737.760000000002</v>
      </c>
      <c r="F34" s="12">
        <v>57.17</v>
      </c>
      <c r="G34" s="13">
        <v>1.302</v>
      </c>
      <c r="H34" s="8">
        <f t="shared" si="5"/>
        <v>2064669.5964384002</v>
      </c>
    </row>
    <row r="35" spans="2:14" x14ac:dyDescent="0.25">
      <c r="B35" s="15" t="s">
        <v>5</v>
      </c>
      <c r="C35" s="19">
        <f>SUM(C31:C34)</f>
        <v>12</v>
      </c>
      <c r="D35" s="17"/>
      <c r="E35" s="17">
        <f>SUM(E31:E34)</f>
        <v>178517.33000000002</v>
      </c>
      <c r="F35" s="11"/>
      <c r="G35" s="27"/>
      <c r="H35" s="19">
        <f>SUM(H31:H34)</f>
        <v>13287998.154442202</v>
      </c>
    </row>
    <row r="36" spans="2:14" x14ac:dyDescent="0.25">
      <c r="B36" s="20"/>
      <c r="C36" s="34"/>
      <c r="D36" s="35"/>
      <c r="E36" s="35"/>
      <c r="F36" s="35"/>
      <c r="G36" s="21"/>
      <c r="H36" s="21"/>
      <c r="I36" s="21"/>
      <c r="J36" s="21"/>
      <c r="K36" s="21"/>
      <c r="L36" s="21"/>
      <c r="N36" s="20"/>
    </row>
    <row r="37" spans="2:14" x14ac:dyDescent="0.25">
      <c r="B37" s="28"/>
      <c r="C37" s="29"/>
      <c r="D37" s="30"/>
      <c r="E37" s="30"/>
      <c r="F37" s="30"/>
      <c r="G37" s="21"/>
      <c r="H37" s="21"/>
      <c r="I37" s="21"/>
      <c r="J37" s="21"/>
      <c r="K37" s="21"/>
      <c r="L37" s="21"/>
      <c r="N37" s="31"/>
    </row>
    <row r="38" spans="2:14" x14ac:dyDescent="0.25">
      <c r="B38" s="32" t="s">
        <v>20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4" x14ac:dyDescent="0.2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2:14" ht="72" x14ac:dyDescent="0.25">
      <c r="B40" s="3" t="s">
        <v>0</v>
      </c>
      <c r="C40" s="3" t="s">
        <v>1</v>
      </c>
      <c r="D40" s="3" t="s">
        <v>2</v>
      </c>
      <c r="E40" s="3" t="s">
        <v>3</v>
      </c>
      <c r="F40" s="4" t="s">
        <v>16</v>
      </c>
      <c r="G40" s="4" t="s">
        <v>17</v>
      </c>
      <c r="H40" s="4" t="s">
        <v>18</v>
      </c>
    </row>
    <row r="41" spans="2:14" x14ac:dyDescent="0.25">
      <c r="B41" s="5">
        <v>1</v>
      </c>
      <c r="C41" s="5">
        <v>2</v>
      </c>
      <c r="D41" s="5">
        <v>3</v>
      </c>
      <c r="E41" s="5"/>
      <c r="F41" s="5">
        <v>4</v>
      </c>
      <c r="G41" s="5">
        <v>5</v>
      </c>
      <c r="H41" s="5">
        <v>6</v>
      </c>
    </row>
    <row r="42" spans="2:14" x14ac:dyDescent="0.25">
      <c r="B42" s="6" t="s">
        <v>6</v>
      </c>
      <c r="C42" s="8">
        <v>1</v>
      </c>
      <c r="D42" s="5">
        <v>46940.82</v>
      </c>
      <c r="E42" s="12">
        <f>D42*C42</f>
        <v>46940.82</v>
      </c>
      <c r="F42" s="5">
        <v>57.17</v>
      </c>
      <c r="G42" s="5">
        <v>1.302</v>
      </c>
      <c r="H42" s="8">
        <f>E42*F42*G42</f>
        <v>3494055.8965788004</v>
      </c>
    </row>
    <row r="43" spans="2:14" x14ac:dyDescent="0.25">
      <c r="B43" s="6" t="s">
        <v>9</v>
      </c>
      <c r="C43" s="8">
        <v>2</v>
      </c>
      <c r="D43" s="5">
        <v>15409.86</v>
      </c>
      <c r="E43" s="12">
        <f t="shared" ref="E43:E46" si="6">D43*C43</f>
        <v>30819.72</v>
      </c>
      <c r="F43" s="12">
        <v>57.17</v>
      </c>
      <c r="G43" s="13">
        <v>1.302</v>
      </c>
      <c r="H43" s="8">
        <f t="shared" ref="H43:H46" si="7">E43*F43*G43</f>
        <v>2294076.3369048</v>
      </c>
    </row>
    <row r="44" spans="2:14" x14ac:dyDescent="0.25">
      <c r="B44" s="6" t="s">
        <v>4</v>
      </c>
      <c r="C44" s="8">
        <v>1</v>
      </c>
      <c r="D44" s="12">
        <v>13276.19</v>
      </c>
      <c r="E44" s="12">
        <f t="shared" si="6"/>
        <v>13276.19</v>
      </c>
      <c r="F44" s="12">
        <v>57.17</v>
      </c>
      <c r="G44" s="13">
        <v>1.302</v>
      </c>
      <c r="H44" s="8">
        <f t="shared" si="7"/>
        <v>988217.71655460016</v>
      </c>
    </row>
    <row r="45" spans="2:14" ht="24" x14ac:dyDescent="0.25">
      <c r="B45" s="9" t="s">
        <v>10</v>
      </c>
      <c r="C45" s="37">
        <v>4</v>
      </c>
      <c r="D45" s="11">
        <v>9245.92</v>
      </c>
      <c r="E45" s="12">
        <f t="shared" si="6"/>
        <v>36983.68</v>
      </c>
      <c r="F45" s="12">
        <v>57.17</v>
      </c>
      <c r="G45" s="13">
        <v>1.302</v>
      </c>
      <c r="H45" s="8">
        <f t="shared" si="7"/>
        <v>2752892.7952512004</v>
      </c>
    </row>
    <row r="46" spans="2:14" x14ac:dyDescent="0.25">
      <c r="B46" s="9" t="s">
        <v>21</v>
      </c>
      <c r="C46" s="37">
        <v>1</v>
      </c>
      <c r="D46" s="11">
        <v>11142.52</v>
      </c>
      <c r="E46" s="12">
        <f t="shared" si="6"/>
        <v>11142.52</v>
      </c>
      <c r="F46" s="12">
        <v>57.17</v>
      </c>
      <c r="G46" s="13">
        <v>1.302</v>
      </c>
      <c r="H46" s="8">
        <f t="shared" si="7"/>
        <v>829397.26465680008</v>
      </c>
    </row>
    <row r="47" spans="2:14" x14ac:dyDescent="0.25">
      <c r="B47" s="15" t="s">
        <v>5</v>
      </c>
      <c r="C47" s="19">
        <f>SUM(C42:C46)</f>
        <v>9</v>
      </c>
      <c r="D47" s="17"/>
      <c r="E47" s="17">
        <f>SUM(E42:E46)</f>
        <v>139162.93</v>
      </c>
      <c r="F47" s="11"/>
      <c r="G47" s="27"/>
      <c r="H47" s="19">
        <f>SUM(H42:H46)</f>
        <v>10358640.009946201</v>
      </c>
    </row>
  </sheetData>
  <mergeCells count="11">
    <mergeCell ref="B38:N38"/>
    <mergeCell ref="B39:N39"/>
    <mergeCell ref="B28:N28"/>
    <mergeCell ref="C36:F36"/>
    <mergeCell ref="L1:N1"/>
    <mergeCell ref="B4:N4"/>
    <mergeCell ref="B5:N5"/>
    <mergeCell ref="C14:F14"/>
    <mergeCell ref="B27:N27"/>
    <mergeCell ref="B16:N16"/>
    <mergeCell ref="B17:N17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комитет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2018-08-01T07:06:20Z</dcterms:modified>
</cp:coreProperties>
</file>