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155" windowHeight="7740"/>
  </bookViews>
  <sheets>
    <sheet name="Распределение2018 01.10.2017 (2" sheetId="1" r:id="rId1"/>
  </sheets>
  <definedNames>
    <definedName name="_xlnm.Print_Titles" localSheetId="0">'Распределение2018 01.10.2017 (2'!$8:$9</definedName>
    <definedName name="_xlnm.Print_Area" localSheetId="0">'Распределение2018 01.10.2017 (2'!$A$2:$E$246</definedName>
  </definedNames>
  <calcPr calcId="145621"/>
</workbook>
</file>

<file path=xl/calcChain.xml><?xml version="1.0" encoding="utf-8"?>
<calcChain xmlns="http://schemas.openxmlformats.org/spreadsheetml/2006/main">
  <c r="E244" i="1" l="1"/>
  <c r="D244" i="1"/>
  <c r="D243" i="1"/>
  <c r="E243" i="1" s="1"/>
  <c r="D242" i="1"/>
  <c r="E242" i="1" s="1"/>
  <c r="D241" i="1"/>
  <c r="E241" i="1" s="1"/>
  <c r="D240" i="1"/>
  <c r="E240" i="1" s="1"/>
  <c r="D239" i="1"/>
  <c r="E239" i="1" s="1"/>
  <c r="D238" i="1"/>
  <c r="E238" i="1" s="1"/>
  <c r="D237" i="1"/>
  <c r="E237" i="1" s="1"/>
  <c r="D236" i="1"/>
  <c r="E236" i="1" s="1"/>
  <c r="D235" i="1"/>
  <c r="E235" i="1" s="1"/>
  <c r="D234" i="1"/>
  <c r="E234" i="1" s="1"/>
  <c r="D233" i="1"/>
  <c r="E233" i="1" s="1"/>
  <c r="D232" i="1"/>
  <c r="E232" i="1" s="1"/>
  <c r="D231" i="1"/>
  <c r="E231" i="1" s="1"/>
  <c r="C230" i="1"/>
  <c r="D229" i="1"/>
  <c r="E229" i="1" s="1"/>
  <c r="D228" i="1"/>
  <c r="E228" i="1" s="1"/>
  <c r="D227" i="1"/>
  <c r="E227" i="1" s="1"/>
  <c r="D226" i="1"/>
  <c r="E226" i="1" s="1"/>
  <c r="D225" i="1"/>
  <c r="E225" i="1" s="1"/>
  <c r="D224" i="1"/>
  <c r="E224" i="1" s="1"/>
  <c r="D223" i="1"/>
  <c r="E223" i="1" s="1"/>
  <c r="D222" i="1"/>
  <c r="E222" i="1" s="1"/>
  <c r="D221" i="1"/>
  <c r="E221" i="1" s="1"/>
  <c r="D220" i="1"/>
  <c r="E220" i="1" s="1"/>
  <c r="C219" i="1"/>
  <c r="D218" i="1"/>
  <c r="E218" i="1" s="1"/>
  <c r="D217" i="1"/>
  <c r="E217" i="1" s="1"/>
  <c r="D216" i="1"/>
  <c r="E216" i="1" s="1"/>
  <c r="D215" i="1"/>
  <c r="E215" i="1" s="1"/>
  <c r="D214" i="1"/>
  <c r="E214" i="1" s="1"/>
  <c r="D213" i="1"/>
  <c r="E213" i="1" s="1"/>
  <c r="D212" i="1"/>
  <c r="E212" i="1" s="1"/>
  <c r="D211" i="1"/>
  <c r="E211" i="1" s="1"/>
  <c r="C210" i="1"/>
  <c r="D209" i="1"/>
  <c r="E209" i="1" s="1"/>
  <c r="D208" i="1"/>
  <c r="E208" i="1" s="1"/>
  <c r="D207" i="1"/>
  <c r="E207" i="1" s="1"/>
  <c r="D206" i="1"/>
  <c r="E206" i="1" s="1"/>
  <c r="D205" i="1"/>
  <c r="E205" i="1" s="1"/>
  <c r="D204" i="1"/>
  <c r="E204" i="1" s="1"/>
  <c r="D203" i="1"/>
  <c r="E203" i="1" s="1"/>
  <c r="D202" i="1"/>
  <c r="E202" i="1" s="1"/>
  <c r="D201" i="1"/>
  <c r="E201" i="1" s="1"/>
  <c r="D200" i="1"/>
  <c r="E200" i="1" s="1"/>
  <c r="D199" i="1"/>
  <c r="E199" i="1" s="1"/>
  <c r="D198" i="1"/>
  <c r="E198" i="1" s="1"/>
  <c r="D197" i="1"/>
  <c r="E197" i="1" s="1"/>
  <c r="D196" i="1"/>
  <c r="E196" i="1" s="1"/>
  <c r="D195" i="1"/>
  <c r="E195" i="1" s="1"/>
  <c r="C194" i="1"/>
  <c r="D193" i="1"/>
  <c r="E193" i="1" s="1"/>
  <c r="D192" i="1"/>
  <c r="E192" i="1" s="1"/>
  <c r="D191" i="1"/>
  <c r="E191" i="1" s="1"/>
  <c r="D190" i="1"/>
  <c r="E190" i="1" s="1"/>
  <c r="D189" i="1"/>
  <c r="E189" i="1" s="1"/>
  <c r="D188" i="1"/>
  <c r="E188" i="1" s="1"/>
  <c r="C187" i="1"/>
  <c r="D186" i="1"/>
  <c r="E186" i="1" s="1"/>
  <c r="D185" i="1"/>
  <c r="E185" i="1" s="1"/>
  <c r="D184" i="1"/>
  <c r="E184" i="1" s="1"/>
  <c r="D183" i="1"/>
  <c r="E183" i="1" s="1"/>
  <c r="D182" i="1"/>
  <c r="E182" i="1" s="1"/>
  <c r="D181" i="1"/>
  <c r="E181" i="1" s="1"/>
  <c r="D180" i="1"/>
  <c r="E180" i="1" s="1"/>
  <c r="D179" i="1"/>
  <c r="E179" i="1" s="1"/>
  <c r="D178" i="1"/>
  <c r="E178" i="1" s="1"/>
  <c r="D177" i="1"/>
  <c r="E177" i="1" s="1"/>
  <c r="D176" i="1"/>
  <c r="E176" i="1" s="1"/>
  <c r="D175" i="1"/>
  <c r="E175" i="1" s="1"/>
  <c r="D174" i="1"/>
  <c r="E174" i="1" s="1"/>
  <c r="D173" i="1"/>
  <c r="E173" i="1" s="1"/>
  <c r="D172" i="1"/>
  <c r="E172" i="1" s="1"/>
  <c r="D171" i="1"/>
  <c r="E171" i="1" s="1"/>
  <c r="C170" i="1"/>
  <c r="D169" i="1"/>
  <c r="E169" i="1" s="1"/>
  <c r="D168" i="1"/>
  <c r="E168" i="1" s="1"/>
  <c r="D167" i="1"/>
  <c r="E167" i="1" s="1"/>
  <c r="D166" i="1"/>
  <c r="E166" i="1" s="1"/>
  <c r="D165" i="1"/>
  <c r="E165" i="1" s="1"/>
  <c r="D164" i="1"/>
  <c r="E164" i="1" s="1"/>
  <c r="D163" i="1"/>
  <c r="E163" i="1" s="1"/>
  <c r="D162" i="1"/>
  <c r="E162" i="1" s="1"/>
  <c r="D161" i="1"/>
  <c r="E161" i="1" s="1"/>
  <c r="D160" i="1"/>
  <c r="E160" i="1" s="1"/>
  <c r="D159" i="1"/>
  <c r="E159" i="1" s="1"/>
  <c r="D158" i="1"/>
  <c r="E158" i="1" s="1"/>
  <c r="D157" i="1"/>
  <c r="E157" i="1" s="1"/>
  <c r="D156" i="1"/>
  <c r="E156" i="1" s="1"/>
  <c r="D155" i="1"/>
  <c r="E155" i="1" s="1"/>
  <c r="D154" i="1"/>
  <c r="E154" i="1" s="1"/>
  <c r="C153" i="1"/>
  <c r="D152" i="1"/>
  <c r="E152" i="1" s="1"/>
  <c r="D151" i="1"/>
  <c r="E151" i="1" s="1"/>
  <c r="D150" i="1"/>
  <c r="E150" i="1" s="1"/>
  <c r="D149" i="1"/>
  <c r="E149" i="1" s="1"/>
  <c r="D148" i="1"/>
  <c r="E148" i="1" s="1"/>
  <c r="D147" i="1"/>
  <c r="E147" i="1" s="1"/>
  <c r="C146" i="1"/>
  <c r="D145" i="1"/>
  <c r="E145" i="1" s="1"/>
  <c r="D144" i="1"/>
  <c r="E144" i="1" s="1"/>
  <c r="D143" i="1"/>
  <c r="E143" i="1" s="1"/>
  <c r="D142" i="1"/>
  <c r="E142" i="1" s="1"/>
  <c r="D141" i="1"/>
  <c r="E141" i="1" s="1"/>
  <c r="D140" i="1"/>
  <c r="E140" i="1" s="1"/>
  <c r="D139" i="1"/>
  <c r="E139" i="1" s="1"/>
  <c r="D138" i="1"/>
  <c r="E138" i="1" s="1"/>
  <c r="D137" i="1"/>
  <c r="E137" i="1" s="1"/>
  <c r="D136" i="1"/>
  <c r="E136" i="1" s="1"/>
  <c r="D135" i="1"/>
  <c r="E135" i="1" s="1"/>
  <c r="D134" i="1"/>
  <c r="E134" i="1" s="1"/>
  <c r="C133" i="1"/>
  <c r="D132" i="1"/>
  <c r="E132" i="1" s="1"/>
  <c r="D131" i="1"/>
  <c r="E131" i="1" s="1"/>
  <c r="D130" i="1"/>
  <c r="E130" i="1" s="1"/>
  <c r="D129" i="1"/>
  <c r="E129" i="1" s="1"/>
  <c r="D128" i="1"/>
  <c r="E128" i="1" s="1"/>
  <c r="D127" i="1"/>
  <c r="E127" i="1" s="1"/>
  <c r="D126" i="1"/>
  <c r="E126" i="1" s="1"/>
  <c r="C125" i="1"/>
  <c r="D124" i="1"/>
  <c r="E124" i="1" s="1"/>
  <c r="D123" i="1"/>
  <c r="E123" i="1" s="1"/>
  <c r="D122" i="1"/>
  <c r="E122" i="1" s="1"/>
  <c r="D121" i="1"/>
  <c r="E121" i="1" s="1"/>
  <c r="D120" i="1"/>
  <c r="E120" i="1" s="1"/>
  <c r="D119" i="1"/>
  <c r="E119" i="1" s="1"/>
  <c r="D118" i="1"/>
  <c r="E118" i="1" s="1"/>
  <c r="D117" i="1"/>
  <c r="E117" i="1" s="1"/>
  <c r="D116" i="1"/>
  <c r="E116" i="1" s="1"/>
  <c r="D115" i="1"/>
  <c r="E115" i="1" s="1"/>
  <c r="D114" i="1"/>
  <c r="E114" i="1" s="1"/>
  <c r="D113" i="1"/>
  <c r="E113" i="1" s="1"/>
  <c r="C112" i="1"/>
  <c r="D111" i="1"/>
  <c r="E111" i="1" s="1"/>
  <c r="D110" i="1"/>
  <c r="E110" i="1" s="1"/>
  <c r="D109" i="1"/>
  <c r="E109" i="1" s="1"/>
  <c r="D108" i="1"/>
  <c r="E108" i="1" s="1"/>
  <c r="D107" i="1"/>
  <c r="E107" i="1" s="1"/>
  <c r="D106" i="1"/>
  <c r="E106" i="1" s="1"/>
  <c r="D105" i="1"/>
  <c r="E105" i="1" s="1"/>
  <c r="D104" i="1"/>
  <c r="E104" i="1" s="1"/>
  <c r="D103" i="1"/>
  <c r="E103" i="1" s="1"/>
  <c r="D102" i="1"/>
  <c r="E102" i="1" s="1"/>
  <c r="D101" i="1"/>
  <c r="E101" i="1" s="1"/>
  <c r="D100" i="1"/>
  <c r="E100" i="1" s="1"/>
  <c r="D99" i="1"/>
  <c r="E99" i="1" s="1"/>
  <c r="D98" i="1"/>
  <c r="E98" i="1" s="1"/>
  <c r="D97" i="1"/>
  <c r="E97" i="1" s="1"/>
  <c r="D96" i="1"/>
  <c r="E96" i="1" s="1"/>
  <c r="D95" i="1"/>
  <c r="E95" i="1" s="1"/>
  <c r="D94" i="1"/>
  <c r="E94" i="1" s="1"/>
  <c r="C93" i="1"/>
  <c r="D92" i="1"/>
  <c r="E92" i="1" s="1"/>
  <c r="D91" i="1"/>
  <c r="E91" i="1" s="1"/>
  <c r="D90" i="1"/>
  <c r="E90" i="1" s="1"/>
  <c r="D89" i="1"/>
  <c r="E89" i="1" s="1"/>
  <c r="D88" i="1"/>
  <c r="E88" i="1" s="1"/>
  <c r="D87" i="1"/>
  <c r="E87" i="1" s="1"/>
  <c r="D86" i="1"/>
  <c r="E86" i="1" s="1"/>
  <c r="D85" i="1"/>
  <c r="E85" i="1" s="1"/>
  <c r="D84" i="1"/>
  <c r="E84" i="1" s="1"/>
  <c r="D83" i="1"/>
  <c r="E83" i="1" s="1"/>
  <c r="D82" i="1"/>
  <c r="E82" i="1" s="1"/>
  <c r="D81" i="1"/>
  <c r="E81" i="1" s="1"/>
  <c r="D80" i="1"/>
  <c r="E80" i="1" s="1"/>
  <c r="C79" i="1"/>
  <c r="D78" i="1"/>
  <c r="E78" i="1" s="1"/>
  <c r="D77" i="1"/>
  <c r="E77" i="1" s="1"/>
  <c r="D76" i="1"/>
  <c r="E76" i="1" s="1"/>
  <c r="I75" i="1"/>
  <c r="D75" i="1"/>
  <c r="E75" i="1" s="1"/>
  <c r="I74" i="1"/>
  <c r="D74" i="1"/>
  <c r="E74" i="1" s="1"/>
  <c r="I73" i="1"/>
  <c r="D73" i="1"/>
  <c r="E73" i="1" s="1"/>
  <c r="I72" i="1"/>
  <c r="D72" i="1"/>
  <c r="E72" i="1" s="1"/>
  <c r="I71" i="1"/>
  <c r="D71" i="1"/>
  <c r="E71" i="1" s="1"/>
  <c r="I70" i="1"/>
  <c r="D70" i="1"/>
  <c r="E70" i="1" s="1"/>
  <c r="I69" i="1"/>
  <c r="D69" i="1"/>
  <c r="E69" i="1" s="1"/>
  <c r="I68" i="1"/>
  <c r="D68" i="1"/>
  <c r="E68" i="1" s="1"/>
  <c r="I67" i="1"/>
  <c r="D67" i="1"/>
  <c r="E67" i="1" s="1"/>
  <c r="I66" i="1"/>
  <c r="D66" i="1"/>
  <c r="E66" i="1" s="1"/>
  <c r="I65" i="1"/>
  <c r="D65" i="1"/>
  <c r="E65" i="1" s="1"/>
  <c r="I64" i="1"/>
  <c r="E64" i="1"/>
  <c r="D64" i="1"/>
  <c r="I63" i="1"/>
  <c r="D63" i="1"/>
  <c r="E63" i="1" s="1"/>
  <c r="I62" i="1"/>
  <c r="D62" i="1"/>
  <c r="E62" i="1" s="1"/>
  <c r="I61" i="1"/>
  <c r="D61" i="1"/>
  <c r="E61" i="1" s="1"/>
  <c r="I60" i="1"/>
  <c r="D60" i="1"/>
  <c r="E60" i="1" s="1"/>
  <c r="I59" i="1"/>
  <c r="D59" i="1"/>
  <c r="E59" i="1" s="1"/>
  <c r="C58" i="1"/>
  <c r="D57" i="1"/>
  <c r="E57" i="1" s="1"/>
  <c r="D56" i="1"/>
  <c r="E56" i="1" s="1"/>
  <c r="D55" i="1"/>
  <c r="E55" i="1" s="1"/>
  <c r="D54" i="1"/>
  <c r="E54" i="1" s="1"/>
  <c r="D53" i="1"/>
  <c r="E53" i="1" s="1"/>
  <c r="D52" i="1"/>
  <c r="E52" i="1" s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D45" i="1"/>
  <c r="E45" i="1" s="1"/>
  <c r="D44" i="1"/>
  <c r="E44" i="1" s="1"/>
  <c r="D43" i="1"/>
  <c r="E43" i="1" s="1"/>
  <c r="D42" i="1"/>
  <c r="E42" i="1" s="1"/>
  <c r="C41" i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C23" i="1"/>
  <c r="C22" i="1"/>
  <c r="D22" i="1" s="1"/>
  <c r="E22" i="1" s="1"/>
  <c r="D21" i="1"/>
  <c r="E21" i="1" s="1"/>
  <c r="D20" i="1"/>
  <c r="E20" i="1" s="1"/>
  <c r="D19" i="1"/>
  <c r="E19" i="1" s="1"/>
  <c r="C18" i="1"/>
  <c r="D18" i="1" s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C12" i="1"/>
  <c r="D11" i="1"/>
  <c r="C10" i="1"/>
  <c r="C245" i="1" l="1"/>
  <c r="E58" i="1"/>
  <c r="E23" i="1"/>
  <c r="D245" i="1"/>
  <c r="E153" i="1"/>
  <c r="E170" i="1"/>
  <c r="E210" i="1"/>
  <c r="E230" i="1"/>
  <c r="E112" i="1"/>
  <c r="E125" i="1"/>
  <c r="E194" i="1"/>
  <c r="E12" i="1"/>
  <c r="E41" i="1"/>
  <c r="E79" i="1"/>
  <c r="E146" i="1"/>
  <c r="E187" i="1"/>
  <c r="E219" i="1"/>
  <c r="E93" i="1"/>
  <c r="E133" i="1"/>
  <c r="E11" i="1"/>
  <c r="E10" i="1" s="1"/>
  <c r="E245" i="1" l="1"/>
</calcChain>
</file>

<file path=xl/sharedStrings.xml><?xml version="1.0" encoding="utf-8"?>
<sst xmlns="http://schemas.openxmlformats.org/spreadsheetml/2006/main" count="246" uniqueCount="226">
  <si>
    <t>№ п/п</t>
  </si>
  <si>
    <t>Наименование муниципального образования</t>
  </si>
  <si>
    <t>Сосновоборский городской округ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</si>
  <si>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</si>
  <si>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</si>
  <si>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</si>
  <si>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</si>
  <si>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</si>
  <si>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</si>
  <si>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Климовское сельское поселение</t>
  </si>
  <si>
    <t>Город Пикалево</t>
  </si>
  <si>
    <t>Радогощинское сельское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</si>
  <si>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</si>
  <si>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</si>
  <si>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</si>
  <si>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</si>
  <si>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</si>
  <si>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</si>
  <si>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</si>
  <si>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</si>
  <si>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</si>
  <si>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</si>
  <si>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</si>
  <si>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</si>
  <si>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</si>
  <si>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</si>
  <si>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</si>
  <si>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</si>
  <si>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</si>
  <si>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</si>
  <si>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Волховский муниципальный район</t>
  </si>
  <si>
    <t>Бережковское сельское поселение</t>
  </si>
  <si>
    <t>Город Волхов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</si>
  <si>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</si>
  <si>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</si>
  <si>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</si>
  <si>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</si>
  <si>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</si>
  <si>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</si>
  <si>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</si>
  <si>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</si>
  <si>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</si>
  <si>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</si>
  <si>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</si>
  <si>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</si>
  <si>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</si>
  <si>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</si>
  <si>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</si>
  <si>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Бугровское сельское поселение</t>
  </si>
  <si>
    <t>Город Всеволожск</t>
  </si>
  <si>
    <t>Дубровское городское поселение</t>
  </si>
  <si>
    <t>Заневское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</si>
  <si>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</si>
  <si>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</si>
  <si>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</si>
  <si>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</si>
  <si>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</si>
  <si>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сельское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</si>
  <si>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</si>
  <si>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</si>
  <si>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</si>
  <si>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</si>
  <si>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Город Сертолово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</si>
  <si>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</si>
  <si>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</si>
  <si>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</si>
  <si>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район</t>
  </si>
  <si>
    <t>Город Выборг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</si>
  <si>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</si>
  <si>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</si>
  <si>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</si>
  <si>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</si>
  <si>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</si>
  <si>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</si>
  <si>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</si>
  <si>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</si>
  <si>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</si>
  <si>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</si>
  <si>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</si>
  <si>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Гатчинский муниципальный район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</si>
  <si>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</si>
  <si>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</si>
  <si>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</si>
  <si>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</si>
  <si>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</si>
  <si>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</si>
  <si>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</si>
  <si>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</si>
  <si>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</si>
  <si>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</si>
  <si>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</si>
  <si>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</si>
  <si>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</si>
  <si>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</si>
  <si>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</si>
  <si>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</si>
  <si>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</si>
  <si>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</si>
  <si>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</si>
  <si>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</si>
  <si>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</si>
  <si>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</si>
  <si>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</si>
  <si>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</si>
  <si>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</si>
  <si>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</si>
  <si>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</si>
  <si>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</si>
  <si>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</si>
  <si>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</si>
  <si>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</si>
  <si>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</si>
  <si>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</si>
  <si>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</si>
  <si>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</si>
  <si>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</si>
  <si>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</si>
  <si>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</si>
  <si>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</si>
  <si>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</si>
  <si>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</si>
  <si>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</si>
  <si>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</si>
  <si>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</si>
  <si>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</si>
  <si>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</si>
  <si>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</si>
  <si>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</si>
  <si>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</si>
  <si>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</si>
  <si>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</si>
  <si>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</si>
  <si>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</si>
  <si>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</si>
  <si>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</si>
  <si>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</si>
  <si>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</si>
  <si>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</si>
  <si>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</si>
  <si>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</si>
  <si>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</si>
  <si>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</si>
  <si>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</si>
  <si>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</si>
  <si>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</si>
  <si>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</si>
  <si>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</si>
  <si>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</si>
  <si>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</si>
  <si>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</si>
  <si>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</si>
  <si>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</si>
  <si>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</si>
  <si>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</si>
  <si>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</si>
  <si>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</si>
  <si>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</si>
  <si>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</si>
  <si>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</si>
  <si>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</si>
  <si>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</si>
  <si>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</si>
  <si>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</si>
  <si>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</si>
  <si>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</si>
  <si>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</si>
  <si>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</si>
  <si>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</si>
  <si>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</si>
  <si>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</si>
  <si>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</si>
  <si>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</si>
  <si>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</si>
  <si>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</si>
  <si>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</si>
  <si>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</si>
  <si>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</si>
  <si>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</si>
  <si>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</si>
  <si>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</si>
  <si>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</si>
  <si>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</si>
  <si>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</si>
  <si>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</si>
  <si>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</si>
  <si>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</si>
  <si>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</si>
  <si>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</si>
  <si>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</si>
  <si>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</si>
  <si>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</si>
  <si>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</si>
  <si>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</si>
  <si>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</si>
  <si>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</si>
  <si>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</si>
  <si>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</si>
  <si>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</si>
  <si>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</si>
  <si>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</si>
  <si>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</si>
  <si>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</si>
  <si>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</si>
  <si>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</si>
  <si>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</si>
  <si>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</si>
  <si>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</si>
  <si>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</si>
  <si>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</si>
  <si>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</si>
  <si>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</si>
  <si>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</si>
  <si>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</si>
  <si>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</si>
  <si>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</si>
  <si>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</si>
  <si>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</si>
  <si>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ВСЕГО</t>
  </si>
  <si>
    <t>* В соответствии с Методикой распределения, предусмотренной  приложением 4 к Порядку, утвержденному постановлением Правительства Ленинградской области №72 от 24.03.2014 года (с изменениями ).</t>
  </si>
  <si>
    <t>Протяженность дорог - Li, км, на 01.01.2017 г.</t>
  </si>
  <si>
    <t>Коэффициент распределения - [Li / Lоб ]</t>
  </si>
  <si>
    <t xml:space="preserve">Расчетный размер субсидии  на 2018 год по протяженности дорог - Oir18, тыс. рублей </t>
  </si>
  <si>
    <t>Lвсего= 11 145,7 км</t>
  </si>
  <si>
    <t>Oбщий объем субсидий на 2018 год: 230 000,0 тыс. рублей</t>
  </si>
  <si>
    <t>Приложение 48 к пояснительной записке 2018 года</t>
  </si>
  <si>
    <t xml:space="preserve">Расчет субсидии бюджетам муниципальных образований Ленинградской области на капитальный ремонт и ремонт  автомобильных дорог общего пользования местного значения по протяженности автомобильных дорог общего пользования местного значения муниципальных образований Ленинградской области, согласно информации предоставленнной ПЕТРОСТатом по состоянию на 01.01.2017 года * 
на 2018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</si>
</sst>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#,##0.0"/>
    <numFmt numFmtId="166" formatCode="#,##0.0000"/>
    <numFmt numFmtId="167" formatCode="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center" vertical="center" wrapText="1"/>
    </xf>
    <xf numFmtId="167" fontId="2" fillId="3" borderId="2" xfId="1" applyNumberFormat="1" applyFont="1" applyFill="1" applyBorder="1" applyAlignment="1">
      <alignment horizontal="right" vertical="center" wrapText="1"/>
    </xf>
    <xf numFmtId="165" fontId="2" fillId="3" borderId="2" xfId="1" applyNumberFormat="1" applyFont="1" applyFill="1" applyBorder="1" applyAlignment="1">
      <alignment horizontal="right" vertical="center" wrapText="1"/>
    </xf>
    <xf numFmtId="167" fontId="2" fillId="3" borderId="0" xfId="0" applyNumberFormat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167" fontId="3" fillId="2" borderId="2" xfId="1" applyNumberFormat="1" applyFont="1" applyFill="1" applyBorder="1" applyAlignment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7" fontId="3" fillId="2" borderId="0" xfId="0" applyNumberFormat="1" applyFont="1" applyFill="1" applyBorder="1" applyAlignment="1">
      <alignment horizontal="right" vertical="center" wrapText="1"/>
    </xf>
    <xf numFmtId="167" fontId="2" fillId="2" borderId="0" xfId="0" applyNumberFormat="1" applyFont="1" applyFill="1" applyBorder="1" applyAlignment="1">
      <alignment horizontal="right" vertical="center" wrapText="1"/>
    </xf>
    <xf numFmtId="0" fontId="3" fillId="3" borderId="2" xfId="1" applyFont="1" applyFill="1" applyBorder="1" applyAlignment="1">
      <alignment horizontal="center" vertical="center" wrapText="1"/>
    </xf>
    <xf numFmtId="165" fontId="2" fillId="3" borderId="0" xfId="0" applyNumberFormat="1" applyFont="1" applyFill="1" applyBorder="1" applyAlignment="1">
      <alignment horizontal="right" vertical="center" wrapText="1"/>
    </xf>
    <xf numFmtId="165" fontId="3" fillId="2" borderId="2" xfId="1" applyNumberFormat="1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horizontal="right" vertical="center" wrapText="1"/>
    </xf>
    <xf numFmtId="4" fontId="3" fillId="4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167" fontId="3" fillId="5" borderId="0" xfId="0" applyNumberFormat="1" applyFont="1" applyFill="1" applyBorder="1" applyAlignment="1">
      <alignment horizontal="right" vertical="center" wrapText="1"/>
    </xf>
    <xf numFmtId="167" fontId="2" fillId="5" borderId="0" xfId="0" applyNumberFormat="1" applyFont="1" applyFill="1" applyBorder="1" applyAlignment="1">
      <alignment horizontal="right" vertical="center" wrapText="1"/>
    </xf>
    <xf numFmtId="0" fontId="3" fillId="2" borderId="2" xfId="1" applyFont="1" applyFill="1" applyBorder="1"/>
    <xf numFmtId="0" fontId="3" fillId="2" borderId="0" xfId="0" applyFont="1" applyFill="1" applyBorder="1"/>
    <xf numFmtId="0" fontId="2" fillId="3" borderId="2" xfId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2" fillId="6" borderId="2" xfId="1" applyFont="1" applyFill="1" applyBorder="1"/>
    <xf numFmtId="4" fontId="2" fillId="6" borderId="2" xfId="1" applyNumberFormat="1" applyFont="1" applyFill="1" applyBorder="1"/>
    <xf numFmtId="165" fontId="2" fillId="6" borderId="2" xfId="1" applyNumberFormat="1" applyFont="1" applyFill="1" applyBorder="1"/>
    <xf numFmtId="4" fontId="2" fillId="6" borderId="0" xfId="0" applyNumberFormat="1" applyFont="1" applyFill="1" applyBorder="1"/>
    <xf numFmtId="4" fontId="2" fillId="2" borderId="0" xfId="0" applyNumberFormat="1" applyFont="1" applyFill="1" applyBorder="1"/>
    <xf numFmtId="167" fontId="3" fillId="3" borderId="2" xfId="1" applyNumberFormat="1" applyFont="1" applyFill="1" applyBorder="1" applyAlignment="1">
      <alignment horizontal="right" vertical="center" wrapText="1"/>
    </xf>
    <xf numFmtId="164" fontId="3" fillId="2" borderId="2" xfId="1" applyNumberFormat="1" applyFont="1" applyFill="1" applyBorder="1" applyAlignment="1">
      <alignment horizontal="right" vertical="center" wrapText="1"/>
    </xf>
    <xf numFmtId="165" fontId="3" fillId="3" borderId="2" xfId="1" applyNumberFormat="1" applyFont="1" applyFill="1" applyBorder="1" applyAlignment="1">
      <alignment horizontal="right" vertical="center" wrapText="1"/>
    </xf>
    <xf numFmtId="0" fontId="3" fillId="3" borderId="2" xfId="1" applyFont="1" applyFill="1" applyBorder="1" applyAlignment="1">
      <alignment horizontal="right" vertical="center" wrapText="1"/>
    </xf>
    <xf numFmtId="164" fontId="3" fillId="6" borderId="2" xfId="1" applyNumberFormat="1" applyFont="1" applyFill="1" applyBorder="1"/>
    <xf numFmtId="1" fontId="5" fillId="0" borderId="2" xfId="1" applyNumberFormat="1" applyFont="1" applyFill="1" applyBorder="1" applyAlignment="1">
      <alignment horizontal="center" vertical="center" wrapText="1"/>
    </xf>
    <xf numFmtId="1" fontId="5" fillId="2" borderId="2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1" applyFont="1" applyFill="1"/>
    <xf numFmtId="164" fontId="4" fillId="2" borderId="0" xfId="1" applyNumberFormat="1" applyFont="1" applyFill="1"/>
    <xf numFmtId="165" fontId="4" fillId="2" borderId="0" xfId="1" applyNumberFormat="1" applyFont="1" applyFill="1"/>
    <xf numFmtId="0" fontId="4" fillId="2" borderId="0" xfId="0" applyFont="1" applyFill="1" applyBorder="1"/>
    <xf numFmtId="0" fontId="4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 applyAlignment="1"/>
    <xf numFmtId="0" fontId="4" fillId="0" borderId="0" xfId="1" applyFont="1"/>
    <xf numFmtId="0" fontId="4" fillId="0" borderId="0" xfId="1" applyFont="1" applyBorder="1"/>
    <xf numFmtId="165" fontId="4" fillId="2" borderId="0" xfId="0" applyNumberFormat="1" applyFont="1" applyFill="1" applyBorder="1"/>
    <xf numFmtId="166" fontId="4" fillId="2" borderId="0" xfId="0" applyNumberFormat="1" applyFont="1" applyFill="1" applyBorder="1"/>
    <xf numFmtId="1" fontId="5" fillId="0" borderId="0" xfId="1" applyNumberFormat="1" applyFont="1" applyBorder="1"/>
    <xf numFmtId="1" fontId="5" fillId="0" borderId="0" xfId="1" applyNumberFormat="1" applyFont="1"/>
    <xf numFmtId="0" fontId="4" fillId="3" borderId="0" xfId="1" applyFont="1" applyFill="1" applyBorder="1"/>
    <xf numFmtId="0" fontId="4" fillId="3" borderId="0" xfId="1" applyFont="1" applyFill="1"/>
    <xf numFmtId="167" fontId="4" fillId="2" borderId="0" xfId="1" applyNumberFormat="1" applyFont="1" applyFill="1"/>
    <xf numFmtId="4" fontId="4" fillId="5" borderId="0" xfId="1" applyNumberFormat="1" applyFont="1" applyFill="1" applyBorder="1"/>
    <xf numFmtId="0" fontId="4" fillId="5" borderId="0" xfId="1" applyFont="1" applyFill="1"/>
    <xf numFmtId="4" fontId="4" fillId="2" borderId="0" xfId="1" applyNumberFormat="1" applyFont="1" applyFill="1" applyBorder="1"/>
    <xf numFmtId="0" fontId="4" fillId="5" borderId="0" xfId="1" applyFont="1" applyFill="1" applyBorder="1"/>
    <xf numFmtId="0" fontId="4" fillId="6" borderId="0" xfId="1" applyFont="1" applyFill="1" applyBorder="1"/>
    <xf numFmtId="0" fontId="4" fillId="6" borderId="0" xfId="1" applyFont="1" applyFill="1"/>
    <xf numFmtId="0" fontId="7" fillId="2" borderId="0" xfId="0" applyFont="1" applyFill="1" applyBorder="1" applyAlignment="1">
      <alignment horizontal="right"/>
    </xf>
    <xf numFmtId="0" fontId="7" fillId="0" borderId="0" xfId="1" applyFont="1" applyBorder="1"/>
    <xf numFmtId="0" fontId="7" fillId="0" borderId="0" xfId="1" applyFont="1"/>
    <xf numFmtId="0" fontId="4" fillId="0" borderId="0" xfId="1" applyFont="1" applyFill="1"/>
    <xf numFmtId="0" fontId="4" fillId="2" borderId="0" xfId="1" applyFont="1" applyFill="1" applyAlignment="1">
      <alignment horizontal="right"/>
    </xf>
    <xf numFmtId="164" fontId="4" fillId="0" borderId="0" xfId="1" applyNumberFormat="1" applyFont="1" applyFill="1"/>
    <xf numFmtId="165" fontId="4" fillId="7" borderId="0" xfId="1" applyNumberFormat="1" applyFont="1" applyFill="1"/>
    <xf numFmtId="0" fontId="4" fillId="2" borderId="0" xfId="0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167" fontId="4" fillId="2" borderId="0" xfId="1" applyNumberFormat="1" applyFont="1" applyFill="1" applyAlignment="1">
      <alignment horizontal="right"/>
    </xf>
    <xf numFmtId="4" fontId="4" fillId="2" borderId="0" xfId="1" applyNumberFormat="1" applyFont="1" applyFill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0" fontId="7" fillId="0" borderId="0" xfId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0" xfId="1" applyFont="1" applyFill="1" applyAlignment="1"/>
    <xf numFmtId="0" fontId="4" fillId="2" borderId="1" xfId="1" applyFont="1" applyFill="1" applyBorder="1" applyAlignment="1"/>
    <xf numFmtId="0" fontId="4" fillId="2" borderId="3" xfId="1" applyFont="1" applyFill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6" fillId="2" borderId="0" xfId="1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5" fontId="6" fillId="2" borderId="0" xfId="1" applyNumberFormat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tabSelected="1" view="pageBreakPreview" topLeftCell="A2" zoomScale="130" zoomScaleNormal="130" zoomScaleSheetLayoutView="130" workbookViewId="0">
      <selection activeCell="A4" sqref="A4:E4"/>
    </sheetView>
  </sheetViews>
  <sheetFormatPr defaultRowHeight="12.75" x14ac:dyDescent="0.2"/>
  <cols>
    <col min="1" max="1" width="4.42578125" style="70" customWidth="1"/>
    <col min="2" max="2" width="44.85546875" style="70" customWidth="1"/>
    <col min="3" max="3" width="13.42578125" style="71" customWidth="1"/>
    <col min="4" max="4" width="14.140625" style="72" customWidth="1"/>
    <col min="5" max="5" width="16.140625" style="73" customWidth="1"/>
    <col min="6" max="6" width="20.42578125" style="74" customWidth="1"/>
    <col min="7" max="7" width="19" style="74" customWidth="1"/>
    <col min="8" max="8" width="16" style="53" customWidth="1"/>
    <col min="9" max="9" width="14" style="52" customWidth="1"/>
    <col min="10" max="16384" width="9.140625" style="52"/>
  </cols>
  <sheetData>
    <row r="1" spans="1:8" s="45" customFormat="1" ht="12" hidden="1" customHeight="1" x14ac:dyDescent="0.2">
      <c r="D1" s="46"/>
      <c r="E1" s="47"/>
      <c r="F1" s="48"/>
      <c r="G1" s="48"/>
      <c r="H1" s="49"/>
    </row>
    <row r="2" spans="1:8" s="45" customFormat="1" ht="12" customHeight="1" x14ac:dyDescent="0.2">
      <c r="D2" s="46"/>
      <c r="E2" s="50" t="s">
        <v>224</v>
      </c>
      <c r="F2" s="48"/>
      <c r="G2" s="48"/>
      <c r="H2" s="49"/>
    </row>
    <row r="3" spans="1:8" s="45" customFormat="1" ht="12" customHeight="1" x14ac:dyDescent="0.2">
      <c r="D3" s="46"/>
      <c r="E3" s="47"/>
      <c r="F3" s="48"/>
      <c r="G3" s="48"/>
      <c r="H3" s="49"/>
    </row>
    <row r="4" spans="1:8" ht="91.5" customHeight="1" x14ac:dyDescent="0.2">
      <c r="A4" s="81" t="s">
        <v>225</v>
      </c>
      <c r="B4" s="82"/>
      <c r="C4" s="82"/>
      <c r="D4" s="82"/>
      <c r="E4" s="82"/>
      <c r="F4" s="51"/>
      <c r="G4" s="52"/>
    </row>
    <row r="5" spans="1:8" ht="15" customHeight="1" x14ac:dyDescent="0.2">
      <c r="A5" s="45"/>
      <c r="B5" s="45"/>
      <c r="C5" s="88" t="s">
        <v>222</v>
      </c>
      <c r="D5" s="89"/>
      <c r="E5" s="89"/>
      <c r="F5" s="54"/>
      <c r="G5" s="55"/>
    </row>
    <row r="6" spans="1:8" ht="29.25" customHeight="1" x14ac:dyDescent="0.2">
      <c r="A6" s="45"/>
      <c r="B6" s="45"/>
      <c r="C6" s="86" t="s">
        <v>223</v>
      </c>
      <c r="D6" s="87"/>
      <c r="E6" s="87"/>
      <c r="F6" s="48"/>
      <c r="G6" s="48"/>
    </row>
    <row r="7" spans="1:8" ht="6.75" hidden="1" customHeight="1" x14ac:dyDescent="0.2">
      <c r="A7" s="45"/>
      <c r="B7" s="45"/>
      <c r="C7" s="45"/>
      <c r="D7" s="83"/>
      <c r="E7" s="83"/>
      <c r="F7" s="48"/>
      <c r="G7" s="48"/>
    </row>
    <row r="8" spans="1:8" ht="76.5" customHeight="1" x14ac:dyDescent="0.2">
      <c r="A8" s="40" t="s">
        <v>0</v>
      </c>
      <c r="B8" s="40" t="s">
        <v>1</v>
      </c>
      <c r="C8" s="41" t="s">
        <v>219</v>
      </c>
      <c r="D8" s="42" t="s">
        <v>220</v>
      </c>
      <c r="E8" s="43" t="s">
        <v>221</v>
      </c>
      <c r="F8" s="44"/>
      <c r="G8" s="44"/>
    </row>
    <row r="9" spans="1:8" s="57" customFormat="1" ht="12" x14ac:dyDescent="0.2">
      <c r="A9" s="36">
        <v>1</v>
      </c>
      <c r="B9" s="36">
        <v>2</v>
      </c>
      <c r="C9" s="37">
        <v>4</v>
      </c>
      <c r="D9" s="37">
        <v>6</v>
      </c>
      <c r="E9" s="38">
        <v>7</v>
      </c>
      <c r="F9" s="39"/>
      <c r="G9" s="39"/>
      <c r="H9" s="56"/>
    </row>
    <row r="10" spans="1:8" s="59" customFormat="1" ht="15" customHeight="1" x14ac:dyDescent="0.2">
      <c r="A10" s="1"/>
      <c r="B10" s="2" t="s">
        <v>2</v>
      </c>
      <c r="C10" s="3">
        <f t="shared" ref="C10:E10" si="0">C11</f>
        <v>54.1</v>
      </c>
      <c r="D10" s="31"/>
      <c r="E10" s="4">
        <f t="shared" si="0"/>
        <v>1116.4000000000001</v>
      </c>
      <c r="F10" s="5"/>
      <c r="G10" s="5"/>
      <c r="H10" s="58"/>
    </row>
    <row r="11" spans="1:8" s="45" customFormat="1" ht="15" customHeight="1" x14ac:dyDescent="0.2">
      <c r="A11" s="6">
        <v>1</v>
      </c>
      <c r="B11" s="7" t="s">
        <v>2</v>
      </c>
      <c r="C11" s="8">
        <v>54.1</v>
      </c>
      <c r="D11" s="32">
        <f>C11/11145.7</f>
        <v>4.8538898409251994E-3</v>
      </c>
      <c r="E11" s="9">
        <f>ROUND(D11*230000,1)</f>
        <v>1116.4000000000001</v>
      </c>
      <c r="F11" s="10"/>
      <c r="G11" s="11"/>
      <c r="H11" s="49"/>
    </row>
    <row r="12" spans="1:8" s="59" customFormat="1" ht="15" customHeight="1" x14ac:dyDescent="0.2">
      <c r="A12" s="12"/>
      <c r="B12" s="2" t="s">
        <v>3</v>
      </c>
      <c r="C12" s="3">
        <f t="shared" ref="C12:E12" si="1">SUM(C13:C22)</f>
        <v>785</v>
      </c>
      <c r="D12" s="31"/>
      <c r="E12" s="4">
        <f t="shared" si="1"/>
        <v>16199.1</v>
      </c>
      <c r="F12" s="5"/>
      <c r="G12" s="5"/>
      <c r="H12" s="58"/>
    </row>
    <row r="13" spans="1:8" s="45" customFormat="1" ht="15" customHeight="1" x14ac:dyDescent="0.2">
      <c r="A13" s="6">
        <v>2</v>
      </c>
      <c r="B13" s="7" t="s">
        <v>3</v>
      </c>
      <c r="C13" s="8">
        <v>324.8</v>
      </c>
      <c r="D13" s="32">
        <f t="shared" ref="D13:D22" si="2">C13/11145.7</f>
        <v>2.9141283185443713E-2</v>
      </c>
      <c r="E13" s="9">
        <f t="shared" ref="E13:E76" si="3">ROUND(D13*230000,1)</f>
        <v>6702.5</v>
      </c>
      <c r="F13" s="10"/>
      <c r="G13" s="11"/>
      <c r="H13" s="49"/>
    </row>
    <row r="14" spans="1:8" s="45" customFormat="1" ht="15" customHeight="1" x14ac:dyDescent="0.2">
      <c r="A14" s="6">
        <v>3</v>
      </c>
      <c r="B14" s="7" t="s">
        <v>4</v>
      </c>
      <c r="C14" s="8">
        <v>56</v>
      </c>
      <c r="D14" s="32">
        <f t="shared" si="2"/>
        <v>5.0243591699040881E-3</v>
      </c>
      <c r="E14" s="9">
        <f t="shared" si="3"/>
        <v>1155.5999999999999</v>
      </c>
      <c r="F14" s="10"/>
      <c r="G14" s="11"/>
      <c r="H14" s="49"/>
    </row>
    <row r="15" spans="1:8" s="45" customFormat="1" ht="15" customHeight="1" x14ac:dyDescent="0.2">
      <c r="A15" s="6">
        <v>4</v>
      </c>
      <c r="B15" s="7" t="s">
        <v>5</v>
      </c>
      <c r="C15" s="8">
        <v>54.1</v>
      </c>
      <c r="D15" s="32">
        <f t="shared" si="2"/>
        <v>4.8538898409251994E-3</v>
      </c>
      <c r="E15" s="9">
        <f t="shared" si="3"/>
        <v>1116.4000000000001</v>
      </c>
      <c r="F15" s="10"/>
      <c r="G15" s="11"/>
      <c r="H15" s="49"/>
    </row>
    <row r="16" spans="1:8" s="45" customFormat="1" ht="15" customHeight="1" x14ac:dyDescent="0.2">
      <c r="A16" s="6">
        <v>5</v>
      </c>
      <c r="B16" s="7" t="s">
        <v>6</v>
      </c>
      <c r="C16" s="8">
        <v>22.9</v>
      </c>
      <c r="D16" s="32">
        <f t="shared" si="2"/>
        <v>2.0546040176929216E-3</v>
      </c>
      <c r="E16" s="9">
        <f t="shared" si="3"/>
        <v>472.6</v>
      </c>
      <c r="F16" s="10"/>
      <c r="G16" s="11"/>
      <c r="H16" s="49"/>
    </row>
    <row r="17" spans="1:8" s="45" customFormat="1" ht="15" customHeight="1" x14ac:dyDescent="0.2">
      <c r="A17" s="6">
        <v>6</v>
      </c>
      <c r="B17" s="7" t="s">
        <v>7</v>
      </c>
      <c r="C17" s="8">
        <v>91.7</v>
      </c>
      <c r="D17" s="32">
        <f t="shared" si="2"/>
        <v>8.2273881407179447E-3</v>
      </c>
      <c r="E17" s="9">
        <f t="shared" si="3"/>
        <v>1892.3</v>
      </c>
      <c r="F17" s="10"/>
      <c r="G17" s="11"/>
      <c r="H17" s="49"/>
    </row>
    <row r="18" spans="1:8" s="45" customFormat="1" ht="15" customHeight="1" x14ac:dyDescent="0.2">
      <c r="A18" s="6">
        <v>7</v>
      </c>
      <c r="B18" s="7" t="s">
        <v>8</v>
      </c>
      <c r="C18" s="8">
        <f>53.7+30</f>
        <v>83.7</v>
      </c>
      <c r="D18" s="32">
        <f t="shared" si="2"/>
        <v>7.5096225450173608E-3</v>
      </c>
      <c r="E18" s="9">
        <f t="shared" si="3"/>
        <v>1727.2</v>
      </c>
      <c r="F18" s="10"/>
      <c r="G18" s="11"/>
      <c r="H18" s="49"/>
    </row>
    <row r="19" spans="1:8" s="45" customFormat="1" ht="15" customHeight="1" x14ac:dyDescent="0.2">
      <c r="A19" s="6">
        <v>8</v>
      </c>
      <c r="B19" s="7" t="s">
        <v>9</v>
      </c>
      <c r="C19" s="8">
        <v>22.7</v>
      </c>
      <c r="D19" s="32">
        <f t="shared" si="2"/>
        <v>2.0366598778004071E-3</v>
      </c>
      <c r="E19" s="9">
        <f t="shared" si="3"/>
        <v>468.4</v>
      </c>
      <c r="F19" s="10"/>
      <c r="G19" s="11"/>
      <c r="H19" s="49"/>
    </row>
    <row r="20" spans="1:8" s="45" customFormat="1" ht="15" customHeight="1" x14ac:dyDescent="0.2">
      <c r="A20" s="6">
        <v>9</v>
      </c>
      <c r="B20" s="7" t="s">
        <v>10</v>
      </c>
      <c r="C20" s="8">
        <v>43.3</v>
      </c>
      <c r="D20" s="32">
        <f t="shared" si="2"/>
        <v>3.8849062867294107E-3</v>
      </c>
      <c r="E20" s="9">
        <f t="shared" si="3"/>
        <v>893.5</v>
      </c>
      <c r="F20" s="10"/>
      <c r="G20" s="11"/>
      <c r="H20" s="49"/>
    </row>
    <row r="21" spans="1:8" s="45" customFormat="1" ht="15" customHeight="1" x14ac:dyDescent="0.2">
      <c r="A21" s="6">
        <v>10</v>
      </c>
      <c r="B21" s="7" t="s">
        <v>11</v>
      </c>
      <c r="C21" s="8">
        <v>22</v>
      </c>
      <c r="D21" s="32">
        <f t="shared" si="2"/>
        <v>1.9738553881766059E-3</v>
      </c>
      <c r="E21" s="9">
        <f t="shared" si="3"/>
        <v>454</v>
      </c>
      <c r="F21" s="10"/>
      <c r="G21" s="11"/>
      <c r="H21" s="49"/>
    </row>
    <row r="22" spans="1:8" s="45" customFormat="1" ht="15" customHeight="1" x14ac:dyDescent="0.2">
      <c r="A22" s="6">
        <v>11</v>
      </c>
      <c r="B22" s="7" t="s">
        <v>12</v>
      </c>
      <c r="C22" s="8">
        <f>56+7.8</f>
        <v>63.8</v>
      </c>
      <c r="D22" s="32">
        <f t="shared" si="2"/>
        <v>5.7241806257121572E-3</v>
      </c>
      <c r="E22" s="9">
        <f t="shared" si="3"/>
        <v>1316.6</v>
      </c>
      <c r="F22" s="10"/>
      <c r="G22" s="11"/>
      <c r="H22" s="49"/>
    </row>
    <row r="23" spans="1:8" s="59" customFormat="1" ht="15" customHeight="1" x14ac:dyDescent="0.2">
      <c r="A23" s="2"/>
      <c r="B23" s="2" t="s">
        <v>13</v>
      </c>
      <c r="C23" s="3">
        <f t="shared" ref="C23:E23" si="4">SUM(C24:C40)</f>
        <v>408.8</v>
      </c>
      <c r="D23" s="31"/>
      <c r="E23" s="4">
        <f t="shared" si="4"/>
        <v>8435.6999999999971</v>
      </c>
      <c r="F23" s="5"/>
      <c r="G23" s="5"/>
      <c r="H23" s="58"/>
    </row>
    <row r="24" spans="1:8" s="45" customFormat="1" ht="15" customHeight="1" x14ac:dyDescent="0.2">
      <c r="A24" s="6">
        <v>12</v>
      </c>
      <c r="B24" s="7" t="s">
        <v>13</v>
      </c>
      <c r="C24" s="8">
        <v>99.7</v>
      </c>
      <c r="D24" s="32">
        <f t="shared" ref="D24:D40" si="5">C24/11145.7</f>
        <v>8.9451537364185294E-3</v>
      </c>
      <c r="E24" s="9">
        <f t="shared" si="3"/>
        <v>2057.4</v>
      </c>
      <c r="F24" s="10"/>
      <c r="G24" s="11"/>
      <c r="H24" s="49"/>
    </row>
    <row r="25" spans="1:8" s="45" customFormat="1" ht="15" customHeight="1" x14ac:dyDescent="0.2">
      <c r="A25" s="6">
        <v>13</v>
      </c>
      <c r="B25" s="7" t="s">
        <v>14</v>
      </c>
      <c r="C25" s="8">
        <v>23</v>
      </c>
      <c r="D25" s="32">
        <f t="shared" si="5"/>
        <v>2.063576087639179E-3</v>
      </c>
      <c r="E25" s="9">
        <f t="shared" si="3"/>
        <v>474.6</v>
      </c>
      <c r="F25" s="10"/>
      <c r="G25" s="11"/>
      <c r="H25" s="49"/>
    </row>
    <row r="26" spans="1:8" s="45" customFormat="1" ht="15" customHeight="1" x14ac:dyDescent="0.2">
      <c r="A26" s="6">
        <v>14</v>
      </c>
      <c r="B26" s="7" t="s">
        <v>15</v>
      </c>
      <c r="C26" s="8">
        <v>10.6</v>
      </c>
      <c r="D26" s="32">
        <f t="shared" si="5"/>
        <v>9.5103941430327386E-4</v>
      </c>
      <c r="E26" s="9">
        <f t="shared" si="3"/>
        <v>218.7</v>
      </c>
      <c r="F26" s="10"/>
      <c r="G26" s="11"/>
      <c r="H26" s="49"/>
    </row>
    <row r="27" spans="1:8" s="45" customFormat="1" ht="15" customHeight="1" x14ac:dyDescent="0.2">
      <c r="A27" s="6">
        <v>15</v>
      </c>
      <c r="B27" s="7" t="s">
        <v>16</v>
      </c>
      <c r="C27" s="8">
        <v>34.700000000000003</v>
      </c>
      <c r="D27" s="32">
        <f t="shared" si="5"/>
        <v>3.1133082713512834E-3</v>
      </c>
      <c r="E27" s="9">
        <f t="shared" si="3"/>
        <v>716.1</v>
      </c>
      <c r="F27" s="10"/>
      <c r="G27" s="11"/>
      <c r="H27" s="49"/>
    </row>
    <row r="28" spans="1:8" s="45" customFormat="1" ht="15" customHeight="1" x14ac:dyDescent="0.2">
      <c r="A28" s="6">
        <v>16</v>
      </c>
      <c r="B28" s="7" t="s">
        <v>17</v>
      </c>
      <c r="C28" s="8">
        <v>28.8</v>
      </c>
      <c r="D28" s="32">
        <f t="shared" si="5"/>
        <v>2.5839561445221027E-3</v>
      </c>
      <c r="E28" s="9">
        <f t="shared" si="3"/>
        <v>594.29999999999995</v>
      </c>
      <c r="F28" s="10"/>
      <c r="G28" s="11"/>
      <c r="H28" s="49"/>
    </row>
    <row r="29" spans="1:8" s="45" customFormat="1" ht="15" customHeight="1" x14ac:dyDescent="0.2">
      <c r="A29" s="6">
        <v>17</v>
      </c>
      <c r="B29" s="7" t="s">
        <v>18</v>
      </c>
      <c r="C29" s="8">
        <v>20</v>
      </c>
      <c r="D29" s="32">
        <f t="shared" si="5"/>
        <v>1.7944139892514602E-3</v>
      </c>
      <c r="E29" s="9">
        <f t="shared" si="3"/>
        <v>412.7</v>
      </c>
      <c r="F29" s="10"/>
      <c r="G29" s="11"/>
      <c r="H29" s="49"/>
    </row>
    <row r="30" spans="1:8" s="45" customFormat="1" ht="15" customHeight="1" x14ac:dyDescent="0.2">
      <c r="A30" s="6">
        <v>18</v>
      </c>
      <c r="B30" s="7" t="s">
        <v>19</v>
      </c>
      <c r="C30" s="8">
        <v>7.7</v>
      </c>
      <c r="D30" s="32">
        <f t="shared" si="5"/>
        <v>6.9084938586181212E-4</v>
      </c>
      <c r="E30" s="9">
        <f t="shared" si="3"/>
        <v>158.9</v>
      </c>
      <c r="F30" s="10"/>
      <c r="G30" s="11"/>
      <c r="H30" s="49"/>
    </row>
    <row r="31" spans="1:8" s="45" customFormat="1" ht="15" customHeight="1" x14ac:dyDescent="0.2">
      <c r="A31" s="6">
        <v>19</v>
      </c>
      <c r="B31" s="7" t="s">
        <v>20</v>
      </c>
      <c r="C31" s="8">
        <v>29</v>
      </c>
      <c r="D31" s="32">
        <f t="shared" si="5"/>
        <v>2.6019002844146172E-3</v>
      </c>
      <c r="E31" s="9">
        <f t="shared" si="3"/>
        <v>598.4</v>
      </c>
      <c r="F31" s="10"/>
      <c r="G31" s="11"/>
      <c r="H31" s="49"/>
    </row>
    <row r="32" spans="1:8" s="45" customFormat="1" ht="15" customHeight="1" x14ac:dyDescent="0.2">
      <c r="A32" s="6">
        <v>20</v>
      </c>
      <c r="B32" s="7" t="s">
        <v>21</v>
      </c>
      <c r="C32" s="8">
        <v>24.3</v>
      </c>
      <c r="D32" s="32">
        <f t="shared" si="5"/>
        <v>2.180212996940524E-3</v>
      </c>
      <c r="E32" s="9">
        <f t="shared" si="3"/>
        <v>501.4</v>
      </c>
      <c r="F32" s="10"/>
      <c r="G32" s="11"/>
      <c r="H32" s="49"/>
    </row>
    <row r="33" spans="1:8" s="45" customFormat="1" ht="15" customHeight="1" x14ac:dyDescent="0.2">
      <c r="A33" s="6">
        <v>21</v>
      </c>
      <c r="B33" s="7" t="s">
        <v>22</v>
      </c>
      <c r="C33" s="8">
        <v>15.3</v>
      </c>
      <c r="D33" s="32">
        <f t="shared" si="5"/>
        <v>1.372726701777367E-3</v>
      </c>
      <c r="E33" s="9">
        <f t="shared" si="3"/>
        <v>315.7</v>
      </c>
      <c r="F33" s="10"/>
      <c r="G33" s="11"/>
      <c r="H33" s="49"/>
    </row>
    <row r="34" spans="1:8" s="45" customFormat="1" ht="15" customHeight="1" x14ac:dyDescent="0.2">
      <c r="A34" s="6">
        <v>22</v>
      </c>
      <c r="B34" s="7" t="s">
        <v>23</v>
      </c>
      <c r="C34" s="8">
        <v>23.4</v>
      </c>
      <c r="D34" s="32">
        <f t="shared" si="5"/>
        <v>2.0994643674242084E-3</v>
      </c>
      <c r="E34" s="9">
        <f t="shared" si="3"/>
        <v>482.9</v>
      </c>
      <c r="F34" s="10"/>
      <c r="G34" s="11"/>
      <c r="H34" s="49"/>
    </row>
    <row r="35" spans="1:8" s="45" customFormat="1" ht="15" customHeight="1" x14ac:dyDescent="0.2">
      <c r="A35" s="6">
        <v>23</v>
      </c>
      <c r="B35" s="7" t="s">
        <v>24</v>
      </c>
      <c r="C35" s="8">
        <v>10.5</v>
      </c>
      <c r="D35" s="32">
        <f t="shared" si="5"/>
        <v>9.4206734435701653E-4</v>
      </c>
      <c r="E35" s="9">
        <f t="shared" si="3"/>
        <v>216.7</v>
      </c>
      <c r="F35" s="10"/>
      <c r="G35" s="11"/>
      <c r="H35" s="49"/>
    </row>
    <row r="36" spans="1:8" s="45" customFormat="1" ht="15" customHeight="1" x14ac:dyDescent="0.2">
      <c r="A36" s="6">
        <v>24</v>
      </c>
      <c r="B36" s="7" t="s">
        <v>25</v>
      </c>
      <c r="C36" s="8">
        <v>26.5</v>
      </c>
      <c r="D36" s="32">
        <f t="shared" si="5"/>
        <v>2.3775985357581846E-3</v>
      </c>
      <c r="E36" s="9">
        <f t="shared" si="3"/>
        <v>546.79999999999995</v>
      </c>
      <c r="F36" s="10"/>
      <c r="G36" s="11"/>
      <c r="H36" s="49"/>
    </row>
    <row r="37" spans="1:8" s="45" customFormat="1" ht="15" customHeight="1" x14ac:dyDescent="0.2">
      <c r="A37" s="6">
        <v>25</v>
      </c>
      <c r="B37" s="7" t="s">
        <v>26</v>
      </c>
      <c r="C37" s="8">
        <v>9.1</v>
      </c>
      <c r="D37" s="32">
        <f t="shared" si="5"/>
        <v>8.1645836510941432E-4</v>
      </c>
      <c r="E37" s="9">
        <f t="shared" si="3"/>
        <v>187.8</v>
      </c>
      <c r="F37" s="10"/>
      <c r="G37" s="11"/>
      <c r="H37" s="49"/>
    </row>
    <row r="38" spans="1:8" s="45" customFormat="1" ht="15" customHeight="1" x14ac:dyDescent="0.2">
      <c r="A38" s="6">
        <v>26</v>
      </c>
      <c r="B38" s="7" t="s">
        <v>27</v>
      </c>
      <c r="C38" s="8">
        <v>23.5</v>
      </c>
      <c r="D38" s="32">
        <f t="shared" si="5"/>
        <v>2.1084364373704658E-3</v>
      </c>
      <c r="E38" s="9">
        <f t="shared" si="3"/>
        <v>484.9</v>
      </c>
      <c r="F38" s="10"/>
      <c r="G38" s="11"/>
      <c r="H38" s="49"/>
    </row>
    <row r="39" spans="1:8" s="45" customFormat="1" ht="15" customHeight="1" x14ac:dyDescent="0.2">
      <c r="A39" s="6">
        <v>27</v>
      </c>
      <c r="B39" s="7" t="s">
        <v>28</v>
      </c>
      <c r="C39" s="8">
        <v>13.2</v>
      </c>
      <c r="D39" s="32">
        <f t="shared" si="5"/>
        <v>1.1843132329059636E-3</v>
      </c>
      <c r="E39" s="9">
        <f t="shared" si="3"/>
        <v>272.39999999999998</v>
      </c>
      <c r="F39" s="10"/>
      <c r="G39" s="11"/>
      <c r="H39" s="49"/>
    </row>
    <row r="40" spans="1:8" s="45" customFormat="1" ht="15" customHeight="1" x14ac:dyDescent="0.2">
      <c r="A40" s="6">
        <v>28</v>
      </c>
      <c r="B40" s="7" t="s">
        <v>29</v>
      </c>
      <c r="C40" s="8">
        <v>9.5</v>
      </c>
      <c r="D40" s="32">
        <f t="shared" si="5"/>
        <v>8.5234664489444354E-4</v>
      </c>
      <c r="E40" s="9">
        <f t="shared" si="3"/>
        <v>196</v>
      </c>
      <c r="F40" s="10"/>
      <c r="G40" s="11"/>
      <c r="H40" s="49"/>
    </row>
    <row r="41" spans="1:8" s="59" customFormat="1" ht="15" customHeight="1" x14ac:dyDescent="0.2">
      <c r="A41" s="2"/>
      <c r="B41" s="2" t="s">
        <v>30</v>
      </c>
      <c r="C41" s="4">
        <f t="shared" ref="C41:E41" si="6">SUM(C42:C57)</f>
        <v>719.1</v>
      </c>
      <c r="D41" s="33"/>
      <c r="E41" s="4">
        <f t="shared" si="6"/>
        <v>14839.099999999999</v>
      </c>
      <c r="F41" s="13"/>
      <c r="G41" s="5"/>
      <c r="H41" s="58"/>
    </row>
    <row r="42" spans="1:8" s="45" customFormat="1" ht="15" customHeight="1" x14ac:dyDescent="0.2">
      <c r="A42" s="6">
        <v>29</v>
      </c>
      <c r="B42" s="7" t="s">
        <v>30</v>
      </c>
      <c r="C42" s="14">
        <v>1.1000000000000001</v>
      </c>
      <c r="D42" s="32">
        <f t="shared" ref="D42:D57" si="7">C42/11145.7</f>
        <v>9.8692769408830318E-5</v>
      </c>
      <c r="E42" s="9">
        <f t="shared" si="3"/>
        <v>22.7</v>
      </c>
      <c r="F42" s="15"/>
      <c r="G42" s="11"/>
      <c r="H42" s="49"/>
    </row>
    <row r="43" spans="1:8" s="45" customFormat="1" ht="15" customHeight="1" x14ac:dyDescent="0.2">
      <c r="A43" s="6">
        <v>30</v>
      </c>
      <c r="B43" s="7" t="s">
        <v>31</v>
      </c>
      <c r="C43" s="14">
        <v>27.9</v>
      </c>
      <c r="D43" s="32">
        <f t="shared" si="7"/>
        <v>2.5032075150057866E-3</v>
      </c>
      <c r="E43" s="9">
        <f t="shared" si="3"/>
        <v>575.70000000000005</v>
      </c>
      <c r="F43" s="15"/>
      <c r="G43" s="11"/>
      <c r="H43" s="49"/>
    </row>
    <row r="44" spans="1:8" s="45" customFormat="1" ht="15" customHeight="1" x14ac:dyDescent="0.2">
      <c r="A44" s="6">
        <v>31</v>
      </c>
      <c r="B44" s="7" t="s">
        <v>32</v>
      </c>
      <c r="C44" s="14">
        <v>138.1</v>
      </c>
      <c r="D44" s="32">
        <f t="shared" si="7"/>
        <v>1.2390428595781331E-2</v>
      </c>
      <c r="E44" s="9">
        <f t="shared" si="3"/>
        <v>2849.8</v>
      </c>
      <c r="F44" s="15"/>
      <c r="G44" s="11"/>
      <c r="H44" s="49"/>
    </row>
    <row r="45" spans="1:8" s="45" customFormat="1" ht="15" customHeight="1" x14ac:dyDescent="0.2">
      <c r="A45" s="6">
        <v>32</v>
      </c>
      <c r="B45" s="7" t="s">
        <v>33</v>
      </c>
      <c r="C45" s="14">
        <v>14.3</v>
      </c>
      <c r="D45" s="32">
        <f t="shared" si="7"/>
        <v>1.2830060023147939E-3</v>
      </c>
      <c r="E45" s="9">
        <f t="shared" si="3"/>
        <v>295.10000000000002</v>
      </c>
      <c r="F45" s="15"/>
      <c r="G45" s="11"/>
      <c r="H45" s="49"/>
    </row>
    <row r="46" spans="1:8" s="45" customFormat="1" ht="15" customHeight="1" x14ac:dyDescent="0.2">
      <c r="A46" s="6">
        <v>33</v>
      </c>
      <c r="B46" s="7" t="s">
        <v>34</v>
      </c>
      <c r="C46" s="14">
        <v>35.1</v>
      </c>
      <c r="D46" s="32">
        <f t="shared" si="7"/>
        <v>3.1491965511363127E-3</v>
      </c>
      <c r="E46" s="9">
        <f t="shared" si="3"/>
        <v>724.3</v>
      </c>
      <c r="F46" s="16"/>
      <c r="G46" s="11"/>
      <c r="H46" s="49"/>
    </row>
    <row r="47" spans="1:8" s="45" customFormat="1" ht="15" customHeight="1" x14ac:dyDescent="0.2">
      <c r="A47" s="6">
        <v>34</v>
      </c>
      <c r="B47" s="7" t="s">
        <v>35</v>
      </c>
      <c r="C47" s="14">
        <v>25.4</v>
      </c>
      <c r="D47" s="32">
        <f t="shared" si="7"/>
        <v>2.2789057663493541E-3</v>
      </c>
      <c r="E47" s="9">
        <f t="shared" si="3"/>
        <v>524.1</v>
      </c>
      <c r="F47" s="15"/>
      <c r="G47" s="11"/>
      <c r="H47" s="49"/>
    </row>
    <row r="48" spans="1:8" s="45" customFormat="1" ht="15" customHeight="1" x14ac:dyDescent="0.2">
      <c r="A48" s="6">
        <v>35</v>
      </c>
      <c r="B48" s="7" t="s">
        <v>36</v>
      </c>
      <c r="C48" s="14">
        <v>46.7</v>
      </c>
      <c r="D48" s="32">
        <f t="shared" si="7"/>
        <v>4.1899566649021593E-3</v>
      </c>
      <c r="E48" s="9">
        <f t="shared" si="3"/>
        <v>963.7</v>
      </c>
      <c r="F48" s="16"/>
      <c r="G48" s="11"/>
      <c r="H48" s="49"/>
    </row>
    <row r="49" spans="1:9" s="45" customFormat="1" ht="15" customHeight="1" x14ac:dyDescent="0.2">
      <c r="A49" s="6">
        <v>36</v>
      </c>
      <c r="B49" s="7" t="s">
        <v>37</v>
      </c>
      <c r="C49" s="14">
        <v>35.6</v>
      </c>
      <c r="D49" s="32">
        <f t="shared" si="7"/>
        <v>3.1940569008675991E-3</v>
      </c>
      <c r="E49" s="9">
        <f t="shared" si="3"/>
        <v>734.6</v>
      </c>
      <c r="F49" s="16"/>
      <c r="G49" s="11"/>
      <c r="H49" s="49"/>
    </row>
    <row r="50" spans="1:9" s="45" customFormat="1" ht="15" customHeight="1" x14ac:dyDescent="0.2">
      <c r="A50" s="6">
        <v>37</v>
      </c>
      <c r="B50" s="7" t="s">
        <v>38</v>
      </c>
      <c r="C50" s="14">
        <v>117.2</v>
      </c>
      <c r="D50" s="32">
        <f t="shared" si="7"/>
        <v>1.0515265977013556E-2</v>
      </c>
      <c r="E50" s="9">
        <f t="shared" si="3"/>
        <v>2418.5</v>
      </c>
      <c r="F50" s="16"/>
      <c r="G50" s="11"/>
      <c r="H50" s="49"/>
    </row>
    <row r="51" spans="1:9" s="45" customFormat="1" ht="15" customHeight="1" x14ac:dyDescent="0.2">
      <c r="A51" s="6">
        <v>38</v>
      </c>
      <c r="B51" s="7" t="s">
        <v>39</v>
      </c>
      <c r="C51" s="14">
        <v>61.4</v>
      </c>
      <c r="D51" s="32">
        <f t="shared" si="7"/>
        <v>5.5088509470019821E-3</v>
      </c>
      <c r="E51" s="9">
        <f t="shared" si="3"/>
        <v>1267</v>
      </c>
      <c r="F51" s="15"/>
      <c r="G51" s="11"/>
      <c r="H51" s="49"/>
    </row>
    <row r="52" spans="1:9" s="45" customFormat="1" ht="15" customHeight="1" x14ac:dyDescent="0.2">
      <c r="A52" s="6">
        <v>39</v>
      </c>
      <c r="B52" s="7" t="s">
        <v>40</v>
      </c>
      <c r="C52" s="14">
        <v>39.799999999999997</v>
      </c>
      <c r="D52" s="32">
        <f t="shared" si="7"/>
        <v>3.5708838386104055E-3</v>
      </c>
      <c r="E52" s="9">
        <f t="shared" si="3"/>
        <v>821.3</v>
      </c>
      <c r="F52" s="16"/>
      <c r="G52" s="11"/>
      <c r="H52" s="49"/>
    </row>
    <row r="53" spans="1:9" s="45" customFormat="1" ht="15" customHeight="1" x14ac:dyDescent="0.2">
      <c r="A53" s="6">
        <v>40</v>
      </c>
      <c r="B53" s="7" t="s">
        <v>41</v>
      </c>
      <c r="C53" s="14">
        <v>26.7</v>
      </c>
      <c r="D53" s="32">
        <f t="shared" si="7"/>
        <v>2.3955426756506991E-3</v>
      </c>
      <c r="E53" s="9">
        <f t="shared" si="3"/>
        <v>551</v>
      </c>
      <c r="F53" s="16"/>
      <c r="G53" s="11"/>
      <c r="H53" s="49"/>
    </row>
    <row r="54" spans="1:9" s="45" customFormat="1" ht="15" customHeight="1" x14ac:dyDescent="0.2">
      <c r="A54" s="6">
        <v>41</v>
      </c>
      <c r="B54" s="7" t="s">
        <v>42</v>
      </c>
      <c r="C54" s="14">
        <v>17.600000000000001</v>
      </c>
      <c r="D54" s="32">
        <f t="shared" si="7"/>
        <v>1.5790843105412851E-3</v>
      </c>
      <c r="E54" s="9">
        <f t="shared" si="3"/>
        <v>363.2</v>
      </c>
      <c r="F54" s="17"/>
      <c r="G54" s="11"/>
      <c r="H54" s="49"/>
    </row>
    <row r="55" spans="1:9" s="45" customFormat="1" ht="15" customHeight="1" x14ac:dyDescent="0.2">
      <c r="A55" s="6">
        <v>42</v>
      </c>
      <c r="B55" s="7" t="s">
        <v>43</v>
      </c>
      <c r="C55" s="14">
        <v>75.3</v>
      </c>
      <c r="D55" s="32">
        <f t="shared" si="7"/>
        <v>6.7559686695317471E-3</v>
      </c>
      <c r="E55" s="9">
        <f t="shared" si="3"/>
        <v>1553.9</v>
      </c>
      <c r="F55" s="17"/>
      <c r="G55" s="11"/>
      <c r="H55" s="49"/>
    </row>
    <row r="56" spans="1:9" s="45" customFormat="1" ht="15" customHeight="1" x14ac:dyDescent="0.2">
      <c r="A56" s="6">
        <v>43</v>
      </c>
      <c r="B56" s="7" t="s">
        <v>44</v>
      </c>
      <c r="C56" s="14">
        <v>13.8</v>
      </c>
      <c r="D56" s="32">
        <f t="shared" si="7"/>
        <v>1.2381456525835076E-3</v>
      </c>
      <c r="E56" s="9">
        <f t="shared" si="3"/>
        <v>284.8</v>
      </c>
      <c r="F56" s="17"/>
      <c r="G56" s="11"/>
      <c r="H56" s="49"/>
    </row>
    <row r="57" spans="1:9" s="45" customFormat="1" ht="15" customHeight="1" x14ac:dyDescent="0.2">
      <c r="A57" s="6">
        <v>44</v>
      </c>
      <c r="B57" s="7" t="s">
        <v>45</v>
      </c>
      <c r="C57" s="14">
        <v>43.1</v>
      </c>
      <c r="D57" s="32">
        <f t="shared" si="7"/>
        <v>3.8669621468368966E-3</v>
      </c>
      <c r="E57" s="9">
        <f t="shared" si="3"/>
        <v>889.4</v>
      </c>
      <c r="F57" s="17"/>
      <c r="G57" s="11"/>
      <c r="H57" s="49"/>
    </row>
    <row r="58" spans="1:9" s="59" customFormat="1" ht="15" customHeight="1" x14ac:dyDescent="0.2">
      <c r="A58" s="2"/>
      <c r="B58" s="2" t="s">
        <v>46</v>
      </c>
      <c r="C58" s="3">
        <f>SUM(C59:C78)</f>
        <v>806.9</v>
      </c>
      <c r="D58" s="31"/>
      <c r="E58" s="4">
        <f t="shared" ref="E58" si="8">SUM(E59:E78)</f>
        <v>16651.199999999997</v>
      </c>
      <c r="F58" s="5"/>
      <c r="G58" s="5"/>
      <c r="H58" s="58"/>
    </row>
    <row r="59" spans="1:9" s="45" customFormat="1" ht="15" customHeight="1" x14ac:dyDescent="0.2">
      <c r="A59" s="6">
        <v>45</v>
      </c>
      <c r="B59" s="7" t="s">
        <v>46</v>
      </c>
      <c r="C59" s="8">
        <v>10.199999999999999</v>
      </c>
      <c r="D59" s="32">
        <f t="shared" ref="D59:D78" si="9">C59/11145.7</f>
        <v>9.1515113451824453E-4</v>
      </c>
      <c r="E59" s="9">
        <f t="shared" si="3"/>
        <v>210.5</v>
      </c>
      <c r="F59" s="10"/>
      <c r="G59" s="10"/>
      <c r="H59" s="49"/>
      <c r="I59" s="60">
        <f>H59-G59</f>
        <v>0</v>
      </c>
    </row>
    <row r="60" spans="1:9" s="62" customFormat="1" ht="15" customHeight="1" x14ac:dyDescent="0.2">
      <c r="A60" s="6">
        <v>46</v>
      </c>
      <c r="B60" s="7" t="s">
        <v>47</v>
      </c>
      <c r="C60" s="8">
        <v>72.599999999999994</v>
      </c>
      <c r="D60" s="32">
        <f t="shared" si="9"/>
        <v>6.5137227809827997E-3</v>
      </c>
      <c r="E60" s="9">
        <f t="shared" si="3"/>
        <v>1498.2</v>
      </c>
      <c r="F60" s="18"/>
      <c r="G60" s="19"/>
      <c r="H60" s="61"/>
      <c r="I60" s="60">
        <f t="shared" ref="I60:I75" si="10">H60-G60</f>
        <v>0</v>
      </c>
    </row>
    <row r="61" spans="1:9" s="45" customFormat="1" ht="15" customHeight="1" x14ac:dyDescent="0.2">
      <c r="A61" s="6">
        <v>47</v>
      </c>
      <c r="B61" s="7" t="s">
        <v>48</v>
      </c>
      <c r="C61" s="8">
        <v>0</v>
      </c>
      <c r="D61" s="32">
        <f t="shared" si="9"/>
        <v>0</v>
      </c>
      <c r="E61" s="9">
        <f t="shared" si="3"/>
        <v>0</v>
      </c>
      <c r="F61" s="10"/>
      <c r="G61" s="10"/>
      <c r="H61" s="63"/>
      <c r="I61" s="60">
        <f t="shared" si="10"/>
        <v>0</v>
      </c>
    </row>
    <row r="62" spans="1:9" s="45" customFormat="1" ht="15" customHeight="1" x14ac:dyDescent="0.2">
      <c r="A62" s="6">
        <v>48</v>
      </c>
      <c r="B62" s="7" t="s">
        <v>49</v>
      </c>
      <c r="C62" s="8">
        <v>184.9</v>
      </c>
      <c r="D62" s="32">
        <f t="shared" si="9"/>
        <v>1.6589357330629748E-2</v>
      </c>
      <c r="E62" s="9">
        <f t="shared" si="3"/>
        <v>3815.6</v>
      </c>
      <c r="F62" s="10"/>
      <c r="G62" s="10"/>
      <c r="H62" s="49"/>
      <c r="I62" s="60">
        <f t="shared" si="10"/>
        <v>0</v>
      </c>
    </row>
    <row r="63" spans="1:9" s="45" customFormat="1" ht="15" customHeight="1" x14ac:dyDescent="0.2">
      <c r="A63" s="6">
        <v>49</v>
      </c>
      <c r="B63" s="7" t="s">
        <v>50</v>
      </c>
      <c r="C63" s="8">
        <v>30.3</v>
      </c>
      <c r="D63" s="32">
        <f t="shared" si="9"/>
        <v>2.7185371937159621E-3</v>
      </c>
      <c r="E63" s="9">
        <f t="shared" si="3"/>
        <v>625.29999999999995</v>
      </c>
      <c r="F63" s="10"/>
      <c r="G63" s="11"/>
      <c r="H63" s="49"/>
      <c r="I63" s="60">
        <f t="shared" si="10"/>
        <v>0</v>
      </c>
    </row>
    <row r="64" spans="1:9" s="62" customFormat="1" ht="15" customHeight="1" x14ac:dyDescent="0.2">
      <c r="A64" s="6">
        <v>50</v>
      </c>
      <c r="B64" s="7" t="s">
        <v>51</v>
      </c>
      <c r="C64" s="8">
        <v>37.4</v>
      </c>
      <c r="D64" s="32">
        <f t="shared" si="9"/>
        <v>3.3555541599002304E-3</v>
      </c>
      <c r="E64" s="9">
        <f t="shared" si="3"/>
        <v>771.8</v>
      </c>
      <c r="F64" s="18"/>
      <c r="G64" s="18"/>
      <c r="H64" s="61"/>
      <c r="I64" s="60">
        <f t="shared" si="10"/>
        <v>0</v>
      </c>
    </row>
    <row r="65" spans="1:9" s="45" customFormat="1" ht="15" customHeight="1" x14ac:dyDescent="0.2">
      <c r="A65" s="6">
        <v>51</v>
      </c>
      <c r="B65" s="7" t="s">
        <v>52</v>
      </c>
      <c r="C65" s="8">
        <v>117.7</v>
      </c>
      <c r="D65" s="32">
        <f t="shared" si="9"/>
        <v>1.0560126326744843E-2</v>
      </c>
      <c r="E65" s="9">
        <f t="shared" si="3"/>
        <v>2428.8000000000002</v>
      </c>
      <c r="F65" s="10"/>
      <c r="G65" s="11"/>
      <c r="H65" s="49"/>
      <c r="I65" s="60">
        <f t="shared" si="10"/>
        <v>0</v>
      </c>
    </row>
    <row r="66" spans="1:9" s="62" customFormat="1" ht="15" customHeight="1" x14ac:dyDescent="0.2">
      <c r="A66" s="6">
        <v>52</v>
      </c>
      <c r="B66" s="7" t="s">
        <v>53</v>
      </c>
      <c r="C66" s="8">
        <v>32.200000000000003</v>
      </c>
      <c r="D66" s="32">
        <f t="shared" si="9"/>
        <v>2.8890065226948509E-3</v>
      </c>
      <c r="E66" s="9">
        <f t="shared" si="3"/>
        <v>664.5</v>
      </c>
      <c r="F66" s="18"/>
      <c r="G66" s="18"/>
      <c r="H66" s="64"/>
      <c r="I66" s="60">
        <f t="shared" si="10"/>
        <v>0</v>
      </c>
    </row>
    <row r="67" spans="1:9" s="45" customFormat="1" ht="15" customHeight="1" x14ac:dyDescent="0.2">
      <c r="A67" s="6">
        <v>53</v>
      </c>
      <c r="B67" s="7" t="s">
        <v>54</v>
      </c>
      <c r="C67" s="8">
        <v>0</v>
      </c>
      <c r="D67" s="32">
        <f t="shared" si="9"/>
        <v>0</v>
      </c>
      <c r="E67" s="9">
        <f t="shared" si="3"/>
        <v>0</v>
      </c>
      <c r="F67" s="10"/>
      <c r="G67" s="11"/>
      <c r="H67" s="49"/>
      <c r="I67" s="60">
        <f t="shared" si="10"/>
        <v>0</v>
      </c>
    </row>
    <row r="68" spans="1:9" s="45" customFormat="1" ht="15" customHeight="1" x14ac:dyDescent="0.2">
      <c r="A68" s="6">
        <v>54</v>
      </c>
      <c r="B68" s="7" t="s">
        <v>55</v>
      </c>
      <c r="C68" s="8">
        <v>35.799999999999997</v>
      </c>
      <c r="D68" s="32">
        <f t="shared" si="9"/>
        <v>3.2120010407601131E-3</v>
      </c>
      <c r="E68" s="9">
        <f t="shared" si="3"/>
        <v>738.8</v>
      </c>
      <c r="F68" s="10"/>
      <c r="G68" s="10"/>
      <c r="H68" s="49"/>
      <c r="I68" s="60">
        <f t="shared" si="10"/>
        <v>0</v>
      </c>
    </row>
    <row r="69" spans="1:9" s="62" customFormat="1" ht="15" customHeight="1" x14ac:dyDescent="0.2">
      <c r="A69" s="6">
        <v>55</v>
      </c>
      <c r="B69" s="7" t="s">
        <v>56</v>
      </c>
      <c r="C69" s="8">
        <v>16.399999999999999</v>
      </c>
      <c r="D69" s="32">
        <f t="shared" si="9"/>
        <v>1.4714194711861971E-3</v>
      </c>
      <c r="E69" s="9">
        <f t="shared" si="3"/>
        <v>338.4</v>
      </c>
      <c r="F69" s="18"/>
      <c r="G69" s="18"/>
      <c r="H69" s="64"/>
      <c r="I69" s="60">
        <f t="shared" si="10"/>
        <v>0</v>
      </c>
    </row>
    <row r="70" spans="1:9" s="45" customFormat="1" ht="15" customHeight="1" x14ac:dyDescent="0.2">
      <c r="A70" s="6">
        <v>56</v>
      </c>
      <c r="B70" s="7" t="s">
        <v>57</v>
      </c>
      <c r="C70" s="8">
        <v>11.6</v>
      </c>
      <c r="D70" s="32">
        <f t="shared" si="9"/>
        <v>1.0407601137658467E-3</v>
      </c>
      <c r="E70" s="9">
        <f t="shared" si="3"/>
        <v>239.4</v>
      </c>
      <c r="F70" s="10"/>
      <c r="G70" s="11"/>
      <c r="H70" s="49"/>
      <c r="I70" s="60">
        <f t="shared" si="10"/>
        <v>0</v>
      </c>
    </row>
    <row r="71" spans="1:9" s="45" customFormat="1" ht="15" customHeight="1" x14ac:dyDescent="0.2">
      <c r="A71" s="6">
        <v>57</v>
      </c>
      <c r="B71" s="7" t="s">
        <v>58</v>
      </c>
      <c r="C71" s="8">
        <v>8.4</v>
      </c>
      <c r="D71" s="32">
        <f t="shared" si="9"/>
        <v>7.5365387548561322E-4</v>
      </c>
      <c r="E71" s="9">
        <f t="shared" si="3"/>
        <v>173.3</v>
      </c>
      <c r="F71" s="10"/>
      <c r="G71" s="10"/>
      <c r="H71" s="63"/>
      <c r="I71" s="60">
        <f t="shared" si="10"/>
        <v>0</v>
      </c>
    </row>
    <row r="72" spans="1:9" s="62" customFormat="1" ht="15" customHeight="1" x14ac:dyDescent="0.2">
      <c r="A72" s="6">
        <v>58</v>
      </c>
      <c r="B72" s="7" t="s">
        <v>59</v>
      </c>
      <c r="C72" s="8">
        <v>13.1</v>
      </c>
      <c r="D72" s="32">
        <f t="shared" si="9"/>
        <v>1.1753411629597064E-3</v>
      </c>
      <c r="E72" s="9">
        <f t="shared" si="3"/>
        <v>270.3</v>
      </c>
      <c r="F72" s="18"/>
      <c r="G72" s="19"/>
      <c r="H72" s="64"/>
      <c r="I72" s="60">
        <f t="shared" si="10"/>
        <v>0</v>
      </c>
    </row>
    <row r="73" spans="1:9" s="45" customFormat="1" ht="15" customHeight="1" x14ac:dyDescent="0.2">
      <c r="A73" s="6">
        <v>59</v>
      </c>
      <c r="B73" s="7" t="s">
        <v>60</v>
      </c>
      <c r="C73" s="8">
        <v>39.5</v>
      </c>
      <c r="D73" s="32">
        <f t="shared" si="9"/>
        <v>3.5439676287716336E-3</v>
      </c>
      <c r="E73" s="9">
        <f t="shared" si="3"/>
        <v>815.1</v>
      </c>
      <c r="F73" s="10"/>
      <c r="G73" s="11"/>
      <c r="H73" s="63"/>
      <c r="I73" s="60">
        <f t="shared" si="10"/>
        <v>0</v>
      </c>
    </row>
    <row r="74" spans="1:9" s="62" customFormat="1" ht="15" customHeight="1" x14ac:dyDescent="0.2">
      <c r="A74" s="6">
        <v>60</v>
      </c>
      <c r="B74" s="7" t="s">
        <v>61</v>
      </c>
      <c r="C74" s="8">
        <v>26.7</v>
      </c>
      <c r="D74" s="32">
        <f t="shared" si="9"/>
        <v>2.3955426756506991E-3</v>
      </c>
      <c r="E74" s="9">
        <f t="shared" si="3"/>
        <v>551</v>
      </c>
      <c r="F74" s="18"/>
      <c r="G74" s="18"/>
      <c r="H74" s="64"/>
      <c r="I74" s="60">
        <f t="shared" si="10"/>
        <v>0</v>
      </c>
    </row>
    <row r="75" spans="1:9" s="45" customFormat="1" ht="15" customHeight="1" x14ac:dyDescent="0.2">
      <c r="A75" s="6">
        <v>61</v>
      </c>
      <c r="B75" s="7" t="s">
        <v>62</v>
      </c>
      <c r="C75" s="8">
        <v>36</v>
      </c>
      <c r="D75" s="32">
        <f t="shared" si="9"/>
        <v>3.229945180652628E-3</v>
      </c>
      <c r="E75" s="9">
        <f t="shared" si="3"/>
        <v>742.9</v>
      </c>
      <c r="F75" s="10"/>
      <c r="G75" s="10"/>
      <c r="H75" s="63"/>
      <c r="I75" s="60">
        <f t="shared" si="10"/>
        <v>0</v>
      </c>
    </row>
    <row r="76" spans="1:9" s="62" customFormat="1" ht="15" customHeight="1" x14ac:dyDescent="0.2">
      <c r="A76" s="6">
        <v>62</v>
      </c>
      <c r="B76" s="7" t="s">
        <v>63</v>
      </c>
      <c r="C76" s="8">
        <v>73</v>
      </c>
      <c r="D76" s="32">
        <f t="shared" si="9"/>
        <v>6.5496110607678295E-3</v>
      </c>
      <c r="E76" s="9">
        <f t="shared" si="3"/>
        <v>1506.4</v>
      </c>
      <c r="F76" s="18"/>
      <c r="G76" s="19"/>
      <c r="H76" s="64"/>
    </row>
    <row r="77" spans="1:9" s="45" customFormat="1" ht="15" customHeight="1" x14ac:dyDescent="0.2">
      <c r="A77" s="6">
        <v>63</v>
      </c>
      <c r="B77" s="7" t="s">
        <v>64</v>
      </c>
      <c r="C77" s="8">
        <v>20.100000000000001</v>
      </c>
      <c r="D77" s="32">
        <f t="shared" si="9"/>
        <v>1.8033860591977176E-3</v>
      </c>
      <c r="E77" s="9">
        <f t="shared" ref="E77:E140" si="11">ROUND(D77*230000,1)</f>
        <v>414.8</v>
      </c>
      <c r="F77" s="10"/>
      <c r="G77" s="11"/>
      <c r="H77" s="49"/>
    </row>
    <row r="78" spans="1:9" s="45" customFormat="1" ht="15" customHeight="1" x14ac:dyDescent="0.2">
      <c r="A78" s="6">
        <v>64</v>
      </c>
      <c r="B78" s="7" t="s">
        <v>65</v>
      </c>
      <c r="C78" s="8">
        <v>41</v>
      </c>
      <c r="D78" s="32">
        <f t="shared" si="9"/>
        <v>3.678548677965493E-3</v>
      </c>
      <c r="E78" s="9">
        <f t="shared" si="11"/>
        <v>846.1</v>
      </c>
      <c r="F78" s="10"/>
      <c r="G78" s="11"/>
      <c r="H78" s="49"/>
    </row>
    <row r="79" spans="1:9" s="59" customFormat="1" ht="15" customHeight="1" x14ac:dyDescent="0.2">
      <c r="A79" s="2"/>
      <c r="B79" s="2" t="s">
        <v>66</v>
      </c>
      <c r="C79" s="3">
        <f t="shared" ref="C79:E79" si="12">SUM(C80:C92)</f>
        <v>1215.8000000000002</v>
      </c>
      <c r="D79" s="31"/>
      <c r="E79" s="4">
        <f t="shared" si="12"/>
        <v>25088.900000000005</v>
      </c>
      <c r="F79" s="5"/>
      <c r="G79" s="5"/>
      <c r="H79" s="58"/>
    </row>
    <row r="80" spans="1:9" s="45" customFormat="1" ht="15" customHeight="1" x14ac:dyDescent="0.25">
      <c r="A80" s="6">
        <v>65</v>
      </c>
      <c r="B80" s="7" t="s">
        <v>66</v>
      </c>
      <c r="C80" s="20">
        <v>1.1000000000000001</v>
      </c>
      <c r="D80" s="32">
        <f t="shared" ref="D80:D92" si="13">C80/11145.7</f>
        <v>9.8692769408830318E-5</v>
      </c>
      <c r="E80" s="9">
        <f t="shared" si="11"/>
        <v>22.7</v>
      </c>
      <c r="F80" s="21"/>
      <c r="G80" s="11"/>
      <c r="H80" s="49"/>
    </row>
    <row r="81" spans="1:8" s="45" customFormat="1" ht="15" customHeight="1" x14ac:dyDescent="0.2">
      <c r="A81" s="6">
        <v>66</v>
      </c>
      <c r="B81" s="7" t="s">
        <v>67</v>
      </c>
      <c r="C81" s="8">
        <v>109.2</v>
      </c>
      <c r="D81" s="32">
        <f t="shared" si="13"/>
        <v>9.7975003813129732E-3</v>
      </c>
      <c r="E81" s="9">
        <f t="shared" si="11"/>
        <v>2253.4</v>
      </c>
      <c r="F81" s="10"/>
      <c r="G81" s="11"/>
      <c r="H81" s="49"/>
    </row>
    <row r="82" spans="1:8" s="45" customFormat="1" ht="15" customHeight="1" x14ac:dyDescent="0.2">
      <c r="A82" s="6">
        <v>67</v>
      </c>
      <c r="B82" s="7" t="s">
        <v>68</v>
      </c>
      <c r="C82" s="8">
        <v>16.5</v>
      </c>
      <c r="D82" s="32">
        <f t="shared" si="13"/>
        <v>1.4803915411324546E-3</v>
      </c>
      <c r="E82" s="9">
        <f t="shared" si="11"/>
        <v>340.5</v>
      </c>
      <c r="F82" s="10"/>
      <c r="G82" s="11"/>
      <c r="H82" s="49"/>
    </row>
    <row r="83" spans="1:8" s="45" customFormat="1" ht="15" customHeight="1" x14ac:dyDescent="0.2">
      <c r="A83" s="6">
        <v>68</v>
      </c>
      <c r="B83" s="7" t="s">
        <v>69</v>
      </c>
      <c r="C83" s="8">
        <v>83.7</v>
      </c>
      <c r="D83" s="32">
        <f t="shared" si="13"/>
        <v>7.5096225450173608E-3</v>
      </c>
      <c r="E83" s="9">
        <f t="shared" si="11"/>
        <v>1727.2</v>
      </c>
      <c r="F83" s="10"/>
      <c r="G83" s="11"/>
      <c r="H83" s="49"/>
    </row>
    <row r="84" spans="1:8" s="45" customFormat="1" ht="15" customHeight="1" x14ac:dyDescent="0.2">
      <c r="A84" s="6">
        <v>69</v>
      </c>
      <c r="B84" s="7" t="s">
        <v>70</v>
      </c>
      <c r="C84" s="8">
        <v>244.2</v>
      </c>
      <c r="D84" s="32">
        <f t="shared" si="13"/>
        <v>2.1909794808760326E-2</v>
      </c>
      <c r="E84" s="9">
        <f t="shared" si="11"/>
        <v>5039.3</v>
      </c>
      <c r="F84" s="10"/>
      <c r="G84" s="11"/>
      <c r="H84" s="49"/>
    </row>
    <row r="85" spans="1:8" s="45" customFormat="1" ht="15" customHeight="1" x14ac:dyDescent="0.2">
      <c r="A85" s="6">
        <v>70</v>
      </c>
      <c r="B85" s="7" t="s">
        <v>71</v>
      </c>
      <c r="C85" s="8">
        <v>64.099999999999994</v>
      </c>
      <c r="D85" s="32">
        <f t="shared" si="13"/>
        <v>5.7510968355509295E-3</v>
      </c>
      <c r="E85" s="9">
        <f t="shared" si="11"/>
        <v>1322.8</v>
      </c>
      <c r="F85" s="10"/>
      <c r="G85" s="11"/>
      <c r="H85" s="49"/>
    </row>
    <row r="86" spans="1:8" s="45" customFormat="1" ht="15" customHeight="1" x14ac:dyDescent="0.2">
      <c r="A86" s="6">
        <v>71</v>
      </c>
      <c r="B86" s="7" t="s">
        <v>72</v>
      </c>
      <c r="C86" s="8">
        <v>84.7</v>
      </c>
      <c r="D86" s="32">
        <f t="shared" si="13"/>
        <v>7.5993432444799334E-3</v>
      </c>
      <c r="E86" s="9">
        <f t="shared" si="11"/>
        <v>1747.8</v>
      </c>
      <c r="F86" s="10"/>
      <c r="G86" s="11"/>
      <c r="H86" s="49"/>
    </row>
    <row r="87" spans="1:8" s="45" customFormat="1" ht="15" customHeight="1" x14ac:dyDescent="0.2">
      <c r="A87" s="6">
        <v>72</v>
      </c>
      <c r="B87" s="7" t="s">
        <v>73</v>
      </c>
      <c r="C87" s="8">
        <v>111.1</v>
      </c>
      <c r="D87" s="32">
        <f t="shared" si="13"/>
        <v>9.9679697102918602E-3</v>
      </c>
      <c r="E87" s="9">
        <f t="shared" si="11"/>
        <v>2292.6</v>
      </c>
      <c r="F87" s="10"/>
      <c r="G87" s="11"/>
      <c r="H87" s="49"/>
    </row>
    <row r="88" spans="1:8" s="45" customFormat="1" ht="15" customHeight="1" x14ac:dyDescent="0.2">
      <c r="A88" s="6">
        <v>73</v>
      </c>
      <c r="B88" s="7" t="s">
        <v>74</v>
      </c>
      <c r="C88" s="8">
        <v>110.8</v>
      </c>
      <c r="D88" s="32">
        <f t="shared" si="13"/>
        <v>9.9410535004530887E-3</v>
      </c>
      <c r="E88" s="9">
        <f t="shared" si="11"/>
        <v>2286.4</v>
      </c>
      <c r="F88" s="10"/>
      <c r="G88" s="11"/>
      <c r="H88" s="49"/>
    </row>
    <row r="89" spans="1:8" s="45" customFormat="1" ht="15" customHeight="1" x14ac:dyDescent="0.2">
      <c r="A89" s="6">
        <v>74</v>
      </c>
      <c r="B89" s="7" t="s">
        <v>75</v>
      </c>
      <c r="C89" s="8">
        <v>183.8</v>
      </c>
      <c r="D89" s="32">
        <f t="shared" si="13"/>
        <v>1.6490664561220919E-2</v>
      </c>
      <c r="E89" s="9">
        <f t="shared" si="11"/>
        <v>3792.9</v>
      </c>
      <c r="F89" s="10"/>
      <c r="G89" s="11"/>
      <c r="H89" s="49"/>
    </row>
    <row r="90" spans="1:8" s="45" customFormat="1" ht="15" customHeight="1" x14ac:dyDescent="0.2">
      <c r="A90" s="6">
        <v>75</v>
      </c>
      <c r="B90" s="7" t="s">
        <v>76</v>
      </c>
      <c r="C90" s="8">
        <v>64.400000000000006</v>
      </c>
      <c r="D90" s="32">
        <f t="shared" si="13"/>
        <v>5.7780130453897018E-3</v>
      </c>
      <c r="E90" s="9">
        <f t="shared" si="11"/>
        <v>1328.9</v>
      </c>
      <c r="F90" s="10"/>
      <c r="G90" s="11"/>
      <c r="H90" s="49"/>
    </row>
    <row r="91" spans="1:8" s="45" customFormat="1" ht="15" customHeight="1" x14ac:dyDescent="0.2">
      <c r="A91" s="6">
        <v>76</v>
      </c>
      <c r="B91" s="7" t="s">
        <v>77</v>
      </c>
      <c r="C91" s="8">
        <v>57.3</v>
      </c>
      <c r="D91" s="32">
        <f t="shared" si="13"/>
        <v>5.1409960792054331E-3</v>
      </c>
      <c r="E91" s="9">
        <f t="shared" si="11"/>
        <v>1182.4000000000001</v>
      </c>
      <c r="F91" s="10"/>
      <c r="G91" s="11"/>
      <c r="H91" s="49"/>
    </row>
    <row r="92" spans="1:8" s="45" customFormat="1" ht="15" customHeight="1" x14ac:dyDescent="0.2">
      <c r="A92" s="6">
        <v>77</v>
      </c>
      <c r="B92" s="7" t="s">
        <v>78</v>
      </c>
      <c r="C92" s="8">
        <v>84.9</v>
      </c>
      <c r="D92" s="32">
        <f t="shared" si="13"/>
        <v>7.6172873843724483E-3</v>
      </c>
      <c r="E92" s="9">
        <f t="shared" si="11"/>
        <v>1752</v>
      </c>
      <c r="F92" s="10"/>
      <c r="G92" s="11"/>
      <c r="H92" s="49"/>
    </row>
    <row r="93" spans="1:8" s="59" customFormat="1" ht="15" customHeight="1" x14ac:dyDescent="0.2">
      <c r="A93" s="2"/>
      <c r="B93" s="2" t="s">
        <v>79</v>
      </c>
      <c r="C93" s="22">
        <f t="shared" ref="C93:E93" si="14">SUM(C94:C111)</f>
        <v>1309.7</v>
      </c>
      <c r="D93" s="34"/>
      <c r="E93" s="4">
        <f t="shared" si="14"/>
        <v>27026.699999999997</v>
      </c>
      <c r="F93" s="23"/>
      <c r="G93" s="5"/>
      <c r="H93" s="58"/>
    </row>
    <row r="94" spans="1:8" s="45" customFormat="1" ht="15" customHeight="1" x14ac:dyDescent="0.2">
      <c r="A94" s="6">
        <v>78</v>
      </c>
      <c r="B94" s="7" t="s">
        <v>79</v>
      </c>
      <c r="C94" s="8">
        <v>131.9</v>
      </c>
      <c r="D94" s="32">
        <f t="shared" ref="D94:D111" si="15">C94/11145.7</f>
        <v>1.183416025911338E-2</v>
      </c>
      <c r="E94" s="9">
        <f t="shared" si="11"/>
        <v>2721.9</v>
      </c>
      <c r="F94" s="10"/>
      <c r="G94" s="11"/>
      <c r="H94" s="49"/>
    </row>
    <row r="95" spans="1:8" s="45" customFormat="1" ht="15" customHeight="1" x14ac:dyDescent="0.2">
      <c r="A95" s="6">
        <v>79</v>
      </c>
      <c r="B95" s="7" t="s">
        <v>80</v>
      </c>
      <c r="C95" s="8">
        <v>27</v>
      </c>
      <c r="D95" s="32">
        <f t="shared" si="15"/>
        <v>2.422458885489471E-3</v>
      </c>
      <c r="E95" s="9">
        <f t="shared" si="11"/>
        <v>557.20000000000005</v>
      </c>
      <c r="F95" s="10"/>
      <c r="G95" s="11"/>
      <c r="H95" s="49"/>
    </row>
    <row r="96" spans="1:8" s="45" customFormat="1" ht="15" customHeight="1" x14ac:dyDescent="0.2">
      <c r="A96" s="6">
        <v>80</v>
      </c>
      <c r="B96" s="7" t="s">
        <v>81</v>
      </c>
      <c r="C96" s="8">
        <v>63.8</v>
      </c>
      <c r="D96" s="32">
        <f t="shared" si="15"/>
        <v>5.7241806257121572E-3</v>
      </c>
      <c r="E96" s="9">
        <f t="shared" si="11"/>
        <v>1316.6</v>
      </c>
      <c r="F96" s="10"/>
      <c r="G96" s="11"/>
      <c r="H96" s="49"/>
    </row>
    <row r="97" spans="1:8" s="45" customFormat="1" ht="15" customHeight="1" x14ac:dyDescent="0.2">
      <c r="A97" s="6">
        <v>81</v>
      </c>
      <c r="B97" s="7" t="s">
        <v>82</v>
      </c>
      <c r="C97" s="8">
        <v>23.5</v>
      </c>
      <c r="D97" s="32">
        <f t="shared" si="15"/>
        <v>2.1084364373704658E-3</v>
      </c>
      <c r="E97" s="9">
        <f t="shared" si="11"/>
        <v>484.9</v>
      </c>
      <c r="F97" s="10"/>
      <c r="G97" s="11"/>
      <c r="H97" s="49"/>
    </row>
    <row r="98" spans="1:8" s="45" customFormat="1" ht="15" customHeight="1" x14ac:dyDescent="0.2">
      <c r="A98" s="6">
        <v>82</v>
      </c>
      <c r="B98" s="7" t="s">
        <v>83</v>
      </c>
      <c r="C98" s="8">
        <v>253.6</v>
      </c>
      <c r="D98" s="32">
        <f t="shared" si="15"/>
        <v>2.2753169383708513E-2</v>
      </c>
      <c r="E98" s="9">
        <f t="shared" si="11"/>
        <v>5233.2</v>
      </c>
      <c r="F98" s="10"/>
      <c r="G98" s="11"/>
      <c r="H98" s="49"/>
    </row>
    <row r="99" spans="1:8" s="45" customFormat="1" ht="15" customHeight="1" x14ac:dyDescent="0.2">
      <c r="A99" s="6">
        <v>83</v>
      </c>
      <c r="B99" s="7" t="s">
        <v>84</v>
      </c>
      <c r="C99" s="8">
        <v>155.6</v>
      </c>
      <c r="D99" s="32">
        <f t="shared" si="15"/>
        <v>1.3960540836376359E-2</v>
      </c>
      <c r="E99" s="9">
        <f t="shared" si="11"/>
        <v>3210.9</v>
      </c>
      <c r="F99" s="10"/>
      <c r="G99" s="11"/>
      <c r="H99" s="49"/>
    </row>
    <row r="100" spans="1:8" s="45" customFormat="1" ht="15" customHeight="1" x14ac:dyDescent="0.2">
      <c r="A100" s="6">
        <v>84</v>
      </c>
      <c r="B100" s="7" t="s">
        <v>85</v>
      </c>
      <c r="C100" s="8">
        <v>29.3</v>
      </c>
      <c r="D100" s="32">
        <f t="shared" si="15"/>
        <v>2.628816494253389E-3</v>
      </c>
      <c r="E100" s="9">
        <f t="shared" si="11"/>
        <v>604.6</v>
      </c>
      <c r="F100" s="10"/>
      <c r="G100" s="11"/>
      <c r="H100" s="49"/>
    </row>
    <row r="101" spans="1:8" s="45" customFormat="1" ht="15" customHeight="1" x14ac:dyDescent="0.2">
      <c r="A101" s="6">
        <v>85</v>
      </c>
      <c r="B101" s="7" t="s">
        <v>86</v>
      </c>
      <c r="C101" s="8">
        <v>63</v>
      </c>
      <c r="D101" s="32">
        <f t="shared" si="15"/>
        <v>5.6524040661420994E-3</v>
      </c>
      <c r="E101" s="9">
        <f t="shared" si="11"/>
        <v>1300.0999999999999</v>
      </c>
      <c r="F101" s="10"/>
      <c r="G101" s="11"/>
      <c r="H101" s="49"/>
    </row>
    <row r="102" spans="1:8" s="45" customFormat="1" ht="15" customHeight="1" x14ac:dyDescent="0.2">
      <c r="A102" s="6">
        <v>86</v>
      </c>
      <c r="B102" s="7" t="s">
        <v>87</v>
      </c>
      <c r="C102" s="8">
        <v>78.2</v>
      </c>
      <c r="D102" s="32">
        <f t="shared" si="15"/>
        <v>7.0161586979732094E-3</v>
      </c>
      <c r="E102" s="9">
        <f t="shared" si="11"/>
        <v>1613.7</v>
      </c>
      <c r="F102" s="10"/>
      <c r="G102" s="11"/>
      <c r="H102" s="49"/>
    </row>
    <row r="103" spans="1:8" s="45" customFormat="1" ht="15" customHeight="1" x14ac:dyDescent="0.2">
      <c r="A103" s="6">
        <v>87</v>
      </c>
      <c r="B103" s="7" t="s">
        <v>88</v>
      </c>
      <c r="C103" s="8">
        <v>51.9</v>
      </c>
      <c r="D103" s="32">
        <f t="shared" si="15"/>
        <v>4.6565043021075392E-3</v>
      </c>
      <c r="E103" s="9">
        <f t="shared" si="11"/>
        <v>1071</v>
      </c>
      <c r="F103" s="10"/>
      <c r="G103" s="11"/>
      <c r="H103" s="49"/>
    </row>
    <row r="104" spans="1:8" s="45" customFormat="1" ht="15" customHeight="1" x14ac:dyDescent="0.2">
      <c r="A104" s="6">
        <v>88</v>
      </c>
      <c r="B104" s="7" t="s">
        <v>89</v>
      </c>
      <c r="C104" s="8">
        <v>31.1</v>
      </c>
      <c r="D104" s="32">
        <f t="shared" si="15"/>
        <v>2.7903137532860204E-3</v>
      </c>
      <c r="E104" s="9">
        <f t="shared" si="11"/>
        <v>641.79999999999995</v>
      </c>
      <c r="F104" s="10"/>
      <c r="G104" s="11"/>
      <c r="H104" s="49"/>
    </row>
    <row r="105" spans="1:8" s="45" customFormat="1" ht="15" customHeight="1" x14ac:dyDescent="0.2">
      <c r="A105" s="6">
        <v>89</v>
      </c>
      <c r="B105" s="7" t="s">
        <v>90</v>
      </c>
      <c r="C105" s="8">
        <v>37.9</v>
      </c>
      <c r="D105" s="32">
        <f t="shared" si="15"/>
        <v>3.4004145096315167E-3</v>
      </c>
      <c r="E105" s="9">
        <f t="shared" si="11"/>
        <v>782.1</v>
      </c>
      <c r="F105" s="10"/>
      <c r="G105" s="11"/>
      <c r="H105" s="49"/>
    </row>
    <row r="106" spans="1:8" s="45" customFormat="1" ht="15" customHeight="1" x14ac:dyDescent="0.2">
      <c r="A106" s="6">
        <v>90</v>
      </c>
      <c r="B106" s="7" t="s">
        <v>91</v>
      </c>
      <c r="C106" s="8">
        <v>52.4</v>
      </c>
      <c r="D106" s="32">
        <f t="shared" si="15"/>
        <v>4.7013646518388255E-3</v>
      </c>
      <c r="E106" s="9">
        <f t="shared" si="11"/>
        <v>1081.3</v>
      </c>
      <c r="F106" s="10"/>
      <c r="G106" s="11"/>
      <c r="H106" s="49"/>
    </row>
    <row r="107" spans="1:8" s="45" customFormat="1" ht="15" customHeight="1" x14ac:dyDescent="0.2">
      <c r="A107" s="6">
        <v>91</v>
      </c>
      <c r="B107" s="7" t="s">
        <v>92</v>
      </c>
      <c r="C107" s="8">
        <v>54.8</v>
      </c>
      <c r="D107" s="32">
        <f t="shared" si="15"/>
        <v>4.9166943305490006E-3</v>
      </c>
      <c r="E107" s="9">
        <f t="shared" si="11"/>
        <v>1130.8</v>
      </c>
      <c r="F107" s="10"/>
      <c r="G107" s="11"/>
      <c r="H107" s="49"/>
    </row>
    <row r="108" spans="1:8" s="45" customFormat="1" ht="15" customHeight="1" x14ac:dyDescent="0.2">
      <c r="A108" s="6">
        <v>92</v>
      </c>
      <c r="B108" s="7" t="s">
        <v>93</v>
      </c>
      <c r="C108" s="8">
        <v>106.8</v>
      </c>
      <c r="D108" s="32">
        <f t="shared" si="15"/>
        <v>9.5821707026027964E-3</v>
      </c>
      <c r="E108" s="9">
        <f t="shared" si="11"/>
        <v>2203.9</v>
      </c>
      <c r="F108" s="10"/>
      <c r="G108" s="11"/>
      <c r="H108" s="49"/>
    </row>
    <row r="109" spans="1:8" s="45" customFormat="1" ht="15" customHeight="1" x14ac:dyDescent="0.2">
      <c r="A109" s="6">
        <v>93</v>
      </c>
      <c r="B109" s="7" t="s">
        <v>94</v>
      </c>
      <c r="C109" s="8">
        <v>68</v>
      </c>
      <c r="D109" s="32">
        <f t="shared" si="15"/>
        <v>6.1010075634549644E-3</v>
      </c>
      <c r="E109" s="9">
        <f t="shared" si="11"/>
        <v>1403.2</v>
      </c>
      <c r="F109" s="10"/>
      <c r="G109" s="11"/>
      <c r="H109" s="49"/>
    </row>
    <row r="110" spans="1:8" s="45" customFormat="1" ht="15" customHeight="1" x14ac:dyDescent="0.2">
      <c r="A110" s="6">
        <v>94</v>
      </c>
      <c r="B110" s="7" t="s">
        <v>95</v>
      </c>
      <c r="C110" s="8">
        <v>40.700000000000003</v>
      </c>
      <c r="D110" s="32">
        <f t="shared" si="15"/>
        <v>3.6516324681267216E-3</v>
      </c>
      <c r="E110" s="9">
        <f t="shared" si="11"/>
        <v>839.9</v>
      </c>
      <c r="F110" s="10"/>
      <c r="G110" s="11"/>
      <c r="H110" s="49"/>
    </row>
    <row r="111" spans="1:8" s="45" customFormat="1" ht="15" customHeight="1" x14ac:dyDescent="0.2">
      <c r="A111" s="6">
        <v>95</v>
      </c>
      <c r="B111" s="7" t="s">
        <v>96</v>
      </c>
      <c r="C111" s="8">
        <v>40.200000000000003</v>
      </c>
      <c r="D111" s="32">
        <f t="shared" si="15"/>
        <v>3.6067721183954352E-3</v>
      </c>
      <c r="E111" s="9">
        <f t="shared" si="11"/>
        <v>829.6</v>
      </c>
      <c r="F111" s="10"/>
      <c r="G111" s="11"/>
      <c r="H111" s="49"/>
    </row>
    <row r="112" spans="1:8" s="59" customFormat="1" ht="15" customHeight="1" x14ac:dyDescent="0.2">
      <c r="A112" s="2"/>
      <c r="B112" s="2" t="s">
        <v>97</v>
      </c>
      <c r="C112" s="3">
        <f t="shared" ref="C112:E112" si="16">SUM(C113:C124)</f>
        <v>565.79999999999995</v>
      </c>
      <c r="D112" s="31"/>
      <c r="E112" s="4">
        <f t="shared" si="16"/>
        <v>11675.899999999998</v>
      </c>
      <c r="F112" s="5"/>
      <c r="G112" s="5"/>
      <c r="H112" s="58"/>
    </row>
    <row r="113" spans="1:8" s="45" customFormat="1" ht="15" customHeight="1" x14ac:dyDescent="0.2">
      <c r="A113" s="6">
        <v>96</v>
      </c>
      <c r="B113" s="7" t="s">
        <v>97</v>
      </c>
      <c r="C113" s="8">
        <v>64.2</v>
      </c>
      <c r="D113" s="32">
        <f t="shared" ref="D113:D124" si="17">C113/11145.7</f>
        <v>5.7600689054971869E-3</v>
      </c>
      <c r="E113" s="9">
        <f t="shared" si="11"/>
        <v>1324.8</v>
      </c>
      <c r="F113" s="10"/>
      <c r="G113" s="16"/>
      <c r="H113" s="49"/>
    </row>
    <row r="114" spans="1:8" s="45" customFormat="1" ht="15" customHeight="1" x14ac:dyDescent="0.2">
      <c r="A114" s="6">
        <v>97</v>
      </c>
      <c r="B114" s="7" t="s">
        <v>98</v>
      </c>
      <c r="C114" s="8">
        <v>33.6</v>
      </c>
      <c r="D114" s="32">
        <f t="shared" si="17"/>
        <v>3.0146155019424529E-3</v>
      </c>
      <c r="E114" s="9">
        <f t="shared" si="11"/>
        <v>693.4</v>
      </c>
      <c r="F114" s="10"/>
      <c r="G114" s="15"/>
      <c r="H114" s="49"/>
    </row>
    <row r="115" spans="1:8" s="45" customFormat="1" ht="15" customHeight="1" x14ac:dyDescent="0.2">
      <c r="A115" s="6">
        <v>98</v>
      </c>
      <c r="B115" s="7" t="s">
        <v>99</v>
      </c>
      <c r="C115" s="8">
        <v>38</v>
      </c>
      <c r="D115" s="32">
        <f t="shared" si="17"/>
        <v>3.4093865795777742E-3</v>
      </c>
      <c r="E115" s="9">
        <f t="shared" si="11"/>
        <v>784.2</v>
      </c>
      <c r="F115" s="10"/>
      <c r="G115" s="15"/>
      <c r="H115" s="49"/>
    </row>
    <row r="116" spans="1:8" s="45" customFormat="1" ht="15" customHeight="1" x14ac:dyDescent="0.2">
      <c r="A116" s="6">
        <v>99</v>
      </c>
      <c r="B116" s="7" t="s">
        <v>100</v>
      </c>
      <c r="C116" s="8">
        <v>25.9</v>
      </c>
      <c r="D116" s="32">
        <f t="shared" si="17"/>
        <v>2.3237661160806409E-3</v>
      </c>
      <c r="E116" s="9">
        <f t="shared" si="11"/>
        <v>534.5</v>
      </c>
      <c r="F116" s="10"/>
      <c r="G116" s="15"/>
      <c r="H116" s="49"/>
    </row>
    <row r="117" spans="1:8" s="45" customFormat="1" ht="15" customHeight="1" x14ac:dyDescent="0.2">
      <c r="A117" s="6">
        <v>100</v>
      </c>
      <c r="B117" s="7" t="s">
        <v>101</v>
      </c>
      <c r="C117" s="8">
        <v>73.2</v>
      </c>
      <c r="D117" s="32">
        <f t="shared" si="17"/>
        <v>6.5675552006603443E-3</v>
      </c>
      <c r="E117" s="9">
        <f t="shared" si="11"/>
        <v>1510.5</v>
      </c>
      <c r="F117" s="10"/>
      <c r="G117" s="16"/>
      <c r="H117" s="49"/>
    </row>
    <row r="118" spans="1:8" s="45" customFormat="1" ht="15" customHeight="1" x14ac:dyDescent="0.2">
      <c r="A118" s="6">
        <v>101</v>
      </c>
      <c r="B118" s="7" t="s">
        <v>102</v>
      </c>
      <c r="C118" s="8">
        <v>112.1</v>
      </c>
      <c r="D118" s="32">
        <f t="shared" si="17"/>
        <v>1.0057690409754433E-2</v>
      </c>
      <c r="E118" s="9">
        <f t="shared" si="11"/>
        <v>2313.3000000000002</v>
      </c>
      <c r="F118" s="10"/>
      <c r="G118" s="15"/>
      <c r="H118" s="49"/>
    </row>
    <row r="119" spans="1:8" s="45" customFormat="1" ht="15" customHeight="1" x14ac:dyDescent="0.2">
      <c r="A119" s="6">
        <v>102</v>
      </c>
      <c r="B119" s="7" t="s">
        <v>103</v>
      </c>
      <c r="C119" s="8">
        <v>35.4</v>
      </c>
      <c r="D119" s="32">
        <f t="shared" si="17"/>
        <v>3.1761127609750842E-3</v>
      </c>
      <c r="E119" s="9">
        <f t="shared" si="11"/>
        <v>730.5</v>
      </c>
      <c r="F119" s="10"/>
      <c r="G119" s="15"/>
      <c r="H119" s="49"/>
    </row>
    <row r="120" spans="1:8" s="45" customFormat="1" ht="15" customHeight="1" x14ac:dyDescent="0.2">
      <c r="A120" s="6">
        <v>103</v>
      </c>
      <c r="B120" s="7" t="s">
        <v>104</v>
      </c>
      <c r="C120" s="8">
        <v>37.200000000000003</v>
      </c>
      <c r="D120" s="32">
        <f t="shared" si="17"/>
        <v>3.3376100200077159E-3</v>
      </c>
      <c r="E120" s="9">
        <f t="shared" si="11"/>
        <v>767.7</v>
      </c>
      <c r="F120" s="10"/>
      <c r="G120" s="15"/>
      <c r="H120" s="49"/>
    </row>
    <row r="121" spans="1:8" s="45" customFormat="1" ht="15" customHeight="1" x14ac:dyDescent="0.2">
      <c r="A121" s="6">
        <v>104</v>
      </c>
      <c r="B121" s="7" t="s">
        <v>105</v>
      </c>
      <c r="C121" s="8">
        <v>35.1</v>
      </c>
      <c r="D121" s="32">
        <f t="shared" si="17"/>
        <v>3.1491965511363127E-3</v>
      </c>
      <c r="E121" s="9">
        <f t="shared" si="11"/>
        <v>724.3</v>
      </c>
      <c r="F121" s="10"/>
      <c r="G121" s="16"/>
      <c r="H121" s="49"/>
    </row>
    <row r="122" spans="1:8" s="45" customFormat="1" ht="15" customHeight="1" x14ac:dyDescent="0.2">
      <c r="A122" s="6">
        <v>105</v>
      </c>
      <c r="B122" s="7" t="s">
        <v>106</v>
      </c>
      <c r="C122" s="8">
        <v>37.700000000000003</v>
      </c>
      <c r="D122" s="32">
        <f t="shared" si="17"/>
        <v>3.3824703697390027E-3</v>
      </c>
      <c r="E122" s="9">
        <f t="shared" si="11"/>
        <v>778</v>
      </c>
      <c r="F122" s="10"/>
      <c r="G122" s="15"/>
      <c r="H122" s="49"/>
    </row>
    <row r="123" spans="1:8" s="45" customFormat="1" ht="15" customHeight="1" x14ac:dyDescent="0.2">
      <c r="A123" s="6">
        <v>106</v>
      </c>
      <c r="B123" s="7" t="s">
        <v>107</v>
      </c>
      <c r="C123" s="8">
        <v>47.8</v>
      </c>
      <c r="D123" s="32">
        <f t="shared" si="17"/>
        <v>4.2886494343109894E-3</v>
      </c>
      <c r="E123" s="9">
        <f t="shared" si="11"/>
        <v>986.4</v>
      </c>
      <c r="F123" s="10"/>
      <c r="G123" s="11"/>
      <c r="H123" s="49"/>
    </row>
    <row r="124" spans="1:8" s="45" customFormat="1" ht="15" customHeight="1" x14ac:dyDescent="0.2">
      <c r="A124" s="6">
        <v>107</v>
      </c>
      <c r="B124" s="7" t="s">
        <v>108</v>
      </c>
      <c r="C124" s="8">
        <v>25.6</v>
      </c>
      <c r="D124" s="32">
        <f t="shared" si="17"/>
        <v>2.296849906241869E-3</v>
      </c>
      <c r="E124" s="9">
        <f t="shared" si="11"/>
        <v>528.29999999999995</v>
      </c>
      <c r="F124" s="10"/>
      <c r="G124" s="11"/>
      <c r="H124" s="49"/>
    </row>
    <row r="125" spans="1:8" s="59" customFormat="1" ht="15" customHeight="1" x14ac:dyDescent="0.2">
      <c r="A125" s="2"/>
      <c r="B125" s="2" t="s">
        <v>109</v>
      </c>
      <c r="C125" s="3">
        <f>SUM(C126:C132)</f>
        <v>244.1</v>
      </c>
      <c r="D125" s="31"/>
      <c r="E125" s="4">
        <f t="shared" ref="E125" si="18">SUM(E126:E132)</f>
        <v>5037.0999999999995</v>
      </c>
      <c r="F125" s="5"/>
      <c r="G125" s="5"/>
      <c r="H125" s="58"/>
    </row>
    <row r="126" spans="1:8" s="45" customFormat="1" ht="15" customHeight="1" x14ac:dyDescent="0.2">
      <c r="A126" s="6">
        <v>108</v>
      </c>
      <c r="B126" s="7" t="s">
        <v>109</v>
      </c>
      <c r="C126" s="8">
        <v>0</v>
      </c>
      <c r="D126" s="32">
        <f t="shared" ref="D126:D132" si="19">C126/11145.7</f>
        <v>0</v>
      </c>
      <c r="E126" s="9">
        <f t="shared" si="11"/>
        <v>0</v>
      </c>
      <c r="F126" s="10"/>
      <c r="G126" s="16"/>
      <c r="H126" s="49"/>
    </row>
    <row r="127" spans="1:8" s="45" customFormat="1" ht="15" customHeight="1" x14ac:dyDescent="0.2">
      <c r="A127" s="6">
        <v>109</v>
      </c>
      <c r="B127" s="7" t="s">
        <v>110</v>
      </c>
      <c r="C127" s="8">
        <v>89.7</v>
      </c>
      <c r="D127" s="32">
        <f t="shared" si="19"/>
        <v>8.0479467417927993E-3</v>
      </c>
      <c r="E127" s="9">
        <f t="shared" si="11"/>
        <v>1851</v>
      </c>
      <c r="F127" s="10"/>
      <c r="G127" s="15"/>
      <c r="H127" s="49"/>
    </row>
    <row r="128" spans="1:8" s="45" customFormat="1" ht="15" customHeight="1" x14ac:dyDescent="0.2">
      <c r="A128" s="6">
        <v>110</v>
      </c>
      <c r="B128" s="7" t="s">
        <v>111</v>
      </c>
      <c r="C128" s="8">
        <v>37.299999999999997</v>
      </c>
      <c r="D128" s="32">
        <f t="shared" si="19"/>
        <v>3.3465820899539729E-3</v>
      </c>
      <c r="E128" s="9">
        <f t="shared" si="11"/>
        <v>769.7</v>
      </c>
      <c r="F128" s="10"/>
      <c r="G128" s="16"/>
      <c r="H128" s="49"/>
    </row>
    <row r="129" spans="1:8" s="45" customFormat="1" ht="15" customHeight="1" x14ac:dyDescent="0.2">
      <c r="A129" s="6">
        <v>111</v>
      </c>
      <c r="B129" s="7" t="s">
        <v>112</v>
      </c>
      <c r="C129" s="8">
        <v>44.3</v>
      </c>
      <c r="D129" s="32">
        <f t="shared" si="19"/>
        <v>3.9746269861919842E-3</v>
      </c>
      <c r="E129" s="9">
        <f t="shared" si="11"/>
        <v>914.2</v>
      </c>
      <c r="F129" s="10"/>
      <c r="G129" s="15"/>
      <c r="H129" s="49"/>
    </row>
    <row r="130" spans="1:8" s="45" customFormat="1" ht="15" customHeight="1" x14ac:dyDescent="0.2">
      <c r="A130" s="6">
        <v>112</v>
      </c>
      <c r="B130" s="7" t="s">
        <v>113</v>
      </c>
      <c r="C130" s="8">
        <v>19.100000000000001</v>
      </c>
      <c r="D130" s="32">
        <f t="shared" si="19"/>
        <v>1.7136653597351445E-3</v>
      </c>
      <c r="E130" s="9">
        <f t="shared" si="11"/>
        <v>394.1</v>
      </c>
      <c r="F130" s="10"/>
      <c r="G130" s="15"/>
      <c r="H130" s="49"/>
    </row>
    <row r="131" spans="1:8" s="45" customFormat="1" ht="15" customHeight="1" x14ac:dyDescent="0.2">
      <c r="A131" s="6">
        <v>113</v>
      </c>
      <c r="B131" s="7" t="s">
        <v>114</v>
      </c>
      <c r="C131" s="8">
        <v>28.5</v>
      </c>
      <c r="D131" s="32">
        <f t="shared" si="19"/>
        <v>2.5570399346833308E-3</v>
      </c>
      <c r="E131" s="9">
        <f t="shared" si="11"/>
        <v>588.1</v>
      </c>
      <c r="F131" s="10"/>
      <c r="G131" s="11"/>
      <c r="H131" s="49"/>
    </row>
    <row r="132" spans="1:8" s="45" customFormat="1" ht="15" customHeight="1" x14ac:dyDescent="0.2">
      <c r="A132" s="6">
        <v>114</v>
      </c>
      <c r="B132" s="7" t="s">
        <v>115</v>
      </c>
      <c r="C132" s="8">
        <v>25.2</v>
      </c>
      <c r="D132" s="32">
        <f t="shared" si="19"/>
        <v>2.2609616264568397E-3</v>
      </c>
      <c r="E132" s="9">
        <f t="shared" si="11"/>
        <v>520</v>
      </c>
      <c r="F132" s="10"/>
      <c r="G132" s="11"/>
      <c r="H132" s="49"/>
    </row>
    <row r="133" spans="1:8" s="59" customFormat="1" ht="15" customHeight="1" x14ac:dyDescent="0.2">
      <c r="A133" s="2"/>
      <c r="B133" s="2" t="s">
        <v>116</v>
      </c>
      <c r="C133" s="4">
        <f t="shared" ref="C133:E133" si="20">SUM(C134:C145)</f>
        <v>568.69999999999993</v>
      </c>
      <c r="D133" s="33"/>
      <c r="E133" s="4">
        <f t="shared" si="20"/>
        <v>11735.5</v>
      </c>
      <c r="F133" s="13"/>
      <c r="G133" s="5"/>
      <c r="H133" s="58"/>
    </row>
    <row r="134" spans="1:8" s="45" customFormat="1" ht="15" customHeight="1" x14ac:dyDescent="0.2">
      <c r="A134" s="6">
        <v>115</v>
      </c>
      <c r="B134" s="7" t="s">
        <v>116</v>
      </c>
      <c r="C134" s="14">
        <v>62.4</v>
      </c>
      <c r="D134" s="32">
        <f t="shared" ref="D134:D145" si="21">C134/11145.7</f>
        <v>5.5985716464645556E-3</v>
      </c>
      <c r="E134" s="9">
        <f t="shared" si="11"/>
        <v>1287.7</v>
      </c>
      <c r="F134" s="17"/>
      <c r="G134" s="10"/>
      <c r="H134" s="49"/>
    </row>
    <row r="135" spans="1:8" s="45" customFormat="1" ht="15" customHeight="1" x14ac:dyDescent="0.2">
      <c r="A135" s="6">
        <v>116</v>
      </c>
      <c r="B135" s="7" t="s">
        <v>117</v>
      </c>
      <c r="C135" s="14">
        <v>76.5</v>
      </c>
      <c r="D135" s="32">
        <f t="shared" si="21"/>
        <v>6.8636335088868346E-3</v>
      </c>
      <c r="E135" s="9">
        <f t="shared" si="11"/>
        <v>1578.6</v>
      </c>
      <c r="F135" s="17"/>
      <c r="G135" s="10"/>
      <c r="H135" s="49"/>
    </row>
    <row r="136" spans="1:8" s="45" customFormat="1" ht="15" customHeight="1" x14ac:dyDescent="0.2">
      <c r="A136" s="6">
        <v>117</v>
      </c>
      <c r="B136" s="7" t="s">
        <v>118</v>
      </c>
      <c r="C136" s="14">
        <v>76</v>
      </c>
      <c r="D136" s="32">
        <f t="shared" si="21"/>
        <v>6.8187731591555483E-3</v>
      </c>
      <c r="E136" s="9">
        <f t="shared" si="11"/>
        <v>1568.3</v>
      </c>
      <c r="F136" s="17"/>
      <c r="G136" s="10"/>
      <c r="H136" s="49"/>
    </row>
    <row r="137" spans="1:8" s="45" customFormat="1" ht="15" customHeight="1" x14ac:dyDescent="0.2">
      <c r="A137" s="6">
        <v>118</v>
      </c>
      <c r="B137" s="7" t="s">
        <v>119</v>
      </c>
      <c r="C137" s="14">
        <v>81.099999999999994</v>
      </c>
      <c r="D137" s="32">
        <f t="shared" si="21"/>
        <v>7.2763487264146699E-3</v>
      </c>
      <c r="E137" s="9">
        <f t="shared" si="11"/>
        <v>1673.6</v>
      </c>
      <c r="F137" s="17"/>
      <c r="G137" s="10"/>
      <c r="H137" s="49"/>
    </row>
    <row r="138" spans="1:8" s="45" customFormat="1" ht="15" customHeight="1" x14ac:dyDescent="0.2">
      <c r="A138" s="6">
        <v>119</v>
      </c>
      <c r="B138" s="7" t="s">
        <v>120</v>
      </c>
      <c r="C138" s="14">
        <v>74.400000000000006</v>
      </c>
      <c r="D138" s="32">
        <f t="shared" si="21"/>
        <v>6.6752200400154319E-3</v>
      </c>
      <c r="E138" s="9">
        <f t="shared" si="11"/>
        <v>1535.3</v>
      </c>
      <c r="F138" s="17"/>
      <c r="G138" s="10"/>
      <c r="H138" s="49"/>
    </row>
    <row r="139" spans="1:8" s="45" customFormat="1" ht="15" customHeight="1" x14ac:dyDescent="0.2">
      <c r="A139" s="6">
        <v>120</v>
      </c>
      <c r="B139" s="7" t="s">
        <v>121</v>
      </c>
      <c r="C139" s="14">
        <v>25.5</v>
      </c>
      <c r="D139" s="32">
        <f t="shared" si="21"/>
        <v>2.2878778362956115E-3</v>
      </c>
      <c r="E139" s="9">
        <f t="shared" si="11"/>
        <v>526.20000000000005</v>
      </c>
      <c r="F139" s="17"/>
      <c r="G139" s="10"/>
      <c r="H139" s="49"/>
    </row>
    <row r="140" spans="1:8" s="45" customFormat="1" ht="15" customHeight="1" x14ac:dyDescent="0.2">
      <c r="A140" s="6">
        <v>121</v>
      </c>
      <c r="B140" s="7" t="s">
        <v>122</v>
      </c>
      <c r="C140" s="14">
        <v>13.9</v>
      </c>
      <c r="D140" s="32">
        <f t="shared" si="21"/>
        <v>1.2471177225297648E-3</v>
      </c>
      <c r="E140" s="9">
        <f t="shared" si="11"/>
        <v>286.8</v>
      </c>
      <c r="F140" s="17"/>
      <c r="G140" s="10"/>
      <c r="H140" s="49"/>
    </row>
    <row r="141" spans="1:8" s="45" customFormat="1" ht="15" customHeight="1" x14ac:dyDescent="0.2">
      <c r="A141" s="6">
        <v>122</v>
      </c>
      <c r="B141" s="7" t="s">
        <v>123</v>
      </c>
      <c r="C141" s="14">
        <v>35.4</v>
      </c>
      <c r="D141" s="32">
        <f t="shared" si="21"/>
        <v>3.1761127609750842E-3</v>
      </c>
      <c r="E141" s="9">
        <f t="shared" ref="E141:E204" si="22">ROUND(D141*230000,1)</f>
        <v>730.5</v>
      </c>
      <c r="F141" s="17"/>
      <c r="G141" s="10"/>
      <c r="H141" s="49"/>
    </row>
    <row r="142" spans="1:8" s="45" customFormat="1" ht="15" customHeight="1" x14ac:dyDescent="0.2">
      <c r="A142" s="6">
        <v>123</v>
      </c>
      <c r="B142" s="7" t="s">
        <v>124</v>
      </c>
      <c r="C142" s="14">
        <v>11</v>
      </c>
      <c r="D142" s="32">
        <f t="shared" si="21"/>
        <v>9.8692769408830297E-4</v>
      </c>
      <c r="E142" s="9">
        <f t="shared" si="22"/>
        <v>227</v>
      </c>
      <c r="F142" s="17"/>
      <c r="G142" s="10"/>
      <c r="H142" s="49"/>
    </row>
    <row r="143" spans="1:8" s="45" customFormat="1" ht="15" customHeight="1" x14ac:dyDescent="0.2">
      <c r="A143" s="6">
        <v>124</v>
      </c>
      <c r="B143" s="7" t="s">
        <v>125</v>
      </c>
      <c r="C143" s="14">
        <v>44.2</v>
      </c>
      <c r="D143" s="32">
        <f t="shared" si="21"/>
        <v>3.9656549162457267E-3</v>
      </c>
      <c r="E143" s="9">
        <f t="shared" si="22"/>
        <v>912.1</v>
      </c>
      <c r="F143" s="17"/>
      <c r="G143" s="11"/>
      <c r="H143" s="49"/>
    </row>
    <row r="144" spans="1:8" s="45" customFormat="1" ht="15" customHeight="1" x14ac:dyDescent="0.2">
      <c r="A144" s="6">
        <v>125</v>
      </c>
      <c r="B144" s="7" t="s">
        <v>126</v>
      </c>
      <c r="C144" s="14">
        <v>30.7</v>
      </c>
      <c r="D144" s="32">
        <f t="shared" si="21"/>
        <v>2.754425473500991E-3</v>
      </c>
      <c r="E144" s="9">
        <f t="shared" si="22"/>
        <v>633.5</v>
      </c>
      <c r="F144" s="17"/>
      <c r="G144" s="11"/>
      <c r="H144" s="49"/>
    </row>
    <row r="145" spans="1:8" s="45" customFormat="1" ht="15" customHeight="1" x14ac:dyDescent="0.2">
      <c r="A145" s="6">
        <v>126</v>
      </c>
      <c r="B145" s="7" t="s">
        <v>127</v>
      </c>
      <c r="C145" s="14">
        <v>37.6</v>
      </c>
      <c r="D145" s="32">
        <f t="shared" si="21"/>
        <v>3.3734982997927453E-3</v>
      </c>
      <c r="E145" s="9">
        <f t="shared" si="22"/>
        <v>775.9</v>
      </c>
      <c r="F145" s="17"/>
      <c r="G145" s="11"/>
      <c r="H145" s="49"/>
    </row>
    <row r="146" spans="1:8" s="59" customFormat="1" ht="15" customHeight="1" x14ac:dyDescent="0.2">
      <c r="A146" s="2"/>
      <c r="B146" s="2" t="s">
        <v>128</v>
      </c>
      <c r="C146" s="4">
        <f t="shared" ref="C146:E146" si="23">SUM(C147:C152)</f>
        <v>442.09999999999997</v>
      </c>
      <c r="D146" s="33"/>
      <c r="E146" s="4">
        <f t="shared" si="23"/>
        <v>9123.0999999999985</v>
      </c>
      <c r="F146" s="23"/>
      <c r="G146" s="5"/>
      <c r="H146" s="58"/>
    </row>
    <row r="147" spans="1:8" s="45" customFormat="1" ht="15" customHeight="1" x14ac:dyDescent="0.2">
      <c r="A147" s="6">
        <v>127</v>
      </c>
      <c r="B147" s="7" t="s">
        <v>128</v>
      </c>
      <c r="C147" s="24">
        <v>140.19999999999999</v>
      </c>
      <c r="D147" s="32">
        <f t="shared" ref="D147:D152" si="24">C147/11145.7</f>
        <v>1.2578842064652734E-2</v>
      </c>
      <c r="E147" s="9">
        <f t="shared" si="22"/>
        <v>2893.1</v>
      </c>
      <c r="F147" s="25"/>
      <c r="G147" s="11"/>
      <c r="H147" s="49"/>
    </row>
    <row r="148" spans="1:8" s="45" customFormat="1" ht="15" customHeight="1" x14ac:dyDescent="0.2">
      <c r="A148" s="6">
        <v>128</v>
      </c>
      <c r="B148" s="7" t="s">
        <v>129</v>
      </c>
      <c r="C148" s="24">
        <v>126.9</v>
      </c>
      <c r="D148" s="32">
        <f t="shared" si="24"/>
        <v>1.1385556761800515E-2</v>
      </c>
      <c r="E148" s="9">
        <f t="shared" si="22"/>
        <v>2618.6999999999998</v>
      </c>
      <c r="F148" s="25"/>
      <c r="G148" s="11"/>
      <c r="H148" s="49"/>
    </row>
    <row r="149" spans="1:8" s="45" customFormat="1" ht="15" customHeight="1" x14ac:dyDescent="0.2">
      <c r="A149" s="6">
        <v>129</v>
      </c>
      <c r="B149" s="7" t="s">
        <v>130</v>
      </c>
      <c r="C149" s="24">
        <v>40.4</v>
      </c>
      <c r="D149" s="32">
        <f t="shared" si="24"/>
        <v>3.6247162582879492E-3</v>
      </c>
      <c r="E149" s="9">
        <f t="shared" si="22"/>
        <v>833.7</v>
      </c>
      <c r="F149" s="25"/>
      <c r="G149" s="11"/>
      <c r="H149" s="49"/>
    </row>
    <row r="150" spans="1:8" s="45" customFormat="1" ht="15" customHeight="1" x14ac:dyDescent="0.2">
      <c r="A150" s="6">
        <v>130</v>
      </c>
      <c r="B150" s="7" t="s">
        <v>131</v>
      </c>
      <c r="C150" s="24">
        <v>68.7</v>
      </c>
      <c r="D150" s="32">
        <f t="shared" si="24"/>
        <v>6.1638120530787656E-3</v>
      </c>
      <c r="E150" s="9">
        <f t="shared" si="22"/>
        <v>1417.7</v>
      </c>
      <c r="F150" s="25"/>
      <c r="G150" s="11"/>
      <c r="H150" s="49"/>
    </row>
    <row r="151" spans="1:8" s="45" customFormat="1" ht="15" customHeight="1" x14ac:dyDescent="0.2">
      <c r="A151" s="6">
        <v>131</v>
      </c>
      <c r="B151" s="7" t="s">
        <v>132</v>
      </c>
      <c r="C151" s="24">
        <v>29.5</v>
      </c>
      <c r="D151" s="32">
        <f t="shared" si="24"/>
        <v>2.6467606341459035E-3</v>
      </c>
      <c r="E151" s="9">
        <f t="shared" si="22"/>
        <v>608.79999999999995</v>
      </c>
      <c r="F151" s="25"/>
      <c r="G151" s="11"/>
      <c r="H151" s="49"/>
    </row>
    <row r="152" spans="1:8" s="45" customFormat="1" ht="15" customHeight="1" x14ac:dyDescent="0.2">
      <c r="A152" s="6">
        <v>132</v>
      </c>
      <c r="B152" s="7" t="s">
        <v>133</v>
      </c>
      <c r="C152" s="24">
        <v>36.4</v>
      </c>
      <c r="D152" s="32">
        <f t="shared" si="24"/>
        <v>3.2658334604376573E-3</v>
      </c>
      <c r="E152" s="9">
        <f t="shared" si="22"/>
        <v>751.1</v>
      </c>
      <c r="F152" s="25"/>
      <c r="G152" s="11"/>
      <c r="H152" s="49"/>
    </row>
    <row r="153" spans="1:8" s="59" customFormat="1" ht="15" customHeight="1" x14ac:dyDescent="0.2">
      <c r="A153" s="2"/>
      <c r="B153" s="2" t="s">
        <v>134</v>
      </c>
      <c r="C153" s="3">
        <f t="shared" ref="C153:E153" si="25">SUM(C154:C169)</f>
        <v>548.59999999999991</v>
      </c>
      <c r="D153" s="31"/>
      <c r="E153" s="4">
        <f t="shared" si="25"/>
        <v>11320.7</v>
      </c>
      <c r="F153" s="5"/>
      <c r="G153" s="5"/>
      <c r="H153" s="58"/>
    </row>
    <row r="154" spans="1:8" s="45" customFormat="1" ht="15" customHeight="1" x14ac:dyDescent="0.2">
      <c r="A154" s="6">
        <v>133</v>
      </c>
      <c r="B154" s="7" t="s">
        <v>134</v>
      </c>
      <c r="C154" s="8">
        <v>50.5</v>
      </c>
      <c r="D154" s="32">
        <f t="shared" ref="D154:D169" si="26">C154/11145.7</f>
        <v>4.5308953228599368E-3</v>
      </c>
      <c r="E154" s="9">
        <f t="shared" si="22"/>
        <v>1042.0999999999999</v>
      </c>
      <c r="F154" s="10"/>
      <c r="G154" s="11"/>
      <c r="H154" s="49"/>
    </row>
    <row r="155" spans="1:8" s="45" customFormat="1" ht="15" customHeight="1" x14ac:dyDescent="0.2">
      <c r="A155" s="6">
        <v>134</v>
      </c>
      <c r="B155" s="7" t="s">
        <v>135</v>
      </c>
      <c r="C155" s="8">
        <v>50.1</v>
      </c>
      <c r="D155" s="32">
        <f t="shared" si="26"/>
        <v>4.4950070430749079E-3</v>
      </c>
      <c r="E155" s="9">
        <f t="shared" si="22"/>
        <v>1033.9000000000001</v>
      </c>
      <c r="F155" s="10"/>
      <c r="G155" s="11"/>
      <c r="H155" s="49"/>
    </row>
    <row r="156" spans="1:8" s="45" customFormat="1" ht="15" customHeight="1" x14ac:dyDescent="0.2">
      <c r="A156" s="6">
        <v>135</v>
      </c>
      <c r="B156" s="7" t="s">
        <v>136</v>
      </c>
      <c r="C156" s="8">
        <v>15</v>
      </c>
      <c r="D156" s="32">
        <f t="shared" si="26"/>
        <v>1.3458104919385951E-3</v>
      </c>
      <c r="E156" s="9">
        <f t="shared" si="22"/>
        <v>309.5</v>
      </c>
      <c r="F156" s="10"/>
      <c r="G156" s="11"/>
      <c r="H156" s="49"/>
    </row>
    <row r="157" spans="1:8" s="45" customFormat="1" ht="15" customHeight="1" x14ac:dyDescent="0.2">
      <c r="A157" s="6">
        <v>136</v>
      </c>
      <c r="B157" s="7" t="s">
        <v>137</v>
      </c>
      <c r="C157" s="8">
        <v>17.899999999999999</v>
      </c>
      <c r="D157" s="32">
        <f t="shared" si="26"/>
        <v>1.6060005203800565E-3</v>
      </c>
      <c r="E157" s="9">
        <f t="shared" si="22"/>
        <v>369.4</v>
      </c>
      <c r="F157" s="10"/>
      <c r="G157" s="11"/>
      <c r="H157" s="49"/>
    </row>
    <row r="158" spans="1:8" s="45" customFormat="1" ht="15" customHeight="1" x14ac:dyDescent="0.2">
      <c r="A158" s="6">
        <v>137</v>
      </c>
      <c r="B158" s="7" t="s">
        <v>138</v>
      </c>
      <c r="C158" s="8">
        <v>33.700000000000003</v>
      </c>
      <c r="D158" s="32">
        <f t="shared" si="26"/>
        <v>3.0235875718887103E-3</v>
      </c>
      <c r="E158" s="9">
        <f t="shared" si="22"/>
        <v>695.4</v>
      </c>
      <c r="F158" s="10"/>
      <c r="G158" s="11"/>
      <c r="H158" s="49"/>
    </row>
    <row r="159" spans="1:8" s="45" customFormat="1" ht="15" customHeight="1" x14ac:dyDescent="0.2">
      <c r="A159" s="6">
        <v>138</v>
      </c>
      <c r="B159" s="7" t="s">
        <v>139</v>
      </c>
      <c r="C159" s="8">
        <v>16.7</v>
      </c>
      <c r="D159" s="32">
        <f t="shared" si="26"/>
        <v>1.498335681024969E-3</v>
      </c>
      <c r="E159" s="9">
        <f t="shared" si="22"/>
        <v>344.6</v>
      </c>
      <c r="F159" s="10"/>
      <c r="G159" s="11"/>
      <c r="H159" s="49"/>
    </row>
    <row r="160" spans="1:8" s="45" customFormat="1" ht="15" customHeight="1" x14ac:dyDescent="0.2">
      <c r="A160" s="6">
        <v>139</v>
      </c>
      <c r="B160" s="7" t="s">
        <v>140</v>
      </c>
      <c r="C160" s="8">
        <v>33.5</v>
      </c>
      <c r="D160" s="32">
        <f t="shared" si="26"/>
        <v>3.0056434319961954E-3</v>
      </c>
      <c r="E160" s="9">
        <f t="shared" si="22"/>
        <v>691.3</v>
      </c>
      <c r="F160" s="10"/>
      <c r="G160" s="11"/>
      <c r="H160" s="49"/>
    </row>
    <row r="161" spans="1:8" s="45" customFormat="1" ht="15" customHeight="1" x14ac:dyDescent="0.2">
      <c r="A161" s="6">
        <v>140</v>
      </c>
      <c r="B161" s="7" t="s">
        <v>141</v>
      </c>
      <c r="C161" s="8">
        <v>52.8</v>
      </c>
      <c r="D161" s="32">
        <f t="shared" si="26"/>
        <v>4.7372529316238544E-3</v>
      </c>
      <c r="E161" s="9">
        <f t="shared" si="22"/>
        <v>1089.5999999999999</v>
      </c>
      <c r="F161" s="10"/>
      <c r="G161" s="11"/>
      <c r="H161" s="49"/>
    </row>
    <row r="162" spans="1:8" s="45" customFormat="1" ht="15" customHeight="1" x14ac:dyDescent="0.2">
      <c r="A162" s="6">
        <v>141</v>
      </c>
      <c r="B162" s="7" t="s">
        <v>142</v>
      </c>
      <c r="C162" s="8">
        <v>12</v>
      </c>
      <c r="D162" s="32">
        <f t="shared" si="26"/>
        <v>1.0766483935508761E-3</v>
      </c>
      <c r="E162" s="9">
        <f t="shared" si="22"/>
        <v>247.6</v>
      </c>
      <c r="F162" s="10"/>
      <c r="G162" s="11"/>
      <c r="H162" s="49"/>
    </row>
    <row r="163" spans="1:8" s="45" customFormat="1" ht="15" customHeight="1" x14ac:dyDescent="0.2">
      <c r="A163" s="6">
        <v>142</v>
      </c>
      <c r="B163" s="7" t="s">
        <v>143</v>
      </c>
      <c r="C163" s="8">
        <v>67.3</v>
      </c>
      <c r="D163" s="32">
        <f t="shared" si="26"/>
        <v>6.0382030738311632E-3</v>
      </c>
      <c r="E163" s="9">
        <f t="shared" si="22"/>
        <v>1388.8</v>
      </c>
      <c r="F163" s="10"/>
      <c r="G163" s="11"/>
      <c r="H163" s="49"/>
    </row>
    <row r="164" spans="1:8" s="45" customFormat="1" ht="15" customHeight="1" x14ac:dyDescent="0.2">
      <c r="A164" s="6">
        <v>143</v>
      </c>
      <c r="B164" s="7" t="s">
        <v>144</v>
      </c>
      <c r="C164" s="8">
        <v>62</v>
      </c>
      <c r="D164" s="32">
        <f t="shared" si="26"/>
        <v>5.5626833666795258E-3</v>
      </c>
      <c r="E164" s="9">
        <f t="shared" si="22"/>
        <v>1279.4000000000001</v>
      </c>
      <c r="F164" s="10"/>
      <c r="G164" s="11"/>
      <c r="H164" s="49"/>
    </row>
    <row r="165" spans="1:8" s="45" customFormat="1" ht="15" customHeight="1" x14ac:dyDescent="0.2">
      <c r="A165" s="6">
        <v>144</v>
      </c>
      <c r="B165" s="7" t="s">
        <v>145</v>
      </c>
      <c r="C165" s="8">
        <v>25.5</v>
      </c>
      <c r="D165" s="32">
        <f t="shared" si="26"/>
        <v>2.2878778362956115E-3</v>
      </c>
      <c r="E165" s="9">
        <f t="shared" si="22"/>
        <v>526.20000000000005</v>
      </c>
      <c r="F165" s="10"/>
      <c r="G165" s="11"/>
      <c r="H165" s="49"/>
    </row>
    <row r="166" spans="1:8" s="45" customFormat="1" ht="15" customHeight="1" x14ac:dyDescent="0.2">
      <c r="A166" s="6">
        <v>145</v>
      </c>
      <c r="B166" s="7" t="s">
        <v>146</v>
      </c>
      <c r="C166" s="8">
        <v>11.6</v>
      </c>
      <c r="D166" s="32">
        <f t="shared" si="26"/>
        <v>1.0407601137658467E-3</v>
      </c>
      <c r="E166" s="9">
        <f t="shared" si="22"/>
        <v>239.4</v>
      </c>
      <c r="F166" s="10"/>
      <c r="G166" s="11"/>
      <c r="H166" s="49"/>
    </row>
    <row r="167" spans="1:8" s="45" customFormat="1" ht="15" customHeight="1" x14ac:dyDescent="0.2">
      <c r="A167" s="6">
        <v>146</v>
      </c>
      <c r="B167" s="7" t="s">
        <v>147</v>
      </c>
      <c r="C167" s="8">
        <v>23.2</v>
      </c>
      <c r="D167" s="32">
        <f t="shared" si="26"/>
        <v>2.0815202275316935E-3</v>
      </c>
      <c r="E167" s="9">
        <f t="shared" si="22"/>
        <v>478.7</v>
      </c>
      <c r="F167" s="10"/>
      <c r="G167" s="11"/>
      <c r="H167" s="49"/>
    </row>
    <row r="168" spans="1:8" s="45" customFormat="1" ht="15" customHeight="1" x14ac:dyDescent="0.2">
      <c r="A168" s="6">
        <v>147</v>
      </c>
      <c r="B168" s="7" t="s">
        <v>148</v>
      </c>
      <c r="C168" s="8">
        <v>62</v>
      </c>
      <c r="D168" s="32">
        <f t="shared" si="26"/>
        <v>5.5626833666795258E-3</v>
      </c>
      <c r="E168" s="9">
        <f t="shared" si="22"/>
        <v>1279.4000000000001</v>
      </c>
      <c r="F168" s="10"/>
      <c r="G168" s="11"/>
      <c r="H168" s="49"/>
    </row>
    <row r="169" spans="1:8" s="45" customFormat="1" ht="15" customHeight="1" x14ac:dyDescent="0.2">
      <c r="A169" s="6">
        <v>148</v>
      </c>
      <c r="B169" s="7" t="s">
        <v>149</v>
      </c>
      <c r="C169" s="8">
        <v>14.8</v>
      </c>
      <c r="D169" s="32">
        <f t="shared" si="26"/>
        <v>1.3278663520460805E-3</v>
      </c>
      <c r="E169" s="9">
        <f t="shared" si="22"/>
        <v>305.39999999999998</v>
      </c>
      <c r="F169" s="10"/>
      <c r="G169" s="11"/>
      <c r="H169" s="49"/>
    </row>
    <row r="170" spans="1:8" s="59" customFormat="1" ht="15" customHeight="1" x14ac:dyDescent="0.2">
      <c r="A170" s="2"/>
      <c r="B170" s="2" t="s">
        <v>150</v>
      </c>
      <c r="C170" s="3">
        <f t="shared" ref="C170:E170" si="27">SUM(C171:C186)</f>
        <v>945.39999999999986</v>
      </c>
      <c r="D170" s="31"/>
      <c r="E170" s="4">
        <f t="shared" si="27"/>
        <v>19508.999999999996</v>
      </c>
      <c r="F170" s="5"/>
      <c r="G170" s="5"/>
      <c r="H170" s="58"/>
    </row>
    <row r="171" spans="1:8" s="45" customFormat="1" ht="15" customHeight="1" x14ac:dyDescent="0.2">
      <c r="A171" s="6">
        <v>149</v>
      </c>
      <c r="B171" s="7" t="s">
        <v>150</v>
      </c>
      <c r="C171" s="8">
        <v>243.6</v>
      </c>
      <c r="D171" s="32">
        <f t="shared" ref="D171:D186" si="28">C171/11145.7</f>
        <v>2.1855962389082783E-2</v>
      </c>
      <c r="E171" s="9">
        <f t="shared" si="22"/>
        <v>5026.8999999999996</v>
      </c>
      <c r="F171" s="10"/>
      <c r="G171" s="11"/>
      <c r="H171" s="49"/>
    </row>
    <row r="172" spans="1:8" s="45" customFormat="1" ht="15" customHeight="1" x14ac:dyDescent="0.2">
      <c r="A172" s="6">
        <v>150</v>
      </c>
      <c r="B172" s="7" t="s">
        <v>151</v>
      </c>
      <c r="C172" s="8">
        <v>25</v>
      </c>
      <c r="D172" s="32">
        <f t="shared" si="28"/>
        <v>2.2430174865643252E-3</v>
      </c>
      <c r="E172" s="9">
        <f t="shared" si="22"/>
        <v>515.9</v>
      </c>
      <c r="F172" s="10"/>
      <c r="G172" s="11"/>
      <c r="H172" s="49"/>
    </row>
    <row r="173" spans="1:8" s="45" customFormat="1" ht="15" customHeight="1" x14ac:dyDescent="0.2">
      <c r="A173" s="6">
        <v>151</v>
      </c>
      <c r="B173" s="7" t="s">
        <v>152</v>
      </c>
      <c r="C173" s="8">
        <v>18</v>
      </c>
      <c r="D173" s="32">
        <f t="shared" si="28"/>
        <v>1.614972590326314E-3</v>
      </c>
      <c r="E173" s="9">
        <f t="shared" si="22"/>
        <v>371.4</v>
      </c>
      <c r="F173" s="10"/>
      <c r="G173" s="11"/>
      <c r="H173" s="49"/>
    </row>
    <row r="174" spans="1:8" s="45" customFormat="1" ht="15" customHeight="1" x14ac:dyDescent="0.2">
      <c r="A174" s="6">
        <v>152</v>
      </c>
      <c r="B174" s="7" t="s">
        <v>153</v>
      </c>
      <c r="C174" s="8">
        <v>25</v>
      </c>
      <c r="D174" s="32">
        <f t="shared" si="28"/>
        <v>2.2430174865643252E-3</v>
      </c>
      <c r="E174" s="9">
        <f t="shared" si="22"/>
        <v>515.9</v>
      </c>
      <c r="F174" s="10"/>
      <c r="G174" s="11"/>
      <c r="H174" s="49"/>
    </row>
    <row r="175" spans="1:8" s="45" customFormat="1" ht="15" customHeight="1" x14ac:dyDescent="0.2">
      <c r="A175" s="6">
        <v>153</v>
      </c>
      <c r="B175" s="7" t="s">
        <v>154</v>
      </c>
      <c r="C175" s="8">
        <v>77.599999999999994</v>
      </c>
      <c r="D175" s="32">
        <f t="shared" si="28"/>
        <v>6.9623262782956647E-3</v>
      </c>
      <c r="E175" s="9">
        <f t="shared" si="22"/>
        <v>1601.3</v>
      </c>
      <c r="F175" s="10"/>
      <c r="G175" s="11"/>
      <c r="H175" s="49"/>
    </row>
    <row r="176" spans="1:8" s="45" customFormat="1" ht="15" customHeight="1" x14ac:dyDescent="0.2">
      <c r="A176" s="6">
        <v>154</v>
      </c>
      <c r="B176" s="7" t="s">
        <v>155</v>
      </c>
      <c r="C176" s="8">
        <v>114.4</v>
      </c>
      <c r="D176" s="32">
        <f t="shared" si="28"/>
        <v>1.0264048018518351E-2</v>
      </c>
      <c r="E176" s="9">
        <f t="shared" si="22"/>
        <v>2360.6999999999998</v>
      </c>
      <c r="F176" s="10"/>
      <c r="G176" s="11"/>
      <c r="H176" s="49"/>
    </row>
    <row r="177" spans="1:8" s="45" customFormat="1" ht="15" customHeight="1" x14ac:dyDescent="0.2">
      <c r="A177" s="6">
        <v>155</v>
      </c>
      <c r="B177" s="7" t="s">
        <v>156</v>
      </c>
      <c r="C177" s="8">
        <v>65.8</v>
      </c>
      <c r="D177" s="32">
        <f t="shared" si="28"/>
        <v>5.9036220246373033E-3</v>
      </c>
      <c r="E177" s="9">
        <f t="shared" si="22"/>
        <v>1357.8</v>
      </c>
      <c r="F177" s="10"/>
      <c r="G177" s="11"/>
      <c r="H177" s="49"/>
    </row>
    <row r="178" spans="1:8" s="45" customFormat="1" ht="15" customHeight="1" x14ac:dyDescent="0.2">
      <c r="A178" s="6">
        <v>156</v>
      </c>
      <c r="B178" s="7" t="s">
        <v>157</v>
      </c>
      <c r="C178" s="8">
        <v>31.4</v>
      </c>
      <c r="D178" s="32">
        <f t="shared" si="28"/>
        <v>2.8172299631247922E-3</v>
      </c>
      <c r="E178" s="9">
        <f t="shared" si="22"/>
        <v>648</v>
      </c>
      <c r="F178" s="10"/>
      <c r="G178" s="11"/>
      <c r="H178" s="49"/>
    </row>
    <row r="179" spans="1:8" s="45" customFormat="1" ht="15" customHeight="1" x14ac:dyDescent="0.2">
      <c r="A179" s="6">
        <v>157</v>
      </c>
      <c r="B179" s="7" t="s">
        <v>158</v>
      </c>
      <c r="C179" s="8">
        <v>56.6</v>
      </c>
      <c r="D179" s="32">
        <f t="shared" si="28"/>
        <v>5.0781915895816319E-3</v>
      </c>
      <c r="E179" s="9">
        <f t="shared" si="22"/>
        <v>1168</v>
      </c>
      <c r="F179" s="10"/>
      <c r="G179" s="11"/>
      <c r="H179" s="49"/>
    </row>
    <row r="180" spans="1:8" s="45" customFormat="1" ht="15" customHeight="1" x14ac:dyDescent="0.2">
      <c r="A180" s="6">
        <v>158</v>
      </c>
      <c r="B180" s="7" t="s">
        <v>159</v>
      </c>
      <c r="C180" s="8">
        <v>21.4</v>
      </c>
      <c r="D180" s="32">
        <f t="shared" si="28"/>
        <v>1.9200229684990622E-3</v>
      </c>
      <c r="E180" s="9">
        <f t="shared" si="22"/>
        <v>441.6</v>
      </c>
      <c r="F180" s="10"/>
      <c r="G180" s="11"/>
      <c r="H180" s="49"/>
    </row>
    <row r="181" spans="1:8" s="45" customFormat="1" ht="15" customHeight="1" x14ac:dyDescent="0.2">
      <c r="A181" s="6">
        <v>159</v>
      </c>
      <c r="B181" s="7" t="s">
        <v>160</v>
      </c>
      <c r="C181" s="8">
        <v>29.5</v>
      </c>
      <c r="D181" s="32">
        <f t="shared" si="28"/>
        <v>2.6467606341459035E-3</v>
      </c>
      <c r="E181" s="9">
        <f t="shared" si="22"/>
        <v>608.79999999999995</v>
      </c>
      <c r="F181" s="10"/>
      <c r="G181" s="11"/>
      <c r="H181" s="49"/>
    </row>
    <row r="182" spans="1:8" s="45" customFormat="1" ht="15" customHeight="1" x14ac:dyDescent="0.2">
      <c r="A182" s="6">
        <v>160</v>
      </c>
      <c r="B182" s="7" t="s">
        <v>161</v>
      </c>
      <c r="C182" s="8">
        <v>38.799999999999997</v>
      </c>
      <c r="D182" s="32">
        <f t="shared" si="28"/>
        <v>3.4811631391478324E-3</v>
      </c>
      <c r="E182" s="9">
        <f t="shared" si="22"/>
        <v>800.7</v>
      </c>
      <c r="F182" s="10"/>
      <c r="G182" s="11"/>
      <c r="H182" s="49"/>
    </row>
    <row r="183" spans="1:8" s="45" customFormat="1" ht="15" customHeight="1" x14ac:dyDescent="0.2">
      <c r="A183" s="6">
        <v>161</v>
      </c>
      <c r="B183" s="7" t="s">
        <v>162</v>
      </c>
      <c r="C183" s="8">
        <v>14.7</v>
      </c>
      <c r="D183" s="32">
        <f t="shared" si="28"/>
        <v>1.318894282099823E-3</v>
      </c>
      <c r="E183" s="9">
        <f t="shared" si="22"/>
        <v>303.3</v>
      </c>
      <c r="F183" s="10"/>
      <c r="G183" s="11"/>
      <c r="H183" s="49"/>
    </row>
    <row r="184" spans="1:8" s="45" customFormat="1" ht="15" customHeight="1" x14ac:dyDescent="0.2">
      <c r="A184" s="6">
        <v>162</v>
      </c>
      <c r="B184" s="7" t="s">
        <v>163</v>
      </c>
      <c r="C184" s="8">
        <v>75.5</v>
      </c>
      <c r="D184" s="32">
        <f t="shared" si="28"/>
        <v>6.773912809424262E-3</v>
      </c>
      <c r="E184" s="9">
        <f t="shared" si="22"/>
        <v>1558</v>
      </c>
      <c r="F184" s="10"/>
      <c r="G184" s="11"/>
      <c r="H184" s="49"/>
    </row>
    <row r="185" spans="1:8" s="45" customFormat="1" ht="15" customHeight="1" x14ac:dyDescent="0.2">
      <c r="A185" s="6">
        <v>163</v>
      </c>
      <c r="B185" s="7" t="s">
        <v>164</v>
      </c>
      <c r="C185" s="8">
        <v>28.8</v>
      </c>
      <c r="D185" s="32">
        <f t="shared" si="28"/>
        <v>2.5839561445221027E-3</v>
      </c>
      <c r="E185" s="9">
        <f t="shared" si="22"/>
        <v>594.29999999999995</v>
      </c>
      <c r="F185" s="10"/>
      <c r="G185" s="11"/>
      <c r="H185" s="49"/>
    </row>
    <row r="186" spans="1:8" s="45" customFormat="1" ht="15" customHeight="1" x14ac:dyDescent="0.2">
      <c r="A186" s="6">
        <v>164</v>
      </c>
      <c r="B186" s="7" t="s">
        <v>165</v>
      </c>
      <c r="C186" s="8">
        <v>79.3</v>
      </c>
      <c r="D186" s="32">
        <f t="shared" si="28"/>
        <v>7.1148514673820386E-3</v>
      </c>
      <c r="E186" s="9">
        <f t="shared" si="22"/>
        <v>1636.4</v>
      </c>
      <c r="F186" s="10"/>
      <c r="G186" s="11"/>
      <c r="H186" s="49"/>
    </row>
    <row r="187" spans="1:8" s="59" customFormat="1" ht="15" customHeight="1" x14ac:dyDescent="0.2">
      <c r="A187" s="2"/>
      <c r="B187" s="2" t="s">
        <v>166</v>
      </c>
      <c r="C187" s="3">
        <f t="shared" ref="C187:E187" si="29">SUM(C188:C193)</f>
        <v>245</v>
      </c>
      <c r="D187" s="31"/>
      <c r="E187" s="4">
        <f t="shared" si="29"/>
        <v>5055.7</v>
      </c>
      <c r="F187" s="5"/>
      <c r="G187" s="5"/>
      <c r="H187" s="58"/>
    </row>
    <row r="188" spans="1:8" s="45" customFormat="1" ht="15" customHeight="1" x14ac:dyDescent="0.2">
      <c r="A188" s="6">
        <v>165</v>
      </c>
      <c r="B188" s="7" t="s">
        <v>166</v>
      </c>
      <c r="C188" s="8">
        <v>0</v>
      </c>
      <c r="D188" s="32">
        <f t="shared" ref="D188:D193" si="30">C188/11145.7</f>
        <v>0</v>
      </c>
      <c r="E188" s="9">
        <f t="shared" si="22"/>
        <v>0</v>
      </c>
      <c r="F188" s="10"/>
      <c r="G188" s="11"/>
      <c r="H188" s="49"/>
    </row>
    <row r="189" spans="1:8" s="45" customFormat="1" ht="15" customHeight="1" x14ac:dyDescent="0.2">
      <c r="A189" s="6">
        <v>166</v>
      </c>
      <c r="B189" s="7" t="s">
        <v>167</v>
      </c>
      <c r="C189" s="8">
        <v>31.5</v>
      </c>
      <c r="D189" s="32">
        <f t="shared" si="30"/>
        <v>2.8262020330710497E-3</v>
      </c>
      <c r="E189" s="9">
        <f t="shared" si="22"/>
        <v>650</v>
      </c>
      <c r="F189" s="10"/>
      <c r="G189" s="11"/>
      <c r="H189" s="49"/>
    </row>
    <row r="190" spans="1:8" s="45" customFormat="1" ht="15" customHeight="1" x14ac:dyDescent="0.2">
      <c r="A190" s="6">
        <v>167</v>
      </c>
      <c r="B190" s="7" t="s">
        <v>168</v>
      </c>
      <c r="C190" s="8">
        <v>47.8</v>
      </c>
      <c r="D190" s="32">
        <f t="shared" si="30"/>
        <v>4.2886494343109894E-3</v>
      </c>
      <c r="E190" s="9">
        <f t="shared" si="22"/>
        <v>986.4</v>
      </c>
      <c r="F190" s="10"/>
      <c r="G190" s="11"/>
      <c r="H190" s="49"/>
    </row>
    <row r="191" spans="1:8" s="45" customFormat="1" ht="15" customHeight="1" x14ac:dyDescent="0.2">
      <c r="A191" s="6">
        <v>168</v>
      </c>
      <c r="B191" s="7" t="s">
        <v>169</v>
      </c>
      <c r="C191" s="8">
        <v>46.9</v>
      </c>
      <c r="D191" s="32">
        <f t="shared" si="30"/>
        <v>4.2079008047946741E-3</v>
      </c>
      <c r="E191" s="9">
        <f t="shared" si="22"/>
        <v>967.8</v>
      </c>
      <c r="F191" s="10"/>
      <c r="G191" s="11"/>
      <c r="H191" s="49"/>
    </row>
    <row r="192" spans="1:8" s="45" customFormat="1" ht="15" customHeight="1" x14ac:dyDescent="0.2">
      <c r="A192" s="6">
        <v>169</v>
      </c>
      <c r="B192" s="7" t="s">
        <v>170</v>
      </c>
      <c r="C192" s="8">
        <v>8.8000000000000007</v>
      </c>
      <c r="D192" s="32">
        <f t="shared" si="30"/>
        <v>7.8954215527064255E-4</v>
      </c>
      <c r="E192" s="9">
        <f t="shared" si="22"/>
        <v>181.6</v>
      </c>
      <c r="F192" s="10"/>
      <c r="G192" s="11"/>
      <c r="H192" s="49"/>
    </row>
    <row r="193" spans="1:8" s="45" customFormat="1" ht="15" customHeight="1" x14ac:dyDescent="0.2">
      <c r="A193" s="6">
        <v>170</v>
      </c>
      <c r="B193" s="7" t="s">
        <v>171</v>
      </c>
      <c r="C193" s="8">
        <v>110</v>
      </c>
      <c r="D193" s="32">
        <f t="shared" si="30"/>
        <v>9.869276940883031E-3</v>
      </c>
      <c r="E193" s="9">
        <f t="shared" si="22"/>
        <v>2269.9</v>
      </c>
      <c r="F193" s="10"/>
      <c r="G193" s="11"/>
      <c r="H193" s="49"/>
    </row>
    <row r="194" spans="1:8" s="59" customFormat="1" ht="15" customHeight="1" x14ac:dyDescent="0.2">
      <c r="A194" s="2"/>
      <c r="B194" s="2" t="s">
        <v>172</v>
      </c>
      <c r="C194" s="3">
        <f t="shared" ref="C194:E194" si="31">SUM(C195:C209)</f>
        <v>790.89999999999986</v>
      </c>
      <c r="D194" s="31"/>
      <c r="E194" s="4">
        <f t="shared" si="31"/>
        <v>16321.000000000002</v>
      </c>
      <c r="F194" s="5"/>
      <c r="G194" s="5"/>
      <c r="H194" s="58"/>
    </row>
    <row r="195" spans="1:8" s="45" customFormat="1" ht="15" customHeight="1" x14ac:dyDescent="0.2">
      <c r="A195" s="6">
        <v>171</v>
      </c>
      <c r="B195" s="7" t="s">
        <v>172</v>
      </c>
      <c r="C195" s="8">
        <v>73.7</v>
      </c>
      <c r="D195" s="32">
        <f t="shared" ref="D195:D209" si="32">C195/11145.7</f>
        <v>6.6124155503916307E-3</v>
      </c>
      <c r="E195" s="9">
        <f t="shared" si="22"/>
        <v>1520.9</v>
      </c>
      <c r="F195" s="10"/>
      <c r="G195" s="11"/>
      <c r="H195" s="49"/>
    </row>
    <row r="196" spans="1:8" s="45" customFormat="1" ht="15" customHeight="1" x14ac:dyDescent="0.2">
      <c r="A196" s="6">
        <v>172</v>
      </c>
      <c r="B196" s="7" t="s">
        <v>173</v>
      </c>
      <c r="C196" s="8">
        <v>42.2</v>
      </c>
      <c r="D196" s="32">
        <f t="shared" si="32"/>
        <v>3.786213517320581E-3</v>
      </c>
      <c r="E196" s="9">
        <f t="shared" si="22"/>
        <v>870.8</v>
      </c>
      <c r="F196" s="10"/>
      <c r="G196" s="11"/>
      <c r="H196" s="49"/>
    </row>
    <row r="197" spans="1:8" s="45" customFormat="1" ht="15" customHeight="1" x14ac:dyDescent="0.2">
      <c r="A197" s="6">
        <v>173</v>
      </c>
      <c r="B197" s="7" t="s">
        <v>174</v>
      </c>
      <c r="C197" s="8">
        <v>65.900000000000006</v>
      </c>
      <c r="D197" s="32">
        <f t="shared" si="32"/>
        <v>5.9125940945835617E-3</v>
      </c>
      <c r="E197" s="9">
        <f t="shared" si="22"/>
        <v>1359.9</v>
      </c>
      <c r="F197" s="10"/>
      <c r="G197" s="11"/>
      <c r="H197" s="49"/>
    </row>
    <row r="198" spans="1:8" s="45" customFormat="1" ht="15" customHeight="1" x14ac:dyDescent="0.2">
      <c r="A198" s="6">
        <v>174</v>
      </c>
      <c r="B198" s="7" t="s">
        <v>175</v>
      </c>
      <c r="C198" s="8">
        <v>22</v>
      </c>
      <c r="D198" s="32">
        <f t="shared" si="32"/>
        <v>1.9738553881766059E-3</v>
      </c>
      <c r="E198" s="9">
        <f t="shared" si="22"/>
        <v>454</v>
      </c>
      <c r="F198" s="10"/>
      <c r="G198" s="11"/>
      <c r="H198" s="49"/>
    </row>
    <row r="199" spans="1:8" s="45" customFormat="1" ht="15" customHeight="1" x14ac:dyDescent="0.2">
      <c r="A199" s="6">
        <v>175</v>
      </c>
      <c r="B199" s="7" t="s">
        <v>176</v>
      </c>
      <c r="C199" s="8">
        <v>23.9</v>
      </c>
      <c r="D199" s="32">
        <f t="shared" si="32"/>
        <v>2.1443247171554947E-3</v>
      </c>
      <c r="E199" s="9">
        <f t="shared" si="22"/>
        <v>493.2</v>
      </c>
      <c r="F199" s="10"/>
      <c r="G199" s="11"/>
      <c r="H199" s="49"/>
    </row>
    <row r="200" spans="1:8" s="45" customFormat="1" ht="15" customHeight="1" x14ac:dyDescent="0.2">
      <c r="A200" s="6">
        <v>176</v>
      </c>
      <c r="B200" s="7" t="s">
        <v>177</v>
      </c>
      <c r="C200" s="8">
        <v>94.2</v>
      </c>
      <c r="D200" s="32">
        <f t="shared" si="32"/>
        <v>8.451689889374378E-3</v>
      </c>
      <c r="E200" s="9">
        <f t="shared" si="22"/>
        <v>1943.9</v>
      </c>
      <c r="F200" s="10"/>
      <c r="G200" s="11"/>
      <c r="H200" s="49"/>
    </row>
    <row r="201" spans="1:8" s="45" customFormat="1" ht="15" customHeight="1" x14ac:dyDescent="0.2">
      <c r="A201" s="6">
        <v>177</v>
      </c>
      <c r="B201" s="7" t="s">
        <v>178</v>
      </c>
      <c r="C201" s="8">
        <v>101</v>
      </c>
      <c r="D201" s="32">
        <f t="shared" si="32"/>
        <v>9.0617906457198735E-3</v>
      </c>
      <c r="E201" s="9">
        <f t="shared" si="22"/>
        <v>2084.1999999999998</v>
      </c>
      <c r="F201" s="10"/>
      <c r="G201" s="11"/>
      <c r="H201" s="49"/>
    </row>
    <row r="202" spans="1:8" s="45" customFormat="1" ht="15" customHeight="1" x14ac:dyDescent="0.2">
      <c r="A202" s="6">
        <v>178</v>
      </c>
      <c r="B202" s="7" t="s">
        <v>179</v>
      </c>
      <c r="C202" s="8">
        <v>29.5</v>
      </c>
      <c r="D202" s="32">
        <f t="shared" si="32"/>
        <v>2.6467606341459035E-3</v>
      </c>
      <c r="E202" s="9">
        <f t="shared" si="22"/>
        <v>608.79999999999995</v>
      </c>
      <c r="F202" s="10"/>
      <c r="G202" s="11"/>
      <c r="H202" s="49"/>
    </row>
    <row r="203" spans="1:8" s="45" customFormat="1" ht="15" customHeight="1" x14ac:dyDescent="0.2">
      <c r="A203" s="6">
        <v>179</v>
      </c>
      <c r="B203" s="7" t="s">
        <v>180</v>
      </c>
      <c r="C203" s="8">
        <v>37.5</v>
      </c>
      <c r="D203" s="32">
        <f t="shared" si="32"/>
        <v>3.3645262298464878E-3</v>
      </c>
      <c r="E203" s="9">
        <f t="shared" si="22"/>
        <v>773.8</v>
      </c>
      <c r="F203" s="10"/>
      <c r="G203" s="11"/>
      <c r="H203" s="49"/>
    </row>
    <row r="204" spans="1:8" s="45" customFormat="1" ht="15" customHeight="1" x14ac:dyDescent="0.2">
      <c r="A204" s="6">
        <v>180</v>
      </c>
      <c r="B204" s="7" t="s">
        <v>181</v>
      </c>
      <c r="C204" s="8">
        <v>56.2</v>
      </c>
      <c r="D204" s="32">
        <f t="shared" si="32"/>
        <v>5.042303309796603E-3</v>
      </c>
      <c r="E204" s="9">
        <f t="shared" si="22"/>
        <v>1159.7</v>
      </c>
      <c r="F204" s="10"/>
      <c r="G204" s="11"/>
      <c r="H204" s="49"/>
    </row>
    <row r="205" spans="1:8" s="45" customFormat="1" ht="15" customHeight="1" x14ac:dyDescent="0.2">
      <c r="A205" s="6">
        <v>181</v>
      </c>
      <c r="B205" s="7" t="s">
        <v>182</v>
      </c>
      <c r="C205" s="8">
        <v>83.3</v>
      </c>
      <c r="D205" s="32">
        <f t="shared" si="32"/>
        <v>7.473734265232331E-3</v>
      </c>
      <c r="E205" s="9">
        <f t="shared" ref="E205:E243" si="33">ROUND(D205*230000,1)</f>
        <v>1719</v>
      </c>
      <c r="F205" s="10"/>
      <c r="G205" s="11"/>
      <c r="H205" s="49"/>
    </row>
    <row r="206" spans="1:8" s="45" customFormat="1" ht="15" customHeight="1" x14ac:dyDescent="0.2">
      <c r="A206" s="6">
        <v>182</v>
      </c>
      <c r="B206" s="7" t="s">
        <v>183</v>
      </c>
      <c r="C206" s="8">
        <v>10.8</v>
      </c>
      <c r="D206" s="32">
        <f t="shared" si="32"/>
        <v>9.6898355419578852E-4</v>
      </c>
      <c r="E206" s="9">
        <f t="shared" si="33"/>
        <v>222.9</v>
      </c>
      <c r="F206" s="10"/>
      <c r="G206" s="11"/>
      <c r="H206" s="49"/>
    </row>
    <row r="207" spans="1:8" s="45" customFormat="1" ht="15" customHeight="1" x14ac:dyDescent="0.2">
      <c r="A207" s="6">
        <v>183</v>
      </c>
      <c r="B207" s="7" t="s">
        <v>184</v>
      </c>
      <c r="C207" s="8">
        <v>29.4</v>
      </c>
      <c r="D207" s="32">
        <f t="shared" si="32"/>
        <v>2.6377885641996461E-3</v>
      </c>
      <c r="E207" s="9">
        <f t="shared" si="33"/>
        <v>606.70000000000005</v>
      </c>
      <c r="F207" s="10"/>
      <c r="G207" s="11"/>
      <c r="H207" s="49"/>
    </row>
    <row r="208" spans="1:8" s="45" customFormat="1" ht="15" customHeight="1" x14ac:dyDescent="0.2">
      <c r="A208" s="6">
        <v>184</v>
      </c>
      <c r="B208" s="7" t="s">
        <v>185</v>
      </c>
      <c r="C208" s="8">
        <v>32.5</v>
      </c>
      <c r="D208" s="32">
        <f t="shared" si="32"/>
        <v>2.9159227325336228E-3</v>
      </c>
      <c r="E208" s="9">
        <f t="shared" si="33"/>
        <v>670.7</v>
      </c>
      <c r="F208" s="10"/>
      <c r="G208" s="11"/>
      <c r="H208" s="49"/>
    </row>
    <row r="209" spans="1:8" s="45" customFormat="1" ht="15" customHeight="1" x14ac:dyDescent="0.2">
      <c r="A209" s="6">
        <v>185</v>
      </c>
      <c r="B209" s="7" t="s">
        <v>186</v>
      </c>
      <c r="C209" s="8">
        <v>88.8</v>
      </c>
      <c r="D209" s="32">
        <f t="shared" si="32"/>
        <v>7.9671981122764832E-3</v>
      </c>
      <c r="E209" s="9">
        <f t="shared" si="33"/>
        <v>1832.5</v>
      </c>
      <c r="F209" s="10"/>
      <c r="G209" s="11"/>
      <c r="H209" s="49"/>
    </row>
    <row r="210" spans="1:8" s="59" customFormat="1" ht="15" customHeight="1" x14ac:dyDescent="0.2">
      <c r="A210" s="2"/>
      <c r="B210" s="2" t="s">
        <v>187</v>
      </c>
      <c r="C210" s="3">
        <f>SUM(C211:C218)</f>
        <v>232.39999999999998</v>
      </c>
      <c r="D210" s="31"/>
      <c r="E210" s="4">
        <f t="shared" ref="E210" si="34">SUM(E211:E218)</f>
        <v>4795.7999999999993</v>
      </c>
      <c r="F210" s="5"/>
      <c r="G210" s="5"/>
      <c r="H210" s="58"/>
    </row>
    <row r="211" spans="1:8" s="45" customFormat="1" ht="15" customHeight="1" x14ac:dyDescent="0.2">
      <c r="A211" s="6">
        <v>186</v>
      </c>
      <c r="B211" s="7" t="s">
        <v>187</v>
      </c>
      <c r="C211" s="8">
        <v>10.199999999999999</v>
      </c>
      <c r="D211" s="32">
        <f t="shared" ref="D211:D218" si="35">C211/11145.7</f>
        <v>9.1515113451824453E-4</v>
      </c>
      <c r="E211" s="9">
        <f t="shared" si="33"/>
        <v>210.5</v>
      </c>
      <c r="F211" s="10"/>
      <c r="G211" s="11"/>
      <c r="H211" s="49"/>
    </row>
    <row r="212" spans="1:8" s="45" customFormat="1" ht="15" customHeight="1" x14ac:dyDescent="0.2">
      <c r="A212" s="6">
        <v>187</v>
      </c>
      <c r="B212" s="7" t="s">
        <v>188</v>
      </c>
      <c r="C212" s="8">
        <v>24</v>
      </c>
      <c r="D212" s="32">
        <f t="shared" si="35"/>
        <v>2.1532967871017521E-3</v>
      </c>
      <c r="E212" s="9">
        <f t="shared" si="33"/>
        <v>495.3</v>
      </c>
      <c r="F212" s="10"/>
      <c r="G212" s="11"/>
      <c r="H212" s="49"/>
    </row>
    <row r="213" spans="1:8" s="45" customFormat="1" ht="15" customHeight="1" x14ac:dyDescent="0.2">
      <c r="A213" s="6">
        <v>188</v>
      </c>
      <c r="B213" s="7" t="s">
        <v>189</v>
      </c>
      <c r="C213" s="8">
        <v>5.3</v>
      </c>
      <c r="D213" s="32">
        <f t="shared" si="35"/>
        <v>4.7551970715163693E-4</v>
      </c>
      <c r="E213" s="9">
        <f t="shared" si="33"/>
        <v>109.4</v>
      </c>
      <c r="F213" s="10"/>
      <c r="G213" s="11"/>
      <c r="H213" s="49"/>
    </row>
    <row r="214" spans="1:8" s="45" customFormat="1" ht="15" customHeight="1" x14ac:dyDescent="0.2">
      <c r="A214" s="6">
        <v>189</v>
      </c>
      <c r="B214" s="7" t="s">
        <v>190</v>
      </c>
      <c r="C214" s="8">
        <v>28.3</v>
      </c>
      <c r="D214" s="32">
        <f t="shared" si="35"/>
        <v>2.539095794790816E-3</v>
      </c>
      <c r="E214" s="9">
        <f t="shared" si="33"/>
        <v>584</v>
      </c>
      <c r="F214" s="10"/>
      <c r="G214" s="11"/>
      <c r="H214" s="49"/>
    </row>
    <row r="215" spans="1:8" s="45" customFormat="1" ht="15" customHeight="1" x14ac:dyDescent="0.2">
      <c r="A215" s="6">
        <v>190</v>
      </c>
      <c r="B215" s="7" t="s">
        <v>191</v>
      </c>
      <c r="C215" s="8">
        <v>24.3</v>
      </c>
      <c r="D215" s="32">
        <f t="shared" si="35"/>
        <v>2.180212996940524E-3</v>
      </c>
      <c r="E215" s="9">
        <f t="shared" si="33"/>
        <v>501.4</v>
      </c>
      <c r="F215" s="10"/>
      <c r="G215" s="11"/>
      <c r="H215" s="49"/>
    </row>
    <row r="216" spans="1:8" s="45" customFormat="1" ht="15" customHeight="1" x14ac:dyDescent="0.2">
      <c r="A216" s="6">
        <v>191</v>
      </c>
      <c r="B216" s="7" t="s">
        <v>192</v>
      </c>
      <c r="C216" s="8">
        <v>83.1</v>
      </c>
      <c r="D216" s="32">
        <f t="shared" si="35"/>
        <v>7.4557901253398161E-3</v>
      </c>
      <c r="E216" s="9">
        <f t="shared" si="33"/>
        <v>1714.8</v>
      </c>
      <c r="F216" s="10"/>
      <c r="G216" s="11"/>
      <c r="H216" s="49"/>
    </row>
    <row r="217" spans="1:8" s="45" customFormat="1" ht="15" customHeight="1" x14ac:dyDescent="0.2">
      <c r="A217" s="6">
        <v>192</v>
      </c>
      <c r="B217" s="7" t="s">
        <v>193</v>
      </c>
      <c r="C217" s="8">
        <v>44</v>
      </c>
      <c r="D217" s="32">
        <f t="shared" si="35"/>
        <v>3.9477107763532119E-3</v>
      </c>
      <c r="E217" s="9">
        <f t="shared" si="33"/>
        <v>908</v>
      </c>
      <c r="F217" s="10"/>
      <c r="G217" s="11"/>
      <c r="H217" s="49"/>
    </row>
    <row r="218" spans="1:8" s="45" customFormat="1" ht="15" customHeight="1" x14ac:dyDescent="0.2">
      <c r="A218" s="6">
        <v>193</v>
      </c>
      <c r="B218" s="7" t="s">
        <v>194</v>
      </c>
      <c r="C218" s="8">
        <v>13.2</v>
      </c>
      <c r="D218" s="32">
        <f t="shared" si="35"/>
        <v>1.1843132329059636E-3</v>
      </c>
      <c r="E218" s="9">
        <f t="shared" si="33"/>
        <v>272.39999999999998</v>
      </c>
      <c r="F218" s="10"/>
      <c r="G218" s="11"/>
      <c r="H218" s="49"/>
    </row>
    <row r="219" spans="1:8" s="59" customFormat="1" ht="15" customHeight="1" x14ac:dyDescent="0.2">
      <c r="A219" s="2"/>
      <c r="B219" s="2" t="s">
        <v>195</v>
      </c>
      <c r="C219" s="3">
        <f t="shared" ref="C219:E219" si="36">SUM(C220:C229)</f>
        <v>589.30000000000007</v>
      </c>
      <c r="D219" s="31"/>
      <c r="E219" s="4">
        <f t="shared" si="36"/>
        <v>12160.600000000002</v>
      </c>
      <c r="F219" s="5"/>
      <c r="G219" s="5"/>
      <c r="H219" s="58"/>
    </row>
    <row r="220" spans="1:8" s="45" customFormat="1" ht="15" customHeight="1" x14ac:dyDescent="0.2">
      <c r="A220" s="6">
        <v>194</v>
      </c>
      <c r="B220" s="7" t="s">
        <v>195</v>
      </c>
      <c r="C220" s="8">
        <v>175.1</v>
      </c>
      <c r="D220" s="32">
        <f t="shared" ref="D220:D229" si="37">C220/11145.7</f>
        <v>1.5710094475896531E-2</v>
      </c>
      <c r="E220" s="9">
        <f t="shared" si="33"/>
        <v>3613.3</v>
      </c>
      <c r="F220" s="10"/>
      <c r="G220" s="11"/>
      <c r="H220" s="49"/>
    </row>
    <row r="221" spans="1:8" s="45" customFormat="1" ht="15" customHeight="1" x14ac:dyDescent="0.2">
      <c r="A221" s="6">
        <v>195</v>
      </c>
      <c r="B221" s="7" t="s">
        <v>6</v>
      </c>
      <c r="C221" s="8">
        <v>20.5</v>
      </c>
      <c r="D221" s="32">
        <f t="shared" si="37"/>
        <v>1.8392743389827465E-3</v>
      </c>
      <c r="E221" s="9">
        <f t="shared" si="33"/>
        <v>423</v>
      </c>
      <c r="F221" s="10"/>
      <c r="G221" s="11"/>
      <c r="H221" s="49"/>
    </row>
    <row r="222" spans="1:8" s="45" customFormat="1" ht="15" customHeight="1" x14ac:dyDescent="0.2">
      <c r="A222" s="6">
        <v>196</v>
      </c>
      <c r="B222" s="7" t="s">
        <v>196</v>
      </c>
      <c r="C222" s="8">
        <v>52.6</v>
      </c>
      <c r="D222" s="32">
        <f t="shared" si="37"/>
        <v>4.7193087917313404E-3</v>
      </c>
      <c r="E222" s="9">
        <f t="shared" si="33"/>
        <v>1085.4000000000001</v>
      </c>
      <c r="F222" s="10"/>
      <c r="G222" s="11"/>
      <c r="H222" s="49"/>
    </row>
    <row r="223" spans="1:8" s="45" customFormat="1" ht="15" customHeight="1" x14ac:dyDescent="0.2">
      <c r="A223" s="6">
        <v>197</v>
      </c>
      <c r="B223" s="7" t="s">
        <v>197</v>
      </c>
      <c r="C223" s="8">
        <v>25.6</v>
      </c>
      <c r="D223" s="32">
        <f t="shared" si="37"/>
        <v>2.296849906241869E-3</v>
      </c>
      <c r="E223" s="9">
        <f t="shared" si="33"/>
        <v>528.29999999999995</v>
      </c>
      <c r="F223" s="10"/>
      <c r="G223" s="11"/>
      <c r="H223" s="49"/>
    </row>
    <row r="224" spans="1:8" s="45" customFormat="1" ht="15" customHeight="1" x14ac:dyDescent="0.2">
      <c r="A224" s="6">
        <v>198</v>
      </c>
      <c r="B224" s="7" t="s">
        <v>198</v>
      </c>
      <c r="C224" s="8">
        <v>19.5</v>
      </c>
      <c r="D224" s="32">
        <f t="shared" si="37"/>
        <v>1.7495536395201736E-3</v>
      </c>
      <c r="E224" s="9">
        <f t="shared" si="33"/>
        <v>402.4</v>
      </c>
      <c r="F224" s="10"/>
      <c r="G224" s="11"/>
      <c r="H224" s="49"/>
    </row>
    <row r="225" spans="1:8" s="45" customFormat="1" ht="15" customHeight="1" x14ac:dyDescent="0.2">
      <c r="A225" s="6">
        <v>199</v>
      </c>
      <c r="B225" s="7" t="s">
        <v>199</v>
      </c>
      <c r="C225" s="8">
        <v>28.7</v>
      </c>
      <c r="D225" s="32">
        <f t="shared" si="37"/>
        <v>2.5749840745758453E-3</v>
      </c>
      <c r="E225" s="9">
        <f t="shared" si="33"/>
        <v>592.20000000000005</v>
      </c>
      <c r="F225" s="10"/>
      <c r="G225" s="11"/>
      <c r="H225" s="49"/>
    </row>
    <row r="226" spans="1:8" s="45" customFormat="1" ht="15" customHeight="1" x14ac:dyDescent="0.2">
      <c r="A226" s="6">
        <v>200</v>
      </c>
      <c r="B226" s="7" t="s">
        <v>200</v>
      </c>
      <c r="C226" s="8">
        <v>13.5</v>
      </c>
      <c r="D226" s="32">
        <f t="shared" si="37"/>
        <v>1.2112294427447355E-3</v>
      </c>
      <c r="E226" s="9">
        <f t="shared" si="33"/>
        <v>278.60000000000002</v>
      </c>
      <c r="F226" s="10"/>
      <c r="G226" s="11"/>
      <c r="H226" s="49"/>
    </row>
    <row r="227" spans="1:8" s="45" customFormat="1" ht="15" customHeight="1" x14ac:dyDescent="0.2">
      <c r="A227" s="6">
        <v>201</v>
      </c>
      <c r="B227" s="7" t="s">
        <v>201</v>
      </c>
      <c r="C227" s="8">
        <v>153.6</v>
      </c>
      <c r="D227" s="32">
        <f t="shared" si="37"/>
        <v>1.3781099437451212E-2</v>
      </c>
      <c r="E227" s="9">
        <f t="shared" si="33"/>
        <v>3169.7</v>
      </c>
      <c r="F227" s="10"/>
      <c r="G227" s="11"/>
      <c r="H227" s="49"/>
    </row>
    <row r="228" spans="1:8" s="45" customFormat="1" ht="15" customHeight="1" x14ac:dyDescent="0.2">
      <c r="A228" s="6">
        <v>202</v>
      </c>
      <c r="B228" s="7" t="s">
        <v>202</v>
      </c>
      <c r="C228" s="8">
        <v>58.5</v>
      </c>
      <c r="D228" s="32">
        <f t="shared" si="37"/>
        <v>5.2486609185605207E-3</v>
      </c>
      <c r="E228" s="9">
        <f t="shared" si="33"/>
        <v>1207.2</v>
      </c>
      <c r="F228" s="10"/>
      <c r="G228" s="11"/>
      <c r="H228" s="49"/>
    </row>
    <row r="229" spans="1:8" s="45" customFormat="1" ht="15" customHeight="1" x14ac:dyDescent="0.2">
      <c r="A229" s="6">
        <v>203</v>
      </c>
      <c r="B229" s="7" t="s">
        <v>203</v>
      </c>
      <c r="C229" s="8">
        <v>41.7</v>
      </c>
      <c r="D229" s="32">
        <f t="shared" si="37"/>
        <v>3.7413531675892947E-3</v>
      </c>
      <c r="E229" s="9">
        <f t="shared" si="33"/>
        <v>860.5</v>
      </c>
      <c r="F229" s="10"/>
      <c r="G229" s="11"/>
      <c r="H229" s="49"/>
    </row>
    <row r="230" spans="1:8" s="59" customFormat="1" ht="15" customHeight="1" x14ac:dyDescent="0.2">
      <c r="A230" s="2"/>
      <c r="B230" s="2" t="s">
        <v>204</v>
      </c>
      <c r="C230" s="3">
        <f>SUM(C231:C244)</f>
        <v>674</v>
      </c>
      <c r="D230" s="31"/>
      <c r="E230" s="4">
        <f t="shared" ref="E230" si="38">SUM(E231:E244)</f>
        <v>13908.5</v>
      </c>
      <c r="F230" s="5"/>
      <c r="G230" s="5"/>
      <c r="H230" s="58"/>
    </row>
    <row r="231" spans="1:8" s="45" customFormat="1" ht="15" customHeight="1" x14ac:dyDescent="0.2">
      <c r="A231" s="6">
        <v>204</v>
      </c>
      <c r="B231" s="7" t="s">
        <v>204</v>
      </c>
      <c r="C231" s="8">
        <v>0</v>
      </c>
      <c r="D231" s="32">
        <f t="shared" ref="D231:D244" si="39">C231/11145.7</f>
        <v>0</v>
      </c>
      <c r="E231" s="9">
        <f t="shared" si="33"/>
        <v>0</v>
      </c>
      <c r="F231" s="10"/>
      <c r="G231" s="11"/>
      <c r="H231" s="49"/>
    </row>
    <row r="232" spans="1:8" s="45" customFormat="1" ht="15" customHeight="1" x14ac:dyDescent="0.2">
      <c r="A232" s="6">
        <v>205</v>
      </c>
      <c r="B232" s="7" t="s">
        <v>205</v>
      </c>
      <c r="C232" s="8">
        <v>44.2</v>
      </c>
      <c r="D232" s="32">
        <f t="shared" si="39"/>
        <v>3.9656549162457267E-3</v>
      </c>
      <c r="E232" s="9">
        <f t="shared" si="33"/>
        <v>912.1</v>
      </c>
      <c r="F232" s="10"/>
      <c r="G232" s="11"/>
      <c r="H232" s="49"/>
    </row>
    <row r="233" spans="1:8" s="45" customFormat="1" ht="15" customHeight="1" x14ac:dyDescent="0.2">
      <c r="A233" s="6">
        <v>206</v>
      </c>
      <c r="B233" s="7" t="s">
        <v>206</v>
      </c>
      <c r="C233" s="8">
        <v>41.2</v>
      </c>
      <c r="D233" s="32">
        <f t="shared" si="39"/>
        <v>3.6964928178580079E-3</v>
      </c>
      <c r="E233" s="9">
        <f t="shared" si="33"/>
        <v>850.2</v>
      </c>
      <c r="F233" s="10"/>
      <c r="G233" s="11"/>
      <c r="H233" s="49"/>
    </row>
    <row r="234" spans="1:8" s="45" customFormat="1" ht="15" customHeight="1" x14ac:dyDescent="0.2">
      <c r="A234" s="6">
        <v>207</v>
      </c>
      <c r="B234" s="7" t="s">
        <v>207</v>
      </c>
      <c r="C234" s="8">
        <v>92.7</v>
      </c>
      <c r="D234" s="32">
        <f t="shared" si="39"/>
        <v>8.3171088401805173E-3</v>
      </c>
      <c r="E234" s="9">
        <f t="shared" si="33"/>
        <v>1912.9</v>
      </c>
      <c r="F234" s="10"/>
      <c r="G234" s="11"/>
      <c r="H234" s="49"/>
    </row>
    <row r="235" spans="1:8" s="45" customFormat="1" ht="15" customHeight="1" x14ac:dyDescent="0.2">
      <c r="A235" s="6">
        <v>208</v>
      </c>
      <c r="B235" s="7" t="s">
        <v>170</v>
      </c>
      <c r="C235" s="8">
        <v>36.5</v>
      </c>
      <c r="D235" s="32">
        <f t="shared" si="39"/>
        <v>3.2748055303839147E-3</v>
      </c>
      <c r="E235" s="9">
        <f t="shared" si="33"/>
        <v>753.2</v>
      </c>
      <c r="F235" s="10"/>
      <c r="G235" s="11"/>
      <c r="H235" s="49"/>
    </row>
    <row r="236" spans="1:8" s="45" customFormat="1" ht="15" customHeight="1" x14ac:dyDescent="0.2">
      <c r="A236" s="6">
        <v>209</v>
      </c>
      <c r="B236" s="7" t="s">
        <v>208</v>
      </c>
      <c r="C236" s="8">
        <v>23.4</v>
      </c>
      <c r="D236" s="32">
        <f t="shared" si="39"/>
        <v>2.0994643674242084E-3</v>
      </c>
      <c r="E236" s="9">
        <f t="shared" si="33"/>
        <v>482.9</v>
      </c>
      <c r="F236" s="10"/>
      <c r="G236" s="11"/>
      <c r="H236" s="49"/>
    </row>
    <row r="237" spans="1:8" s="45" customFormat="1" ht="15" customHeight="1" x14ac:dyDescent="0.2">
      <c r="A237" s="6">
        <v>210</v>
      </c>
      <c r="B237" s="7" t="s">
        <v>209</v>
      </c>
      <c r="C237" s="8">
        <v>23.4</v>
      </c>
      <c r="D237" s="32">
        <f t="shared" si="39"/>
        <v>2.0994643674242084E-3</v>
      </c>
      <c r="E237" s="9">
        <f t="shared" si="33"/>
        <v>482.9</v>
      </c>
      <c r="F237" s="10"/>
      <c r="G237" s="11"/>
      <c r="H237" s="49"/>
    </row>
    <row r="238" spans="1:8" s="45" customFormat="1" ht="15" customHeight="1" x14ac:dyDescent="0.2">
      <c r="A238" s="6">
        <v>211</v>
      </c>
      <c r="B238" s="7" t="s">
        <v>210</v>
      </c>
      <c r="C238" s="8">
        <v>19</v>
      </c>
      <c r="D238" s="32">
        <f t="shared" si="39"/>
        <v>1.7046932897888871E-3</v>
      </c>
      <c r="E238" s="9">
        <f t="shared" si="33"/>
        <v>392.1</v>
      </c>
      <c r="F238" s="10"/>
      <c r="G238" s="11"/>
      <c r="H238" s="49"/>
    </row>
    <row r="239" spans="1:8" s="45" customFormat="1" ht="15" customHeight="1" x14ac:dyDescent="0.2">
      <c r="A239" s="6">
        <v>212</v>
      </c>
      <c r="B239" s="7" t="s">
        <v>211</v>
      </c>
      <c r="C239" s="8">
        <v>181.3</v>
      </c>
      <c r="D239" s="32">
        <f t="shared" si="39"/>
        <v>1.6266362812564487E-2</v>
      </c>
      <c r="E239" s="9">
        <f t="shared" si="33"/>
        <v>3741.3</v>
      </c>
      <c r="F239" s="10"/>
      <c r="G239" s="11"/>
      <c r="H239" s="49"/>
    </row>
    <row r="240" spans="1:8" s="45" customFormat="1" ht="15" customHeight="1" x14ac:dyDescent="0.2">
      <c r="A240" s="6">
        <v>213</v>
      </c>
      <c r="B240" s="7" t="s">
        <v>212</v>
      </c>
      <c r="C240" s="8">
        <v>40.6</v>
      </c>
      <c r="D240" s="32">
        <f t="shared" si="39"/>
        <v>3.6426603981804641E-3</v>
      </c>
      <c r="E240" s="9">
        <f t="shared" si="33"/>
        <v>837.8</v>
      </c>
      <c r="F240" s="10"/>
      <c r="G240" s="11"/>
      <c r="H240" s="49"/>
    </row>
    <row r="241" spans="1:8" s="45" customFormat="1" ht="15" customHeight="1" x14ac:dyDescent="0.2">
      <c r="A241" s="6">
        <v>214</v>
      </c>
      <c r="B241" s="7" t="s">
        <v>213</v>
      </c>
      <c r="C241" s="8">
        <v>97.3</v>
      </c>
      <c r="D241" s="32">
        <f t="shared" si="39"/>
        <v>8.7298240577083526E-3</v>
      </c>
      <c r="E241" s="9">
        <f t="shared" si="33"/>
        <v>2007.9</v>
      </c>
      <c r="F241" s="10"/>
      <c r="G241" s="11"/>
      <c r="H241" s="49"/>
    </row>
    <row r="242" spans="1:8" s="45" customFormat="1" ht="15" customHeight="1" x14ac:dyDescent="0.2">
      <c r="A242" s="6">
        <v>215</v>
      </c>
      <c r="B242" s="7" t="s">
        <v>214</v>
      </c>
      <c r="C242" s="8">
        <v>25.4</v>
      </c>
      <c r="D242" s="32">
        <f t="shared" si="39"/>
        <v>2.2789057663493541E-3</v>
      </c>
      <c r="E242" s="9">
        <f t="shared" si="33"/>
        <v>524.1</v>
      </c>
      <c r="F242" s="10"/>
      <c r="G242" s="11"/>
      <c r="H242" s="49"/>
    </row>
    <row r="243" spans="1:8" s="45" customFormat="1" ht="15" customHeight="1" x14ac:dyDescent="0.2">
      <c r="A243" s="6">
        <v>216</v>
      </c>
      <c r="B243" s="7" t="s">
        <v>215</v>
      </c>
      <c r="C243" s="8">
        <v>16.399999999999999</v>
      </c>
      <c r="D243" s="32">
        <f t="shared" si="39"/>
        <v>1.4714194711861971E-3</v>
      </c>
      <c r="E243" s="9">
        <f t="shared" si="33"/>
        <v>338.4</v>
      </c>
      <c r="F243" s="10"/>
      <c r="G243" s="11"/>
      <c r="H243" s="49"/>
    </row>
    <row r="244" spans="1:8" s="45" customFormat="1" ht="15" customHeight="1" x14ac:dyDescent="0.2">
      <c r="A244" s="6">
        <v>217</v>
      </c>
      <c r="B244" s="7" t="s">
        <v>216</v>
      </c>
      <c r="C244" s="8">
        <v>32.6</v>
      </c>
      <c r="D244" s="32">
        <f t="shared" si="39"/>
        <v>2.9248948024798802E-3</v>
      </c>
      <c r="E244" s="9">
        <f>ROUND(D244*230000,1)</f>
        <v>672.7</v>
      </c>
      <c r="F244" s="10"/>
      <c r="G244" s="11"/>
      <c r="H244" s="49"/>
    </row>
    <row r="245" spans="1:8" s="66" customFormat="1" ht="15.75" x14ac:dyDescent="0.25">
      <c r="A245" s="26"/>
      <c r="B245" s="26" t="s">
        <v>217</v>
      </c>
      <c r="C245" s="27">
        <f>SUM(C10:C244)/2</f>
        <v>11145.700000000004</v>
      </c>
      <c r="D245" s="35">
        <f>SUM(D10:D244)</f>
        <v>1.0000000000000002</v>
      </c>
      <c r="E245" s="28">
        <f>SUM(E10:E244)/2</f>
        <v>230000.00000000015</v>
      </c>
      <c r="F245" s="29"/>
      <c r="G245" s="29"/>
      <c r="H245" s="65"/>
    </row>
    <row r="246" spans="1:8" s="45" customFormat="1" ht="35.25" customHeight="1" x14ac:dyDescent="0.25">
      <c r="A246" s="84" t="s">
        <v>218</v>
      </c>
      <c r="B246" s="85"/>
      <c r="C246" s="85"/>
      <c r="D246" s="85"/>
      <c r="E246" s="85"/>
      <c r="F246" s="30"/>
      <c r="G246" s="30"/>
      <c r="H246" s="49"/>
    </row>
    <row r="247" spans="1:8" s="69" customFormat="1" ht="32.25" customHeight="1" x14ac:dyDescent="0.2">
      <c r="A247" s="79"/>
      <c r="B247" s="80"/>
      <c r="C247" s="80"/>
      <c r="D247" s="80"/>
      <c r="E247" s="80"/>
      <c r="F247" s="67"/>
      <c r="G247" s="67"/>
      <c r="H247" s="68"/>
    </row>
    <row r="248" spans="1:8" ht="21.75" customHeight="1" x14ac:dyDescent="0.2">
      <c r="G248" s="75"/>
    </row>
    <row r="249" spans="1:8" x14ac:dyDescent="0.2">
      <c r="C249" s="76"/>
    </row>
    <row r="250" spans="1:8" x14ac:dyDescent="0.2">
      <c r="C250" s="77"/>
    </row>
    <row r="251" spans="1:8" ht="31.5" customHeight="1" x14ac:dyDescent="0.2">
      <c r="F251" s="78"/>
      <c r="G251" s="78"/>
    </row>
    <row r="253" spans="1:8" x14ac:dyDescent="0.2">
      <c r="F253" s="75"/>
    </row>
  </sheetData>
  <mergeCells count="6">
    <mergeCell ref="A247:E247"/>
    <mergeCell ref="A4:E4"/>
    <mergeCell ref="D7:E7"/>
    <mergeCell ref="A246:E246"/>
    <mergeCell ref="C6:E6"/>
    <mergeCell ref="C5:E5"/>
  </mergeCells>
  <printOptions horizontalCentered="1"/>
  <pageMargins left="0.78740157480314965" right="0.19685039370078741" top="0.39370078740157483" bottom="0.39370078740157483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Распределение2018 01.10.2017 (2</vt:lpstr>
      <vt:lpstr>'Распределение2018 01.10.2017 (2'!Заголовки_для_печати</vt:lpstr>
      <vt:lpstr>'Распределение2018 01.10.2017 (2'!Область_печати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Александровна Мыльникова</dc:creator>
  <cp:lastModifiedBy>Старостина Рузанна Левоновна</cp:lastModifiedBy>
  <cp:lastPrinted>2017-10-11T08:33:32Z</cp:lastPrinted>
  <dcterms:created xsi:type="dcterms:W3CDTF">2017-10-03T10:53:29Z</dcterms:created>
  <dcterms:modified xsi:type="dcterms:W3CDTF">2017-10-13T14:43:13Z</dcterms:modified>
</cp:coreProperties>
</file>