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calcChain.xml" ContentType="application/vnd.openxmlformats-officedocument.spreadsheetml.calcChain+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fileVersion appName="xl" lastEdited="5" lowestEdited="4" rupBuild="9303"/>
  <workbookPr filterPrivacy="1" defaultThemeVersion="124226"/>
  <bookViews>
    <workbookView xWindow="240" yWindow="165" windowWidth="14805" windowHeight="7950"/>
  </bookViews>
  <sheets>
    <sheet name="2018-2020" sheetId="9" r:id="rId1"/>
  </sheets>
  <calcPr calcId="145621"/>
</workbook>
</file>

<file path=xl/calcChain.xml><?xml version="1.0" encoding="utf-8"?>
<calcChain xmlns="http://schemas.openxmlformats.org/spreadsheetml/2006/main">
  <c r="C25" i="9" l="1"/>
  <c r="E7" i="9" l="1"/>
  <c r="E8" i="9"/>
  <c r="E9" i="9"/>
  <c r="E10" i="9"/>
  <c r="E11" i="9"/>
  <c r="E12" i="9"/>
  <c r="E13" i="9"/>
  <c r="E14" i="9"/>
  <c r="E15" i="9"/>
  <c r="E16" i="9"/>
  <c r="E17" i="9"/>
  <c r="E18" i="9"/>
  <c r="E19" i="9"/>
  <c r="E20" i="9"/>
  <c r="E21" i="9"/>
  <c r="E22" i="9"/>
  <c r="E6" i="9"/>
  <c r="D7" i="9"/>
  <c r="D22" i="9" l="1"/>
  <c r="D20" i="9"/>
  <c r="D18" i="9"/>
  <c r="D16" i="9"/>
  <c r="D14" i="9"/>
  <c r="D12" i="9"/>
  <c r="D10" i="9"/>
  <c r="D8" i="9"/>
  <c r="D6" i="9"/>
  <c r="D21" i="9"/>
  <c r="D19" i="9"/>
  <c r="D17" i="9"/>
  <c r="D15" i="9"/>
  <c r="D13" i="9"/>
  <c r="D11" i="9"/>
  <c r="D9" i="9"/>
  <c r="C23" i="9" l="1"/>
  <c r="A8" i="9"/>
  <c r="A9" i="9" s="1"/>
  <c r="A10" i="9" s="1"/>
  <c r="A11" i="9" s="1"/>
  <c r="A12" i="9" s="1"/>
  <c r="A13" i="9" s="1"/>
  <c r="A14" i="9" s="1"/>
  <c r="A15" i="9" s="1"/>
  <c r="A16" i="9" s="1"/>
  <c r="A17" i="9" s="1"/>
  <c r="A18" i="9" s="1"/>
  <c r="A19" i="9" s="1"/>
  <c r="A20" i="9" s="1"/>
  <c r="A21" i="9" s="1"/>
  <c r="A22" i="9" s="1"/>
  <c r="A7" i="9"/>
  <c r="G22" i="9" l="1"/>
  <c r="G21" i="9"/>
  <c r="G17" i="9"/>
  <c r="G13" i="9"/>
  <c r="G9" i="9"/>
  <c r="G7" i="9"/>
  <c r="G15" i="9"/>
  <c r="G19" i="9"/>
  <c r="G11" i="9"/>
  <c r="G8" i="9"/>
  <c r="G10" i="9"/>
  <c r="G12" i="9"/>
  <c r="G14" i="9"/>
  <c r="G16" i="9"/>
  <c r="G18" i="9"/>
  <c r="G20" i="9"/>
  <c r="G6" i="9" l="1"/>
  <c r="G23" i="9" s="1"/>
  <c r="D23" i="9"/>
</calcChain>
</file>

<file path=xl/sharedStrings.xml><?xml version="1.0" encoding="utf-8"?>
<sst xmlns="http://schemas.openxmlformats.org/spreadsheetml/2006/main" count="30" uniqueCount="30">
  <si>
    <t>№ п/п</t>
  </si>
  <si>
    <t>Наименование муниципального образования</t>
  </si>
  <si>
    <t>ИТОГО</t>
  </si>
  <si>
    <t>Бокситогорский муниципальный район</t>
  </si>
  <si>
    <t>Волосовский муниципальный район</t>
  </si>
  <si>
    <t>Волховский муниципальный район</t>
  </si>
  <si>
    <t>Всеволожский муниципальный район</t>
  </si>
  <si>
    <t>Кингисеппский муниципальный район</t>
  </si>
  <si>
    <t>Гатчинский муниципальный район</t>
  </si>
  <si>
    <t>Киришский муниципальный район</t>
  </si>
  <si>
    <t>Кировский муниципальный район</t>
  </si>
  <si>
    <t>Лодейнопольский муниципальный район</t>
  </si>
  <si>
    <t>Ломоносовский муниципальный район</t>
  </si>
  <si>
    <t>Лужский муниципальный район</t>
  </si>
  <si>
    <t>Подпорожский муниципальный район</t>
  </si>
  <si>
    <t>Приозерский муниципальный район</t>
  </si>
  <si>
    <t>Сланцевский муниципальный район</t>
  </si>
  <si>
    <t>Тихвинский муниципальный район</t>
  </si>
  <si>
    <t>Количество ставок, ед</t>
  </si>
  <si>
    <t>Годовой фонд оплаты труда 
специалист 1 категории, 
тыс. руб.</t>
  </si>
  <si>
    <t>Коэффициент напряженности</t>
  </si>
  <si>
    <t>Объем субвенций,
тыс. руб.</t>
  </si>
  <si>
    <t>Выборгский район</t>
  </si>
  <si>
    <t>Тосненский район</t>
  </si>
  <si>
    <t>Численность населения городских поселений муниципального района на 01.01.2017, чел</t>
  </si>
  <si>
    <t>Средняя численность населения в муниципальных районах ЛО</t>
  </si>
  <si>
    <t>(1 791 916 - 68 045)/17</t>
  </si>
  <si>
    <r>
      <t xml:space="preserve">                       </t>
    </r>
    <r>
      <rPr>
        <sz val="9"/>
        <color theme="1"/>
        <rFont val="Times New Roman"/>
        <family val="1"/>
        <charset val="204"/>
      </rPr>
      <t>всего - г.Сосновый Бор</t>
    </r>
  </si>
  <si>
    <t>Расчет объема субвенции бюджетам муниципальных образований на осуществление отдельных государственных полномочий Ленинградской области по предоставлению земельных участков, государственная собственность на которые не разграничена, расположенных на территории городских поселений соответствующего муниципального района, при наличии утвержденных правил землепользования и застройки таких поселений, за исключением случаев, предусмотренных законодательством Российской Федерации об автомобильных дорогах и о дорожной деятельности
на 2018 год и плановый период 2019 и 2020 годов</t>
  </si>
  <si>
    <t>Приложение 31 к пояснительной записке 2018 года</t>
  </si>
</sst>
</file>

<file path=xl/styles.xml><?xml version="1.0" encoding="utf-8"?>
<styleSheet xmlns="http://schemas.openxmlformats.org/spreadsheetml/2006/main" xmlns:mc="http://schemas.openxmlformats.org/markup-compatibility/2006" xmlns:x14ac="http://schemas.microsoft.com/office/spreadsheetml/2009/9/ac" mc:Ignorable="x14ac">
  <numFmts count="4">
    <numFmt numFmtId="164" formatCode="_-* #,##0.00_р_._-;\-* #,##0.00_р_._-;_-* &quot;-&quot;??_р_._-;_-@_-"/>
    <numFmt numFmtId="165" formatCode="0.0"/>
    <numFmt numFmtId="166" formatCode="_-* #,##0_р_._-;\-* #,##0_р_._-;_-* &quot;-&quot;??_р_._-;_-@_-"/>
    <numFmt numFmtId="167" formatCode="#,##0.0"/>
  </numFmts>
  <fonts count="10" x14ac:knownFonts="1">
    <font>
      <sz val="11"/>
      <color theme="1"/>
      <name val="Calibri"/>
      <family val="2"/>
      <scheme val="minor"/>
    </font>
    <font>
      <sz val="11"/>
      <color theme="1"/>
      <name val="Calibri"/>
      <family val="2"/>
      <scheme val="minor"/>
    </font>
    <font>
      <sz val="12"/>
      <name val="Times New Roman"/>
      <family val="1"/>
      <charset val="204"/>
    </font>
    <font>
      <sz val="11"/>
      <color theme="1"/>
      <name val="Times New Roman"/>
      <family val="1"/>
      <charset val="204"/>
    </font>
    <font>
      <sz val="12"/>
      <color theme="1"/>
      <name val="Times New Roman"/>
      <family val="1"/>
      <charset val="204"/>
    </font>
    <font>
      <sz val="10"/>
      <color theme="1"/>
      <name val="Times New Roman"/>
      <family val="1"/>
      <charset val="204"/>
    </font>
    <font>
      <sz val="9"/>
      <color theme="1"/>
      <name val="Times New Roman"/>
      <family val="1"/>
      <charset val="204"/>
    </font>
    <font>
      <sz val="9"/>
      <name val="Times New Roman"/>
      <family val="1"/>
      <charset val="204"/>
    </font>
    <font>
      <b/>
      <sz val="12"/>
      <name val="Times New Roman"/>
      <family val="1"/>
      <charset val="204"/>
    </font>
    <font>
      <b/>
      <sz val="12"/>
      <color theme="1"/>
      <name val="Times New Roman"/>
      <family val="1"/>
      <charset val="204"/>
    </font>
  </fonts>
  <fills count="2">
    <fill>
      <patternFill patternType="none"/>
    </fill>
    <fill>
      <patternFill patternType="gray125"/>
    </fill>
  </fills>
  <borders count="5">
    <border>
      <left/>
      <right/>
      <top/>
      <bottom/>
      <diagonal/>
    </border>
    <border>
      <left style="thin">
        <color indexed="64"/>
      </left>
      <right style="thin">
        <color indexed="64"/>
      </right>
      <top style="thin">
        <color indexed="64"/>
      </top>
      <bottom style="thin">
        <color indexed="64"/>
      </bottom>
      <diagonal/>
    </border>
    <border>
      <left style="thin">
        <color indexed="64"/>
      </left>
      <right/>
      <top style="thin">
        <color indexed="64"/>
      </top>
      <bottom style="thin">
        <color indexed="64"/>
      </bottom>
      <diagonal/>
    </border>
    <border>
      <left/>
      <right style="thin">
        <color indexed="64"/>
      </right>
      <top style="thin">
        <color indexed="64"/>
      </top>
      <bottom style="thin">
        <color indexed="64"/>
      </bottom>
      <diagonal/>
    </border>
    <border>
      <left style="thin">
        <color indexed="64"/>
      </left>
      <right style="thin">
        <color indexed="64"/>
      </right>
      <top style="thin">
        <color indexed="64"/>
      </top>
      <bottom/>
      <diagonal/>
    </border>
  </borders>
  <cellStyleXfs count="2">
    <xf numFmtId="0" fontId="0" fillId="0" borderId="0"/>
    <xf numFmtId="164" fontId="1" fillId="0" borderId="0" applyFont="0" applyFill="0" applyBorder="0" applyAlignment="0" applyProtection="0"/>
  </cellStyleXfs>
  <cellXfs count="38">
    <xf numFmtId="0" fontId="0" fillId="0" borderId="0" xfId="0"/>
    <xf numFmtId="0" fontId="2" fillId="0" borderId="1" xfId="0" applyFont="1" applyBorder="1" applyAlignment="1">
      <alignment horizontal="center" vertical="center"/>
    </xf>
    <xf numFmtId="0" fontId="2" fillId="0" borderId="1" xfId="0" applyFont="1" applyBorder="1" applyAlignment="1">
      <alignment horizontal="center" vertical="center" wrapText="1"/>
    </xf>
    <xf numFmtId="0" fontId="2" fillId="0" borderId="1" xfId="0" applyFont="1" applyFill="1" applyBorder="1"/>
    <xf numFmtId="0" fontId="0" fillId="0" borderId="0" xfId="0" applyFill="1"/>
    <xf numFmtId="0" fontId="3" fillId="0" borderId="0" xfId="0" applyFont="1" applyAlignment="1">
      <alignment horizontal="right"/>
    </xf>
    <xf numFmtId="0" fontId="4" fillId="0" borderId="0" xfId="0" applyFont="1"/>
    <xf numFmtId="0" fontId="4" fillId="0" borderId="1" xfId="0" applyFont="1" applyFill="1" applyBorder="1" applyAlignment="1">
      <alignment horizontal="center" vertical="center" wrapText="1"/>
    </xf>
    <xf numFmtId="0" fontId="4" fillId="0" borderId="1" xfId="0" applyFont="1" applyBorder="1" applyAlignment="1">
      <alignment horizontal="center" vertical="center" wrapText="1"/>
    </xf>
    <xf numFmtId="0" fontId="2" fillId="0" borderId="1" xfId="0" applyFont="1" applyFill="1" applyBorder="1" applyAlignment="1">
      <alignment horizontal="center" vertical="center" wrapText="1"/>
    </xf>
    <xf numFmtId="0" fontId="2" fillId="0" borderId="1" xfId="0" applyFont="1" applyFill="1" applyBorder="1" applyAlignment="1">
      <alignment horizontal="center"/>
    </xf>
    <xf numFmtId="0" fontId="4" fillId="0" borderId="1" xfId="0" applyFont="1" applyFill="1" applyBorder="1" applyAlignment="1">
      <alignment horizontal="center" vertical="center"/>
    </xf>
    <xf numFmtId="165" fontId="4" fillId="0" borderId="1" xfId="0" applyNumberFormat="1" applyFont="1" applyFill="1" applyBorder="1" applyAlignment="1">
      <alignment horizontal="center" vertical="center"/>
    </xf>
    <xf numFmtId="167" fontId="4" fillId="0" borderId="1" xfId="0" applyNumberFormat="1" applyFont="1" applyBorder="1" applyAlignment="1">
      <alignment horizontal="center" vertical="center"/>
    </xf>
    <xf numFmtId="167" fontId="2" fillId="0" borderId="1" xfId="1" applyNumberFormat="1" applyFont="1" applyFill="1" applyBorder="1" applyAlignment="1">
      <alignment horizontal="center" vertical="center"/>
    </xf>
    <xf numFmtId="0" fontId="4" fillId="0" borderId="0" xfId="0" applyFont="1" applyFill="1"/>
    <xf numFmtId="164" fontId="4" fillId="0" borderId="0" xfId="0" applyNumberFormat="1" applyFont="1" applyFill="1"/>
    <xf numFmtId="0" fontId="2" fillId="0" borderId="0" xfId="0" applyFont="1" applyFill="1" applyBorder="1" applyAlignment="1">
      <alignment horizontal="right"/>
    </xf>
    <xf numFmtId="165" fontId="0" fillId="0" borderId="0" xfId="0" applyNumberFormat="1" applyFill="1" applyBorder="1" applyAlignment="1">
      <alignment horizontal="center" vertical="center"/>
    </xf>
    <xf numFmtId="166" fontId="2" fillId="0" borderId="0" xfId="1" applyNumberFormat="1" applyFont="1" applyFill="1" applyBorder="1" applyAlignment="1">
      <alignment horizontal="center"/>
    </xf>
    <xf numFmtId="166" fontId="4" fillId="0" borderId="1" xfId="1" applyNumberFormat="1" applyFont="1" applyFill="1" applyBorder="1" applyAlignment="1">
      <alignment horizontal="left" vertical="center"/>
    </xf>
    <xf numFmtId="0" fontId="5" fillId="0" borderId="0" xfId="0" applyFont="1" applyAlignment="1">
      <alignment horizontal="left"/>
    </xf>
    <xf numFmtId="0" fontId="7" fillId="0" borderId="0" xfId="0" applyFont="1" applyAlignment="1">
      <alignment horizontal="right"/>
    </xf>
    <xf numFmtId="0" fontId="2" fillId="0" borderId="4" xfId="0" applyFont="1" applyFill="1" applyBorder="1"/>
    <xf numFmtId="166" fontId="4" fillId="0" borderId="4" xfId="1" applyNumberFormat="1" applyFont="1" applyFill="1" applyBorder="1" applyAlignment="1">
      <alignment horizontal="left" vertical="center"/>
    </xf>
    <xf numFmtId="165" fontId="4" fillId="0" borderId="4" xfId="0" applyNumberFormat="1" applyFont="1" applyFill="1" applyBorder="1" applyAlignment="1">
      <alignment horizontal="center" vertical="center"/>
    </xf>
    <xf numFmtId="167" fontId="4" fillId="0" borderId="4" xfId="0" applyNumberFormat="1" applyFont="1" applyBorder="1" applyAlignment="1">
      <alignment horizontal="center" vertical="center"/>
    </xf>
    <xf numFmtId="0" fontId="4" fillId="0" borderId="4" xfId="0" applyFont="1" applyFill="1" applyBorder="1" applyAlignment="1">
      <alignment horizontal="center" vertical="center"/>
    </xf>
    <xf numFmtId="167" fontId="2" fillId="0" borderId="4" xfId="1" applyNumberFormat="1" applyFont="1" applyFill="1" applyBorder="1" applyAlignment="1">
      <alignment horizontal="center" vertical="center"/>
    </xf>
    <xf numFmtId="166" fontId="8" fillId="0" borderId="1" xfId="1" applyNumberFormat="1" applyFont="1" applyFill="1" applyBorder="1" applyAlignment="1">
      <alignment horizontal="center"/>
    </xf>
    <xf numFmtId="0" fontId="9" fillId="0" borderId="1" xfId="0" applyFont="1" applyFill="1" applyBorder="1" applyAlignment="1">
      <alignment horizontal="center"/>
    </xf>
    <xf numFmtId="0" fontId="9" fillId="0" borderId="1" xfId="0" applyFont="1" applyFill="1" applyBorder="1"/>
    <xf numFmtId="165" fontId="9" fillId="0" borderId="1" xfId="0" applyNumberFormat="1" applyFont="1" applyFill="1" applyBorder="1"/>
    <xf numFmtId="167" fontId="8" fillId="0" borderId="1" xfId="1" applyNumberFormat="1" applyFont="1" applyFill="1" applyBorder="1" applyAlignment="1">
      <alignment horizontal="center" vertical="center"/>
    </xf>
    <xf numFmtId="0" fontId="3" fillId="0" borderId="0" xfId="0" applyFont="1" applyAlignment="1">
      <alignment horizontal="right"/>
    </xf>
    <xf numFmtId="0" fontId="8" fillId="0" borderId="0" xfId="0" applyFont="1" applyAlignment="1" applyProtection="1">
      <alignment horizontal="center" vertical="center" wrapText="1"/>
      <protection locked="0"/>
    </xf>
    <xf numFmtId="0" fontId="8" fillId="0" borderId="2" xfId="0" applyFont="1" applyFill="1" applyBorder="1" applyAlignment="1">
      <alignment horizontal="left"/>
    </xf>
    <xf numFmtId="0" fontId="8" fillId="0" borderId="3" xfId="0" applyFont="1" applyFill="1" applyBorder="1" applyAlignment="1">
      <alignment horizontal="left"/>
    </xf>
  </cellXfs>
  <cellStyles count="2">
    <cellStyle name="Обычный" xfId="0" builtinId="0"/>
    <cellStyle name="Финансовый" xfId="1" builtinId="3"/>
  </cellStyles>
  <dxfs count="0"/>
  <tableStyles count="0" defaultTableStyle="TableStyleMedium2" defaultPivotStyle="PivotStyleMedium9"/>
  <extLst>
    <ext xmlns:x14="http://schemas.microsoft.com/office/spreadsheetml/2009/9/main" uri="{EB79DEF2-80B8-43e5-95BD-54CBDDF9020C}">
      <x14:slicerStyles defaultSlicerStyl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 Id="rId5" Type="http://schemas.openxmlformats.org/officeDocument/2006/relationships/calcChain" Target="calcChain.xml"/><Relationship Id="rId4" Type="http://schemas.openxmlformats.org/officeDocument/2006/relationships/sharedStrings" Target="sharedStrings.xml"/></Relationships>
</file>

<file path=xl/theme/theme1.xml><?xml version="1.0" encoding="utf-8"?>
<a:theme xmlns:a="http://schemas.openxmlformats.org/drawingml/2006/main" name="Тема Office">
  <a:themeElements>
    <a:clrScheme name="Стандартная">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Стандартная">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Стандартная">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tabColor rgb="FFFF0000"/>
    <pageSetUpPr fitToPage="1"/>
  </sheetPr>
  <dimension ref="A1:H27"/>
  <sheetViews>
    <sheetView tabSelected="1" workbookViewId="0">
      <selection activeCell="A3" sqref="A3:G3"/>
    </sheetView>
  </sheetViews>
  <sheetFormatPr defaultRowHeight="15" x14ac:dyDescent="0.25"/>
  <cols>
    <col min="1" max="1" width="5.42578125" customWidth="1"/>
    <col min="2" max="2" width="60.28515625" customWidth="1"/>
    <col min="3" max="3" width="29.140625" customWidth="1"/>
    <col min="4" max="4" width="20.140625" customWidth="1"/>
    <col min="5" max="5" width="28.7109375" customWidth="1"/>
    <col min="6" max="6" width="20.28515625" customWidth="1"/>
    <col min="7" max="7" width="20.140625" customWidth="1"/>
    <col min="8" max="8" width="12.140625" bestFit="1" customWidth="1"/>
    <col min="10" max="10" width="9.140625" customWidth="1"/>
  </cols>
  <sheetData>
    <row r="1" spans="1:7" x14ac:dyDescent="0.25">
      <c r="B1" s="34"/>
      <c r="C1" s="34"/>
      <c r="D1" s="34"/>
      <c r="E1" s="34"/>
      <c r="G1" s="22" t="s">
        <v>29</v>
      </c>
    </row>
    <row r="3" spans="1:7" s="6" customFormat="1" ht="84.75" customHeight="1" x14ac:dyDescent="0.25">
      <c r="A3" s="35" t="s">
        <v>28</v>
      </c>
      <c r="B3" s="35"/>
      <c r="C3" s="35"/>
      <c r="D3" s="35"/>
      <c r="E3" s="35"/>
      <c r="F3" s="35"/>
      <c r="G3" s="35"/>
    </row>
    <row r="4" spans="1:7" s="6" customFormat="1" ht="15.75" x14ac:dyDescent="0.25"/>
    <row r="5" spans="1:7" s="6" customFormat="1" ht="63.75" customHeight="1" x14ac:dyDescent="0.25">
      <c r="A5" s="2" t="s">
        <v>0</v>
      </c>
      <c r="B5" s="1" t="s">
        <v>1</v>
      </c>
      <c r="C5" s="2" t="s">
        <v>24</v>
      </c>
      <c r="D5" s="7" t="s">
        <v>18</v>
      </c>
      <c r="E5" s="8" t="s">
        <v>19</v>
      </c>
      <c r="F5" s="8" t="s">
        <v>20</v>
      </c>
      <c r="G5" s="9" t="s">
        <v>21</v>
      </c>
    </row>
    <row r="6" spans="1:7" s="15" customFormat="1" ht="21" customHeight="1" x14ac:dyDescent="0.25">
      <c r="A6" s="10">
        <v>1</v>
      </c>
      <c r="B6" s="3" t="s">
        <v>3</v>
      </c>
      <c r="C6" s="20">
        <v>39312</v>
      </c>
      <c r="D6" s="12">
        <f>ROUND((C6/$C$25),1)</f>
        <v>0.4</v>
      </c>
      <c r="E6" s="13">
        <f>807.63583*1.04</f>
        <v>839.94126320000009</v>
      </c>
      <c r="F6" s="12">
        <v>1</v>
      </c>
      <c r="G6" s="14">
        <f>D6*E6*F6</f>
        <v>335.97650528000008</v>
      </c>
    </row>
    <row r="7" spans="1:7" s="15" customFormat="1" ht="21" customHeight="1" x14ac:dyDescent="0.25">
      <c r="A7" s="10">
        <f>A6+1</f>
        <v>2</v>
      </c>
      <c r="B7" s="3" t="s">
        <v>4</v>
      </c>
      <c r="C7" s="20">
        <v>12148</v>
      </c>
      <c r="D7" s="12">
        <f t="shared" ref="D7:D22" si="0">ROUND((C7/$C$25),1)</f>
        <v>0.1</v>
      </c>
      <c r="E7" s="13">
        <f t="shared" ref="E7:E22" si="1">807.63583*1.04</f>
        <v>839.94126320000009</v>
      </c>
      <c r="F7" s="12">
        <v>1</v>
      </c>
      <c r="G7" s="14">
        <f>D7*E7*F7</f>
        <v>83.994126320000021</v>
      </c>
    </row>
    <row r="8" spans="1:7" s="15" customFormat="1" ht="21" customHeight="1" x14ac:dyDescent="0.25">
      <c r="A8" s="10">
        <f t="shared" ref="A8:A22" si="2">A7+1</f>
        <v>3</v>
      </c>
      <c r="B8" s="3" t="s">
        <v>5</v>
      </c>
      <c r="C8" s="20">
        <v>66614</v>
      </c>
      <c r="D8" s="12">
        <f t="shared" si="0"/>
        <v>0.7</v>
      </c>
      <c r="E8" s="13">
        <f t="shared" si="1"/>
        <v>839.94126320000009</v>
      </c>
      <c r="F8" s="12">
        <v>1</v>
      </c>
      <c r="G8" s="14">
        <f t="shared" ref="G8:G22" si="3">D8*E8*F8</f>
        <v>587.95888423999997</v>
      </c>
    </row>
    <row r="9" spans="1:7" s="15" customFormat="1" ht="21" customHeight="1" x14ac:dyDescent="0.25">
      <c r="A9" s="10">
        <f t="shared" si="2"/>
        <v>4</v>
      </c>
      <c r="B9" s="3" t="s">
        <v>6</v>
      </c>
      <c r="C9" s="20">
        <v>174574</v>
      </c>
      <c r="D9" s="12">
        <f t="shared" si="0"/>
        <v>1.7</v>
      </c>
      <c r="E9" s="13">
        <f t="shared" si="1"/>
        <v>839.94126320000009</v>
      </c>
      <c r="F9" s="11">
        <v>1.5</v>
      </c>
      <c r="G9" s="14">
        <f t="shared" si="3"/>
        <v>2141.8502211600003</v>
      </c>
    </row>
    <row r="10" spans="1:7" s="15" customFormat="1" ht="21" customHeight="1" x14ac:dyDescent="0.25">
      <c r="A10" s="10">
        <f t="shared" si="2"/>
        <v>5</v>
      </c>
      <c r="B10" s="3" t="s">
        <v>22</v>
      </c>
      <c r="C10" s="20">
        <v>132403</v>
      </c>
      <c r="D10" s="12">
        <f t="shared" si="0"/>
        <v>1.3</v>
      </c>
      <c r="E10" s="13">
        <f t="shared" si="1"/>
        <v>839.94126320000009</v>
      </c>
      <c r="F10" s="11">
        <v>1.5</v>
      </c>
      <c r="G10" s="14">
        <f t="shared" si="3"/>
        <v>1637.8854632400003</v>
      </c>
    </row>
    <row r="11" spans="1:7" s="15" customFormat="1" ht="21" customHeight="1" x14ac:dyDescent="0.25">
      <c r="A11" s="10">
        <f t="shared" si="2"/>
        <v>6</v>
      </c>
      <c r="B11" s="3" t="s">
        <v>8</v>
      </c>
      <c r="C11" s="20">
        <v>149080</v>
      </c>
      <c r="D11" s="12">
        <f t="shared" si="0"/>
        <v>1.5</v>
      </c>
      <c r="E11" s="13">
        <f t="shared" si="1"/>
        <v>839.94126320000009</v>
      </c>
      <c r="F11" s="11">
        <v>1.5</v>
      </c>
      <c r="G11" s="14">
        <f t="shared" si="3"/>
        <v>1889.8678422</v>
      </c>
    </row>
    <row r="12" spans="1:7" s="15" customFormat="1" ht="21" customHeight="1" x14ac:dyDescent="0.25">
      <c r="A12" s="10">
        <f t="shared" si="2"/>
        <v>7</v>
      </c>
      <c r="B12" s="3" t="s">
        <v>7</v>
      </c>
      <c r="C12" s="20">
        <v>57851</v>
      </c>
      <c r="D12" s="12">
        <f t="shared" si="0"/>
        <v>0.6</v>
      </c>
      <c r="E12" s="13">
        <f t="shared" si="1"/>
        <v>839.94126320000009</v>
      </c>
      <c r="F12" s="12">
        <v>1</v>
      </c>
      <c r="G12" s="14">
        <f t="shared" si="3"/>
        <v>503.96475792000001</v>
      </c>
    </row>
    <row r="13" spans="1:7" s="15" customFormat="1" ht="21" customHeight="1" x14ac:dyDescent="0.25">
      <c r="A13" s="10">
        <f t="shared" si="2"/>
        <v>8</v>
      </c>
      <c r="B13" s="3" t="s">
        <v>9</v>
      </c>
      <c r="C13" s="20">
        <v>55877</v>
      </c>
      <c r="D13" s="12">
        <f t="shared" si="0"/>
        <v>0.6</v>
      </c>
      <c r="E13" s="13">
        <f t="shared" si="1"/>
        <v>839.94126320000009</v>
      </c>
      <c r="F13" s="12">
        <v>1</v>
      </c>
      <c r="G13" s="14">
        <f t="shared" si="3"/>
        <v>503.96475792000001</v>
      </c>
    </row>
    <row r="14" spans="1:7" s="15" customFormat="1" ht="21" customHeight="1" x14ac:dyDescent="0.25">
      <c r="A14" s="10">
        <f t="shared" si="2"/>
        <v>9</v>
      </c>
      <c r="B14" s="3" t="s">
        <v>10</v>
      </c>
      <c r="C14" s="20">
        <v>94121</v>
      </c>
      <c r="D14" s="12">
        <f t="shared" si="0"/>
        <v>0.9</v>
      </c>
      <c r="E14" s="13">
        <f t="shared" si="1"/>
        <v>839.94126320000009</v>
      </c>
      <c r="F14" s="11">
        <v>1.5</v>
      </c>
      <c r="G14" s="14">
        <f t="shared" si="3"/>
        <v>1133.9207053200003</v>
      </c>
    </row>
    <row r="15" spans="1:7" s="15" customFormat="1" ht="21" customHeight="1" x14ac:dyDescent="0.25">
      <c r="A15" s="10">
        <f t="shared" si="2"/>
        <v>10</v>
      </c>
      <c r="B15" s="3" t="s">
        <v>11</v>
      </c>
      <c r="C15" s="20">
        <v>20577</v>
      </c>
      <c r="D15" s="12">
        <f t="shared" si="0"/>
        <v>0.2</v>
      </c>
      <c r="E15" s="13">
        <f t="shared" si="1"/>
        <v>839.94126320000009</v>
      </c>
      <c r="F15" s="12">
        <v>1</v>
      </c>
      <c r="G15" s="14">
        <f t="shared" si="3"/>
        <v>167.98825264000004</v>
      </c>
    </row>
    <row r="16" spans="1:7" s="15" customFormat="1" ht="21" customHeight="1" x14ac:dyDescent="0.25">
      <c r="A16" s="10">
        <f t="shared" si="2"/>
        <v>11</v>
      </c>
      <c r="B16" s="3" t="s">
        <v>12</v>
      </c>
      <c r="C16" s="20">
        <v>7218</v>
      </c>
      <c r="D16" s="12">
        <f t="shared" si="0"/>
        <v>0.1</v>
      </c>
      <c r="E16" s="13">
        <f t="shared" si="1"/>
        <v>839.94126320000009</v>
      </c>
      <c r="F16" s="11">
        <v>1.5</v>
      </c>
      <c r="G16" s="14">
        <f t="shared" si="3"/>
        <v>125.99118948000003</v>
      </c>
    </row>
    <row r="17" spans="1:8" s="15" customFormat="1" ht="21" customHeight="1" x14ac:dyDescent="0.25">
      <c r="A17" s="10">
        <f t="shared" si="2"/>
        <v>12</v>
      </c>
      <c r="B17" s="3" t="s">
        <v>13</v>
      </c>
      <c r="C17" s="20">
        <v>38696</v>
      </c>
      <c r="D17" s="12">
        <f t="shared" si="0"/>
        <v>0.4</v>
      </c>
      <c r="E17" s="13">
        <f t="shared" si="1"/>
        <v>839.94126320000009</v>
      </c>
      <c r="F17" s="12">
        <v>1</v>
      </c>
      <c r="G17" s="14">
        <f>D17*E17*F17</f>
        <v>335.97650528000008</v>
      </c>
    </row>
    <row r="18" spans="1:8" s="15" customFormat="1" ht="21" customHeight="1" x14ac:dyDescent="0.25">
      <c r="A18" s="10">
        <f t="shared" si="2"/>
        <v>13</v>
      </c>
      <c r="B18" s="3" t="s">
        <v>14</v>
      </c>
      <c r="C18" s="20">
        <v>25482</v>
      </c>
      <c r="D18" s="12">
        <f t="shared" si="0"/>
        <v>0.3</v>
      </c>
      <c r="E18" s="13">
        <f t="shared" si="1"/>
        <v>839.94126320000009</v>
      </c>
      <c r="F18" s="12">
        <v>1</v>
      </c>
      <c r="G18" s="14">
        <f t="shared" si="3"/>
        <v>251.98237896000001</v>
      </c>
    </row>
    <row r="19" spans="1:8" s="15" customFormat="1" ht="21" customHeight="1" x14ac:dyDescent="0.25">
      <c r="A19" s="10">
        <f t="shared" si="2"/>
        <v>14</v>
      </c>
      <c r="B19" s="3" t="s">
        <v>15</v>
      </c>
      <c r="C19" s="20">
        <v>22905</v>
      </c>
      <c r="D19" s="12">
        <f t="shared" si="0"/>
        <v>0.2</v>
      </c>
      <c r="E19" s="13">
        <f t="shared" si="1"/>
        <v>839.94126320000009</v>
      </c>
      <c r="F19" s="12">
        <v>1</v>
      </c>
      <c r="G19" s="14">
        <f t="shared" si="3"/>
        <v>167.98825264000004</v>
      </c>
    </row>
    <row r="20" spans="1:8" s="15" customFormat="1" ht="21" customHeight="1" x14ac:dyDescent="0.25">
      <c r="A20" s="10">
        <f t="shared" si="2"/>
        <v>15</v>
      </c>
      <c r="B20" s="3" t="s">
        <v>16</v>
      </c>
      <c r="C20" s="20">
        <v>32838</v>
      </c>
      <c r="D20" s="12">
        <f t="shared" si="0"/>
        <v>0.3</v>
      </c>
      <c r="E20" s="13">
        <f t="shared" si="1"/>
        <v>839.94126320000009</v>
      </c>
      <c r="F20" s="12">
        <v>1</v>
      </c>
      <c r="G20" s="14">
        <f t="shared" si="3"/>
        <v>251.98237896000001</v>
      </c>
    </row>
    <row r="21" spans="1:8" s="15" customFormat="1" ht="21" customHeight="1" x14ac:dyDescent="0.25">
      <c r="A21" s="10">
        <f t="shared" si="2"/>
        <v>16</v>
      </c>
      <c r="B21" s="3" t="s">
        <v>17</v>
      </c>
      <c r="C21" s="20">
        <v>57900</v>
      </c>
      <c r="D21" s="12">
        <f t="shared" si="0"/>
        <v>0.6</v>
      </c>
      <c r="E21" s="13">
        <f t="shared" si="1"/>
        <v>839.94126320000009</v>
      </c>
      <c r="F21" s="12">
        <v>1</v>
      </c>
      <c r="G21" s="14">
        <f t="shared" si="3"/>
        <v>503.96475792000001</v>
      </c>
    </row>
    <row r="22" spans="1:8" s="15" customFormat="1" ht="21" customHeight="1" x14ac:dyDescent="0.25">
      <c r="A22" s="10">
        <f t="shared" si="2"/>
        <v>17</v>
      </c>
      <c r="B22" s="23" t="s">
        <v>23</v>
      </c>
      <c r="C22" s="24">
        <v>91899</v>
      </c>
      <c r="D22" s="25">
        <f t="shared" si="0"/>
        <v>0.9</v>
      </c>
      <c r="E22" s="26">
        <f t="shared" si="1"/>
        <v>839.94126320000009</v>
      </c>
      <c r="F22" s="27">
        <v>1.5</v>
      </c>
      <c r="G22" s="28">
        <f t="shared" si="3"/>
        <v>1133.9207053200003</v>
      </c>
    </row>
    <row r="23" spans="1:8" s="15" customFormat="1" ht="18.75" customHeight="1" x14ac:dyDescent="0.25">
      <c r="A23" s="36" t="s">
        <v>2</v>
      </c>
      <c r="B23" s="37"/>
      <c r="C23" s="29">
        <f>SUM(C6:C22)</f>
        <v>1079495</v>
      </c>
      <c r="D23" s="30">
        <f>SUM(D6:D22)</f>
        <v>10.8</v>
      </c>
      <c r="E23" s="31"/>
      <c r="F23" s="32"/>
      <c r="G23" s="33">
        <f>SUM(G6:G22)</f>
        <v>11759.177684800001</v>
      </c>
      <c r="H23" s="16"/>
    </row>
    <row r="24" spans="1:8" s="4" customFormat="1" ht="27.75" customHeight="1" x14ac:dyDescent="0.25">
      <c r="B24" s="17"/>
      <c r="C24" s="19"/>
      <c r="F24" s="18"/>
    </row>
    <row r="25" spans="1:8" s="4" customFormat="1" ht="15.75" x14ac:dyDescent="0.25">
      <c r="B25" s="17" t="s">
        <v>25</v>
      </c>
      <c r="C25" s="20">
        <f>(1791916-68045)/17</f>
        <v>101404.17647058824</v>
      </c>
    </row>
    <row r="26" spans="1:8" x14ac:dyDescent="0.25">
      <c r="C26" s="5" t="s">
        <v>26</v>
      </c>
    </row>
    <row r="27" spans="1:8" x14ac:dyDescent="0.25">
      <c r="C27" s="21" t="s">
        <v>27</v>
      </c>
    </row>
  </sheetData>
  <mergeCells count="3">
    <mergeCell ref="B1:E1"/>
    <mergeCell ref="A3:G3"/>
    <mergeCell ref="A23:B23"/>
  </mergeCells>
  <pageMargins left="0.31496062992125984" right="0.31496062992125984" top="0.74803149606299213" bottom="0.35433070866141736" header="0.31496062992125984" footer="0.31496062992125984"/>
  <pageSetup paperSize="9" scale="76" fitToHeight="0" orientation="landscape" r:id="rId1"/>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Листы</vt:lpstr>
      </vt:variant>
      <vt:variant>
        <vt:i4>1</vt:i4>
      </vt:variant>
    </vt:vector>
  </HeadingPairs>
  <TitlesOfParts>
    <vt:vector size="1" baseType="lpstr">
      <vt:lpstr>2018-2020</vt:lpstr>
    </vt:vector>
  </TitlesOfParts>
  <LinksUpToDate>false</LinksUpToDate>
  <SharedDoc>false</SharedDoc>
  <HyperlinksChanged>false</HyperlinksChanged>
  <AppVersion>14.0300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2006-09-16T00:00:00Z</dcterms:created>
  <dcterms:modified xsi:type="dcterms:W3CDTF">2017-10-12T12:00:47Z</dcterms:modified>
</cp:coreProperties>
</file>