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85" windowWidth="14805" windowHeight="7830"/>
  </bookViews>
  <sheets>
    <sheet name="комитет" sheetId="1" r:id="rId1"/>
  </sheets>
  <calcPr calcId="145621"/>
</workbook>
</file>

<file path=xl/calcChain.xml><?xml version="1.0" encoding="utf-8"?>
<calcChain xmlns="http://schemas.openxmlformats.org/spreadsheetml/2006/main">
  <c r="E8" i="1" l="1"/>
  <c r="H8" i="1" s="1"/>
  <c r="E25" i="1"/>
  <c r="H25" i="1" s="1"/>
  <c r="E42" i="1" l="1"/>
  <c r="H42" i="1" s="1"/>
  <c r="E58" i="1"/>
  <c r="H58" i="1" s="1"/>
  <c r="C68" i="1" l="1"/>
  <c r="E67" i="1"/>
  <c r="H67" i="1" s="1"/>
  <c r="E66" i="1"/>
  <c r="H66" i="1" s="1"/>
  <c r="E65" i="1"/>
  <c r="H65" i="1" s="1"/>
  <c r="E64" i="1"/>
  <c r="H64" i="1" s="1"/>
  <c r="E63" i="1"/>
  <c r="H63" i="1" s="1"/>
  <c r="E62" i="1"/>
  <c r="H62" i="1" s="1"/>
  <c r="E61" i="1"/>
  <c r="H61" i="1" s="1"/>
  <c r="E60" i="1"/>
  <c r="H60" i="1" s="1"/>
  <c r="E59" i="1"/>
  <c r="C35" i="1"/>
  <c r="E34" i="1"/>
  <c r="H34" i="1" s="1"/>
  <c r="E33" i="1"/>
  <c r="H33" i="1" s="1"/>
  <c r="E32" i="1"/>
  <c r="H32" i="1" s="1"/>
  <c r="E31" i="1"/>
  <c r="H31" i="1" s="1"/>
  <c r="E30" i="1"/>
  <c r="H30" i="1" s="1"/>
  <c r="E29" i="1"/>
  <c r="H29" i="1" s="1"/>
  <c r="E28" i="1"/>
  <c r="H28" i="1" s="1"/>
  <c r="E27" i="1"/>
  <c r="H27" i="1" s="1"/>
  <c r="E26" i="1"/>
  <c r="E68" i="1" l="1"/>
  <c r="E35" i="1"/>
  <c r="H59" i="1"/>
  <c r="H68" i="1" s="1"/>
  <c r="H26" i="1"/>
  <c r="H35" i="1" s="1"/>
  <c r="C51" i="1"/>
  <c r="E50" i="1"/>
  <c r="H50" i="1" s="1"/>
  <c r="E49" i="1"/>
  <c r="H49" i="1" s="1"/>
  <c r="E48" i="1"/>
  <c r="H48" i="1" s="1"/>
  <c r="E47" i="1"/>
  <c r="H47" i="1" s="1"/>
  <c r="E46" i="1"/>
  <c r="H46" i="1" s="1"/>
  <c r="E45" i="1"/>
  <c r="H45" i="1" s="1"/>
  <c r="E44" i="1"/>
  <c r="H44" i="1" s="1"/>
  <c r="E43" i="1"/>
  <c r="H43" i="1" s="1"/>
  <c r="E10" i="1"/>
  <c r="H10" i="1" s="1"/>
  <c r="E11" i="1"/>
  <c r="H11" i="1" s="1"/>
  <c r="E12" i="1"/>
  <c r="H12" i="1" s="1"/>
  <c r="E13" i="1"/>
  <c r="H13" i="1" s="1"/>
  <c r="E14" i="1"/>
  <c r="H14" i="1" s="1"/>
  <c r="E15" i="1"/>
  <c r="H15" i="1" s="1"/>
  <c r="E16" i="1"/>
  <c r="H16" i="1" s="1"/>
  <c r="E17" i="1"/>
  <c r="H17" i="1" s="1"/>
  <c r="E9" i="1"/>
  <c r="H9" i="1" s="1"/>
  <c r="C18" i="1"/>
  <c r="H18" i="1" l="1"/>
  <c r="H51" i="1"/>
  <c r="E51" i="1"/>
  <c r="E18" i="1"/>
</calcChain>
</file>

<file path=xl/sharedStrings.xml><?xml version="1.0" encoding="utf-8"?>
<sst xmlns="http://schemas.openxmlformats.org/spreadsheetml/2006/main" count="76" uniqueCount="24">
  <si>
    <t>Наименование должности</t>
  </si>
  <si>
    <t>Количество штатных единиц</t>
  </si>
  <si>
    <t>Сумма должностных окладов в месяц, руб.</t>
  </si>
  <si>
    <t>Сумма денежных вознаграждений в месяц, руб.</t>
  </si>
  <si>
    <t>Ведущий специалист</t>
  </si>
  <si>
    <t>Итого</t>
  </si>
  <si>
    <t>Председатель комитета</t>
  </si>
  <si>
    <t>Заместитель председателя</t>
  </si>
  <si>
    <t>Начальник отдела- главный бухгалтер</t>
  </si>
  <si>
    <t>Начальник отдела</t>
  </si>
  <si>
    <t>Главный специалист</t>
  </si>
  <si>
    <t>Специалист 1-й категории</t>
  </si>
  <si>
    <t>Специалист 1-й категории (обеспеч.)</t>
  </si>
  <si>
    <t>Начальник сектора</t>
  </si>
  <si>
    <t>Консультант</t>
  </si>
  <si>
    <t xml:space="preserve">Фонд оплаты труда гражданских служащих Администрации Ленинградской области  на 2017 год               (переданные животный мир)                                                                                               </t>
  </si>
  <si>
    <t xml:space="preserve">Фонд оплаты труда гражданских служащих Администрации Ленинградской области  на 2017 год               (переданные охота)                                                                                               </t>
  </si>
  <si>
    <t>Приложение 4</t>
  </si>
  <si>
    <t>Коэффициент по 12-оз</t>
  </si>
  <si>
    <t>Коэффициент налоговых и иных начислений на заработную плату</t>
  </si>
  <si>
    <t>ФОТ год</t>
  </si>
  <si>
    <t xml:space="preserve">Фонд оплаты труда гражданских служащих Администрации Ленинградской области  на 2017 год               (субъектовые животный мир)                                                                                               </t>
  </si>
  <si>
    <t xml:space="preserve">Фонд оплаты труда гражданских служащих Администрации Ленинградской области  на 2017 год               (субъектовые охота)                                                                                               </t>
  </si>
  <si>
    <t xml:space="preserve">Специалист 1-й категории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</si>
</sst>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#,##0.0"/>
  </numFmts>
  <fonts count="7" x14ac:knownFonts="1">
    <font>
      <sz val="11"/>
      <color theme="1"/>
      <name val="Calibri"/>
      <family val="2"/>
      <scheme val="minor"/>
    </font>
    <font>
      <b/>
      <i/>
      <sz val="10"/>
      <name val="Arial Cyr"/>
      <charset val="204"/>
    </font>
    <font>
      <b/>
      <sz val="11"/>
      <name val="Arial Cyr"/>
      <charset val="204"/>
    </font>
    <font>
      <sz val="9"/>
      <name val="Arial Cyr"/>
      <charset val="204"/>
    </font>
    <font>
      <sz val="10"/>
      <name val="Arial Cyr"/>
      <charset val="204"/>
    </font>
    <font>
      <b/>
      <sz val="9"/>
      <name val="Arial Cyr"/>
      <charset val="204"/>
    </font>
    <font>
      <sz val="9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/>
    <xf numFmtId="0" fontId="4" fillId="0" borderId="0" xfId="0" applyFont="1"/>
    <xf numFmtId="0" fontId="4" fillId="0" borderId="0" xfId="0" applyFont="1" applyAlignment="1"/>
    <xf numFmtId="3" fontId="4" fillId="0" borderId="0" xfId="0" applyNumberFormat="1" applyFont="1" applyAlignment="1"/>
    <xf numFmtId="4" fontId="3" fillId="0" borderId="0" xfId="0" applyNumberFormat="1" applyFont="1"/>
    <xf numFmtId="0" fontId="0" fillId="0" borderId="0" xfId="0" applyAlignment="1"/>
    <xf numFmtId="4" fontId="3" fillId="0" borderId="2" xfId="0" applyNumberFormat="1" applyFont="1" applyBorder="1" applyAlignment="1">
      <alignment horizontal="center"/>
    </xf>
    <xf numFmtId="4" fontId="3" fillId="0" borderId="1" xfId="0" applyNumberFormat="1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wrapText="1"/>
    </xf>
    <xf numFmtId="4" fontId="5" fillId="0" borderId="1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justify"/>
    </xf>
    <xf numFmtId="2" fontId="3" fillId="0" borderId="1" xfId="0" applyNumberFormat="1" applyFont="1" applyBorder="1" applyAlignment="1">
      <alignment horizontal="left" vertical="justify" wrapText="1"/>
    </xf>
    <xf numFmtId="2" fontId="3" fillId="0" borderId="2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49" fontId="3" fillId="0" borderId="0" xfId="0" applyNumberFormat="1" applyFont="1" applyBorder="1" applyAlignment="1">
      <alignment horizontal="left"/>
    </xf>
    <xf numFmtId="49" fontId="0" fillId="0" borderId="0" xfId="0" applyNumberFormat="1" applyBorder="1" applyAlignment="1">
      <alignment horizontal="left"/>
    </xf>
    <xf numFmtId="164" fontId="3" fillId="0" borderId="2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165" fontId="3" fillId="0" borderId="2" xfId="0" applyNumberFormat="1" applyFont="1" applyBorder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2" fontId="5" fillId="0" borderId="0" xfId="0" applyNumberFormat="1" applyFont="1" applyBorder="1" applyAlignment="1">
      <alignment wrapText="1"/>
    </xf>
    <xf numFmtId="3" fontId="5" fillId="0" borderId="0" xfId="0" applyNumberFormat="1" applyFont="1" applyBorder="1" applyAlignment="1">
      <alignment horizontal="center"/>
    </xf>
    <xf numFmtId="4" fontId="5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49" fontId="2" fillId="0" borderId="0" xfId="0" applyNumberFormat="1" applyFont="1" applyBorder="1" applyAlignment="1">
      <alignment horizontal="left" wrapText="1"/>
    </xf>
    <xf numFmtId="49" fontId="3" fillId="0" borderId="0" xfId="0" applyNumberFormat="1" applyFont="1" applyBorder="1" applyAlignment="1">
      <alignment horizontal="left"/>
    </xf>
    <xf numFmtId="49" fontId="0" fillId="0" borderId="0" xfId="0" applyNumberFormat="1" applyBorder="1" applyAlignment="1">
      <alignment horizontal="left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68"/>
  <sheetViews>
    <sheetView tabSelected="1" workbookViewId="0">
      <selection activeCell="L23" sqref="L23"/>
    </sheetView>
  </sheetViews>
  <sheetFormatPr defaultRowHeight="15" x14ac:dyDescent="0.25"/>
  <cols>
    <col min="2" max="2" width="26.140625" customWidth="1"/>
    <col min="3" max="3" width="10.42578125" customWidth="1"/>
    <col min="4" max="4" width="11.5703125" customWidth="1"/>
    <col min="5" max="5" width="12.42578125" customWidth="1"/>
    <col min="6" max="6" width="16.5703125" customWidth="1"/>
    <col min="7" max="7" width="13" customWidth="1"/>
    <col min="8" max="8" width="19.5703125" customWidth="1"/>
    <col min="9" max="9" width="14.5703125" customWidth="1"/>
    <col min="10" max="10" width="12.28515625" customWidth="1"/>
    <col min="11" max="11" width="12.42578125" customWidth="1"/>
    <col min="12" max="12" width="16" customWidth="1"/>
    <col min="13" max="13" width="13.7109375" customWidth="1"/>
    <col min="14" max="14" width="16.7109375" customWidth="1"/>
  </cols>
  <sheetData>
    <row r="1" spans="2:14" x14ac:dyDescent="0.25">
      <c r="L1" s="36" t="s">
        <v>17</v>
      </c>
      <c r="M1" s="36"/>
      <c r="N1" s="36"/>
    </row>
    <row r="3" spans="2:14" x14ac:dyDescent="0.25">
      <c r="B3" s="1"/>
    </row>
    <row r="4" spans="2:14" x14ac:dyDescent="0.25">
      <c r="B4" s="32" t="s">
        <v>15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</row>
    <row r="5" spans="2:14" x14ac:dyDescent="0.25"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</row>
    <row r="6" spans="2:14" ht="72" x14ac:dyDescent="0.25">
      <c r="B6" s="2" t="s">
        <v>0</v>
      </c>
      <c r="C6" s="2" t="s">
        <v>1</v>
      </c>
      <c r="D6" s="2" t="s">
        <v>2</v>
      </c>
      <c r="E6" s="2" t="s">
        <v>3</v>
      </c>
      <c r="F6" s="16" t="s">
        <v>18</v>
      </c>
      <c r="G6" s="16" t="s">
        <v>19</v>
      </c>
      <c r="H6" s="16" t="s">
        <v>20</v>
      </c>
    </row>
    <row r="7" spans="2:14" x14ac:dyDescent="0.25">
      <c r="B7" s="3">
        <v>1</v>
      </c>
      <c r="C7" s="3">
        <v>2</v>
      </c>
      <c r="D7" s="3">
        <v>3</v>
      </c>
      <c r="E7" s="3"/>
      <c r="F7" s="3">
        <v>4</v>
      </c>
      <c r="G7" s="3">
        <v>5</v>
      </c>
      <c r="H7" s="3">
        <v>6</v>
      </c>
    </row>
    <row r="8" spans="2:14" x14ac:dyDescent="0.25">
      <c r="B8" s="17" t="s">
        <v>6</v>
      </c>
      <c r="C8" s="19">
        <v>0.14899999999999999</v>
      </c>
      <c r="D8" s="3">
        <v>46940.82</v>
      </c>
      <c r="E8" s="11">
        <f>C8*D8</f>
        <v>6994.1821799999998</v>
      </c>
      <c r="F8" s="11">
        <v>57.17</v>
      </c>
      <c r="G8" s="23">
        <v>1.302</v>
      </c>
      <c r="H8" s="11">
        <f>E8*F8*G8</f>
        <v>520614.32859024126</v>
      </c>
    </row>
    <row r="9" spans="2:14" x14ac:dyDescent="0.25">
      <c r="B9" s="17" t="s">
        <v>7</v>
      </c>
      <c r="C9" s="19">
        <v>0.17699999999999999</v>
      </c>
      <c r="D9" s="3">
        <v>26078.23</v>
      </c>
      <c r="E9" s="11">
        <f>D9*C9</f>
        <v>4615.8467099999998</v>
      </c>
      <c r="F9" s="11">
        <v>57.17</v>
      </c>
      <c r="G9" s="23">
        <v>1.302</v>
      </c>
      <c r="H9" s="11">
        <f>E9*F9*G9</f>
        <v>343582.1192467314</v>
      </c>
    </row>
    <row r="10" spans="2:14" ht="24" x14ac:dyDescent="0.25">
      <c r="B10" s="17" t="s">
        <v>8</v>
      </c>
      <c r="C10" s="19">
        <v>0.11</v>
      </c>
      <c r="D10" s="3">
        <v>20151.36</v>
      </c>
      <c r="E10" s="11">
        <f t="shared" ref="E10:E17" si="0">D10*C10</f>
        <v>2216.6496000000002</v>
      </c>
      <c r="F10" s="11">
        <v>57.17</v>
      </c>
      <c r="G10" s="23">
        <v>1.302</v>
      </c>
      <c r="H10" s="11">
        <f t="shared" ref="H10:H17" si="1">E10*F10*G10</f>
        <v>164997.06663686404</v>
      </c>
    </row>
    <row r="11" spans="2:14" x14ac:dyDescent="0.25">
      <c r="B11" s="17" t="s">
        <v>9</v>
      </c>
      <c r="C11" s="19">
        <v>1.99</v>
      </c>
      <c r="D11" s="3">
        <v>20151.36</v>
      </c>
      <c r="E11" s="11">
        <f t="shared" si="0"/>
        <v>40101.206400000003</v>
      </c>
      <c r="F11" s="11">
        <v>57.17</v>
      </c>
      <c r="G11" s="23">
        <v>1.302</v>
      </c>
      <c r="H11" s="11">
        <f t="shared" si="1"/>
        <v>2984946.9327941765</v>
      </c>
    </row>
    <row r="12" spans="2:14" x14ac:dyDescent="0.25">
      <c r="B12" s="17" t="s">
        <v>13</v>
      </c>
      <c r="C12" s="19">
        <v>0.51200000000000001</v>
      </c>
      <c r="D12" s="3">
        <v>17780.61</v>
      </c>
      <c r="E12" s="11">
        <f t="shared" si="0"/>
        <v>9103.6723199999997</v>
      </c>
      <c r="F12" s="11">
        <v>57.17</v>
      </c>
      <c r="G12" s="23">
        <v>1.302</v>
      </c>
      <c r="H12" s="11">
        <f t="shared" si="1"/>
        <v>677634.94438778877</v>
      </c>
    </row>
    <row r="13" spans="2:14" x14ac:dyDescent="0.25">
      <c r="B13" s="17" t="s">
        <v>14</v>
      </c>
      <c r="C13" s="19">
        <v>0.32200000000000001</v>
      </c>
      <c r="D13" s="3">
        <v>17306.46</v>
      </c>
      <c r="E13" s="11">
        <f t="shared" si="0"/>
        <v>5572.68012</v>
      </c>
      <c r="F13" s="11">
        <v>57.17</v>
      </c>
      <c r="G13" s="23">
        <v>1.302</v>
      </c>
      <c r="H13" s="11">
        <f t="shared" si="1"/>
        <v>414804.33944344078</v>
      </c>
    </row>
    <row r="14" spans="2:14" x14ac:dyDescent="0.25">
      <c r="B14" s="17" t="s">
        <v>10</v>
      </c>
      <c r="C14" s="19">
        <v>6.4610000000000003</v>
      </c>
      <c r="D14" s="3">
        <v>15409.86</v>
      </c>
      <c r="E14" s="11">
        <f t="shared" si="0"/>
        <v>99563.105460000006</v>
      </c>
      <c r="F14" s="11">
        <v>57.17</v>
      </c>
      <c r="G14" s="23">
        <v>1.302</v>
      </c>
      <c r="H14" s="11">
        <f t="shared" si="1"/>
        <v>7411013.6063709576</v>
      </c>
    </row>
    <row r="15" spans="2:14" s="10" customFormat="1" x14ac:dyDescent="0.25">
      <c r="B15" s="17" t="s">
        <v>4</v>
      </c>
      <c r="C15" s="19">
        <v>1.5649999999999999</v>
      </c>
      <c r="D15" s="11">
        <v>13276.19</v>
      </c>
      <c r="E15" s="11">
        <f t="shared" si="0"/>
        <v>20777.237349999999</v>
      </c>
      <c r="F15" s="11">
        <v>57.17</v>
      </c>
      <c r="G15" s="23">
        <v>1.302</v>
      </c>
      <c r="H15" s="11">
        <f t="shared" si="1"/>
        <v>1546560.7264079491</v>
      </c>
    </row>
    <row r="16" spans="2:14" s="10" customFormat="1" ht="24" x14ac:dyDescent="0.25">
      <c r="B16" s="18" t="s">
        <v>12</v>
      </c>
      <c r="C16" s="20">
        <v>4.6509999999999998</v>
      </c>
      <c r="D16" s="12">
        <v>9245.92</v>
      </c>
      <c r="E16" s="11">
        <f t="shared" si="0"/>
        <v>43002.77392</v>
      </c>
      <c r="F16" s="11">
        <v>57.17</v>
      </c>
      <c r="G16" s="23">
        <v>1.302</v>
      </c>
      <c r="H16" s="11">
        <f t="shared" si="1"/>
        <v>3200926.0976783331</v>
      </c>
    </row>
    <row r="17" spans="2:14" s="10" customFormat="1" x14ac:dyDescent="0.25">
      <c r="B17" s="18" t="s">
        <v>11</v>
      </c>
      <c r="C17" s="20">
        <v>0.98299999999999998</v>
      </c>
      <c r="D17" s="12">
        <v>11142.52</v>
      </c>
      <c r="E17" s="11">
        <f t="shared" si="0"/>
        <v>10953.097160000001</v>
      </c>
      <c r="F17" s="11">
        <v>57.17</v>
      </c>
      <c r="G17" s="23">
        <v>1.302</v>
      </c>
      <c r="H17" s="11">
        <f t="shared" si="1"/>
        <v>815297.51115763455</v>
      </c>
    </row>
    <row r="18" spans="2:14" x14ac:dyDescent="0.25">
      <c r="B18" s="14" t="s">
        <v>5</v>
      </c>
      <c r="C18" s="27">
        <f>SUM(C8:C17)</f>
        <v>16.919999999999998</v>
      </c>
      <c r="D18" s="15"/>
      <c r="E18" s="15">
        <f t="shared" ref="E18" si="2">SUM(E8:E17)</f>
        <v>242900.45122000005</v>
      </c>
      <c r="F18" s="15"/>
      <c r="G18" s="28"/>
      <c r="H18" s="15">
        <f>SUM(H8:H17)</f>
        <v>18080377.672714118</v>
      </c>
    </row>
    <row r="19" spans="2:14" x14ac:dyDescent="0.25">
      <c r="B19" s="4"/>
      <c r="C19" s="34"/>
      <c r="D19" s="35"/>
      <c r="E19" s="35"/>
      <c r="F19" s="35"/>
      <c r="G19" s="5"/>
      <c r="H19" s="5"/>
    </row>
    <row r="20" spans="2:14" x14ac:dyDescent="0.25">
      <c r="B20" s="4"/>
      <c r="C20" s="21"/>
      <c r="D20" s="22"/>
      <c r="E20" s="22"/>
      <c r="F20" s="22"/>
      <c r="G20" s="5"/>
      <c r="H20" s="5"/>
    </row>
    <row r="21" spans="2:14" x14ac:dyDescent="0.25">
      <c r="B21" s="32" t="s">
        <v>21</v>
      </c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</row>
    <row r="22" spans="2:14" x14ac:dyDescent="0.25"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</row>
    <row r="23" spans="2:14" ht="72" x14ac:dyDescent="0.25">
      <c r="B23" s="2" t="s">
        <v>0</v>
      </c>
      <c r="C23" s="2" t="s">
        <v>1</v>
      </c>
      <c r="D23" s="2" t="s">
        <v>2</v>
      </c>
      <c r="E23" s="2" t="s">
        <v>3</v>
      </c>
      <c r="F23" s="16" t="s">
        <v>18</v>
      </c>
      <c r="G23" s="16" t="s">
        <v>19</v>
      </c>
      <c r="H23" s="16" t="s">
        <v>20</v>
      </c>
    </row>
    <row r="24" spans="2:14" x14ac:dyDescent="0.25">
      <c r="B24" s="3">
        <v>1</v>
      </c>
      <c r="C24" s="3">
        <v>2</v>
      </c>
      <c r="D24" s="3">
        <v>3</v>
      </c>
      <c r="E24" s="3"/>
      <c r="F24" s="3">
        <v>4</v>
      </c>
      <c r="G24" s="3">
        <v>5</v>
      </c>
      <c r="H24" s="3">
        <v>6</v>
      </c>
    </row>
    <row r="25" spans="2:14" x14ac:dyDescent="0.25">
      <c r="B25" s="17" t="s">
        <v>6</v>
      </c>
      <c r="C25" s="25">
        <v>0.157</v>
      </c>
      <c r="D25" s="3">
        <v>46940.82</v>
      </c>
      <c r="E25" s="11">
        <f>C25*D25</f>
        <v>7369.70874</v>
      </c>
      <c r="F25" s="3">
        <v>57.17</v>
      </c>
      <c r="G25" s="3">
        <v>1.302</v>
      </c>
      <c r="H25" s="11">
        <f>E25*F25*G25</f>
        <v>548566.77576287161</v>
      </c>
    </row>
    <row r="26" spans="2:14" x14ac:dyDescent="0.25">
      <c r="B26" s="17" t="s">
        <v>7</v>
      </c>
      <c r="C26" s="25">
        <v>0.14699999999999999</v>
      </c>
      <c r="D26" s="3">
        <v>26078.23</v>
      </c>
      <c r="E26" s="11">
        <f>D26*C26</f>
        <v>3833.4998099999998</v>
      </c>
      <c r="F26" s="11">
        <v>57.17</v>
      </c>
      <c r="G26" s="23">
        <v>1.302</v>
      </c>
      <c r="H26" s="11">
        <f>E26*F26*G26</f>
        <v>285347.86174728541</v>
      </c>
    </row>
    <row r="27" spans="2:14" ht="24" x14ac:dyDescent="0.25">
      <c r="B27" s="17" t="s">
        <v>8</v>
      </c>
      <c r="C27" s="25">
        <v>0.23699999999999999</v>
      </c>
      <c r="D27" s="3">
        <v>20151.36</v>
      </c>
      <c r="E27" s="11">
        <f t="shared" ref="E27:E34" si="3">D27*C27</f>
        <v>4775.8723199999995</v>
      </c>
      <c r="F27" s="11">
        <v>57.17</v>
      </c>
      <c r="G27" s="23">
        <v>1.302</v>
      </c>
      <c r="H27" s="11">
        <f t="shared" ref="H27:H34" si="4">E27*F27*G27</f>
        <v>355493.67993578879</v>
      </c>
    </row>
    <row r="28" spans="2:14" x14ac:dyDescent="0.25">
      <c r="B28" s="17" t="s">
        <v>9</v>
      </c>
      <c r="C28" s="25">
        <v>0.214</v>
      </c>
      <c r="D28" s="3">
        <v>20151.36</v>
      </c>
      <c r="E28" s="11">
        <f t="shared" si="3"/>
        <v>4312.3910400000004</v>
      </c>
      <c r="F28" s="11">
        <v>57.17</v>
      </c>
      <c r="G28" s="23">
        <v>1.302</v>
      </c>
      <c r="H28" s="11">
        <f t="shared" si="4"/>
        <v>320994.29327535362</v>
      </c>
    </row>
    <row r="29" spans="2:14" x14ac:dyDescent="0.25">
      <c r="B29" s="17" t="s">
        <v>13</v>
      </c>
      <c r="C29" s="25">
        <v>6.9000000000000006E-2</v>
      </c>
      <c r="D29" s="3">
        <v>17780.61</v>
      </c>
      <c r="E29" s="11">
        <f t="shared" si="3"/>
        <v>1226.8620900000001</v>
      </c>
      <c r="F29" s="11">
        <v>57.17</v>
      </c>
      <c r="G29" s="23">
        <v>1.302</v>
      </c>
      <c r="H29" s="11">
        <f t="shared" si="4"/>
        <v>91321.896802260613</v>
      </c>
    </row>
    <row r="30" spans="2:14" x14ac:dyDescent="0.25">
      <c r="B30" s="17" t="s">
        <v>14</v>
      </c>
      <c r="C30" s="25">
        <v>0.13800000000000001</v>
      </c>
      <c r="D30" s="3">
        <v>17306.46</v>
      </c>
      <c r="E30" s="11">
        <f t="shared" si="3"/>
        <v>2388.2914799999999</v>
      </c>
      <c r="F30" s="11">
        <v>57.17</v>
      </c>
      <c r="G30" s="23">
        <v>1.302</v>
      </c>
      <c r="H30" s="11">
        <f t="shared" si="4"/>
        <v>177773.2883329032</v>
      </c>
    </row>
    <row r="31" spans="2:14" x14ac:dyDescent="0.25">
      <c r="B31" s="17" t="s">
        <v>10</v>
      </c>
      <c r="C31" s="25">
        <v>0.66300000000000003</v>
      </c>
      <c r="D31" s="3">
        <v>15409.86</v>
      </c>
      <c r="E31" s="11">
        <f t="shared" si="3"/>
        <v>10216.73718</v>
      </c>
      <c r="F31" s="11">
        <v>57.17</v>
      </c>
      <c r="G31" s="23">
        <v>1.302</v>
      </c>
      <c r="H31" s="11">
        <f t="shared" si="4"/>
        <v>760486.30568394135</v>
      </c>
    </row>
    <row r="32" spans="2:14" x14ac:dyDescent="0.25">
      <c r="B32" s="17" t="s">
        <v>4</v>
      </c>
      <c r="C32" s="25">
        <v>0.21299999999999999</v>
      </c>
      <c r="D32" s="11">
        <v>13276.19</v>
      </c>
      <c r="E32" s="11">
        <f t="shared" si="3"/>
        <v>2827.8284699999999</v>
      </c>
      <c r="F32" s="11">
        <v>57.17</v>
      </c>
      <c r="G32" s="23">
        <v>1.302</v>
      </c>
      <c r="H32" s="11">
        <f t="shared" si="4"/>
        <v>210490.37362612982</v>
      </c>
      <c r="I32" s="10"/>
      <c r="J32" s="10"/>
      <c r="K32" s="10"/>
      <c r="L32" s="10"/>
      <c r="M32" s="10"/>
      <c r="N32" s="10"/>
    </row>
    <row r="33" spans="2:14" ht="24" x14ac:dyDescent="0.25">
      <c r="B33" s="18" t="s">
        <v>12</v>
      </c>
      <c r="C33" s="26">
        <v>0.60899999999999999</v>
      </c>
      <c r="D33" s="12">
        <v>9245.92</v>
      </c>
      <c r="E33" s="11">
        <f t="shared" si="3"/>
        <v>5630.7652799999996</v>
      </c>
      <c r="F33" s="11">
        <v>57.17</v>
      </c>
      <c r="G33" s="23">
        <v>1.302</v>
      </c>
      <c r="H33" s="11">
        <f t="shared" si="4"/>
        <v>419127.92807699519</v>
      </c>
      <c r="I33" s="10"/>
      <c r="J33" s="10"/>
      <c r="K33" s="10"/>
      <c r="L33" s="10"/>
      <c r="M33" s="10"/>
      <c r="N33" s="10"/>
    </row>
    <row r="34" spans="2:14" x14ac:dyDescent="0.25">
      <c r="B34" s="18" t="s">
        <v>11</v>
      </c>
      <c r="C34" s="26">
        <v>1E-3</v>
      </c>
      <c r="D34" s="12">
        <v>11142.52</v>
      </c>
      <c r="E34" s="11">
        <f t="shared" si="3"/>
        <v>11.142520000000001</v>
      </c>
      <c r="F34" s="11">
        <v>57.17</v>
      </c>
      <c r="G34" s="23">
        <v>1.302</v>
      </c>
      <c r="H34" s="11">
        <f t="shared" si="4"/>
        <v>829.39726465680019</v>
      </c>
      <c r="I34" s="10"/>
      <c r="J34" s="10"/>
      <c r="K34" s="10"/>
      <c r="L34" s="10"/>
      <c r="M34" s="10"/>
      <c r="N34" s="10"/>
    </row>
    <row r="35" spans="2:14" x14ac:dyDescent="0.25">
      <c r="B35" s="14" t="s">
        <v>5</v>
      </c>
      <c r="C35" s="13">
        <f>SUM(C25:C34)</f>
        <v>2.448</v>
      </c>
      <c r="D35" s="15"/>
      <c r="E35" s="15">
        <f t="shared" ref="E35" si="5">SUM(E25:E34)</f>
        <v>42593.09893</v>
      </c>
      <c r="F35" s="15"/>
      <c r="G35" s="15"/>
      <c r="H35" s="15">
        <f>SUM(H25:H34)</f>
        <v>3170431.8005081858</v>
      </c>
    </row>
    <row r="36" spans="2:14" x14ac:dyDescent="0.25">
      <c r="B36" s="29"/>
      <c r="C36" s="30"/>
      <c r="D36" s="31"/>
      <c r="E36" s="31"/>
      <c r="F36" s="31"/>
      <c r="G36" s="31"/>
      <c r="H36" s="31"/>
    </row>
    <row r="37" spans="2:14" x14ac:dyDescent="0.25">
      <c r="B37" s="4"/>
      <c r="C37" s="21"/>
      <c r="D37" s="22"/>
      <c r="E37" s="22"/>
      <c r="F37" s="22"/>
      <c r="G37" s="5"/>
      <c r="H37" s="5"/>
    </row>
    <row r="38" spans="2:14" ht="15" customHeight="1" x14ac:dyDescent="0.25">
      <c r="B38" s="32" t="s">
        <v>16</v>
      </c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</row>
    <row r="39" spans="2:14" x14ac:dyDescent="0.25"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</row>
    <row r="40" spans="2:14" ht="72" x14ac:dyDescent="0.25">
      <c r="B40" s="2" t="s">
        <v>0</v>
      </c>
      <c r="C40" s="2" t="s">
        <v>1</v>
      </c>
      <c r="D40" s="2" t="s">
        <v>2</v>
      </c>
      <c r="E40" s="2" t="s">
        <v>3</v>
      </c>
      <c r="F40" s="16" t="s">
        <v>18</v>
      </c>
      <c r="G40" s="16" t="s">
        <v>19</v>
      </c>
      <c r="H40" s="16" t="s">
        <v>20</v>
      </c>
    </row>
    <row r="41" spans="2:14" x14ac:dyDescent="0.25">
      <c r="B41" s="3">
        <v>1</v>
      </c>
      <c r="C41" s="3">
        <v>2</v>
      </c>
      <c r="D41" s="3">
        <v>3</v>
      </c>
      <c r="E41" s="3"/>
      <c r="F41" s="3">
        <v>4</v>
      </c>
      <c r="G41" s="3">
        <v>5</v>
      </c>
      <c r="H41" s="3">
        <v>6</v>
      </c>
    </row>
    <row r="42" spans="2:14" x14ac:dyDescent="0.25">
      <c r="B42" s="17" t="s">
        <v>6</v>
      </c>
      <c r="C42" s="23">
        <v>0.39100000000000001</v>
      </c>
      <c r="D42" s="3">
        <v>46940.82</v>
      </c>
      <c r="E42" s="11">
        <f>C42*D42</f>
        <v>18353.860619999999</v>
      </c>
      <c r="F42" s="3">
        <v>57.17</v>
      </c>
      <c r="G42" s="3">
        <v>1.302</v>
      </c>
      <c r="H42" s="11">
        <f>E42*F42*G42</f>
        <v>1366175.8555623107</v>
      </c>
    </row>
    <row r="43" spans="2:14" x14ac:dyDescent="0.25">
      <c r="B43" s="17" t="s">
        <v>7</v>
      </c>
      <c r="C43" s="23">
        <v>0.30499999999999999</v>
      </c>
      <c r="D43" s="3">
        <v>26078.23</v>
      </c>
      <c r="E43" s="11">
        <f>D43*C43</f>
        <v>7953.8601499999995</v>
      </c>
      <c r="F43" s="11">
        <v>57.17</v>
      </c>
      <c r="G43" s="23">
        <v>1.302</v>
      </c>
      <c r="H43" s="11">
        <f>E43*F43*G43</f>
        <v>592048.28457770101</v>
      </c>
    </row>
    <row r="44" spans="2:14" ht="24" x14ac:dyDescent="0.25">
      <c r="B44" s="17" t="s">
        <v>8</v>
      </c>
      <c r="C44" s="23">
        <v>0.156</v>
      </c>
      <c r="D44" s="3">
        <v>20151.36</v>
      </c>
      <c r="E44" s="11">
        <f t="shared" ref="E44:E50" si="6">D44*C44</f>
        <v>3143.6121600000001</v>
      </c>
      <c r="F44" s="11">
        <v>57.17</v>
      </c>
      <c r="G44" s="23">
        <v>1.302</v>
      </c>
      <c r="H44" s="11">
        <f t="shared" ref="H44:H50" si="7">E44*F44*G44</f>
        <v>233995.8399577344</v>
      </c>
    </row>
    <row r="45" spans="2:14" x14ac:dyDescent="0.25">
      <c r="B45" s="17" t="s">
        <v>9</v>
      </c>
      <c r="C45" s="23">
        <v>1.5449999999999999</v>
      </c>
      <c r="D45" s="3">
        <v>20151.36</v>
      </c>
      <c r="E45" s="11">
        <f t="shared" si="6"/>
        <v>31133.851200000001</v>
      </c>
      <c r="F45" s="11">
        <v>57.17</v>
      </c>
      <c r="G45" s="23">
        <v>1.302</v>
      </c>
      <c r="H45" s="11">
        <f t="shared" si="7"/>
        <v>2317458.799581408</v>
      </c>
    </row>
    <row r="46" spans="2:14" x14ac:dyDescent="0.25">
      <c r="B46" s="17" t="s">
        <v>13</v>
      </c>
      <c r="C46" s="23">
        <v>0.29199999999999998</v>
      </c>
      <c r="D46" s="3">
        <v>17780.61</v>
      </c>
      <c r="E46" s="11">
        <f t="shared" si="6"/>
        <v>5191.9381199999998</v>
      </c>
      <c r="F46" s="11">
        <v>57.17</v>
      </c>
      <c r="G46" s="23">
        <v>1.302</v>
      </c>
      <c r="H46" s="11">
        <f t="shared" si="7"/>
        <v>386463.67922116083</v>
      </c>
    </row>
    <row r="47" spans="2:14" x14ac:dyDescent="0.25">
      <c r="B47" s="17" t="s">
        <v>14</v>
      </c>
      <c r="C47" s="23">
        <v>0.39900000000000002</v>
      </c>
      <c r="D47" s="3">
        <v>17306.46</v>
      </c>
      <c r="E47" s="11">
        <f t="shared" si="6"/>
        <v>6905.27754</v>
      </c>
      <c r="F47" s="11">
        <v>57.17</v>
      </c>
      <c r="G47" s="23">
        <v>1.302</v>
      </c>
      <c r="H47" s="11">
        <f t="shared" si="7"/>
        <v>513996.68148426362</v>
      </c>
    </row>
    <row r="48" spans="2:14" x14ac:dyDescent="0.25">
      <c r="B48" s="17" t="s">
        <v>10</v>
      </c>
      <c r="C48" s="23">
        <v>4.2050000000000001</v>
      </c>
      <c r="D48" s="3">
        <v>15409.86</v>
      </c>
      <c r="E48" s="11">
        <f t="shared" si="6"/>
        <v>64798.461300000003</v>
      </c>
      <c r="F48" s="11">
        <v>57.17</v>
      </c>
      <c r="G48" s="23">
        <v>1.302</v>
      </c>
      <c r="H48" s="11">
        <f t="shared" si="7"/>
        <v>4823295.4983423427</v>
      </c>
    </row>
    <row r="49" spans="2:14" x14ac:dyDescent="0.25">
      <c r="B49" s="17" t="s">
        <v>4</v>
      </c>
      <c r="C49" s="23">
        <v>1.901</v>
      </c>
      <c r="D49" s="11">
        <v>13276.19</v>
      </c>
      <c r="E49" s="11">
        <f t="shared" si="6"/>
        <v>25238.037190000003</v>
      </c>
      <c r="F49" s="11">
        <v>57.17</v>
      </c>
      <c r="G49" s="23">
        <v>1.302</v>
      </c>
      <c r="H49" s="11">
        <f t="shared" si="7"/>
        <v>1878601.8791702951</v>
      </c>
    </row>
    <row r="50" spans="2:14" ht="24" x14ac:dyDescent="0.25">
      <c r="B50" s="18" t="s">
        <v>12</v>
      </c>
      <c r="C50" s="24">
        <v>3.5390000000000001</v>
      </c>
      <c r="D50" s="12">
        <v>9245.92</v>
      </c>
      <c r="E50" s="11">
        <f t="shared" si="6"/>
        <v>32721.310880000001</v>
      </c>
      <c r="F50" s="11">
        <v>57.17</v>
      </c>
      <c r="G50" s="23">
        <v>1.302</v>
      </c>
      <c r="H50" s="11">
        <f t="shared" si="7"/>
        <v>2435621.9005984995</v>
      </c>
    </row>
    <row r="51" spans="2:14" x14ac:dyDescent="0.25">
      <c r="B51" s="14" t="s">
        <v>5</v>
      </c>
      <c r="C51" s="13">
        <f>SUM(C42:C50)</f>
        <v>12.732999999999999</v>
      </c>
      <c r="D51" s="15"/>
      <c r="E51" s="15">
        <f t="shared" ref="E51" si="8">SUM(E42:E50)</f>
        <v>195440.20916</v>
      </c>
      <c r="F51" s="12"/>
      <c r="G51" s="24"/>
      <c r="H51" s="15">
        <f>SUM(H42:H50)</f>
        <v>14547658.418495715</v>
      </c>
    </row>
    <row r="52" spans="2:14" x14ac:dyDescent="0.25">
      <c r="B52" s="4"/>
      <c r="C52" s="34"/>
      <c r="D52" s="35"/>
      <c r="E52" s="35"/>
      <c r="F52" s="35"/>
      <c r="G52" s="5"/>
      <c r="H52" s="5"/>
      <c r="I52" s="5"/>
      <c r="J52" s="5"/>
      <c r="K52" s="5"/>
      <c r="L52" s="5"/>
      <c r="N52" s="4"/>
    </row>
    <row r="53" spans="2:14" x14ac:dyDescent="0.25">
      <c r="B53" s="6"/>
      <c r="C53" s="8"/>
      <c r="D53" s="7"/>
      <c r="E53" s="7"/>
      <c r="F53" s="7"/>
      <c r="G53" s="5"/>
      <c r="H53" s="5"/>
      <c r="I53" s="5"/>
      <c r="J53" s="5"/>
      <c r="K53" s="5"/>
      <c r="L53" s="5"/>
      <c r="N53" s="9"/>
    </row>
    <row r="54" spans="2:14" x14ac:dyDescent="0.25">
      <c r="B54" s="32" t="s">
        <v>22</v>
      </c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</row>
    <row r="55" spans="2:14" x14ac:dyDescent="0.25"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</row>
    <row r="56" spans="2:14" ht="72" x14ac:dyDescent="0.25">
      <c r="B56" s="2" t="s">
        <v>0</v>
      </c>
      <c r="C56" s="2" t="s">
        <v>1</v>
      </c>
      <c r="D56" s="2" t="s">
        <v>2</v>
      </c>
      <c r="E56" s="2" t="s">
        <v>3</v>
      </c>
      <c r="F56" s="16" t="s">
        <v>18</v>
      </c>
      <c r="G56" s="16" t="s">
        <v>19</v>
      </c>
      <c r="H56" s="16" t="s">
        <v>20</v>
      </c>
    </row>
    <row r="57" spans="2:14" x14ac:dyDescent="0.25">
      <c r="B57" s="3">
        <v>1</v>
      </c>
      <c r="C57" s="3">
        <v>2</v>
      </c>
      <c r="D57" s="3">
        <v>3</v>
      </c>
      <c r="E57" s="3"/>
      <c r="F57" s="3">
        <v>4</v>
      </c>
      <c r="G57" s="3">
        <v>5</v>
      </c>
      <c r="H57" s="3">
        <v>6</v>
      </c>
    </row>
    <row r="58" spans="2:14" x14ac:dyDescent="0.25">
      <c r="B58" s="17" t="s">
        <v>6</v>
      </c>
      <c r="C58" s="23">
        <v>0.30299999999999999</v>
      </c>
      <c r="D58" s="3">
        <v>46940.82</v>
      </c>
      <c r="E58" s="11">
        <f>D58*C58</f>
        <v>14223.06846</v>
      </c>
      <c r="F58" s="3">
        <v>57.17</v>
      </c>
      <c r="G58" s="3">
        <v>1.302</v>
      </c>
      <c r="H58" s="11">
        <f>E58*F58*G58</f>
        <v>1058698.9366633764</v>
      </c>
    </row>
    <row r="59" spans="2:14" x14ac:dyDescent="0.25">
      <c r="B59" s="17" t="s">
        <v>7</v>
      </c>
      <c r="C59" s="23">
        <v>0.36199999999999999</v>
      </c>
      <c r="D59" s="3">
        <v>26078.23</v>
      </c>
      <c r="E59" s="11">
        <f>D59*C59</f>
        <v>9440.3192600000002</v>
      </c>
      <c r="F59" s="11">
        <v>57.17</v>
      </c>
      <c r="G59" s="23">
        <v>1.302</v>
      </c>
      <c r="H59" s="11">
        <f>E59*F59*G59</f>
        <v>702693.37382664846</v>
      </c>
    </row>
    <row r="60" spans="2:14" ht="24" x14ac:dyDescent="0.25">
      <c r="B60" s="17" t="s">
        <v>8</v>
      </c>
      <c r="C60" s="23">
        <v>0.41299999999999998</v>
      </c>
      <c r="D60" s="3">
        <v>20151.36</v>
      </c>
      <c r="E60" s="11">
        <f t="shared" ref="E60:E67" si="9">D60*C60</f>
        <v>8322.5116799999996</v>
      </c>
      <c r="F60" s="11">
        <v>57.17</v>
      </c>
      <c r="G60" s="23">
        <v>1.302</v>
      </c>
      <c r="H60" s="11">
        <f t="shared" ref="H60:H67" si="10">E60*F60*G60</f>
        <v>619488.9865547712</v>
      </c>
    </row>
    <row r="61" spans="2:14" x14ac:dyDescent="0.25">
      <c r="B61" s="17" t="s">
        <v>9</v>
      </c>
      <c r="C61" s="23">
        <v>0.253</v>
      </c>
      <c r="D61" s="3">
        <v>20151.36</v>
      </c>
      <c r="E61" s="11">
        <f t="shared" si="9"/>
        <v>5098.2940800000006</v>
      </c>
      <c r="F61" s="11">
        <v>57.17</v>
      </c>
      <c r="G61" s="23">
        <v>1.302</v>
      </c>
      <c r="H61" s="11">
        <f t="shared" si="10"/>
        <v>379493.25326478726</v>
      </c>
    </row>
    <row r="62" spans="2:14" x14ac:dyDescent="0.25">
      <c r="B62" s="17" t="s">
        <v>13</v>
      </c>
      <c r="C62" s="23">
        <v>0.128</v>
      </c>
      <c r="D62" s="3">
        <v>17780.61</v>
      </c>
      <c r="E62" s="11">
        <f t="shared" si="9"/>
        <v>2275.9180799999999</v>
      </c>
      <c r="F62" s="11">
        <v>57.17</v>
      </c>
      <c r="G62" s="23">
        <v>1.302</v>
      </c>
      <c r="H62" s="11">
        <f t="shared" si="10"/>
        <v>169408.73609694719</v>
      </c>
    </row>
    <row r="63" spans="2:14" x14ac:dyDescent="0.25">
      <c r="B63" s="17" t="s">
        <v>14</v>
      </c>
      <c r="C63" s="23">
        <v>0.14599999999999999</v>
      </c>
      <c r="D63" s="3">
        <v>17306.46</v>
      </c>
      <c r="E63" s="11">
        <f t="shared" si="9"/>
        <v>2526.7431599999995</v>
      </c>
      <c r="F63" s="11">
        <v>57.17</v>
      </c>
      <c r="G63" s="23">
        <v>1.302</v>
      </c>
      <c r="H63" s="11">
        <f t="shared" si="10"/>
        <v>188078.98620727437</v>
      </c>
    </row>
    <row r="64" spans="2:14" x14ac:dyDescent="0.25">
      <c r="B64" s="17" t="s">
        <v>10</v>
      </c>
      <c r="C64" s="23">
        <v>1.2969999999999999</v>
      </c>
      <c r="D64" s="3">
        <v>15409.86</v>
      </c>
      <c r="E64" s="11">
        <f t="shared" si="9"/>
        <v>19986.58842</v>
      </c>
      <c r="F64" s="11">
        <v>57.17</v>
      </c>
      <c r="G64" s="23">
        <v>1.302</v>
      </c>
      <c r="H64" s="11">
        <f t="shared" si="10"/>
        <v>1487708.5044827629</v>
      </c>
    </row>
    <row r="65" spans="2:8" x14ac:dyDescent="0.25">
      <c r="B65" s="17" t="s">
        <v>4</v>
      </c>
      <c r="C65" s="23">
        <v>0.33100000000000002</v>
      </c>
      <c r="D65" s="11">
        <v>13276.19</v>
      </c>
      <c r="E65" s="11">
        <f t="shared" si="9"/>
        <v>4394.4188900000008</v>
      </c>
      <c r="F65" s="11">
        <v>57.17</v>
      </c>
      <c r="G65" s="23">
        <v>1.302</v>
      </c>
      <c r="H65" s="11">
        <f t="shared" si="10"/>
        <v>327100.06417957268</v>
      </c>
    </row>
    <row r="66" spans="2:8" ht="24" x14ac:dyDescent="0.25">
      <c r="B66" s="18" t="s">
        <v>12</v>
      </c>
      <c r="C66" s="24">
        <v>1.3740000000000001</v>
      </c>
      <c r="D66" s="12">
        <v>9245.92</v>
      </c>
      <c r="E66" s="11">
        <f t="shared" si="9"/>
        <v>12703.894080000002</v>
      </c>
      <c r="F66" s="11">
        <v>57.17</v>
      </c>
      <c r="G66" s="23">
        <v>1.302</v>
      </c>
      <c r="H66" s="11">
        <f t="shared" si="10"/>
        <v>945618.67516878736</v>
      </c>
    </row>
    <row r="67" spans="2:8" x14ac:dyDescent="0.25">
      <c r="B67" s="18" t="s">
        <v>23</v>
      </c>
      <c r="C67" s="24">
        <v>1E-3</v>
      </c>
      <c r="D67" s="12">
        <v>11142.52</v>
      </c>
      <c r="E67" s="11">
        <f t="shared" si="9"/>
        <v>11.142520000000001</v>
      </c>
      <c r="F67" s="11">
        <v>57.17</v>
      </c>
      <c r="G67" s="23">
        <v>1.302</v>
      </c>
      <c r="H67" s="11">
        <f t="shared" si="10"/>
        <v>829.39726465680019</v>
      </c>
    </row>
    <row r="68" spans="2:8" x14ac:dyDescent="0.25">
      <c r="B68" s="14" t="s">
        <v>5</v>
      </c>
      <c r="C68" s="13">
        <f>SUM(C58:C67)</f>
        <v>4.6080000000000005</v>
      </c>
      <c r="D68" s="15"/>
      <c r="E68" s="15">
        <f>SUM(E58:E67)</f>
        <v>78982.898629999996</v>
      </c>
      <c r="F68" s="12"/>
      <c r="G68" s="24"/>
      <c r="H68" s="15">
        <f>SUM(H58:H67)</f>
        <v>5879118.9137095837</v>
      </c>
    </row>
  </sheetData>
  <mergeCells count="11">
    <mergeCell ref="B54:N54"/>
    <mergeCell ref="B55:N55"/>
    <mergeCell ref="B39:N39"/>
    <mergeCell ref="C52:F52"/>
    <mergeCell ref="L1:N1"/>
    <mergeCell ref="B4:N4"/>
    <mergeCell ref="B5:N5"/>
    <mergeCell ref="C19:F19"/>
    <mergeCell ref="B38:N38"/>
    <mergeCell ref="B21:N21"/>
    <mergeCell ref="B22:N22"/>
  </mergeCell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rowBreaks count="1" manualBreakCount="1">
    <brk id="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комитет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2017-07-12T13:08:25Z</dcterms:modified>
</cp:coreProperties>
</file>