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4240" windowHeight="12780"/>
  </bookViews>
  <sheets>
    <sheet name="КЖМ-2 без" sheetId="1" r:id="rId1"/>
  </sheets>
  <definedNames>
    <definedName name="_xlnm._FilterDatabase" localSheetId="0" hidden="1">'КЖМ-2 без'!$A$1:$H$937</definedName>
    <definedName name="_xlnm.Print_Titles" localSheetId="0">'КЖМ-2 без'!$1:$1</definedName>
  </definedNames>
  <calcPr calcId="145621"/>
</workbook>
</file>

<file path=xl/calcChain.xml><?xml version="1.0" encoding="utf-8"?>
<calcChain xmlns="http://schemas.openxmlformats.org/spreadsheetml/2006/main">
  <c r="G918" i="1" l="1"/>
  <c r="H918" i="1" s="1"/>
  <c r="J918" i="1" s="1"/>
  <c r="G917" i="1"/>
  <c r="H917" i="1" s="1"/>
  <c r="G914" i="1"/>
  <c r="H914" i="1" s="1"/>
  <c r="J914" i="1" s="1"/>
  <c r="G913" i="1"/>
  <c r="H913" i="1" s="1"/>
  <c r="I913" i="1" s="1"/>
  <c r="G910" i="1"/>
  <c r="H910" i="1" s="1"/>
  <c r="G909" i="1"/>
  <c r="H909" i="1" s="1"/>
  <c r="K909" i="1" s="1"/>
  <c r="G907" i="1"/>
  <c r="H907" i="1" s="1"/>
  <c r="J907" i="1" s="1"/>
  <c r="G906" i="1"/>
  <c r="H906" i="1" s="1"/>
  <c r="K906" i="1" s="1"/>
  <c r="G905" i="1"/>
  <c r="H905" i="1" s="1"/>
  <c r="G904" i="1"/>
  <c r="H904" i="1" s="1"/>
  <c r="K904" i="1" s="1"/>
  <c r="G902" i="1"/>
  <c r="H902" i="1" s="1"/>
  <c r="G901" i="1"/>
  <c r="H901" i="1" s="1"/>
  <c r="L901" i="1" s="1"/>
  <c r="G900" i="1"/>
  <c r="H900" i="1" s="1"/>
  <c r="G899" i="1"/>
  <c r="H899" i="1" s="1"/>
  <c r="K899" i="1" s="1"/>
  <c r="G898" i="1"/>
  <c r="H898" i="1" s="1"/>
  <c r="J898" i="1" s="1"/>
  <c r="G897" i="1"/>
  <c r="H897" i="1" s="1"/>
  <c r="G896" i="1"/>
  <c r="H896" i="1" s="1"/>
  <c r="L896" i="1" s="1"/>
  <c r="G895" i="1"/>
  <c r="H895" i="1" s="1"/>
  <c r="K895" i="1" s="1"/>
  <c r="G894" i="1"/>
  <c r="H894" i="1" s="1"/>
  <c r="J894" i="1" s="1"/>
  <c r="G893" i="1"/>
  <c r="H893" i="1" s="1"/>
  <c r="L893" i="1" s="1"/>
  <c r="G892" i="1"/>
  <c r="H892" i="1" s="1"/>
  <c r="L892" i="1" s="1"/>
  <c r="G891" i="1"/>
  <c r="H891" i="1" s="1"/>
  <c r="K891" i="1" s="1"/>
  <c r="G890" i="1"/>
  <c r="H890" i="1" s="1"/>
  <c r="J890" i="1" s="1"/>
  <c r="G889" i="1"/>
  <c r="H889" i="1" s="1"/>
  <c r="G888" i="1"/>
  <c r="H888" i="1" s="1"/>
  <c r="L888" i="1" s="1"/>
  <c r="G887" i="1"/>
  <c r="H887" i="1" s="1"/>
  <c r="K887" i="1" s="1"/>
  <c r="G886" i="1"/>
  <c r="H886" i="1" s="1"/>
  <c r="J886" i="1" s="1"/>
  <c r="G885" i="1"/>
  <c r="H885" i="1" s="1"/>
  <c r="L885" i="1" s="1"/>
  <c r="G882" i="1"/>
  <c r="H882" i="1" s="1"/>
  <c r="L882" i="1" s="1"/>
  <c r="G881" i="1"/>
  <c r="H881" i="1" s="1"/>
  <c r="K881" i="1" s="1"/>
  <c r="G879" i="1"/>
  <c r="H879" i="1" s="1"/>
  <c r="J879" i="1" s="1"/>
  <c r="G878" i="1"/>
  <c r="H878" i="1" s="1"/>
  <c r="G877" i="1"/>
  <c r="H877" i="1" s="1"/>
  <c r="L877" i="1" s="1"/>
  <c r="G876" i="1"/>
  <c r="H876" i="1" s="1"/>
  <c r="K876" i="1" s="1"/>
  <c r="G873" i="1"/>
  <c r="H873" i="1" s="1"/>
  <c r="G872" i="1"/>
  <c r="H872" i="1" s="1"/>
  <c r="I872" i="1" s="1"/>
  <c r="G870" i="1"/>
  <c r="H870" i="1" s="1"/>
  <c r="G869" i="1"/>
  <c r="H869" i="1" s="1"/>
  <c r="J869" i="1" s="1"/>
  <c r="G868" i="1"/>
  <c r="H868" i="1" s="1"/>
  <c r="G867" i="1"/>
  <c r="H867" i="1" s="1"/>
  <c r="I867" i="1" s="1"/>
  <c r="G866" i="1"/>
  <c r="H866" i="1" s="1"/>
  <c r="G865" i="1"/>
  <c r="H865" i="1" s="1"/>
  <c r="J865" i="1" s="1"/>
  <c r="G864" i="1"/>
  <c r="H864" i="1" s="1"/>
  <c r="G863" i="1"/>
  <c r="H863" i="1" s="1"/>
  <c r="I863" i="1" s="1"/>
  <c r="G862" i="1"/>
  <c r="H862" i="1" s="1"/>
  <c r="G861" i="1"/>
  <c r="H861" i="1" s="1"/>
  <c r="G860" i="1"/>
  <c r="H860" i="1" s="1"/>
  <c r="G859" i="1"/>
  <c r="H859" i="1" s="1"/>
  <c r="I859" i="1" s="1"/>
  <c r="G858" i="1"/>
  <c r="H858" i="1" s="1"/>
  <c r="G857" i="1"/>
  <c r="H857" i="1" s="1"/>
  <c r="G856" i="1"/>
  <c r="H856" i="1" s="1"/>
  <c r="G855" i="1"/>
  <c r="H855" i="1" s="1"/>
  <c r="I855" i="1" s="1"/>
  <c r="G854" i="1"/>
  <c r="H854" i="1" s="1"/>
  <c r="G853" i="1"/>
  <c r="H853" i="1" s="1"/>
  <c r="G850" i="1"/>
  <c r="H850" i="1" s="1"/>
  <c r="I850" i="1" s="1"/>
  <c r="G849" i="1"/>
  <c r="H849" i="1" s="1"/>
  <c r="G846" i="1"/>
  <c r="H846" i="1" s="1"/>
  <c r="J846" i="1" s="1"/>
  <c r="G845" i="1"/>
  <c r="H845" i="1" s="1"/>
  <c r="G844" i="1"/>
  <c r="H844" i="1" s="1"/>
  <c r="I844" i="1" s="1"/>
  <c r="G843" i="1"/>
  <c r="H843" i="1" s="1"/>
  <c r="J843" i="1" s="1"/>
  <c r="G841" i="1"/>
  <c r="H841" i="1" s="1"/>
  <c r="J841" i="1" s="1"/>
  <c r="G840" i="1"/>
  <c r="H840" i="1" s="1"/>
  <c r="G839" i="1"/>
  <c r="H839" i="1" s="1"/>
  <c r="G838" i="1"/>
  <c r="H838" i="1" s="1"/>
  <c r="J838" i="1" s="1"/>
  <c r="G837" i="1"/>
  <c r="H837" i="1" s="1"/>
  <c r="J837" i="1" s="1"/>
  <c r="G836" i="1"/>
  <c r="H836" i="1" s="1"/>
  <c r="G835" i="1"/>
  <c r="H835" i="1" s="1"/>
  <c r="G834" i="1"/>
  <c r="H834" i="1" s="1"/>
  <c r="L834" i="1" s="1"/>
  <c r="G833" i="1"/>
  <c r="H833" i="1" s="1"/>
  <c r="J833" i="1" s="1"/>
  <c r="G832" i="1"/>
  <c r="H832" i="1" s="1"/>
  <c r="G831" i="1"/>
  <c r="H831" i="1" s="1"/>
  <c r="G830" i="1"/>
  <c r="H830" i="1" s="1"/>
  <c r="J830" i="1" s="1"/>
  <c r="G829" i="1"/>
  <c r="H829" i="1" s="1"/>
  <c r="J829" i="1" s="1"/>
  <c r="G828" i="1"/>
  <c r="H828" i="1" s="1"/>
  <c r="G827" i="1"/>
  <c r="H827" i="1" s="1"/>
  <c r="G826" i="1"/>
  <c r="H826" i="1" s="1"/>
  <c r="J826" i="1" s="1"/>
  <c r="G825" i="1"/>
  <c r="H825" i="1" s="1"/>
  <c r="J825" i="1" s="1"/>
  <c r="G824" i="1"/>
  <c r="H824" i="1" s="1"/>
  <c r="G821" i="1"/>
  <c r="H821" i="1" s="1"/>
  <c r="G820" i="1"/>
  <c r="H820" i="1" s="1"/>
  <c r="L820" i="1" s="1"/>
  <c r="G818" i="1"/>
  <c r="G815" i="1"/>
  <c r="H815" i="1" s="1"/>
  <c r="G814" i="1"/>
  <c r="H814" i="1" s="1"/>
  <c r="G812" i="1"/>
  <c r="H812" i="1" s="1"/>
  <c r="G811" i="1"/>
  <c r="H811" i="1" s="1"/>
  <c r="J811" i="1" s="1"/>
  <c r="G810" i="1"/>
  <c r="H810" i="1" s="1"/>
  <c r="G809" i="1"/>
  <c r="H809" i="1" s="1"/>
  <c r="I809" i="1" s="1"/>
  <c r="G808" i="1"/>
  <c r="H808" i="1" s="1"/>
  <c r="L808" i="1" s="1"/>
  <c r="G807" i="1"/>
  <c r="H807" i="1" s="1"/>
  <c r="J807" i="1" s="1"/>
  <c r="G806" i="1"/>
  <c r="H806" i="1" s="1"/>
  <c r="G805" i="1"/>
  <c r="H805" i="1" s="1"/>
  <c r="I805" i="1" s="1"/>
  <c r="G804" i="1"/>
  <c r="H804" i="1" s="1"/>
  <c r="L804" i="1" s="1"/>
  <c r="G803" i="1"/>
  <c r="H803" i="1" s="1"/>
  <c r="G802" i="1"/>
  <c r="H802" i="1" s="1"/>
  <c r="G801" i="1"/>
  <c r="H801" i="1" s="1"/>
  <c r="G800" i="1"/>
  <c r="H800" i="1" s="1"/>
  <c r="G799" i="1"/>
  <c r="H799" i="1" s="1"/>
  <c r="J799" i="1" s="1"/>
  <c r="G798" i="1"/>
  <c r="H798" i="1" s="1"/>
  <c r="G795" i="1"/>
  <c r="H795" i="1" s="1"/>
  <c r="I795" i="1" s="1"/>
  <c r="G794" i="1"/>
  <c r="H794" i="1" s="1"/>
  <c r="G793" i="1"/>
  <c r="H793" i="1" s="1"/>
  <c r="J793" i="1" s="1"/>
  <c r="G791" i="1"/>
  <c r="H791" i="1" s="1"/>
  <c r="G790" i="1"/>
  <c r="H790" i="1" s="1"/>
  <c r="G789" i="1"/>
  <c r="H789" i="1" s="1"/>
  <c r="J789" i="1" s="1"/>
  <c r="G788" i="1"/>
  <c r="H788" i="1" s="1"/>
  <c r="J788" i="1" s="1"/>
  <c r="G787" i="1"/>
  <c r="H787" i="1" s="1"/>
  <c r="G786" i="1"/>
  <c r="H786" i="1" s="1"/>
  <c r="I786" i="1" s="1"/>
  <c r="G784" i="1"/>
  <c r="H784" i="1" s="1"/>
  <c r="J784" i="1" s="1"/>
  <c r="G783" i="1"/>
  <c r="H783" i="1" s="1"/>
  <c r="J783" i="1" s="1"/>
  <c r="G780" i="1"/>
  <c r="H780" i="1" s="1"/>
  <c r="G779" i="1"/>
  <c r="H779" i="1" s="1"/>
  <c r="G778" i="1"/>
  <c r="H778" i="1" s="1"/>
  <c r="L778" i="1" s="1"/>
  <c r="G777" i="1"/>
  <c r="H777" i="1" s="1"/>
  <c r="L777" i="1" s="1"/>
  <c r="G775" i="1"/>
  <c r="H775" i="1" s="1"/>
  <c r="G774" i="1"/>
  <c r="H774" i="1" s="1"/>
  <c r="G773" i="1"/>
  <c r="H773" i="1" s="1"/>
  <c r="L773" i="1" s="1"/>
  <c r="G770" i="1"/>
  <c r="H770" i="1" s="1"/>
  <c r="G769" i="1"/>
  <c r="H769" i="1" s="1"/>
  <c r="J769" i="1" s="1"/>
  <c r="G768" i="1"/>
  <c r="H768" i="1" s="1"/>
  <c r="J768" i="1" s="1"/>
  <c r="G766" i="1"/>
  <c r="H766" i="1" s="1"/>
  <c r="G765" i="1"/>
  <c r="H765" i="1" s="1"/>
  <c r="G764" i="1"/>
  <c r="H764" i="1" s="1"/>
  <c r="G763" i="1"/>
  <c r="H763" i="1" s="1"/>
  <c r="J763" i="1" s="1"/>
  <c r="G762" i="1"/>
  <c r="H762" i="1" s="1"/>
  <c r="G761" i="1"/>
  <c r="H761" i="1" s="1"/>
  <c r="G758" i="1"/>
  <c r="H758" i="1" s="1"/>
  <c r="G757" i="1"/>
  <c r="H757" i="1" s="1"/>
  <c r="I757" i="1" s="1"/>
  <c r="G756" i="1"/>
  <c r="H756" i="1" s="1"/>
  <c r="G755" i="1"/>
  <c r="H755" i="1" s="1"/>
  <c r="K755" i="1" s="1"/>
  <c r="G753" i="1"/>
  <c r="H753" i="1" s="1"/>
  <c r="G752" i="1"/>
  <c r="H752" i="1" s="1"/>
  <c r="I752" i="1" s="1"/>
  <c r="G751" i="1"/>
  <c r="H751" i="1" s="1"/>
  <c r="G748" i="1"/>
  <c r="H748" i="1" s="1"/>
  <c r="L748" i="1" s="1"/>
  <c r="G747" i="1"/>
  <c r="H747" i="1" s="1"/>
  <c r="G746" i="1"/>
  <c r="H746" i="1" s="1"/>
  <c r="I746" i="1" s="1"/>
  <c r="G745" i="1"/>
  <c r="H745" i="1" s="1"/>
  <c r="G744" i="1"/>
  <c r="H744" i="1" s="1"/>
  <c r="G743" i="1"/>
  <c r="H743" i="1" s="1"/>
  <c r="G742" i="1"/>
  <c r="H742" i="1" s="1"/>
  <c r="G741" i="1"/>
  <c r="H741" i="1" s="1"/>
  <c r="G740" i="1"/>
  <c r="H740" i="1" s="1"/>
  <c r="L740" i="1" s="1"/>
  <c r="G739" i="1"/>
  <c r="H739" i="1" s="1"/>
  <c r="G736" i="1"/>
  <c r="H736" i="1" s="1"/>
  <c r="J736" i="1" s="1"/>
  <c r="G735" i="1"/>
  <c r="H735" i="1" s="1"/>
  <c r="J735" i="1" s="1"/>
  <c r="G733" i="1"/>
  <c r="G730" i="1"/>
  <c r="H730" i="1" s="1"/>
  <c r="J730" i="1" s="1"/>
  <c r="G729" i="1"/>
  <c r="H729" i="1" s="1"/>
  <c r="J729" i="1" s="1"/>
  <c r="G727" i="1"/>
  <c r="G725" i="1"/>
  <c r="H725" i="1" s="1"/>
  <c r="J725" i="1" s="1"/>
  <c r="G724" i="1"/>
  <c r="H724" i="1" s="1"/>
  <c r="J724" i="1" s="1"/>
  <c r="G723" i="1"/>
  <c r="H723" i="1" s="1"/>
  <c r="J723" i="1" s="1"/>
  <c r="G720" i="1"/>
  <c r="H720" i="1" s="1"/>
  <c r="J720" i="1" s="1"/>
  <c r="G719" i="1"/>
  <c r="H719" i="1" s="1"/>
  <c r="J719" i="1" s="1"/>
  <c r="G717" i="1"/>
  <c r="G714" i="1"/>
  <c r="H714" i="1" s="1"/>
  <c r="J714" i="1" s="1"/>
  <c r="G713" i="1"/>
  <c r="H713" i="1" s="1"/>
  <c r="J713" i="1" s="1"/>
  <c r="G710" i="1"/>
  <c r="H710" i="1" s="1"/>
  <c r="J710" i="1" s="1"/>
  <c r="G709" i="1"/>
  <c r="H709" i="1" s="1"/>
  <c r="J709" i="1" s="1"/>
  <c r="G708" i="1"/>
  <c r="H708" i="1" s="1"/>
  <c r="J708" i="1" s="1"/>
  <c r="G705" i="1"/>
  <c r="H705" i="1" s="1"/>
  <c r="J705" i="1" s="1"/>
  <c r="G704" i="1"/>
  <c r="H704" i="1" s="1"/>
  <c r="J704" i="1" s="1"/>
  <c r="G703" i="1"/>
  <c r="H703" i="1" s="1"/>
  <c r="J703" i="1" s="1"/>
  <c r="G702" i="1"/>
  <c r="H702" i="1" s="1"/>
  <c r="J702" i="1" s="1"/>
  <c r="G701" i="1"/>
  <c r="H701" i="1" s="1"/>
  <c r="J701" i="1" s="1"/>
  <c r="G699" i="1"/>
  <c r="H699" i="1" s="1"/>
  <c r="J699" i="1" s="1"/>
  <c r="G698" i="1"/>
  <c r="H698" i="1" s="1"/>
  <c r="J698" i="1" s="1"/>
  <c r="G697" i="1"/>
  <c r="H697" i="1" s="1"/>
  <c r="J697" i="1" s="1"/>
  <c r="G696" i="1"/>
  <c r="H696" i="1" s="1"/>
  <c r="J696" i="1" s="1"/>
  <c r="G695" i="1"/>
  <c r="H695" i="1" s="1"/>
  <c r="J695" i="1" s="1"/>
  <c r="G694" i="1"/>
  <c r="H694" i="1" s="1"/>
  <c r="J694" i="1" s="1"/>
  <c r="G693" i="1"/>
  <c r="H693" i="1" s="1"/>
  <c r="J693" i="1" s="1"/>
  <c r="G692" i="1"/>
  <c r="H692" i="1" s="1"/>
  <c r="J692" i="1" s="1"/>
  <c r="G691" i="1"/>
  <c r="H691" i="1" s="1"/>
  <c r="J691" i="1" s="1"/>
  <c r="G690" i="1"/>
  <c r="H690" i="1" s="1"/>
  <c r="J690" i="1" s="1"/>
  <c r="G689" i="1"/>
  <c r="H689" i="1" s="1"/>
  <c r="J689" i="1" s="1"/>
  <c r="G688" i="1"/>
  <c r="H688" i="1" s="1"/>
  <c r="J688" i="1" s="1"/>
  <c r="G687" i="1"/>
  <c r="H687" i="1" s="1"/>
  <c r="J687" i="1" s="1"/>
  <c r="G686" i="1"/>
  <c r="H686" i="1" s="1"/>
  <c r="J686" i="1" s="1"/>
  <c r="G685" i="1"/>
  <c r="H685" i="1" s="1"/>
  <c r="J685" i="1" s="1"/>
  <c r="G684" i="1"/>
  <c r="H684" i="1" s="1"/>
  <c r="J684" i="1" s="1"/>
  <c r="G683" i="1"/>
  <c r="H683" i="1" s="1"/>
  <c r="J683" i="1" s="1"/>
  <c r="G682" i="1"/>
  <c r="H682" i="1" s="1"/>
  <c r="J682" i="1" s="1"/>
  <c r="G681" i="1"/>
  <c r="H681" i="1" s="1"/>
  <c r="J681" i="1" s="1"/>
  <c r="G678" i="1"/>
  <c r="H678" i="1" s="1"/>
  <c r="J678" i="1" s="1"/>
  <c r="G677" i="1"/>
  <c r="H677" i="1" s="1"/>
  <c r="J677" i="1" s="1"/>
  <c r="G676" i="1"/>
  <c r="H676" i="1" s="1"/>
  <c r="J676" i="1" s="1"/>
  <c r="G674" i="1"/>
  <c r="H674" i="1" s="1"/>
  <c r="J674" i="1" s="1"/>
  <c r="G673" i="1"/>
  <c r="H673" i="1" s="1"/>
  <c r="J673" i="1" s="1"/>
  <c r="G670" i="1"/>
  <c r="H670" i="1" s="1"/>
  <c r="J670" i="1" s="1"/>
  <c r="G669" i="1"/>
  <c r="H669" i="1" s="1"/>
  <c r="J669" i="1" s="1"/>
  <c r="G667" i="1"/>
  <c r="G665" i="1"/>
  <c r="H665" i="1" s="1"/>
  <c r="J665" i="1" s="1"/>
  <c r="G664" i="1"/>
  <c r="H664" i="1" s="1"/>
  <c r="J664" i="1" s="1"/>
  <c r="G663" i="1"/>
  <c r="H663" i="1" s="1"/>
  <c r="J663" i="1" s="1"/>
  <c r="G660" i="1"/>
  <c r="H660" i="1" s="1"/>
  <c r="L660" i="1" s="1"/>
  <c r="G659" i="1"/>
  <c r="H659" i="1" s="1"/>
  <c r="L659" i="1" s="1"/>
  <c r="G657" i="1"/>
  <c r="H657" i="1" s="1"/>
  <c r="L657" i="1" s="1"/>
  <c r="G656" i="1"/>
  <c r="H656" i="1" s="1"/>
  <c r="L656" i="1" s="1"/>
  <c r="G654" i="1"/>
  <c r="H654" i="1" s="1"/>
  <c r="L654" i="1" s="1"/>
  <c r="G653" i="1"/>
  <c r="H653" i="1" s="1"/>
  <c r="L653" i="1" s="1"/>
  <c r="G652" i="1"/>
  <c r="H652" i="1" s="1"/>
  <c r="L652" i="1" s="1"/>
  <c r="G651" i="1"/>
  <c r="H651" i="1" s="1"/>
  <c r="L651" i="1" s="1"/>
  <c r="G649" i="1"/>
  <c r="H649" i="1" s="1"/>
  <c r="L649" i="1" s="1"/>
  <c r="G648" i="1"/>
  <c r="H648" i="1" s="1"/>
  <c r="L648" i="1" s="1"/>
  <c r="G647" i="1"/>
  <c r="H647" i="1" s="1"/>
  <c r="L647" i="1" s="1"/>
  <c r="G646" i="1"/>
  <c r="H646" i="1" s="1"/>
  <c r="L646" i="1" s="1"/>
  <c r="G645" i="1"/>
  <c r="H645" i="1" s="1"/>
  <c r="L645" i="1" s="1"/>
  <c r="G644" i="1"/>
  <c r="H644" i="1" s="1"/>
  <c r="L644" i="1" s="1"/>
  <c r="G642" i="1"/>
  <c r="H642" i="1" s="1"/>
  <c r="L642" i="1" s="1"/>
  <c r="G641" i="1"/>
  <c r="H641" i="1" s="1"/>
  <c r="L641" i="1" s="1"/>
  <c r="G640" i="1"/>
  <c r="H640" i="1" s="1"/>
  <c r="L640" i="1" s="1"/>
  <c r="G639" i="1"/>
  <c r="H639" i="1" s="1"/>
  <c r="L639" i="1" s="1"/>
  <c r="G636" i="1"/>
  <c r="H636" i="1" s="1"/>
  <c r="L636" i="1" s="1"/>
  <c r="G635" i="1"/>
  <c r="H635" i="1" s="1"/>
  <c r="L635" i="1" s="1"/>
  <c r="G633" i="1"/>
  <c r="H633" i="1" s="1"/>
  <c r="L633" i="1" s="1"/>
  <c r="G632" i="1"/>
  <c r="H632" i="1" s="1"/>
  <c r="L632" i="1" s="1"/>
  <c r="G631" i="1"/>
  <c r="H631" i="1" s="1"/>
  <c r="L631" i="1" s="1"/>
  <c r="G630" i="1"/>
  <c r="H630" i="1" s="1"/>
  <c r="L630" i="1" s="1"/>
  <c r="G629" i="1"/>
  <c r="H629" i="1" s="1"/>
  <c r="L629" i="1" s="1"/>
  <c r="G628" i="1"/>
  <c r="H628" i="1" s="1"/>
  <c r="L628" i="1" s="1"/>
  <c r="G625" i="1"/>
  <c r="H625" i="1" s="1"/>
  <c r="L625" i="1" s="1"/>
  <c r="G624" i="1"/>
  <c r="H624" i="1" s="1"/>
  <c r="L624" i="1" s="1"/>
  <c r="G622" i="1"/>
  <c r="H622" i="1" s="1"/>
  <c r="L622" i="1" s="1"/>
  <c r="G621" i="1"/>
  <c r="H621" i="1" s="1"/>
  <c r="L621" i="1" s="1"/>
  <c r="G619" i="1"/>
  <c r="H619" i="1" s="1"/>
  <c r="L619" i="1" s="1"/>
  <c r="G618" i="1"/>
  <c r="H618" i="1" s="1"/>
  <c r="L618" i="1" s="1"/>
  <c r="G617" i="1"/>
  <c r="H617" i="1" s="1"/>
  <c r="L617" i="1" s="1"/>
  <c r="G616" i="1"/>
  <c r="H616" i="1" s="1"/>
  <c r="L616" i="1" s="1"/>
  <c r="G615" i="1"/>
  <c r="H615" i="1" s="1"/>
  <c r="L615" i="1" s="1"/>
  <c r="G614" i="1"/>
  <c r="H614" i="1" s="1"/>
  <c r="L614" i="1" s="1"/>
  <c r="G613" i="1"/>
  <c r="H613" i="1" s="1"/>
  <c r="L613" i="1" s="1"/>
  <c r="G612" i="1"/>
  <c r="H612" i="1" s="1"/>
  <c r="L612" i="1" s="1"/>
  <c r="G611" i="1"/>
  <c r="H611" i="1" s="1"/>
  <c r="L611" i="1" s="1"/>
  <c r="G608" i="1"/>
  <c r="H608" i="1" s="1"/>
  <c r="L608" i="1" s="1"/>
  <c r="G607" i="1"/>
  <c r="H607" i="1" s="1"/>
  <c r="L607" i="1" s="1"/>
  <c r="G606" i="1"/>
  <c r="H606" i="1" s="1"/>
  <c r="L606" i="1" s="1"/>
  <c r="G604" i="1"/>
  <c r="H604" i="1" s="1"/>
  <c r="L604" i="1" s="1"/>
  <c r="G603" i="1"/>
  <c r="H603" i="1" s="1"/>
  <c r="L603" i="1" s="1"/>
  <c r="G602" i="1"/>
  <c r="H602" i="1" s="1"/>
  <c r="L602" i="1" s="1"/>
  <c r="G599" i="1"/>
  <c r="H599" i="1" s="1"/>
  <c r="L599" i="1" s="1"/>
  <c r="G598" i="1"/>
  <c r="H598" i="1" s="1"/>
  <c r="L598" i="1" s="1"/>
  <c r="G597" i="1"/>
  <c r="H597" i="1" s="1"/>
  <c r="L597" i="1" s="1"/>
  <c r="G596" i="1"/>
  <c r="H596" i="1" s="1"/>
  <c r="L596" i="1" s="1"/>
  <c r="G594" i="1"/>
  <c r="H594" i="1" s="1"/>
  <c r="L594" i="1" s="1"/>
  <c r="G593" i="1"/>
  <c r="H593" i="1" s="1"/>
  <c r="L593" i="1" s="1"/>
  <c r="G591" i="1"/>
  <c r="H591" i="1" s="1"/>
  <c r="L591" i="1" s="1"/>
  <c r="G590" i="1"/>
  <c r="H590" i="1" s="1"/>
  <c r="L590" i="1" s="1"/>
  <c r="G587" i="1"/>
  <c r="H587" i="1" s="1"/>
  <c r="L587" i="1" s="1"/>
  <c r="G586" i="1"/>
  <c r="H586" i="1" s="1"/>
  <c r="L586" i="1" s="1"/>
  <c r="G585" i="1"/>
  <c r="H585" i="1" s="1"/>
  <c r="L585" i="1" s="1"/>
  <c r="G584" i="1"/>
  <c r="H584" i="1" s="1"/>
  <c r="L584" i="1" s="1"/>
  <c r="G583" i="1"/>
  <c r="H583" i="1" s="1"/>
  <c r="L583" i="1" s="1"/>
  <c r="G581" i="1"/>
  <c r="H581" i="1" s="1"/>
  <c r="L581" i="1" s="1"/>
  <c r="G580" i="1"/>
  <c r="H580" i="1" s="1"/>
  <c r="L580" i="1" s="1"/>
  <c r="G579" i="1"/>
  <c r="H579" i="1" s="1"/>
  <c r="L579" i="1" s="1"/>
  <c r="G578" i="1"/>
  <c r="H578" i="1" s="1"/>
  <c r="L578" i="1" s="1"/>
  <c r="G576" i="1"/>
  <c r="G574" i="1"/>
  <c r="G572" i="1"/>
  <c r="H572" i="1" s="1"/>
  <c r="L572" i="1" s="1"/>
  <c r="G571" i="1"/>
  <c r="H571" i="1" s="1"/>
  <c r="L571" i="1" s="1"/>
  <c r="G570" i="1"/>
  <c r="H570" i="1" s="1"/>
  <c r="L570" i="1" s="1"/>
  <c r="G569" i="1"/>
  <c r="H569" i="1" s="1"/>
  <c r="L569" i="1" s="1"/>
  <c r="G568" i="1"/>
  <c r="H568" i="1" s="1"/>
  <c r="L568" i="1" s="1"/>
  <c r="G567" i="1"/>
  <c r="H567" i="1" s="1"/>
  <c r="L567" i="1" s="1"/>
  <c r="G566" i="1"/>
  <c r="H566" i="1" s="1"/>
  <c r="L566" i="1" s="1"/>
  <c r="G565" i="1"/>
  <c r="H565" i="1" s="1"/>
  <c r="L565" i="1" s="1"/>
  <c r="G564" i="1"/>
  <c r="H564" i="1" s="1"/>
  <c r="L564" i="1" s="1"/>
  <c r="G563" i="1"/>
  <c r="H563" i="1" s="1"/>
  <c r="L563" i="1" s="1"/>
  <c r="G562" i="1"/>
  <c r="H562" i="1" s="1"/>
  <c r="L562" i="1" s="1"/>
  <c r="G561" i="1"/>
  <c r="H561" i="1" s="1"/>
  <c r="L561" i="1" s="1"/>
  <c r="G560" i="1"/>
  <c r="H560" i="1" s="1"/>
  <c r="L560" i="1" s="1"/>
  <c r="G559" i="1"/>
  <c r="H559" i="1" s="1"/>
  <c r="L559" i="1" s="1"/>
  <c r="G558" i="1"/>
  <c r="H558" i="1" s="1"/>
  <c r="L558" i="1" s="1"/>
  <c r="G557" i="1"/>
  <c r="H557" i="1" s="1"/>
  <c r="L557" i="1" s="1"/>
  <c r="G555" i="1"/>
  <c r="H555" i="1" s="1"/>
  <c r="L555" i="1" s="1"/>
  <c r="G554" i="1"/>
  <c r="H554" i="1" s="1"/>
  <c r="L554" i="1" s="1"/>
  <c r="G553" i="1"/>
  <c r="H553" i="1" s="1"/>
  <c r="L553" i="1" s="1"/>
  <c r="G552" i="1"/>
  <c r="H552" i="1" s="1"/>
  <c r="L552" i="1" s="1"/>
  <c r="G551" i="1"/>
  <c r="H551" i="1" s="1"/>
  <c r="L551" i="1" s="1"/>
  <c r="G550" i="1"/>
  <c r="H550" i="1" s="1"/>
  <c r="L550" i="1" s="1"/>
  <c r="G549" i="1"/>
  <c r="H549" i="1" s="1"/>
  <c r="L549" i="1" s="1"/>
  <c r="G548" i="1"/>
  <c r="H548" i="1" s="1"/>
  <c r="L548" i="1" s="1"/>
  <c r="G547" i="1"/>
  <c r="H547" i="1" s="1"/>
  <c r="L547" i="1" s="1"/>
  <c r="G546" i="1"/>
  <c r="H546" i="1" s="1"/>
  <c r="L546" i="1" s="1"/>
  <c r="G545" i="1"/>
  <c r="H545" i="1" s="1"/>
  <c r="L545" i="1" s="1"/>
  <c r="G544" i="1"/>
  <c r="H544" i="1" s="1"/>
  <c r="L544" i="1" s="1"/>
  <c r="G543" i="1"/>
  <c r="H543" i="1" s="1"/>
  <c r="L543" i="1" s="1"/>
  <c r="G542" i="1"/>
  <c r="H542" i="1" s="1"/>
  <c r="L542" i="1" s="1"/>
  <c r="G541" i="1"/>
  <c r="H541" i="1" s="1"/>
  <c r="L541" i="1" s="1"/>
  <c r="G540" i="1"/>
  <c r="H540" i="1" s="1"/>
  <c r="L540" i="1" s="1"/>
  <c r="G538" i="1"/>
  <c r="H538" i="1" s="1"/>
  <c r="L538" i="1" s="1"/>
  <c r="G537" i="1"/>
  <c r="H537" i="1" s="1"/>
  <c r="L537" i="1" s="1"/>
  <c r="G536" i="1"/>
  <c r="H536" i="1" s="1"/>
  <c r="L536" i="1" s="1"/>
  <c r="G535" i="1"/>
  <c r="H535" i="1" s="1"/>
  <c r="L535" i="1" s="1"/>
  <c r="G534" i="1"/>
  <c r="H534" i="1" s="1"/>
  <c r="L534" i="1" s="1"/>
  <c r="G533" i="1"/>
  <c r="H533" i="1" s="1"/>
  <c r="L533" i="1" s="1"/>
  <c r="G532" i="1"/>
  <c r="H532" i="1" s="1"/>
  <c r="L532" i="1" s="1"/>
  <c r="G531" i="1"/>
  <c r="H531" i="1" s="1"/>
  <c r="L531" i="1" s="1"/>
  <c r="G530" i="1"/>
  <c r="H530" i="1" s="1"/>
  <c r="L530" i="1" s="1"/>
  <c r="G529" i="1"/>
  <c r="H529" i="1" s="1"/>
  <c r="L529" i="1" s="1"/>
  <c r="G528" i="1"/>
  <c r="H528" i="1" s="1"/>
  <c r="L528" i="1" s="1"/>
  <c r="G527" i="1"/>
  <c r="H527" i="1" s="1"/>
  <c r="L527" i="1" s="1"/>
  <c r="G526" i="1"/>
  <c r="H526" i="1" s="1"/>
  <c r="L526" i="1" s="1"/>
  <c r="G525" i="1"/>
  <c r="H525" i="1" s="1"/>
  <c r="L525" i="1" s="1"/>
  <c r="G524" i="1"/>
  <c r="H524" i="1" s="1"/>
  <c r="L524" i="1" s="1"/>
  <c r="G523" i="1"/>
  <c r="H523" i="1" s="1"/>
  <c r="L523" i="1" s="1"/>
  <c r="G522" i="1"/>
  <c r="H522" i="1" s="1"/>
  <c r="L522" i="1" s="1"/>
  <c r="G519" i="1"/>
  <c r="H519" i="1" s="1"/>
  <c r="L519" i="1" s="1"/>
  <c r="G518" i="1"/>
  <c r="H518" i="1" s="1"/>
  <c r="L518" i="1" s="1"/>
  <c r="G516" i="1"/>
  <c r="G514" i="1"/>
  <c r="G511" i="1"/>
  <c r="H511" i="1" s="1"/>
  <c r="L511" i="1" s="1"/>
  <c r="G510" i="1"/>
  <c r="H510" i="1" s="1"/>
  <c r="L510" i="1" s="1"/>
  <c r="G509" i="1"/>
  <c r="H509" i="1" s="1"/>
  <c r="L509" i="1" s="1"/>
  <c r="G508" i="1"/>
  <c r="H508" i="1" s="1"/>
  <c r="L508" i="1" s="1"/>
  <c r="G506" i="1"/>
  <c r="G504" i="1"/>
  <c r="H504" i="1" s="1"/>
  <c r="L504" i="1" s="1"/>
  <c r="G503" i="1"/>
  <c r="H503" i="1" s="1"/>
  <c r="L503" i="1" s="1"/>
  <c r="G501" i="1"/>
  <c r="H501" i="1" s="1"/>
  <c r="L501" i="1" s="1"/>
  <c r="G500" i="1"/>
  <c r="H500" i="1" s="1"/>
  <c r="L500" i="1" s="1"/>
  <c r="G499" i="1"/>
  <c r="H499" i="1" s="1"/>
  <c r="L499" i="1" s="1"/>
  <c r="G498" i="1"/>
  <c r="H498" i="1" s="1"/>
  <c r="L498" i="1" s="1"/>
  <c r="G497" i="1"/>
  <c r="H497" i="1" s="1"/>
  <c r="L497" i="1" s="1"/>
  <c r="G496" i="1"/>
  <c r="H496" i="1" s="1"/>
  <c r="L496" i="1" s="1"/>
  <c r="G495" i="1"/>
  <c r="H495" i="1" s="1"/>
  <c r="L495" i="1" s="1"/>
  <c r="G494" i="1"/>
  <c r="H494" i="1" s="1"/>
  <c r="L494" i="1" s="1"/>
  <c r="G493" i="1"/>
  <c r="H493" i="1" s="1"/>
  <c r="L493" i="1" s="1"/>
  <c r="G492" i="1"/>
  <c r="H492" i="1" s="1"/>
  <c r="L492" i="1" s="1"/>
  <c r="G491" i="1"/>
  <c r="H491" i="1" s="1"/>
  <c r="L491" i="1" s="1"/>
  <c r="G490" i="1"/>
  <c r="H490" i="1" s="1"/>
  <c r="L490" i="1" s="1"/>
  <c r="G489" i="1"/>
  <c r="H489" i="1" s="1"/>
  <c r="L489" i="1" s="1"/>
  <c r="G488" i="1"/>
  <c r="H488" i="1" s="1"/>
  <c r="L488" i="1" s="1"/>
  <c r="G487" i="1"/>
  <c r="H487" i="1" s="1"/>
  <c r="L487" i="1" s="1"/>
  <c r="G484" i="1"/>
  <c r="H484" i="1" s="1"/>
  <c r="L484" i="1" s="1"/>
  <c r="G483" i="1"/>
  <c r="H483" i="1" s="1"/>
  <c r="L483" i="1" s="1"/>
  <c r="G482" i="1"/>
  <c r="H482" i="1" s="1"/>
  <c r="L482" i="1" s="1"/>
  <c r="G481" i="1"/>
  <c r="H481" i="1" s="1"/>
  <c r="L481" i="1" s="1"/>
  <c r="G480" i="1"/>
  <c r="H480" i="1" s="1"/>
  <c r="L480" i="1" s="1"/>
  <c r="G478" i="1"/>
  <c r="G476" i="1"/>
  <c r="G474" i="1"/>
  <c r="H474" i="1" s="1"/>
  <c r="L474" i="1" s="1"/>
  <c r="G473" i="1"/>
  <c r="H473" i="1" s="1"/>
  <c r="L473" i="1" s="1"/>
  <c r="G471" i="1"/>
  <c r="H471" i="1" s="1"/>
  <c r="L471" i="1" s="1"/>
  <c r="G470" i="1"/>
  <c r="H470" i="1" s="1"/>
  <c r="L470" i="1" s="1"/>
  <c r="G468" i="1"/>
  <c r="G466" i="1"/>
  <c r="H466" i="1" s="1"/>
  <c r="L466" i="1" s="1"/>
  <c r="G465" i="1"/>
  <c r="H465" i="1" s="1"/>
  <c r="L465" i="1" s="1"/>
  <c r="G464" i="1"/>
  <c r="H464" i="1" s="1"/>
  <c r="L464" i="1" s="1"/>
  <c r="G463" i="1"/>
  <c r="H463" i="1" s="1"/>
  <c r="L463" i="1" s="1"/>
  <c r="G462" i="1"/>
  <c r="H462" i="1" s="1"/>
  <c r="L462" i="1" s="1"/>
  <c r="G461" i="1"/>
  <c r="H461" i="1" s="1"/>
  <c r="L461" i="1" s="1"/>
  <c r="G460" i="1"/>
  <c r="H460" i="1" s="1"/>
  <c r="L460" i="1" s="1"/>
  <c r="G459" i="1"/>
  <c r="H459" i="1" s="1"/>
  <c r="L459" i="1" s="1"/>
  <c r="G458" i="1"/>
  <c r="H458" i="1" s="1"/>
  <c r="L458" i="1" s="1"/>
  <c r="G457" i="1"/>
  <c r="H457" i="1" s="1"/>
  <c r="L457" i="1" s="1"/>
  <c r="G456" i="1"/>
  <c r="H456" i="1" s="1"/>
  <c r="L456" i="1" s="1"/>
  <c r="G455" i="1"/>
  <c r="H455" i="1" s="1"/>
  <c r="L455" i="1" s="1"/>
  <c r="G454" i="1"/>
  <c r="H454" i="1" s="1"/>
  <c r="L454" i="1" s="1"/>
  <c r="G453" i="1"/>
  <c r="H453" i="1" s="1"/>
  <c r="L453" i="1" s="1"/>
  <c r="G452" i="1"/>
  <c r="H452" i="1" s="1"/>
  <c r="L452" i="1" s="1"/>
  <c r="G451" i="1"/>
  <c r="H451" i="1" s="1"/>
  <c r="L451" i="1" s="1"/>
  <c r="G450" i="1"/>
  <c r="H450" i="1" s="1"/>
  <c r="L450" i="1" s="1"/>
  <c r="G448" i="1"/>
  <c r="H448" i="1" s="1"/>
  <c r="L448" i="1" s="1"/>
  <c r="G447" i="1"/>
  <c r="H447" i="1" s="1"/>
  <c r="L447" i="1" s="1"/>
  <c r="G446" i="1"/>
  <c r="H446" i="1" s="1"/>
  <c r="L446" i="1" s="1"/>
  <c r="G445" i="1"/>
  <c r="H445" i="1" s="1"/>
  <c r="L445" i="1" s="1"/>
  <c r="G444" i="1"/>
  <c r="H444" i="1" s="1"/>
  <c r="L444" i="1" s="1"/>
  <c r="G443" i="1"/>
  <c r="H443" i="1" s="1"/>
  <c r="L443" i="1" s="1"/>
  <c r="G442" i="1"/>
  <c r="H442" i="1" s="1"/>
  <c r="L442" i="1" s="1"/>
  <c r="G441" i="1"/>
  <c r="H441" i="1" s="1"/>
  <c r="L441" i="1" s="1"/>
  <c r="G440" i="1"/>
  <c r="H440" i="1" s="1"/>
  <c r="L440" i="1" s="1"/>
  <c r="G439" i="1"/>
  <c r="H439" i="1" s="1"/>
  <c r="L439" i="1" s="1"/>
  <c r="G437" i="1"/>
  <c r="H437" i="1" s="1"/>
  <c r="L437" i="1" s="1"/>
  <c r="G436" i="1"/>
  <c r="H436" i="1" s="1"/>
  <c r="L436" i="1" s="1"/>
  <c r="G435" i="1"/>
  <c r="H435" i="1" s="1"/>
  <c r="L435" i="1" s="1"/>
  <c r="G434" i="1"/>
  <c r="H434" i="1" s="1"/>
  <c r="L434" i="1" s="1"/>
  <c r="G433" i="1"/>
  <c r="H433" i="1" s="1"/>
  <c r="L433" i="1" s="1"/>
  <c r="G432" i="1"/>
  <c r="H432" i="1" s="1"/>
  <c r="L432" i="1" s="1"/>
  <c r="G431" i="1"/>
  <c r="H431" i="1" s="1"/>
  <c r="L431" i="1" s="1"/>
  <c r="G430" i="1"/>
  <c r="H430" i="1" s="1"/>
  <c r="L430" i="1" s="1"/>
  <c r="G429" i="1"/>
  <c r="H429" i="1" s="1"/>
  <c r="L429" i="1" s="1"/>
  <c r="G428" i="1"/>
  <c r="H428" i="1" s="1"/>
  <c r="L428" i="1" s="1"/>
  <c r="G425" i="1"/>
  <c r="H425" i="1" s="1"/>
  <c r="G424" i="1"/>
  <c r="H424" i="1" s="1"/>
  <c r="I424" i="1" s="1"/>
  <c r="G423" i="1"/>
  <c r="H423" i="1" s="1"/>
  <c r="G421" i="1"/>
  <c r="H421" i="1" s="1"/>
  <c r="G420" i="1"/>
  <c r="H420" i="1" s="1"/>
  <c r="G419" i="1"/>
  <c r="H419" i="1" s="1"/>
  <c r="I419" i="1" s="1"/>
  <c r="G418" i="1"/>
  <c r="H418" i="1" s="1"/>
  <c r="G415" i="1"/>
  <c r="H415" i="1" s="1"/>
  <c r="G414" i="1"/>
  <c r="H414" i="1" s="1"/>
  <c r="G413" i="1"/>
  <c r="H413" i="1" s="1"/>
  <c r="I413" i="1" s="1"/>
  <c r="G411" i="1"/>
  <c r="G409" i="1"/>
  <c r="G406" i="1"/>
  <c r="H406" i="1" s="1"/>
  <c r="G405" i="1"/>
  <c r="H405" i="1" s="1"/>
  <c r="I405" i="1" s="1"/>
  <c r="G404" i="1"/>
  <c r="H404" i="1" s="1"/>
  <c r="G402" i="1"/>
  <c r="G400" i="1"/>
  <c r="H400" i="1" s="1"/>
  <c r="G399" i="1"/>
  <c r="H399" i="1" s="1"/>
  <c r="I399" i="1" s="1"/>
  <c r="G398" i="1"/>
  <c r="H398" i="1" s="1"/>
  <c r="G396" i="1"/>
  <c r="H396" i="1" s="1"/>
  <c r="G395" i="1"/>
  <c r="H395" i="1" s="1"/>
  <c r="G394" i="1"/>
  <c r="H394" i="1" s="1"/>
  <c r="I394" i="1" s="1"/>
  <c r="G391" i="1"/>
  <c r="H391" i="1" s="1"/>
  <c r="G390" i="1"/>
  <c r="H390" i="1" s="1"/>
  <c r="G389" i="1"/>
  <c r="H389" i="1" s="1"/>
  <c r="G387" i="1"/>
  <c r="H387" i="1" s="1"/>
  <c r="I387" i="1" s="1"/>
  <c r="G386" i="1"/>
  <c r="H386" i="1" s="1"/>
  <c r="G385" i="1"/>
  <c r="H385" i="1" s="1"/>
  <c r="G384" i="1"/>
  <c r="H384" i="1" s="1"/>
  <c r="G382" i="1"/>
  <c r="H382" i="1" s="1"/>
  <c r="I382" i="1" s="1"/>
  <c r="G381" i="1"/>
  <c r="H381" i="1" s="1"/>
  <c r="G379" i="1"/>
  <c r="H379" i="1" s="1"/>
  <c r="G378" i="1"/>
  <c r="H378" i="1" s="1"/>
  <c r="G377" i="1"/>
  <c r="H377" i="1" s="1"/>
  <c r="I377" i="1" s="1"/>
  <c r="G376" i="1"/>
  <c r="H376" i="1" s="1"/>
  <c r="G375" i="1"/>
  <c r="H375" i="1" s="1"/>
  <c r="G372" i="1"/>
  <c r="H372" i="1" s="1"/>
  <c r="K372" i="1" s="1"/>
  <c r="G371" i="1"/>
  <c r="H371" i="1" s="1"/>
  <c r="K371" i="1" s="1"/>
  <c r="G369" i="1"/>
  <c r="G367" i="1"/>
  <c r="H367" i="1" s="1"/>
  <c r="K367" i="1" s="1"/>
  <c r="G366" i="1"/>
  <c r="H366" i="1" s="1"/>
  <c r="K366" i="1" s="1"/>
  <c r="G365" i="1"/>
  <c r="H365" i="1" s="1"/>
  <c r="K365" i="1" s="1"/>
  <c r="G364" i="1"/>
  <c r="H364" i="1" s="1"/>
  <c r="K364" i="1" s="1"/>
  <c r="G363" i="1"/>
  <c r="H363" i="1" s="1"/>
  <c r="K363" i="1" s="1"/>
  <c r="G362" i="1"/>
  <c r="H362" i="1" s="1"/>
  <c r="K362" i="1" s="1"/>
  <c r="G361" i="1"/>
  <c r="H361" i="1" s="1"/>
  <c r="K361" i="1" s="1"/>
  <c r="G360" i="1"/>
  <c r="H360" i="1" s="1"/>
  <c r="K360" i="1" s="1"/>
  <c r="G359" i="1"/>
  <c r="H359" i="1" s="1"/>
  <c r="K359" i="1" s="1"/>
  <c r="G358" i="1"/>
  <c r="H358" i="1" s="1"/>
  <c r="K358" i="1" s="1"/>
  <c r="G357" i="1"/>
  <c r="H357" i="1" s="1"/>
  <c r="K357" i="1" s="1"/>
  <c r="G356" i="1"/>
  <c r="H356" i="1" s="1"/>
  <c r="K356" i="1" s="1"/>
  <c r="G355" i="1"/>
  <c r="H355" i="1" s="1"/>
  <c r="K355" i="1" s="1"/>
  <c r="G354" i="1"/>
  <c r="H354" i="1" s="1"/>
  <c r="K354" i="1" s="1"/>
  <c r="G353" i="1"/>
  <c r="H353" i="1" s="1"/>
  <c r="K353" i="1" s="1"/>
  <c r="G352" i="1"/>
  <c r="H352" i="1" s="1"/>
  <c r="K352" i="1" s="1"/>
  <c r="G351" i="1"/>
  <c r="H351" i="1" s="1"/>
  <c r="K351" i="1" s="1"/>
  <c r="G350" i="1"/>
  <c r="H350" i="1" s="1"/>
  <c r="K350" i="1" s="1"/>
  <c r="G349" i="1"/>
  <c r="H349" i="1" s="1"/>
  <c r="K349" i="1" s="1"/>
  <c r="G347" i="1"/>
  <c r="H347" i="1" s="1"/>
  <c r="K347" i="1" s="1"/>
  <c r="G346" i="1"/>
  <c r="H346" i="1" s="1"/>
  <c r="K346" i="1" s="1"/>
  <c r="G345" i="1"/>
  <c r="H345" i="1" s="1"/>
  <c r="K345" i="1" s="1"/>
  <c r="G344" i="1"/>
  <c r="H344" i="1" s="1"/>
  <c r="K344" i="1" s="1"/>
  <c r="G343" i="1"/>
  <c r="H343" i="1" s="1"/>
  <c r="K343" i="1" s="1"/>
  <c r="G342" i="1"/>
  <c r="H342" i="1" s="1"/>
  <c r="K342" i="1" s="1"/>
  <c r="G341" i="1"/>
  <c r="H341" i="1" s="1"/>
  <c r="K341" i="1" s="1"/>
  <c r="G340" i="1"/>
  <c r="H340" i="1" s="1"/>
  <c r="K340" i="1" s="1"/>
  <c r="G339" i="1"/>
  <c r="H339" i="1" s="1"/>
  <c r="K339" i="1" s="1"/>
  <c r="G338" i="1"/>
  <c r="H338" i="1" s="1"/>
  <c r="K338" i="1" s="1"/>
  <c r="G337" i="1"/>
  <c r="H337" i="1" s="1"/>
  <c r="K337" i="1" s="1"/>
  <c r="G336" i="1"/>
  <c r="H336" i="1" s="1"/>
  <c r="K336" i="1" s="1"/>
  <c r="G335" i="1"/>
  <c r="H335" i="1" s="1"/>
  <c r="K335" i="1" s="1"/>
  <c r="G334" i="1"/>
  <c r="H334" i="1" s="1"/>
  <c r="K334" i="1" s="1"/>
  <c r="G333" i="1"/>
  <c r="H333" i="1" s="1"/>
  <c r="K333" i="1" s="1"/>
  <c r="G332" i="1"/>
  <c r="H332" i="1" s="1"/>
  <c r="K332" i="1" s="1"/>
  <c r="G331" i="1"/>
  <c r="H331" i="1" s="1"/>
  <c r="K331" i="1" s="1"/>
  <c r="G330" i="1"/>
  <c r="H330" i="1" s="1"/>
  <c r="K330" i="1" s="1"/>
  <c r="G329" i="1"/>
  <c r="H329" i="1" s="1"/>
  <c r="K329" i="1" s="1"/>
  <c r="G327" i="1"/>
  <c r="H327" i="1" s="1"/>
  <c r="K327" i="1" s="1"/>
  <c r="G326" i="1"/>
  <c r="H326" i="1" s="1"/>
  <c r="K326" i="1" s="1"/>
  <c r="G325" i="1"/>
  <c r="H325" i="1" s="1"/>
  <c r="K325" i="1" s="1"/>
  <c r="G324" i="1"/>
  <c r="H324" i="1" s="1"/>
  <c r="K324" i="1" s="1"/>
  <c r="G321" i="1"/>
  <c r="H321" i="1" s="1"/>
  <c r="L321" i="1" s="1"/>
  <c r="G320" i="1"/>
  <c r="H320" i="1" s="1"/>
  <c r="G319" i="1"/>
  <c r="H319" i="1" s="1"/>
  <c r="G317" i="1"/>
  <c r="H317" i="1" s="1"/>
  <c r="L317" i="1" s="1"/>
  <c r="G316" i="1"/>
  <c r="H316" i="1" s="1"/>
  <c r="L316" i="1" s="1"/>
  <c r="G315" i="1"/>
  <c r="H315" i="1" s="1"/>
  <c r="G312" i="1"/>
  <c r="H312" i="1" s="1"/>
  <c r="K312" i="1" s="1"/>
  <c r="G311" i="1"/>
  <c r="H311" i="1" s="1"/>
  <c r="K311" i="1" s="1"/>
  <c r="G310" i="1"/>
  <c r="H310" i="1" s="1"/>
  <c r="K310" i="1" s="1"/>
  <c r="G308" i="1"/>
  <c r="G306" i="1"/>
  <c r="H306" i="1" s="1"/>
  <c r="K306" i="1" s="1"/>
  <c r="G305" i="1"/>
  <c r="H305" i="1" s="1"/>
  <c r="K305" i="1" s="1"/>
  <c r="G304" i="1"/>
  <c r="H304" i="1" s="1"/>
  <c r="K304" i="1" s="1"/>
  <c r="G302" i="1"/>
  <c r="H302" i="1" s="1"/>
  <c r="K302" i="1" s="1"/>
  <c r="G301" i="1"/>
  <c r="H301" i="1" s="1"/>
  <c r="K301" i="1" s="1"/>
  <c r="G299" i="1"/>
  <c r="H299" i="1" s="1"/>
  <c r="K299" i="1" s="1"/>
  <c r="G298" i="1"/>
  <c r="H298" i="1" s="1"/>
  <c r="K298" i="1" s="1"/>
  <c r="G297" i="1"/>
  <c r="H297" i="1" s="1"/>
  <c r="K297" i="1" s="1"/>
  <c r="G296" i="1"/>
  <c r="H296" i="1" s="1"/>
  <c r="K296" i="1" s="1"/>
  <c r="G295" i="1"/>
  <c r="H295" i="1" s="1"/>
  <c r="K295" i="1" s="1"/>
  <c r="G294" i="1"/>
  <c r="H294" i="1" s="1"/>
  <c r="K294" i="1" s="1"/>
  <c r="G293" i="1"/>
  <c r="H293" i="1" s="1"/>
  <c r="K293" i="1" s="1"/>
  <c r="G292" i="1"/>
  <c r="H292" i="1" s="1"/>
  <c r="K292" i="1" s="1"/>
  <c r="G291" i="1"/>
  <c r="H291" i="1" s="1"/>
  <c r="K291" i="1" s="1"/>
  <c r="G290" i="1"/>
  <c r="H290" i="1" s="1"/>
  <c r="K290" i="1" s="1"/>
  <c r="G289" i="1"/>
  <c r="H289" i="1" s="1"/>
  <c r="K289" i="1" s="1"/>
  <c r="G288" i="1"/>
  <c r="H288" i="1" s="1"/>
  <c r="K288" i="1" s="1"/>
  <c r="G287" i="1"/>
  <c r="H287" i="1" s="1"/>
  <c r="K287" i="1" s="1"/>
  <c r="G286" i="1"/>
  <c r="H286" i="1" s="1"/>
  <c r="K286" i="1" s="1"/>
  <c r="G285" i="1"/>
  <c r="H285" i="1" s="1"/>
  <c r="K285" i="1" s="1"/>
  <c r="G284" i="1"/>
  <c r="H284" i="1" s="1"/>
  <c r="K284" i="1" s="1"/>
  <c r="G283" i="1"/>
  <c r="H283" i="1" s="1"/>
  <c r="K283" i="1" s="1"/>
  <c r="G282" i="1"/>
  <c r="H282" i="1" s="1"/>
  <c r="K282" i="1" s="1"/>
  <c r="G279" i="1"/>
  <c r="H279" i="1" s="1"/>
  <c r="K279" i="1" s="1"/>
  <c r="G278" i="1"/>
  <c r="H278" i="1" s="1"/>
  <c r="K278" i="1" s="1"/>
  <c r="G277" i="1"/>
  <c r="H277" i="1" s="1"/>
  <c r="K277" i="1" s="1"/>
  <c r="G276" i="1"/>
  <c r="H276" i="1" s="1"/>
  <c r="K276" i="1" s="1"/>
  <c r="G274" i="1"/>
  <c r="H274" i="1" s="1"/>
  <c r="K274" i="1" s="1"/>
  <c r="G273" i="1"/>
  <c r="H273" i="1" s="1"/>
  <c r="K273" i="1" s="1"/>
  <c r="G272" i="1"/>
  <c r="H272" i="1" s="1"/>
  <c r="K272" i="1" s="1"/>
  <c r="G271" i="1"/>
  <c r="H271" i="1" s="1"/>
  <c r="K271" i="1" s="1"/>
  <c r="G268" i="1"/>
  <c r="H268" i="1" s="1"/>
  <c r="K268" i="1" s="1"/>
  <c r="G267" i="1"/>
  <c r="H267" i="1" s="1"/>
  <c r="K267" i="1" s="1"/>
  <c r="G266" i="1"/>
  <c r="H266" i="1" s="1"/>
  <c r="K266" i="1" s="1"/>
  <c r="G264" i="1"/>
  <c r="G262" i="1"/>
  <c r="H262" i="1" s="1"/>
  <c r="K262" i="1" s="1"/>
  <c r="G261" i="1"/>
  <c r="H261" i="1" s="1"/>
  <c r="K261" i="1" s="1"/>
  <c r="G260" i="1"/>
  <c r="H260" i="1" s="1"/>
  <c r="K260" i="1" s="1"/>
  <c r="G259" i="1"/>
  <c r="H259" i="1" s="1"/>
  <c r="K259" i="1" s="1"/>
  <c r="G256" i="1"/>
  <c r="H256" i="1" s="1"/>
  <c r="K256" i="1" s="1"/>
  <c r="G255" i="1"/>
  <c r="H255" i="1" s="1"/>
  <c r="K255" i="1" s="1"/>
  <c r="G254" i="1"/>
  <c r="H254" i="1" s="1"/>
  <c r="K254" i="1" s="1"/>
  <c r="G252" i="1"/>
  <c r="G250" i="1"/>
  <c r="G248" i="1"/>
  <c r="G246" i="1"/>
  <c r="H246" i="1" s="1"/>
  <c r="K246" i="1" s="1"/>
  <c r="G245" i="1"/>
  <c r="H245" i="1" s="1"/>
  <c r="K245" i="1" s="1"/>
  <c r="G243" i="1"/>
  <c r="G241" i="1"/>
  <c r="G239" i="1"/>
  <c r="H239" i="1" s="1"/>
  <c r="K239" i="1" s="1"/>
  <c r="G238" i="1"/>
  <c r="H238" i="1" s="1"/>
  <c r="K238" i="1" s="1"/>
  <c r="G237" i="1"/>
  <c r="H237" i="1" s="1"/>
  <c r="K237" i="1" s="1"/>
  <c r="G236" i="1"/>
  <c r="H236" i="1" s="1"/>
  <c r="K236" i="1" s="1"/>
  <c r="G235" i="1"/>
  <c r="H235" i="1" s="1"/>
  <c r="K235" i="1" s="1"/>
  <c r="G234" i="1"/>
  <c r="H234" i="1" s="1"/>
  <c r="K234" i="1" s="1"/>
  <c r="G233" i="1"/>
  <c r="H233" i="1" s="1"/>
  <c r="K233" i="1" s="1"/>
  <c r="G232" i="1"/>
  <c r="H232" i="1" s="1"/>
  <c r="K232" i="1" s="1"/>
  <c r="G231" i="1"/>
  <c r="H231" i="1" s="1"/>
  <c r="K231" i="1" s="1"/>
  <c r="G230" i="1"/>
  <c r="H230" i="1" s="1"/>
  <c r="K230" i="1" s="1"/>
  <c r="G229" i="1"/>
  <c r="H229" i="1" s="1"/>
  <c r="K229" i="1" s="1"/>
  <c r="G228" i="1"/>
  <c r="H228" i="1" s="1"/>
  <c r="K228" i="1" s="1"/>
  <c r="G227" i="1"/>
  <c r="H227" i="1" s="1"/>
  <c r="K227" i="1" s="1"/>
  <c r="G226" i="1"/>
  <c r="H226" i="1" s="1"/>
  <c r="K226" i="1" s="1"/>
  <c r="G225" i="1"/>
  <c r="H225" i="1" s="1"/>
  <c r="K225" i="1" s="1"/>
  <c r="G224" i="1"/>
  <c r="H224" i="1" s="1"/>
  <c r="K224" i="1" s="1"/>
  <c r="G223" i="1"/>
  <c r="H223" i="1" s="1"/>
  <c r="K223" i="1" s="1"/>
  <c r="G222" i="1"/>
  <c r="H222" i="1" s="1"/>
  <c r="K222" i="1" s="1"/>
  <c r="G221" i="1"/>
  <c r="H221" i="1" s="1"/>
  <c r="K221" i="1" s="1"/>
  <c r="G219" i="1"/>
  <c r="G217" i="1"/>
  <c r="H217" i="1" s="1"/>
  <c r="K217" i="1" s="1"/>
  <c r="G216" i="1"/>
  <c r="H216" i="1" s="1"/>
  <c r="K216" i="1" s="1"/>
  <c r="G215" i="1"/>
  <c r="H215" i="1" s="1"/>
  <c r="K215" i="1" s="1"/>
  <c r="G214" i="1"/>
  <c r="H214" i="1" s="1"/>
  <c r="K214" i="1" s="1"/>
  <c r="G213" i="1"/>
  <c r="H213" i="1" s="1"/>
  <c r="K213" i="1" s="1"/>
  <c r="G212" i="1"/>
  <c r="H212" i="1" s="1"/>
  <c r="K212" i="1" s="1"/>
  <c r="G211" i="1"/>
  <c r="H211" i="1" s="1"/>
  <c r="K211" i="1" s="1"/>
  <c r="G210" i="1"/>
  <c r="H210" i="1" s="1"/>
  <c r="K210" i="1" s="1"/>
  <c r="G209" i="1"/>
  <c r="H209" i="1" s="1"/>
  <c r="K209" i="1" s="1"/>
  <c r="G208" i="1"/>
  <c r="H208" i="1" s="1"/>
  <c r="K208" i="1" s="1"/>
  <c r="G207" i="1"/>
  <c r="H207" i="1" s="1"/>
  <c r="K207" i="1" s="1"/>
  <c r="G206" i="1"/>
  <c r="H206" i="1" s="1"/>
  <c r="K206" i="1" s="1"/>
  <c r="G205" i="1"/>
  <c r="H205" i="1" s="1"/>
  <c r="K205" i="1" s="1"/>
  <c r="G204" i="1"/>
  <c r="H204" i="1" s="1"/>
  <c r="K204" i="1" s="1"/>
  <c r="G203" i="1"/>
  <c r="H203" i="1" s="1"/>
  <c r="K203" i="1" s="1"/>
  <c r="G202" i="1"/>
  <c r="H202" i="1" s="1"/>
  <c r="K202" i="1" s="1"/>
  <c r="G201" i="1"/>
  <c r="H201" i="1" s="1"/>
  <c r="K201" i="1" s="1"/>
  <c r="G200" i="1"/>
  <c r="H200" i="1" s="1"/>
  <c r="K200" i="1" s="1"/>
  <c r="G199" i="1"/>
  <c r="H199" i="1" s="1"/>
  <c r="K199" i="1" s="1"/>
  <c r="G197" i="1"/>
  <c r="H197" i="1" s="1"/>
  <c r="K197" i="1" s="1"/>
  <c r="G196" i="1"/>
  <c r="H196" i="1" s="1"/>
  <c r="K196" i="1" s="1"/>
  <c r="G195" i="1"/>
  <c r="H195" i="1" s="1"/>
  <c r="K195" i="1" s="1"/>
  <c r="G194" i="1"/>
  <c r="H194" i="1" s="1"/>
  <c r="K194" i="1" s="1"/>
  <c r="G193" i="1"/>
  <c r="H193" i="1" s="1"/>
  <c r="K193" i="1" s="1"/>
  <c r="G192" i="1"/>
  <c r="H192" i="1" s="1"/>
  <c r="K192" i="1" s="1"/>
  <c r="G191" i="1"/>
  <c r="H191" i="1" s="1"/>
  <c r="K191" i="1" s="1"/>
  <c r="G190" i="1"/>
  <c r="H190" i="1" s="1"/>
  <c r="K190" i="1" s="1"/>
  <c r="G189" i="1"/>
  <c r="H189" i="1" s="1"/>
  <c r="K189" i="1" s="1"/>
  <c r="G188" i="1"/>
  <c r="H188" i="1" s="1"/>
  <c r="K188" i="1" s="1"/>
  <c r="G187" i="1"/>
  <c r="H187" i="1" s="1"/>
  <c r="K187" i="1" s="1"/>
  <c r="G186" i="1"/>
  <c r="H186" i="1" s="1"/>
  <c r="K186" i="1" s="1"/>
  <c r="G185" i="1"/>
  <c r="H185" i="1" s="1"/>
  <c r="K185" i="1" s="1"/>
  <c r="G184" i="1"/>
  <c r="H184" i="1" s="1"/>
  <c r="K184" i="1" s="1"/>
  <c r="G183" i="1"/>
  <c r="H183" i="1" s="1"/>
  <c r="K183" i="1" s="1"/>
  <c r="G182" i="1"/>
  <c r="H182" i="1" s="1"/>
  <c r="K182" i="1" s="1"/>
  <c r="G181" i="1"/>
  <c r="H181" i="1" s="1"/>
  <c r="K181" i="1" s="1"/>
  <c r="G180" i="1"/>
  <c r="H180" i="1" s="1"/>
  <c r="K180" i="1" s="1"/>
  <c r="G177" i="1"/>
  <c r="H177" i="1" s="1"/>
  <c r="L177" i="1" s="1"/>
  <c r="G176" i="1"/>
  <c r="H176" i="1" s="1"/>
  <c r="G175" i="1"/>
  <c r="H175" i="1" s="1"/>
  <c r="G173" i="1"/>
  <c r="G170" i="1"/>
  <c r="H170" i="1" s="1"/>
  <c r="K170" i="1" s="1"/>
  <c r="G169" i="1"/>
  <c r="H169" i="1" s="1"/>
  <c r="K169" i="1" s="1"/>
  <c r="G168" i="1"/>
  <c r="H168" i="1" s="1"/>
  <c r="K168" i="1" s="1"/>
  <c r="G167" i="1"/>
  <c r="H167" i="1" s="1"/>
  <c r="K167" i="1" s="1"/>
  <c r="G165" i="1"/>
  <c r="G163" i="1"/>
  <c r="H163" i="1" s="1"/>
  <c r="K163" i="1" s="1"/>
  <c r="G162" i="1"/>
  <c r="H162" i="1" s="1"/>
  <c r="K162" i="1" s="1"/>
  <c r="G160" i="1"/>
  <c r="G158" i="1"/>
  <c r="G156" i="1"/>
  <c r="H156" i="1" s="1"/>
  <c r="K156" i="1" s="1"/>
  <c r="G155" i="1"/>
  <c r="H155" i="1" s="1"/>
  <c r="K155" i="1" s="1"/>
  <c r="G154" i="1"/>
  <c r="H154" i="1" s="1"/>
  <c r="K154" i="1" s="1"/>
  <c r="G153" i="1"/>
  <c r="H153" i="1" s="1"/>
  <c r="K153" i="1" s="1"/>
  <c r="G152" i="1"/>
  <c r="H152" i="1" s="1"/>
  <c r="K152" i="1" s="1"/>
  <c r="G151" i="1"/>
  <c r="H151" i="1" s="1"/>
  <c r="K151" i="1" s="1"/>
  <c r="G150" i="1"/>
  <c r="H150" i="1" s="1"/>
  <c r="K150" i="1" s="1"/>
  <c r="G149" i="1"/>
  <c r="H149" i="1" s="1"/>
  <c r="K149" i="1" s="1"/>
  <c r="G148" i="1"/>
  <c r="H148" i="1" s="1"/>
  <c r="K148" i="1" s="1"/>
  <c r="G147" i="1"/>
  <c r="H147" i="1" s="1"/>
  <c r="K147" i="1" s="1"/>
  <c r="G146" i="1"/>
  <c r="H146" i="1" s="1"/>
  <c r="K146" i="1" s="1"/>
  <c r="G145" i="1"/>
  <c r="H145" i="1" s="1"/>
  <c r="K145" i="1" s="1"/>
  <c r="G144" i="1"/>
  <c r="H144" i="1" s="1"/>
  <c r="K144" i="1" s="1"/>
  <c r="G143" i="1"/>
  <c r="H143" i="1" s="1"/>
  <c r="K143" i="1" s="1"/>
  <c r="G142" i="1"/>
  <c r="H142" i="1" s="1"/>
  <c r="K142" i="1" s="1"/>
  <c r="G141" i="1"/>
  <c r="H141" i="1" s="1"/>
  <c r="K141" i="1" s="1"/>
  <c r="G140" i="1"/>
  <c r="H140" i="1" s="1"/>
  <c r="K140" i="1" s="1"/>
  <c r="G139" i="1"/>
  <c r="H139" i="1" s="1"/>
  <c r="K139" i="1" s="1"/>
  <c r="G138" i="1"/>
  <c r="H138" i="1" s="1"/>
  <c r="K138" i="1" s="1"/>
  <c r="G135" i="1"/>
  <c r="H135" i="1" s="1"/>
  <c r="L135" i="1" s="1"/>
  <c r="G134" i="1"/>
  <c r="H134" i="1" s="1"/>
  <c r="L134" i="1" s="1"/>
  <c r="G133" i="1"/>
  <c r="H133" i="1" s="1"/>
  <c r="L133" i="1" s="1"/>
  <c r="G131" i="1"/>
  <c r="G129" i="1"/>
  <c r="H129" i="1" s="1"/>
  <c r="L129" i="1" s="1"/>
  <c r="G128" i="1"/>
  <c r="H128" i="1" s="1"/>
  <c r="L128" i="1" s="1"/>
  <c r="G126" i="1"/>
  <c r="G123" i="1"/>
  <c r="H123" i="1" s="1"/>
  <c r="K123" i="1" s="1"/>
  <c r="G122" i="1"/>
  <c r="H122" i="1" s="1"/>
  <c r="K122" i="1" s="1"/>
  <c r="G121" i="1"/>
  <c r="H121" i="1" s="1"/>
  <c r="K121" i="1" s="1"/>
  <c r="G119" i="1"/>
  <c r="G117" i="1"/>
  <c r="H117" i="1" s="1"/>
  <c r="K117" i="1" s="1"/>
  <c r="G116" i="1"/>
  <c r="H116" i="1" s="1"/>
  <c r="K116" i="1" s="1"/>
  <c r="G114" i="1"/>
  <c r="G112" i="1"/>
  <c r="H112" i="1" s="1"/>
  <c r="K112" i="1" s="1"/>
  <c r="G111" i="1"/>
  <c r="H111" i="1" s="1"/>
  <c r="K111" i="1" s="1"/>
  <c r="G109" i="1"/>
  <c r="G107" i="1"/>
  <c r="H107" i="1" s="1"/>
  <c r="K107" i="1" s="1"/>
  <c r="G106" i="1"/>
  <c r="H106" i="1" s="1"/>
  <c r="G104" i="1"/>
  <c r="G102" i="1"/>
  <c r="H102" i="1" s="1"/>
  <c r="K102" i="1" s="1"/>
  <c r="G101" i="1"/>
  <c r="H101" i="1" s="1"/>
  <c r="K101" i="1" s="1"/>
  <c r="G100" i="1"/>
  <c r="H100" i="1" s="1"/>
  <c r="K100" i="1" s="1"/>
  <c r="G99" i="1"/>
  <c r="H99" i="1" s="1"/>
  <c r="K99" i="1" s="1"/>
  <c r="G98" i="1"/>
  <c r="H98" i="1" s="1"/>
  <c r="K98" i="1" s="1"/>
  <c r="G97" i="1"/>
  <c r="H97" i="1" s="1"/>
  <c r="K97" i="1" s="1"/>
  <c r="G96" i="1"/>
  <c r="H96" i="1" s="1"/>
  <c r="K96" i="1" s="1"/>
  <c r="G95" i="1"/>
  <c r="H95" i="1" s="1"/>
  <c r="K95" i="1" s="1"/>
  <c r="G94" i="1"/>
  <c r="H94" i="1" s="1"/>
  <c r="K94" i="1" s="1"/>
  <c r="G93" i="1"/>
  <c r="H93" i="1" s="1"/>
  <c r="K93" i="1" s="1"/>
  <c r="G92" i="1"/>
  <c r="H92" i="1" s="1"/>
  <c r="K92" i="1" s="1"/>
  <c r="G91" i="1"/>
  <c r="H91" i="1" s="1"/>
  <c r="K91" i="1" s="1"/>
  <c r="G90" i="1"/>
  <c r="H90" i="1" s="1"/>
  <c r="K90" i="1" s="1"/>
  <c r="G89" i="1"/>
  <c r="H89" i="1" s="1"/>
  <c r="K89" i="1" s="1"/>
  <c r="G88" i="1"/>
  <c r="H88" i="1" s="1"/>
  <c r="K88" i="1" s="1"/>
  <c r="G87" i="1"/>
  <c r="H87" i="1" s="1"/>
  <c r="K87" i="1" s="1"/>
  <c r="G85" i="1"/>
  <c r="H85" i="1" s="1"/>
  <c r="K85" i="1" s="1"/>
  <c r="G84" i="1"/>
  <c r="H84" i="1" s="1"/>
  <c r="K84" i="1" s="1"/>
  <c r="G83" i="1"/>
  <c r="H83" i="1" s="1"/>
  <c r="K83" i="1" s="1"/>
  <c r="G82" i="1"/>
  <c r="H82" i="1" s="1"/>
  <c r="K82" i="1" s="1"/>
  <c r="G81" i="1"/>
  <c r="H81" i="1" s="1"/>
  <c r="K81" i="1" s="1"/>
  <c r="G80" i="1"/>
  <c r="H80" i="1" s="1"/>
  <c r="K80" i="1" s="1"/>
  <c r="G79" i="1"/>
  <c r="H79" i="1" s="1"/>
  <c r="K79" i="1" s="1"/>
  <c r="G78" i="1"/>
  <c r="H78" i="1" s="1"/>
  <c r="K78" i="1" s="1"/>
  <c r="G77" i="1"/>
  <c r="H77" i="1" s="1"/>
  <c r="K77" i="1" s="1"/>
  <c r="G76" i="1"/>
  <c r="H76" i="1" s="1"/>
  <c r="K76" i="1" s="1"/>
  <c r="G75" i="1"/>
  <c r="H75" i="1" s="1"/>
  <c r="K75" i="1" s="1"/>
  <c r="G74" i="1"/>
  <c r="H74" i="1" s="1"/>
  <c r="K74" i="1" s="1"/>
  <c r="G73" i="1"/>
  <c r="H73" i="1" s="1"/>
  <c r="K73" i="1" s="1"/>
  <c r="G72" i="1"/>
  <c r="H72" i="1" s="1"/>
  <c r="K72" i="1" s="1"/>
  <c r="G71" i="1"/>
  <c r="H71" i="1" s="1"/>
  <c r="K71" i="1" s="1"/>
  <c r="G70" i="1"/>
  <c r="H70" i="1" s="1"/>
  <c r="K70" i="1" s="1"/>
  <c r="G69" i="1"/>
  <c r="H69" i="1" s="1"/>
  <c r="K69" i="1" s="1"/>
  <c r="G68" i="1"/>
  <c r="H68" i="1" s="1"/>
  <c r="K68" i="1" s="1"/>
  <c r="G67" i="1"/>
  <c r="H67" i="1" s="1"/>
  <c r="K67" i="1" s="1"/>
  <c r="G66" i="1"/>
  <c r="H66" i="1" s="1"/>
  <c r="G65" i="1"/>
  <c r="H65" i="1" s="1"/>
  <c r="K65" i="1" s="1"/>
  <c r="G64" i="1"/>
  <c r="H64" i="1" s="1"/>
  <c r="K64" i="1" s="1"/>
  <c r="G62" i="1"/>
  <c r="H62" i="1" s="1"/>
  <c r="K62" i="1" s="1"/>
  <c r="G61" i="1"/>
  <c r="H61" i="1" s="1"/>
  <c r="K61" i="1" s="1"/>
  <c r="G60" i="1"/>
  <c r="H60" i="1" s="1"/>
  <c r="K60" i="1" s="1"/>
  <c r="G59" i="1"/>
  <c r="H59" i="1" s="1"/>
  <c r="K59" i="1" s="1"/>
  <c r="G58" i="1"/>
  <c r="H58" i="1" s="1"/>
  <c r="K58" i="1" s="1"/>
  <c r="G57" i="1"/>
  <c r="H57" i="1" s="1"/>
  <c r="K57" i="1" s="1"/>
  <c r="G56" i="1"/>
  <c r="H56" i="1" s="1"/>
  <c r="K56" i="1" s="1"/>
  <c r="G55" i="1"/>
  <c r="H55" i="1" s="1"/>
  <c r="K55" i="1" s="1"/>
  <c r="G54" i="1"/>
  <c r="H54" i="1" s="1"/>
  <c r="K54" i="1" s="1"/>
  <c r="G53" i="1"/>
  <c r="H53" i="1" s="1"/>
  <c r="K53" i="1" s="1"/>
  <c r="G52" i="1"/>
  <c r="H52" i="1" s="1"/>
  <c r="K52" i="1" s="1"/>
  <c r="G51" i="1"/>
  <c r="H51" i="1" s="1"/>
  <c r="K51" i="1" s="1"/>
  <c r="G50" i="1"/>
  <c r="H50" i="1" s="1"/>
  <c r="K50" i="1" s="1"/>
  <c r="G49" i="1"/>
  <c r="H49" i="1" s="1"/>
  <c r="K49" i="1" s="1"/>
  <c r="G48" i="1"/>
  <c r="H48" i="1" s="1"/>
  <c r="K48" i="1" s="1"/>
  <c r="G47" i="1"/>
  <c r="H47" i="1" s="1"/>
  <c r="K47" i="1" s="1"/>
  <c r="G45" i="1"/>
  <c r="G43" i="1"/>
  <c r="H43" i="1" s="1"/>
  <c r="K43" i="1" s="1"/>
  <c r="G42" i="1"/>
  <c r="H42" i="1" s="1"/>
  <c r="K42" i="1" s="1"/>
  <c r="G41" i="1"/>
  <c r="H41" i="1" s="1"/>
  <c r="K41" i="1" s="1"/>
  <c r="G40" i="1"/>
  <c r="H40" i="1" s="1"/>
  <c r="K40" i="1" s="1"/>
  <c r="G38" i="1"/>
  <c r="H38" i="1" s="1"/>
  <c r="K38" i="1" s="1"/>
  <c r="G37" i="1"/>
  <c r="H37" i="1" s="1"/>
  <c r="K37" i="1" s="1"/>
  <c r="G36" i="1"/>
  <c r="H36" i="1" s="1"/>
  <c r="K36" i="1" s="1"/>
  <c r="G35" i="1"/>
  <c r="H35" i="1" s="1"/>
  <c r="K35" i="1" s="1"/>
  <c r="G34" i="1"/>
  <c r="H34" i="1" s="1"/>
  <c r="K34" i="1" s="1"/>
  <c r="G33" i="1"/>
  <c r="H33" i="1" s="1"/>
  <c r="K33" i="1" s="1"/>
  <c r="G32" i="1"/>
  <c r="H32" i="1" s="1"/>
  <c r="K32" i="1" s="1"/>
  <c r="G31" i="1"/>
  <c r="H31" i="1" s="1"/>
  <c r="K31" i="1" s="1"/>
  <c r="G30" i="1"/>
  <c r="H30" i="1" s="1"/>
  <c r="K30" i="1" s="1"/>
  <c r="G29" i="1"/>
  <c r="H29" i="1" s="1"/>
  <c r="K29" i="1" s="1"/>
  <c r="G28" i="1"/>
  <c r="H28" i="1" s="1"/>
  <c r="K28" i="1" s="1"/>
  <c r="G27" i="1"/>
  <c r="H27" i="1" s="1"/>
  <c r="K27" i="1" s="1"/>
  <c r="G26" i="1"/>
  <c r="H26" i="1" s="1"/>
  <c r="K26" i="1" s="1"/>
  <c r="G25" i="1"/>
  <c r="H25" i="1" s="1"/>
  <c r="K25" i="1" s="1"/>
  <c r="G24" i="1"/>
  <c r="H24" i="1" s="1"/>
  <c r="K24" i="1" s="1"/>
  <c r="G23" i="1"/>
  <c r="H23" i="1" s="1"/>
  <c r="K23" i="1" s="1"/>
  <c r="G22" i="1"/>
  <c r="H22" i="1" s="1"/>
  <c r="K22" i="1" s="1"/>
  <c r="G20" i="1"/>
  <c r="H20" i="1" s="1"/>
  <c r="K20" i="1" s="1"/>
  <c r="G19" i="1"/>
  <c r="H19" i="1" s="1"/>
  <c r="K19" i="1" s="1"/>
  <c r="G18" i="1"/>
  <c r="H18" i="1" s="1"/>
  <c r="K18" i="1" s="1"/>
  <c r="G17" i="1"/>
  <c r="H17" i="1" s="1"/>
  <c r="K17" i="1" s="1"/>
  <c r="G16" i="1"/>
  <c r="H16" i="1" s="1"/>
  <c r="K16" i="1" s="1"/>
  <c r="G15" i="1"/>
  <c r="H15" i="1" s="1"/>
  <c r="K15" i="1" s="1"/>
  <c r="G14" i="1"/>
  <c r="H14" i="1" s="1"/>
  <c r="K14" i="1" s="1"/>
  <c r="G13" i="1"/>
  <c r="H13" i="1" s="1"/>
  <c r="K13" i="1" s="1"/>
  <c r="G12" i="1"/>
  <c r="H12" i="1" s="1"/>
  <c r="K12" i="1" s="1"/>
  <c r="G11" i="1"/>
  <c r="H11" i="1" s="1"/>
  <c r="K11" i="1" s="1"/>
  <c r="G10" i="1"/>
  <c r="H10" i="1" s="1"/>
  <c r="K10" i="1" s="1"/>
  <c r="G9" i="1"/>
  <c r="H9" i="1" s="1"/>
  <c r="K9" i="1" s="1"/>
  <c r="G8" i="1"/>
  <c r="H8" i="1" s="1"/>
  <c r="K8" i="1" s="1"/>
  <c r="G7" i="1"/>
  <c r="H7" i="1" s="1"/>
  <c r="K7" i="1" s="1"/>
  <c r="G6" i="1"/>
  <c r="H6" i="1" s="1"/>
  <c r="K6" i="1" s="1"/>
  <c r="G5" i="1"/>
  <c r="H5" i="1" s="1"/>
  <c r="K5" i="1" s="1"/>
  <c r="G4" i="1"/>
  <c r="H4" i="1" s="1"/>
  <c r="K4" i="1" s="1"/>
  <c r="J815" i="1" l="1"/>
  <c r="K815" i="1"/>
  <c r="J414" i="1"/>
  <c r="K414" i="1"/>
  <c r="I414" i="1"/>
  <c r="L414" i="1"/>
  <c r="L803" i="1"/>
  <c r="J803" i="1"/>
  <c r="J742" i="1"/>
  <c r="L742" i="1"/>
  <c r="L390" i="1"/>
  <c r="I390" i="1"/>
  <c r="K390" i="1"/>
  <c r="J390" i="1"/>
  <c r="L801" i="1"/>
  <c r="K801" i="1"/>
  <c r="L764" i="1"/>
  <c r="J764" i="1"/>
  <c r="K764" i="1"/>
  <c r="I764" i="1"/>
  <c r="K66" i="1"/>
  <c r="K106" i="1"/>
  <c r="G44" i="1"/>
  <c r="H44" i="1" s="1"/>
  <c r="K44" i="1" s="1"/>
  <c r="H45" i="1"/>
  <c r="K45" i="1" s="1"/>
  <c r="G118" i="1"/>
  <c r="H118" i="1" s="1"/>
  <c r="K118" i="1" s="1"/>
  <c r="H119" i="1"/>
  <c r="K119" i="1" s="1"/>
  <c r="G125" i="1"/>
  <c r="H125" i="1" s="1"/>
  <c r="L125" i="1" s="1"/>
  <c r="H126" i="1"/>
  <c r="L126" i="1" s="1"/>
  <c r="L175" i="1"/>
  <c r="K175" i="1"/>
  <c r="G218" i="1"/>
  <c r="H218" i="1" s="1"/>
  <c r="K218" i="1" s="1"/>
  <c r="H219" i="1"/>
  <c r="K219" i="1" s="1"/>
  <c r="G240" i="1"/>
  <c r="H240" i="1" s="1"/>
  <c r="K240" i="1" s="1"/>
  <c r="H241" i="1"/>
  <c r="K241" i="1" s="1"/>
  <c r="G247" i="1"/>
  <c r="H247" i="1" s="1"/>
  <c r="K247" i="1" s="1"/>
  <c r="H248" i="1"/>
  <c r="K248" i="1" s="1"/>
  <c r="L319" i="1"/>
  <c r="K319" i="1"/>
  <c r="I375" i="1"/>
  <c r="J375" i="1"/>
  <c r="I379" i="1"/>
  <c r="J379" i="1"/>
  <c r="I385" i="1"/>
  <c r="J385" i="1"/>
  <c r="I396" i="1"/>
  <c r="J396" i="1"/>
  <c r="G401" i="1"/>
  <c r="H401" i="1" s="1"/>
  <c r="I401" i="1" s="1"/>
  <c r="H402" i="1"/>
  <c r="G408" i="1"/>
  <c r="H408" i="1" s="1"/>
  <c r="J408" i="1" s="1"/>
  <c r="H409" i="1"/>
  <c r="I415" i="1"/>
  <c r="J415" i="1"/>
  <c r="I421" i="1"/>
  <c r="J421" i="1"/>
  <c r="G515" i="1"/>
  <c r="H515" i="1" s="1"/>
  <c r="L515" i="1" s="1"/>
  <c r="H516" i="1"/>
  <c r="L516" i="1" s="1"/>
  <c r="G573" i="1"/>
  <c r="H573" i="1" s="1"/>
  <c r="L573" i="1" s="1"/>
  <c r="H574" i="1"/>
  <c r="L574" i="1" s="1"/>
  <c r="G716" i="1"/>
  <c r="H716" i="1" s="1"/>
  <c r="J716" i="1" s="1"/>
  <c r="H717" i="1"/>
  <c r="J717" i="1" s="1"/>
  <c r="L739" i="1"/>
  <c r="K739" i="1"/>
  <c r="I739" i="1"/>
  <c r="L743" i="1"/>
  <c r="K743" i="1"/>
  <c r="I743" i="1"/>
  <c r="L747" i="1"/>
  <c r="K747" i="1"/>
  <c r="I747" i="1"/>
  <c r="L753" i="1"/>
  <c r="I753" i="1"/>
  <c r="K753" i="1"/>
  <c r="L758" i="1"/>
  <c r="K758" i="1"/>
  <c r="I758" i="1"/>
  <c r="K775" i="1"/>
  <c r="J775" i="1"/>
  <c r="I775" i="1"/>
  <c r="K780" i="1"/>
  <c r="J780" i="1"/>
  <c r="I780" i="1"/>
  <c r="K787" i="1"/>
  <c r="J787" i="1"/>
  <c r="I787" i="1"/>
  <c r="K791" i="1"/>
  <c r="J791" i="1"/>
  <c r="I791" i="1"/>
  <c r="K798" i="1"/>
  <c r="J798" i="1"/>
  <c r="I798" i="1"/>
  <c r="K802" i="1"/>
  <c r="I802" i="1"/>
  <c r="J802" i="1"/>
  <c r="K806" i="1"/>
  <c r="J806" i="1"/>
  <c r="I806" i="1"/>
  <c r="K810" i="1"/>
  <c r="J810" i="1"/>
  <c r="I810" i="1"/>
  <c r="K824" i="1"/>
  <c r="J824" i="1"/>
  <c r="I824" i="1"/>
  <c r="K828" i="1"/>
  <c r="J828" i="1"/>
  <c r="I828" i="1"/>
  <c r="K832" i="1"/>
  <c r="J832" i="1"/>
  <c r="I832" i="1"/>
  <c r="K836" i="1"/>
  <c r="I836" i="1"/>
  <c r="J836" i="1"/>
  <c r="L840" i="1"/>
  <c r="K840" i="1"/>
  <c r="J840" i="1"/>
  <c r="I840" i="1"/>
  <c r="L845" i="1"/>
  <c r="J845" i="1"/>
  <c r="I845" i="1"/>
  <c r="K845" i="1"/>
  <c r="I853" i="1"/>
  <c r="J853" i="1"/>
  <c r="I857" i="1"/>
  <c r="J857" i="1"/>
  <c r="I861" i="1"/>
  <c r="J861" i="1"/>
  <c r="I917" i="1"/>
  <c r="J917" i="1"/>
  <c r="K321" i="1"/>
  <c r="J419" i="1"/>
  <c r="J394" i="1"/>
  <c r="L757" i="1"/>
  <c r="J753" i="1"/>
  <c r="J747" i="1"/>
  <c r="J743" i="1"/>
  <c r="J739" i="1"/>
  <c r="I825" i="1"/>
  <c r="L799" i="1"/>
  <c r="J834" i="1"/>
  <c r="J820" i="1"/>
  <c r="K811" i="1"/>
  <c r="K807" i="1"/>
  <c r="L798" i="1"/>
  <c r="L791" i="1"/>
  <c r="J778" i="1"/>
  <c r="L843" i="1"/>
  <c r="L789" i="1"/>
  <c r="L829" i="1"/>
  <c r="L793" i="1"/>
  <c r="I777" i="1"/>
  <c r="J872" i="1"/>
  <c r="J855" i="1"/>
  <c r="J904" i="1"/>
  <c r="J895" i="1"/>
  <c r="J887" i="1"/>
  <c r="J876" i="1"/>
  <c r="K901" i="1"/>
  <c r="L904" i="1"/>
  <c r="L887" i="1"/>
  <c r="G113" i="1"/>
  <c r="H113" i="1" s="1"/>
  <c r="K113" i="1" s="1"/>
  <c r="H114" i="1"/>
  <c r="K114" i="1" s="1"/>
  <c r="K176" i="1"/>
  <c r="L176" i="1"/>
  <c r="G242" i="1"/>
  <c r="H242" i="1" s="1"/>
  <c r="K242" i="1" s="1"/>
  <c r="H243" i="1"/>
  <c r="K243" i="1" s="1"/>
  <c r="G249" i="1"/>
  <c r="H249" i="1" s="1"/>
  <c r="K249" i="1" s="1"/>
  <c r="H250" i="1"/>
  <c r="K250" i="1" s="1"/>
  <c r="G307" i="1"/>
  <c r="H307" i="1" s="1"/>
  <c r="K307" i="1" s="1"/>
  <c r="H308" i="1"/>
  <c r="K308" i="1" s="1"/>
  <c r="K315" i="1"/>
  <c r="L315" i="1"/>
  <c r="K320" i="1"/>
  <c r="L320" i="1"/>
  <c r="G368" i="1"/>
  <c r="H368" i="1" s="1"/>
  <c r="K368" i="1" s="1"/>
  <c r="H369" i="1"/>
  <c r="K369" i="1" s="1"/>
  <c r="J376" i="1"/>
  <c r="I376" i="1"/>
  <c r="J381" i="1"/>
  <c r="I381" i="1"/>
  <c r="J386" i="1"/>
  <c r="I386" i="1"/>
  <c r="J391" i="1"/>
  <c r="I391" i="1"/>
  <c r="J398" i="1"/>
  <c r="I398" i="1"/>
  <c r="J404" i="1"/>
  <c r="I404" i="1"/>
  <c r="G410" i="1"/>
  <c r="H410" i="1" s="1"/>
  <c r="I410" i="1" s="1"/>
  <c r="H411" i="1"/>
  <c r="I418" i="1"/>
  <c r="J418" i="1"/>
  <c r="I423" i="1"/>
  <c r="J423" i="1"/>
  <c r="G467" i="1"/>
  <c r="H467" i="1" s="1"/>
  <c r="L467" i="1" s="1"/>
  <c r="H468" i="1"/>
  <c r="L468" i="1" s="1"/>
  <c r="G575" i="1"/>
  <c r="H575" i="1" s="1"/>
  <c r="L575" i="1" s="1"/>
  <c r="H576" i="1"/>
  <c r="L576" i="1" s="1"/>
  <c r="G732" i="1"/>
  <c r="H732" i="1" s="1"/>
  <c r="J732" i="1" s="1"/>
  <c r="H733" i="1"/>
  <c r="J733" i="1" s="1"/>
  <c r="K740" i="1"/>
  <c r="J740" i="1"/>
  <c r="K744" i="1"/>
  <c r="J744" i="1"/>
  <c r="K748" i="1"/>
  <c r="J748" i="1"/>
  <c r="I761" i="1"/>
  <c r="J761" i="1"/>
  <c r="J765" i="1"/>
  <c r="I765" i="1"/>
  <c r="J770" i="1"/>
  <c r="I770" i="1"/>
  <c r="G817" i="1"/>
  <c r="H817" i="1" s="1"/>
  <c r="L817" i="1" s="1"/>
  <c r="H818" i="1"/>
  <c r="J854" i="1"/>
  <c r="I854" i="1"/>
  <c r="J858" i="1"/>
  <c r="I858" i="1"/>
  <c r="J862" i="1"/>
  <c r="I862" i="1"/>
  <c r="I866" i="1"/>
  <c r="J866" i="1"/>
  <c r="J870" i="1"/>
  <c r="I870" i="1"/>
  <c r="J877" i="1"/>
  <c r="K877" i="1"/>
  <c r="I877" i="1"/>
  <c r="J882" i="1"/>
  <c r="K882" i="1"/>
  <c r="I882" i="1"/>
  <c r="J888" i="1"/>
  <c r="I888" i="1"/>
  <c r="K888" i="1"/>
  <c r="J892" i="1"/>
  <c r="K892" i="1"/>
  <c r="I892" i="1"/>
  <c r="J896" i="1"/>
  <c r="K896" i="1"/>
  <c r="I896" i="1"/>
  <c r="L900" i="1"/>
  <c r="J900" i="1"/>
  <c r="I900" i="1"/>
  <c r="K900" i="1"/>
  <c r="L905" i="1"/>
  <c r="K905" i="1"/>
  <c r="J905" i="1"/>
  <c r="I905" i="1"/>
  <c r="L910" i="1"/>
  <c r="J910" i="1"/>
  <c r="I910" i="1"/>
  <c r="K910" i="1"/>
  <c r="K316" i="1"/>
  <c r="J413" i="1"/>
  <c r="J387" i="1"/>
  <c r="J755" i="1"/>
  <c r="J758" i="1"/>
  <c r="K752" i="1"/>
  <c r="K746" i="1"/>
  <c r="J757" i="1"/>
  <c r="J746" i="1"/>
  <c r="I768" i="1"/>
  <c r="I846" i="1"/>
  <c r="L846" i="1"/>
  <c r="K837" i="1"/>
  <c r="K833" i="1"/>
  <c r="K829" i="1"/>
  <c r="K825" i="1"/>
  <c r="L810" i="1"/>
  <c r="L806" i="1"/>
  <c r="L802" i="1"/>
  <c r="L775" i="1"/>
  <c r="I841" i="1"/>
  <c r="I833" i="1"/>
  <c r="I807" i="1"/>
  <c r="I788" i="1"/>
  <c r="L841" i="1"/>
  <c r="L825" i="1"/>
  <c r="L788" i="1"/>
  <c r="J777" i="1"/>
  <c r="J867" i="1"/>
  <c r="L913" i="1"/>
  <c r="I899" i="1"/>
  <c r="I895" i="1"/>
  <c r="I891" i="1"/>
  <c r="I887" i="1"/>
  <c r="I881" i="1"/>
  <c r="I876" i="1"/>
  <c r="L899" i="1"/>
  <c r="L881" i="1"/>
  <c r="G108" i="1"/>
  <c r="H108" i="1" s="1"/>
  <c r="K108" i="1" s="1"/>
  <c r="H109" i="1"/>
  <c r="K109" i="1" s="1"/>
  <c r="G157" i="1"/>
  <c r="H157" i="1" s="1"/>
  <c r="K157" i="1" s="1"/>
  <c r="H158" i="1"/>
  <c r="K158" i="1" s="1"/>
  <c r="G164" i="1"/>
  <c r="H164" i="1" s="1"/>
  <c r="K164" i="1" s="1"/>
  <c r="H165" i="1"/>
  <c r="K165" i="1" s="1"/>
  <c r="G251" i="1"/>
  <c r="H251" i="1" s="1"/>
  <c r="K251" i="1" s="1"/>
  <c r="H252" i="1"/>
  <c r="K252" i="1" s="1"/>
  <c r="G263" i="1"/>
  <c r="H263" i="1" s="1"/>
  <c r="K263" i="1" s="1"/>
  <c r="H264" i="1"/>
  <c r="K264" i="1" s="1"/>
  <c r="G475" i="1"/>
  <c r="H475" i="1" s="1"/>
  <c r="L475" i="1" s="1"/>
  <c r="H476" i="1"/>
  <c r="L476" i="1" s="1"/>
  <c r="G505" i="1"/>
  <c r="H505" i="1" s="1"/>
  <c r="L505" i="1" s="1"/>
  <c r="H506" i="1"/>
  <c r="L506" i="1" s="1"/>
  <c r="G726" i="1"/>
  <c r="H726" i="1" s="1"/>
  <c r="J726" i="1" s="1"/>
  <c r="H727" i="1"/>
  <c r="J727" i="1" s="1"/>
  <c r="J741" i="1"/>
  <c r="K741" i="1"/>
  <c r="I741" i="1"/>
  <c r="J745" i="1"/>
  <c r="K745" i="1"/>
  <c r="I745" i="1"/>
  <c r="J751" i="1"/>
  <c r="I751" i="1"/>
  <c r="K751" i="1"/>
  <c r="L756" i="1"/>
  <c r="I756" i="1"/>
  <c r="K756" i="1"/>
  <c r="J756" i="1"/>
  <c r="I762" i="1"/>
  <c r="J762" i="1"/>
  <c r="I766" i="1"/>
  <c r="J766" i="1"/>
  <c r="I773" i="1"/>
  <c r="K773" i="1"/>
  <c r="I778" i="1"/>
  <c r="K778" i="1"/>
  <c r="I784" i="1"/>
  <c r="K784" i="1"/>
  <c r="I789" i="1"/>
  <c r="K789" i="1"/>
  <c r="I794" i="1"/>
  <c r="K794" i="1"/>
  <c r="I800" i="1"/>
  <c r="K800" i="1"/>
  <c r="I804" i="1"/>
  <c r="K804" i="1"/>
  <c r="I808" i="1"/>
  <c r="K808" i="1"/>
  <c r="I812" i="1"/>
  <c r="K812" i="1"/>
  <c r="I820" i="1"/>
  <c r="K820" i="1"/>
  <c r="I826" i="1"/>
  <c r="K826" i="1"/>
  <c r="I830" i="1"/>
  <c r="K830" i="1"/>
  <c r="I834" i="1"/>
  <c r="K834" i="1"/>
  <c r="I838" i="1"/>
  <c r="K838" i="1"/>
  <c r="I843" i="1"/>
  <c r="K843" i="1"/>
  <c r="I849" i="1"/>
  <c r="K849" i="1"/>
  <c r="I878" i="1"/>
  <c r="J878" i="1"/>
  <c r="I885" i="1"/>
  <c r="J885" i="1"/>
  <c r="I889" i="1"/>
  <c r="J889" i="1"/>
  <c r="I893" i="1"/>
  <c r="J893" i="1"/>
  <c r="I897" i="1"/>
  <c r="J897" i="1"/>
  <c r="I901" i="1"/>
  <c r="J901" i="1"/>
  <c r="I906" i="1"/>
  <c r="J906" i="1"/>
  <c r="K177" i="1"/>
  <c r="K317" i="1"/>
  <c r="J405" i="1"/>
  <c r="J382" i="1"/>
  <c r="L752" i="1"/>
  <c r="K757" i="1"/>
  <c r="L751" i="1"/>
  <c r="L745" i="1"/>
  <c r="L741" i="1"/>
  <c r="L755" i="1"/>
  <c r="L744" i="1"/>
  <c r="I763" i="1"/>
  <c r="L830" i="1"/>
  <c r="L812" i="1"/>
  <c r="L800" i="1"/>
  <c r="J849" i="1"/>
  <c r="K841" i="1"/>
  <c r="L836" i="1"/>
  <c r="L832" i="1"/>
  <c r="L828" i="1"/>
  <c r="L824" i="1"/>
  <c r="J800" i="1"/>
  <c r="J794" i="1"/>
  <c r="K788" i="1"/>
  <c r="K783" i="1"/>
  <c r="J773" i="1"/>
  <c r="L838" i="1"/>
  <c r="I829" i="1"/>
  <c r="L794" i="1"/>
  <c r="L784" i="1"/>
  <c r="L837" i="1"/>
  <c r="L811" i="1"/>
  <c r="L783" i="1"/>
  <c r="I869" i="1"/>
  <c r="J863" i="1"/>
  <c r="J909" i="1"/>
  <c r="J899" i="1"/>
  <c r="J891" i="1"/>
  <c r="J881" i="1"/>
  <c r="K913" i="1"/>
  <c r="I904" i="1"/>
  <c r="J913" i="1"/>
  <c r="L895" i="1"/>
  <c r="L876" i="1"/>
  <c r="G103" i="1"/>
  <c r="H103" i="1" s="1"/>
  <c r="K103" i="1" s="1"/>
  <c r="H104" i="1"/>
  <c r="K104" i="1" s="1"/>
  <c r="G130" i="1"/>
  <c r="H130" i="1" s="1"/>
  <c r="L130" i="1" s="1"/>
  <c r="H131" i="1"/>
  <c r="L131" i="1" s="1"/>
  <c r="G159" i="1"/>
  <c r="H159" i="1" s="1"/>
  <c r="K159" i="1" s="1"/>
  <c r="H160" i="1"/>
  <c r="K160" i="1" s="1"/>
  <c r="G172" i="1"/>
  <c r="H172" i="1" s="1"/>
  <c r="L172" i="1" s="1"/>
  <c r="H173" i="1"/>
  <c r="J378" i="1"/>
  <c r="I378" i="1"/>
  <c r="J384" i="1"/>
  <c r="I384" i="1"/>
  <c r="J389" i="1"/>
  <c r="I389" i="1"/>
  <c r="J395" i="1"/>
  <c r="I395" i="1"/>
  <c r="J400" i="1"/>
  <c r="I400" i="1"/>
  <c r="J406" i="1"/>
  <c r="I406" i="1"/>
  <c r="J420" i="1"/>
  <c r="I420" i="1"/>
  <c r="J425" i="1"/>
  <c r="I425" i="1"/>
  <c r="G477" i="1"/>
  <c r="H477" i="1" s="1"/>
  <c r="L477" i="1" s="1"/>
  <c r="H478" i="1"/>
  <c r="L478" i="1" s="1"/>
  <c r="G513" i="1"/>
  <c r="H513" i="1" s="1"/>
  <c r="L513" i="1" s="1"/>
  <c r="H514" i="1"/>
  <c r="L514" i="1" s="1"/>
  <c r="G666" i="1"/>
  <c r="H666" i="1" s="1"/>
  <c r="J666" i="1" s="1"/>
  <c r="H667" i="1"/>
  <c r="J667" i="1" s="1"/>
  <c r="L774" i="1"/>
  <c r="J774" i="1"/>
  <c r="I774" i="1"/>
  <c r="K774" i="1"/>
  <c r="L779" i="1"/>
  <c r="K779" i="1"/>
  <c r="J779" i="1"/>
  <c r="I779" i="1"/>
  <c r="L786" i="1"/>
  <c r="J786" i="1"/>
  <c r="K786" i="1"/>
  <c r="L790" i="1"/>
  <c r="K790" i="1"/>
  <c r="J790" i="1"/>
  <c r="I790" i="1"/>
  <c r="L795" i="1"/>
  <c r="K795" i="1"/>
  <c r="J795" i="1"/>
  <c r="L805" i="1"/>
  <c r="K805" i="1"/>
  <c r="J805" i="1"/>
  <c r="L809" i="1"/>
  <c r="K809" i="1"/>
  <c r="J809" i="1"/>
  <c r="L814" i="1"/>
  <c r="I814" i="1"/>
  <c r="K814" i="1"/>
  <c r="J814" i="1"/>
  <c r="L821" i="1"/>
  <c r="K821" i="1"/>
  <c r="J821" i="1"/>
  <c r="L827" i="1"/>
  <c r="K827" i="1"/>
  <c r="J827" i="1"/>
  <c r="L831" i="1"/>
  <c r="J831" i="1"/>
  <c r="K831" i="1"/>
  <c r="L835" i="1"/>
  <c r="K835" i="1"/>
  <c r="J835" i="1"/>
  <c r="L839" i="1"/>
  <c r="K839" i="1"/>
  <c r="J839" i="1"/>
  <c r="L844" i="1"/>
  <c r="J844" i="1"/>
  <c r="K844" i="1"/>
  <c r="L850" i="1"/>
  <c r="K850" i="1"/>
  <c r="J850" i="1"/>
  <c r="J856" i="1"/>
  <c r="I856" i="1"/>
  <c r="J860" i="1"/>
  <c r="I860" i="1"/>
  <c r="J864" i="1"/>
  <c r="I864" i="1"/>
  <c r="J868" i="1"/>
  <c r="I868" i="1"/>
  <c r="J873" i="1"/>
  <c r="I873" i="1"/>
  <c r="L879" i="1"/>
  <c r="K879" i="1"/>
  <c r="I879" i="1"/>
  <c r="L886" i="1"/>
  <c r="I886" i="1"/>
  <c r="K886" i="1"/>
  <c r="L890" i="1"/>
  <c r="K890" i="1"/>
  <c r="I890" i="1"/>
  <c r="L894" i="1"/>
  <c r="K894" i="1"/>
  <c r="I894" i="1"/>
  <c r="L898" i="1"/>
  <c r="K898" i="1"/>
  <c r="I898" i="1"/>
  <c r="L902" i="1"/>
  <c r="K902" i="1"/>
  <c r="I902" i="1"/>
  <c r="L907" i="1"/>
  <c r="K907" i="1"/>
  <c r="I907" i="1"/>
  <c r="L914" i="1"/>
  <c r="I914" i="1"/>
  <c r="K914" i="1"/>
  <c r="J424" i="1"/>
  <c r="J399" i="1"/>
  <c r="J377" i="1"/>
  <c r="L746" i="1"/>
  <c r="I755" i="1"/>
  <c r="I748" i="1"/>
  <c r="I744" i="1"/>
  <c r="I740" i="1"/>
  <c r="J752" i="1"/>
  <c r="I769" i="1"/>
  <c r="L826" i="1"/>
  <c r="I811" i="1"/>
  <c r="I799" i="1"/>
  <c r="K846" i="1"/>
  <c r="I839" i="1"/>
  <c r="I835" i="1"/>
  <c r="I831" i="1"/>
  <c r="I827" i="1"/>
  <c r="I821" i="1"/>
  <c r="J812" i="1"/>
  <c r="J808" i="1"/>
  <c r="J804" i="1"/>
  <c r="K799" i="1"/>
  <c r="K793" i="1"/>
  <c r="L787" i="1"/>
  <c r="L780" i="1"/>
  <c r="L849" i="1"/>
  <c r="I837" i="1"/>
  <c r="I793" i="1"/>
  <c r="I783" i="1"/>
  <c r="L833" i="1"/>
  <c r="L807" i="1"/>
  <c r="K777" i="1"/>
  <c r="I865" i="1"/>
  <c r="J859" i="1"/>
  <c r="L906" i="1"/>
  <c r="L897" i="1"/>
  <c r="L889" i="1"/>
  <c r="L878" i="1"/>
  <c r="I909" i="1"/>
  <c r="J902" i="1"/>
  <c r="K897" i="1"/>
  <c r="K893" i="1"/>
  <c r="K889" i="1"/>
  <c r="K885" i="1"/>
  <c r="K878" i="1"/>
  <c r="L909" i="1"/>
  <c r="L891" i="1"/>
  <c r="I918" i="1"/>
  <c r="G589" i="1"/>
  <c r="H589" i="1" s="1"/>
  <c r="L589" i="1" s="1"/>
  <c r="G871" i="1"/>
  <c r="H871" i="1" s="1"/>
  <c r="I871" i="1" s="1"/>
  <c r="G728" i="1"/>
  <c r="H728" i="1" s="1"/>
  <c r="J728" i="1" s="1"/>
  <c r="G782" i="1"/>
  <c r="H782" i="1" s="1"/>
  <c r="I782" i="1" s="1"/>
  <c r="G592" i="1"/>
  <c r="H592" i="1" s="1"/>
  <c r="L592" i="1" s="1"/>
  <c r="G303" i="1"/>
  <c r="H303" i="1" s="1"/>
  <c r="K303" i="1" s="1"/>
  <c r="G397" i="1"/>
  <c r="H397" i="1" s="1"/>
  <c r="I397" i="1" s="1"/>
  <c r="G403" i="1"/>
  <c r="H403" i="1" s="1"/>
  <c r="I403" i="1" s="1"/>
  <c r="G422" i="1"/>
  <c r="H422" i="1" s="1"/>
  <c r="J422" i="1" s="1"/>
  <c r="G623" i="1"/>
  <c r="H623" i="1" s="1"/>
  <c r="L623" i="1" s="1"/>
  <c r="G634" i="1"/>
  <c r="H634" i="1" s="1"/>
  <c r="L634" i="1" s="1"/>
  <c r="G655" i="1"/>
  <c r="H655" i="1" s="1"/>
  <c r="L655" i="1" s="1"/>
  <c r="G675" i="1"/>
  <c r="H675" i="1" s="1"/>
  <c r="J675" i="1" s="1"/>
  <c r="G110" i="1"/>
  <c r="H110" i="1" s="1"/>
  <c r="K110" i="1" s="1"/>
  <c r="G417" i="1"/>
  <c r="H417" i="1" s="1"/>
  <c r="J417" i="1" s="1"/>
  <c r="G750" i="1"/>
  <c r="H750" i="1" s="1"/>
  <c r="K750" i="1" s="1"/>
  <c r="G880" i="1"/>
  <c r="H880" i="1" s="1"/>
  <c r="I880" i="1" s="1"/>
  <c r="G908" i="1"/>
  <c r="H908" i="1" s="1"/>
  <c r="J908" i="1" s="1"/>
  <c r="G265" i="1"/>
  <c r="H265" i="1" s="1"/>
  <c r="K265" i="1" s="1"/>
  <c r="G620" i="1"/>
  <c r="H620" i="1" s="1"/>
  <c r="L620" i="1" s="1"/>
  <c r="G672" i="1"/>
  <c r="H672" i="1" s="1"/>
  <c r="J672" i="1" s="1"/>
  <c r="G662" i="1"/>
  <c r="H662" i="1" s="1"/>
  <c r="J662" i="1" s="1"/>
  <c r="G517" i="1"/>
  <c r="H517" i="1" s="1"/>
  <c r="L517" i="1" s="1"/>
  <c r="G318" i="1"/>
  <c r="H318" i="1" s="1"/>
  <c r="K318" i="1" s="1"/>
  <c r="G605" i="1"/>
  <c r="H605" i="1" s="1"/>
  <c r="L605" i="1" s="1"/>
  <c r="G388" i="1"/>
  <c r="H388" i="1" s="1"/>
  <c r="J388" i="1" s="1"/>
  <c r="G700" i="1"/>
  <c r="H700" i="1" s="1"/>
  <c r="J700" i="1" s="1"/>
  <c r="G848" i="1"/>
  <c r="H848" i="1" s="1"/>
  <c r="L848" i="1" s="1"/>
  <c r="G438" i="1"/>
  <c r="H438" i="1" s="1"/>
  <c r="L438" i="1" s="1"/>
  <c r="G374" i="1"/>
  <c r="H374" i="1" s="1"/>
  <c r="I374" i="1" s="1"/>
  <c r="G601" i="1"/>
  <c r="H601" i="1" s="1"/>
  <c r="L601" i="1" s="1"/>
  <c r="G127" i="1"/>
  <c r="H127" i="1" s="1"/>
  <c r="L127" i="1" s="1"/>
  <c r="G502" i="1"/>
  <c r="H502" i="1" s="1"/>
  <c r="L502" i="1" s="1"/>
  <c r="G785" i="1"/>
  <c r="H785" i="1" s="1"/>
  <c r="I785" i="1" s="1"/>
  <c r="G380" i="1"/>
  <c r="H380" i="1" s="1"/>
  <c r="J380" i="1" s="1"/>
  <c r="G314" i="1"/>
  <c r="H314" i="1" s="1"/>
  <c r="K314" i="1" s="1"/>
  <c r="G556" i="1"/>
  <c r="H556" i="1" s="1"/>
  <c r="L556" i="1" s="1"/>
  <c r="G281" i="1"/>
  <c r="H281" i="1" s="1"/>
  <c r="K281" i="1" s="1"/>
  <c r="G179" i="1"/>
  <c r="H179" i="1" s="1"/>
  <c r="K179" i="1" s="1"/>
  <c r="G198" i="1"/>
  <c r="H198" i="1" s="1"/>
  <c r="K198" i="1" s="1"/>
  <c r="G348" i="1"/>
  <c r="H348" i="1" s="1"/>
  <c r="K348" i="1" s="1"/>
  <c r="G722" i="1"/>
  <c r="H722" i="1" s="1"/>
  <c r="J722" i="1" s="1"/>
  <c r="G643" i="1"/>
  <c r="H643" i="1" s="1"/>
  <c r="L643" i="1" s="1"/>
  <c r="G472" i="1"/>
  <c r="H472" i="1" s="1"/>
  <c r="L472" i="1" s="1"/>
  <c r="G507" i="1"/>
  <c r="H507" i="1" s="1"/>
  <c r="L507" i="1" s="1"/>
  <c r="G539" i="1"/>
  <c r="H539" i="1" s="1"/>
  <c r="L539" i="1" s="1"/>
  <c r="G718" i="1"/>
  <c r="H718" i="1" s="1"/>
  <c r="J718" i="1" s="1"/>
  <c r="G734" i="1"/>
  <c r="H734" i="1" s="1"/>
  <c r="J734" i="1" s="1"/>
  <c r="G767" i="1"/>
  <c r="H767" i="1" s="1"/>
  <c r="J767" i="1" s="1"/>
  <c r="G776" i="1"/>
  <c r="H776" i="1" s="1"/>
  <c r="I776" i="1" s="1"/>
  <c r="G792" i="1"/>
  <c r="H792" i="1" s="1"/>
  <c r="J792" i="1" s="1"/>
  <c r="G738" i="1"/>
  <c r="H738" i="1" s="1"/>
  <c r="H737" i="1" s="1"/>
  <c r="G115" i="1"/>
  <c r="H115" i="1" s="1"/>
  <c r="K115" i="1" s="1"/>
  <c r="G819" i="1"/>
  <c r="H819" i="1" s="1"/>
  <c r="L819" i="1" s="1"/>
  <c r="G813" i="1"/>
  <c r="H813" i="1" s="1"/>
  <c r="K813" i="1" s="1"/>
  <c r="G912" i="1"/>
  <c r="H912" i="1" s="1"/>
  <c r="K912" i="1" s="1"/>
  <c r="G39" i="1"/>
  <c r="H39" i="1" s="1"/>
  <c r="K39" i="1" s="1"/>
  <c r="G86" i="1"/>
  <c r="H86" i="1" s="1"/>
  <c r="K86" i="1" s="1"/>
  <c r="G120" i="1"/>
  <c r="H120" i="1" s="1"/>
  <c r="K120" i="1" s="1"/>
  <c r="G270" i="1"/>
  <c r="H270" i="1" s="1"/>
  <c r="K270" i="1" s="1"/>
  <c r="G309" i="1"/>
  <c r="H309" i="1" s="1"/>
  <c r="K309" i="1" s="1"/>
  <c r="G412" i="1"/>
  <c r="H412" i="1" s="1"/>
  <c r="G469" i="1"/>
  <c r="H469" i="1" s="1"/>
  <c r="L469" i="1" s="1"/>
  <c r="G577" i="1"/>
  <c r="H577" i="1" s="1"/>
  <c r="L577" i="1" s="1"/>
  <c r="G658" i="1"/>
  <c r="H658" i="1" s="1"/>
  <c r="L658" i="1" s="1"/>
  <c r="G668" i="1"/>
  <c r="H668" i="1" s="1"/>
  <c r="J668" i="1" s="1"/>
  <c r="G680" i="1"/>
  <c r="H680" i="1" s="1"/>
  <c r="J680" i="1" s="1"/>
  <c r="G875" i="1"/>
  <c r="H875" i="1" s="1"/>
  <c r="L875" i="1" s="1"/>
  <c r="G3" i="1"/>
  <c r="H3" i="1" s="1"/>
  <c r="G137" i="1"/>
  <c r="H137" i="1" s="1"/>
  <c r="G258" i="1"/>
  <c r="H258" i="1" s="1"/>
  <c r="K258" i="1" s="1"/>
  <c r="G275" i="1"/>
  <c r="H275" i="1" s="1"/>
  <c r="K275" i="1" s="1"/>
  <c r="G323" i="1"/>
  <c r="H323" i="1" s="1"/>
  <c r="K323" i="1" s="1"/>
  <c r="G427" i="1"/>
  <c r="H427" i="1" s="1"/>
  <c r="L427" i="1" s="1"/>
  <c r="G479" i="1"/>
  <c r="H479" i="1" s="1"/>
  <c r="L479" i="1" s="1"/>
  <c r="G486" i="1"/>
  <c r="H486" i="1" s="1"/>
  <c r="L486" i="1" s="1"/>
  <c r="G582" i="1"/>
  <c r="H582" i="1" s="1"/>
  <c r="L582" i="1" s="1"/>
  <c r="G610" i="1"/>
  <c r="H610" i="1" s="1"/>
  <c r="G754" i="1"/>
  <c r="H754" i="1" s="1"/>
  <c r="J754" i="1" s="1"/>
  <c r="G772" i="1"/>
  <c r="H772" i="1" s="1"/>
  <c r="L772" i="1" s="1"/>
  <c r="G842" i="1"/>
  <c r="H842" i="1" s="1"/>
  <c r="K842" i="1" s="1"/>
  <c r="G46" i="1"/>
  <c r="H46" i="1" s="1"/>
  <c r="K46" i="1" s="1"/>
  <c r="G63" i="1"/>
  <c r="H63" i="1" s="1"/>
  <c r="K63" i="1" s="1"/>
  <c r="G105" i="1"/>
  <c r="H105" i="1" s="1"/>
  <c r="K105" i="1" s="1"/>
  <c r="G132" i="1"/>
  <c r="H132" i="1" s="1"/>
  <c r="L132" i="1" s="1"/>
  <c r="G161" i="1"/>
  <c r="H161" i="1" s="1"/>
  <c r="K161" i="1" s="1"/>
  <c r="G166" i="1"/>
  <c r="H166" i="1" s="1"/>
  <c r="K166" i="1" s="1"/>
  <c r="G220" i="1"/>
  <c r="H220" i="1" s="1"/>
  <c r="K220" i="1" s="1"/>
  <c r="G244" i="1"/>
  <c r="H244" i="1" s="1"/>
  <c r="K244" i="1" s="1"/>
  <c r="G253" i="1"/>
  <c r="H253" i="1" s="1"/>
  <c r="K253" i="1" s="1"/>
  <c r="G300" i="1"/>
  <c r="H300" i="1" s="1"/>
  <c r="K300" i="1" s="1"/>
  <c r="G328" i="1"/>
  <c r="H328" i="1" s="1"/>
  <c r="K328" i="1" s="1"/>
  <c r="G370" i="1"/>
  <c r="H370" i="1" s="1"/>
  <c r="K370" i="1" s="1"/>
  <c r="G521" i="1"/>
  <c r="H521" i="1" s="1"/>
  <c r="L521" i="1" s="1"/>
  <c r="G707" i="1"/>
  <c r="H707" i="1" s="1"/>
  <c r="G712" i="1"/>
  <c r="H712" i="1" s="1"/>
  <c r="G823" i="1"/>
  <c r="H823" i="1" s="1"/>
  <c r="I823" i="1" s="1"/>
  <c r="G21" i="1"/>
  <c r="H21" i="1" s="1"/>
  <c r="K21" i="1" s="1"/>
  <c r="G383" i="1"/>
  <c r="H383" i="1" s="1"/>
  <c r="G174" i="1"/>
  <c r="H174" i="1" s="1"/>
  <c r="H171" i="1" s="1"/>
  <c r="H671" i="1"/>
  <c r="J671" i="1" s="1"/>
  <c r="G595" i="1"/>
  <c r="H595" i="1" s="1"/>
  <c r="L595" i="1" s="1"/>
  <c r="G393" i="1"/>
  <c r="H393" i="1" s="1"/>
  <c r="G449" i="1"/>
  <c r="H449" i="1" s="1"/>
  <c r="L449" i="1" s="1"/>
  <c r="G627" i="1"/>
  <c r="H627" i="1" s="1"/>
  <c r="G916" i="1"/>
  <c r="H916" i="1" s="1"/>
  <c r="G638" i="1"/>
  <c r="H638" i="1" s="1"/>
  <c r="G650" i="1"/>
  <c r="H650" i="1" s="1"/>
  <c r="L650" i="1" s="1"/>
  <c r="G760" i="1"/>
  <c r="H760" i="1" s="1"/>
  <c r="G797" i="1"/>
  <c r="H797" i="1" s="1"/>
  <c r="G852" i="1"/>
  <c r="H852" i="1" s="1"/>
  <c r="G884" i="1"/>
  <c r="H884" i="1" s="1"/>
  <c r="G903" i="1"/>
  <c r="H903" i="1" s="1"/>
  <c r="H771" i="1" l="1"/>
  <c r="H373" i="1"/>
  <c r="I373" i="1" s="1"/>
  <c r="H407" i="1"/>
  <c r="J401" i="1"/>
  <c r="L818" i="1"/>
  <c r="K818" i="1"/>
  <c r="K172" i="1"/>
  <c r="H280" i="1"/>
  <c r="K280" i="1" s="1"/>
  <c r="J410" i="1"/>
  <c r="J817" i="1"/>
  <c r="J871" i="1"/>
  <c r="K817" i="1"/>
  <c r="I408" i="1"/>
  <c r="I817" i="1"/>
  <c r="I402" i="1"/>
  <c r="J402" i="1"/>
  <c r="L173" i="1"/>
  <c r="K173" i="1"/>
  <c r="J411" i="1"/>
  <c r="I411" i="1"/>
  <c r="I409" i="1"/>
  <c r="J409" i="1"/>
  <c r="G924" i="1"/>
  <c r="H721" i="1"/>
  <c r="J721" i="1" s="1"/>
  <c r="H781" i="1"/>
  <c r="K781" i="1" s="1"/>
  <c r="H124" i="1"/>
  <c r="L124" i="1" s="1"/>
  <c r="H609" i="1"/>
  <c r="L609" i="1" s="1"/>
  <c r="H512" i="1"/>
  <c r="L512" i="1" s="1"/>
  <c r="H911" i="1"/>
  <c r="K911" i="1" s="1"/>
  <c r="L782" i="1"/>
  <c r="K782" i="1"/>
  <c r="J782" i="1"/>
  <c r="I422" i="1"/>
  <c r="J403" i="1"/>
  <c r="J397" i="1"/>
  <c r="H847" i="1"/>
  <c r="L847" i="1" s="1"/>
  <c r="H731" i="1"/>
  <c r="J731" i="1" s="1"/>
  <c r="H313" i="1"/>
  <c r="K313" i="1" s="1"/>
  <c r="H416" i="1"/>
  <c r="I416" i="1" s="1"/>
  <c r="H136" i="1"/>
  <c r="K136" i="1" s="1"/>
  <c r="H257" i="1"/>
  <c r="K257" i="1" s="1"/>
  <c r="H600" i="1"/>
  <c r="L600" i="1" s="1"/>
  <c r="I417" i="1"/>
  <c r="K880" i="1"/>
  <c r="L880" i="1"/>
  <c r="L750" i="1"/>
  <c r="I750" i="1"/>
  <c r="J750" i="1"/>
  <c r="L908" i="1"/>
  <c r="I908" i="1"/>
  <c r="J880" i="1"/>
  <c r="K908" i="1"/>
  <c r="L318" i="1"/>
  <c r="J848" i="1"/>
  <c r="I848" i="1"/>
  <c r="K848" i="1"/>
  <c r="I388" i="1"/>
  <c r="J785" i="1"/>
  <c r="J374" i="1"/>
  <c r="K785" i="1"/>
  <c r="L314" i="1"/>
  <c r="L785" i="1"/>
  <c r="I380" i="1"/>
  <c r="L610" i="1"/>
  <c r="K792" i="1"/>
  <c r="K137" i="1"/>
  <c r="J912" i="1"/>
  <c r="J772" i="1"/>
  <c r="I912" i="1"/>
  <c r="L912" i="1"/>
  <c r="K819" i="1"/>
  <c r="L792" i="1"/>
  <c r="J776" i="1"/>
  <c r="K776" i="1"/>
  <c r="H485" i="1"/>
  <c r="L485" i="1" s="1"/>
  <c r="H520" i="1"/>
  <c r="L520" i="1" s="1"/>
  <c r="H715" i="1"/>
  <c r="J715" i="1" s="1"/>
  <c r="L754" i="1"/>
  <c r="K754" i="1"/>
  <c r="I767" i="1"/>
  <c r="L776" i="1"/>
  <c r="I792" i="1"/>
  <c r="L823" i="1"/>
  <c r="J823" i="1"/>
  <c r="J738" i="1"/>
  <c r="I738" i="1"/>
  <c r="K738" i="1"/>
  <c r="L738" i="1"/>
  <c r="I875" i="1"/>
  <c r="J875" i="1"/>
  <c r="K875" i="1"/>
  <c r="I819" i="1"/>
  <c r="J819" i="1"/>
  <c r="H816" i="1"/>
  <c r="J816" i="1" s="1"/>
  <c r="L813" i="1"/>
  <c r="I813" i="1"/>
  <c r="J813" i="1"/>
  <c r="I842" i="1"/>
  <c r="H822" i="1"/>
  <c r="K822" i="1" s="1"/>
  <c r="J842" i="1"/>
  <c r="L842" i="1"/>
  <c r="K823" i="1"/>
  <c r="H588" i="1"/>
  <c r="L588" i="1" s="1"/>
  <c r="J712" i="1"/>
  <c r="H711" i="1"/>
  <c r="J711" i="1" s="1"/>
  <c r="H874" i="1"/>
  <c r="J874" i="1" s="1"/>
  <c r="H661" i="1"/>
  <c r="J661" i="1" s="1"/>
  <c r="K772" i="1"/>
  <c r="H679" i="1"/>
  <c r="J679" i="1" s="1"/>
  <c r="I772" i="1"/>
  <c r="I754" i="1"/>
  <c r="H749" i="1"/>
  <c r="I749" i="1" s="1"/>
  <c r="H269" i="1"/>
  <c r="K269" i="1" s="1"/>
  <c r="H706" i="1"/>
  <c r="J706" i="1" s="1"/>
  <c r="J707" i="1"/>
  <c r="I412" i="1"/>
  <c r="J412" i="1"/>
  <c r="H426" i="1"/>
  <c r="L426" i="1" s="1"/>
  <c r="H178" i="1"/>
  <c r="K178" i="1" s="1"/>
  <c r="H322" i="1"/>
  <c r="K322" i="1" s="1"/>
  <c r="L638" i="1"/>
  <c r="H637" i="1"/>
  <c r="L637" i="1" s="1"/>
  <c r="I393" i="1"/>
  <c r="H392" i="1"/>
  <c r="J393" i="1"/>
  <c r="J407" i="1"/>
  <c r="I407" i="1"/>
  <c r="K171" i="1"/>
  <c r="L171" i="1"/>
  <c r="L797" i="1"/>
  <c r="K797" i="1"/>
  <c r="J797" i="1"/>
  <c r="H796" i="1"/>
  <c r="J796" i="1" s="1"/>
  <c r="I797" i="1"/>
  <c r="L627" i="1"/>
  <c r="H626" i="1"/>
  <c r="L626" i="1" s="1"/>
  <c r="L771" i="1"/>
  <c r="K771" i="1"/>
  <c r="J771" i="1"/>
  <c r="I771" i="1"/>
  <c r="I383" i="1"/>
  <c r="J383" i="1"/>
  <c r="K3" i="1"/>
  <c r="H2" i="1"/>
  <c r="L884" i="1"/>
  <c r="K884" i="1"/>
  <c r="J884" i="1"/>
  <c r="H883" i="1"/>
  <c r="I884" i="1"/>
  <c r="I737" i="1"/>
  <c r="L737" i="1"/>
  <c r="J737" i="1"/>
  <c r="K737" i="1"/>
  <c r="H851" i="1"/>
  <c r="J852" i="1"/>
  <c r="I852" i="1"/>
  <c r="J916" i="1"/>
  <c r="I916" i="1"/>
  <c r="H915" i="1"/>
  <c r="L903" i="1"/>
  <c r="K903" i="1"/>
  <c r="J903" i="1"/>
  <c r="I903" i="1"/>
  <c r="H759" i="1"/>
  <c r="I760" i="1"/>
  <c r="J760" i="1"/>
  <c r="L174" i="1"/>
  <c r="K174" i="1"/>
  <c r="G919" i="1"/>
  <c r="J373" i="1" l="1"/>
  <c r="L781" i="1"/>
  <c r="I781" i="1"/>
  <c r="J781" i="1"/>
  <c r="I911" i="1"/>
  <c r="I816" i="1"/>
  <c r="L911" i="1"/>
  <c r="J911" i="1"/>
  <c r="K847" i="1"/>
  <c r="J416" i="1"/>
  <c r="I847" i="1"/>
  <c r="L313" i="1"/>
  <c r="J847" i="1"/>
  <c r="J749" i="1"/>
  <c r="K749" i="1"/>
  <c r="L749" i="1"/>
  <c r="L874" i="1"/>
  <c r="I874" i="1"/>
  <c r="K816" i="1"/>
  <c r="L816" i="1"/>
  <c r="J822" i="1"/>
  <c r="L822" i="1"/>
  <c r="K874" i="1"/>
  <c r="I822" i="1"/>
  <c r="J759" i="1"/>
  <c r="I759" i="1"/>
  <c r="J851" i="1"/>
  <c r="I851" i="1"/>
  <c r="J392" i="1"/>
  <c r="I392" i="1"/>
  <c r="J883" i="1"/>
  <c r="I883" i="1"/>
  <c r="K883" i="1"/>
  <c r="L883" i="1"/>
  <c r="K2" i="1"/>
  <c r="J915" i="1"/>
  <c r="I915" i="1"/>
  <c r="K796" i="1"/>
  <c r="L796" i="1"/>
  <c r="J921" i="1" l="1"/>
  <c r="L921" i="1"/>
  <c r="K921" i="1"/>
  <c r="I921" i="1"/>
  <c r="H921" i="1" l="1"/>
</calcChain>
</file>

<file path=xl/sharedStrings.xml><?xml version="1.0" encoding="utf-8"?>
<sst xmlns="http://schemas.openxmlformats.org/spreadsheetml/2006/main" count="1021" uniqueCount="221">
  <si>
    <t>№ п/п</t>
  </si>
  <si>
    <t>Наименование полномочия</t>
  </si>
  <si>
    <t>Правовое основание</t>
  </si>
  <si>
    <t>Виды работ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</si>
  <si>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</si>
  <si>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</si>
  <si>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</si>
  <si>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Штатная численность сотрудников учреждения</t>
  </si>
  <si>
    <t>в. т.ч. субъект жив.мир</t>
  </si>
  <si>
    <t>в. т.ч. субъект охота</t>
  </si>
  <si>
    <t>в. т.ч. переданные жив.мир</t>
  </si>
  <si>
    <t>в. т.ч. переданные охота</t>
  </si>
  <si>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</si>
  <si>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Пункт 2.1.1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</si>
  <si>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Итого по полномочию</t>
  </si>
  <si>
    <t>Проведение проверки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</si>
  <si>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>Ведущий специалист ИАС</t>
  </si>
  <si>
    <t>Начальник отдела ЮЗ</t>
  </si>
  <si>
    <t>Главный специалист ЮЗО</t>
  </si>
  <si>
    <t>Ведущий специалист ЮЗО</t>
  </si>
  <si>
    <t>Специалист 1-й категории ЮЗО</t>
  </si>
  <si>
    <t>Главный специалист СВО</t>
  </si>
  <si>
    <t>Специалист 1-й категории СВО</t>
  </si>
  <si>
    <t>Начальник отдела СЗ</t>
  </si>
  <si>
    <t>Главный специалист СЗО</t>
  </si>
  <si>
    <t>Специалист 1-й категории СЗО</t>
  </si>
  <si>
    <t xml:space="preserve"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</t>
  </si>
  <si>
    <t>Ведущий специалист СВО</t>
  </si>
  <si>
    <t>Проверка маршрутов ЗМУ</t>
  </si>
  <si>
    <t>Выезды на  ДТП с участием диких животных и оформление документов</t>
  </si>
  <si>
    <t>Участие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</si>
  <si>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начальником отдела, вышестоящим руководителем</t>
  </si>
  <si>
    <t>Консультант ОАП</t>
  </si>
  <si>
    <t>Начальник сектора</t>
  </si>
  <si>
    <t>Главный специалист ИАС</t>
  </si>
  <si>
    <t>Подготовка проектов запросов в органы государственной власти, правоохранительные органы, органы местного самоуправления, а также юридическим лицам, должностным лицам, индивидуальным предпринимателям и гражданам по вопросам, относящимся к компетенции отдела</t>
  </si>
  <si>
    <t>Специалист 1-й категории СЗО (Аделина)</t>
  </si>
  <si>
    <t>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Осуществлять консультирование сотрудников комитета по вопросам, возникающим в процессе рассмотрения уголовных дел;
Подготавливать проекты запросов, жалоб, ответов в организации по уголовным делам, выявленным сотрудниками комитета;</t>
  </si>
  <si>
    <t>В соответствии с поручением начальника отдела, вышестоящего руководителя готовить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</si>
  <si>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Ведущий специалист ОАП</t>
  </si>
  <si>
    <t>По поручению начальника сектора и/или в связи с рабочей необходимостью привлекать в установленном порядке для рассмотрения вопросов, относящихся к компетенции сектора, работников органов исполнительной власти Ленинградской области и органов местного самоуправления, государственных предприятий и государственных учреждений Ленинградской области (по согласованию с их руководителями), а также ученых и специалистов:</t>
  </si>
  <si>
    <t>По поручению начальника сектора и/или в связи с рабочей необходимостью направлять запросы в соответствующие организации и охотпользователям для получения недостающих данных по мониторингу охотничьих ресурсов, эпизоотии на территории Ленинградской области, предоставлять информацию в соответствующие контролирующие федеральные органы; По поручению начальника сектора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обитания, осуществлять сбор и обработку информации о необходимости регулирования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</t>
  </si>
  <si>
    <t>Осуществлять определение объектов животного мира, численность которых подлежит регулированию в соответствии с разграничением полномочий, предусмотренных законодательством, регулирующим отношения в области охраны, использования объектов животного мира и среды их обитания, охоты и сохранения охотничьих ресурсов;
В соответствии с установленным порядком и/или по поручению начальника сектора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сроки, в пределах компетенции сектора;</t>
  </si>
  <si>
    <t>Формирование отчета о расходовании субвенции</t>
  </si>
  <si>
    <t>Начальник отдела - главный бухгалтер</t>
  </si>
  <si>
    <t>Специалист 1-й категории ОБУИМТО</t>
  </si>
  <si>
    <t>Разработка государственного задания, плана работы подведомственного учреждения</t>
  </si>
  <si>
    <t>Координация и контроль</t>
  </si>
  <si>
    <t>Председатель комитета</t>
  </si>
  <si>
    <t>Заместитель председателя комитета</t>
  </si>
  <si>
    <t>Установление согласованных с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обитания, объемы (лимиты) изъятия объектов животного мира, за исключением объектов животного мира, находящихся на особо охраняемых природных территориях федерального значения</t>
  </si>
  <si>
    <t>Пункт 2.1.2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
- Постановление Губернатора Ленинградской области от 26.07.2016 N 65-пг "Об утверждении лимитов и квот добычи охотничьих ресурсов (лося, рыси) в сезоне охоты 2016-2017 годов на территории Ленинградской области с 1 августа 2016 года до 1 августа 2017 года"
- Постановление Губернатора Ленинградской области от 26.07.2016 N 64-пг "Об утверждении лимитов и квот добычи охотничьих ресурсов (бурого медведя, барсука) в сезоне охоты 2016-2017 годов на территории Ленинградской области с 1 августа 2016 года до 1 августа 2017 года"</t>
  </si>
  <si>
    <t>Осуществление сбора и обработки информации и документов для формирования проекта документа об утверждении лимитов и квот добычи охотничьих ресурсов;
Анализ заявок;
Расчет квот;
Разработка документа об утверждении лимитов и квот добычи охотничьих ресурсов;
Подготавка материалов обоснования лимитов и квот добычи охотничьих ресурсов для направления на государственную экологическую экспертизу;
Подготавка материалов обоснования лимитов и квот добычи охотничьих ресурсов для направления на согласование в Министерство природных ресурсов и экологии Российской Федерации;
Подготавка материалов для согласование в установленном порядке и предоставление для утверждения Губернатору проекта документа об утверждении лимитов и квот добычи охотничьих ресурсов.</t>
  </si>
  <si>
    <t>Участие в работе комиссий и иных коллегиальных органов, в состав которых главный специалист включен в соответствии с правовым актом Губернатора Ленинградской области или направлен начальником сектора, вышестоящим руководителем</t>
  </si>
  <si>
    <t>Формирование ОБАСов при подготовке проекта бюджета на очередной финансовый год (составление, представление в комитет финансов бумажного варианта; ввод в программу);
Формирование кассового плана по расходам (бумажный вариант, программа, свод, подпись у руководителя, направление в комитет финансов;
Составление сметы расходов, утверждение, подпись у руководителя;
Оплата счета.</t>
  </si>
  <si>
    <t>Регулирование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значения,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</si>
  <si>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Пункт 2.1.3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</si>
  <si>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Работа с обращениями граждан</t>
  </si>
  <si>
    <t xml:space="preserve">Участвовать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</t>
  </si>
  <si>
    <t>Регистрация обращения граждан</t>
  </si>
  <si>
    <t>Осуществление сбора информации по вопросам регулирования численности объектов животного мира от физических и юридических лиц, индивидуальных предпринимателей, подведомственных комитету учреждений и районных служб комитета. По результатам подготавливать и представлять начальнику сектора отчеты о регулировании численности объектов животного мира Ленинградской области.</t>
  </si>
  <si>
    <t>Выдача бланков</t>
  </si>
  <si>
    <t>Введение на территории Ленинградской области ограничения и запреты на использование объектов животного мира в целях их охраны и воспроизводства, за исключением объектов животного мира, находящихся на особо охраняемых природных территориях федерального значения, по согласованию с федеральными органами исполнительной власти, осуществляющими функции по контролю и надзору в сфере охраны, использования и воспроизводства объектов животного мира и среды их обитания</t>
  </si>
  <si>
    <t>Пункт 2.1.4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мире",
- Приказ комитета от  04.04.2016 №8 «О сроках весенней охоты на территории Ленинградской области в 2016 году».</t>
  </si>
  <si>
    <t>Участие в введении на территории Ленинградской области ограничений и запретов на использование объектов животного мира в целях их охраны и воспроизводства, за исключение объектов животного мира, находящихся на особо охраняемых природных территориях федерального значения;
Подготовка информации по ограничению, приостановлению или запрещению осуществления отдельных видов пользования животным миром, а также пользования определенными объектами животного мира на определенных территориях и акваториях либо на определенные сроки.</t>
  </si>
  <si>
    <t>Ведение государственного учета численности объектов животного мира, государственного мониторинга и государственного кадастра объектов животного мира в пределах Ленинградской области, за исключением объектов животного мира, находящихся на особо охраняемых природных территориях федерального значения, с последующим предоставлением сведений федеральным органам исполнительной власти, осуществляющим функции по контролю и надзору в сфере охраны, использования и воспроизводства объектов животного мира и среды их обитания</t>
  </si>
  <si>
    <t>Пункт 2.1.5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24.04.1995 г. № 52-ФЗ «О животном мире»
- Приказ Минприроды России от 11.01.2012 N 1 "Об утверждении Методических указаний по осуществлению органами исполнительной власти субъектов Российской Федерации переданного полномочия Российской Федерации по осуществлению государственного мониторинга охотничьих ресурсов и среды их обитания методом зимнего маршрутного учета".
- Приказ комитета от 30.12.2015 г. № 14 «О проведении зимнего маршрутного учета охотничьих ресурсов на территории Ленинградской области в 2016 году», распоряжения комитета об организации проведения ЗМУ, об утверждении постоянной сети учетных маршрутов.</t>
  </si>
  <si>
    <t>Осуществление государственного мониторинга объектов животного мира, охотничьих ресурсов и среды их обитания на территории муниципальных районов Ленинградской области, за исключением охотничьих ресурсов, находящихся на особо охраняемых природных территориях федерального значения:
- сбор сведений о численности и состоянии объектов животного мира, охотничьих ресурсов в общедоступных охотничьих угодьях и на иных территориях, являющихся средой обитания охотничьих ресурсов;
- сбор информации, поступающей от юридических и физических лиц, индивидуальных предпринимателей по учету и мониторингу объектов животного мира на территории Выборгского муниципального района Ленинградской области.</t>
  </si>
  <si>
    <t>Начальник отдела СВ</t>
  </si>
  <si>
    <t>Камеральная проверка сданных карточек ЗМУ (ПО ООУ и ЗОУ)</t>
  </si>
  <si>
    <t>Регистрация учетов и писем охотпользователей, сотрудников комитета</t>
  </si>
  <si>
    <t>По результатам проведенного мониторинга подготавливать и представлять полученную информацию начальнику отдела и в информационно - аналитический сектор комитета.</t>
  </si>
  <si>
    <t>Регистрация обращений сорудников</t>
  </si>
  <si>
    <t>Подготовка информации по ограничению, приостановлению или запрещению осуществления отдельных видов пользования животным миром, а также пользования определенными объектами животного мира на определенных территориях и акваториях либо на определенные сроки:
Обработка данных ЗМУ;
Подготовка плановой отчетности (в рамках мониторинга объектов, не отнесенных к охотничьим ресурсам).</t>
  </si>
  <si>
    <t>По поручению начальника сектора и/или в связи с рабочей необходимостью направлять запросы в соответствующие организации и охотпользователям для получения недостающих данных по мониторингу охотничьих ресурсов, эпизоотии на территории Ленинградской области, предоставлять информацию в соответствующие контролирующие федеральные органы;
По поручению начальника сектора и/или в связи с рабочей необходимостью подготавливать охотпользователям письма в пределах компетенции сектора;По поручению начальника сектора подготавливать и направлять запросы, обрабатывать входящую информацию от государственных органов исполнительной власти и органов местного самоуправления, государственных статистических организаций, территориальных органов федеральных органов исполнительной власти, государственных органов управления в области охраны окружающей среды, юридических и физических лиц, расположенных на территории Ленинградской области, по вопросам, отнесенным к компетенции сектора.</t>
  </si>
  <si>
    <t>Привлечение в установленном порядке для рассмотрения вопросов, относящихся к компетенции сектора, работников органов исполнительной власти Ленинградской области и органов местного самоуправления, государственных предприятий и государственных учреждений Ленинградской области (по согласованию с их руководителями), а также ученых и специалистов;
Подготовка материалов.</t>
  </si>
  <si>
    <t>Формирование ОБАСов при подготовке проекта бюджета на очередной финансовый год (составление, представление в комитет финансов бумажного варианта; ввод в программу);
Формирование кассового плана по расходам (бумажный вариант, программа, свод, подпись у руководителя, направление в комитет финансов;
Составление сметы расходов, утверждение, подпись у руководителя;
Регистрация бо;
сверка реквизитов и формы предоставленных документов, сканирование первичных документов, формирование заявки на оплату расходов, формирование распорядительной заявки;
 контроль за своевременностью и полнотой обеспечения комитета бланками ЗМУ;</t>
  </si>
  <si>
    <t>Прием граждан</t>
  </si>
  <si>
    <t>Выдача разрешений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</si>
  <si>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Пункт 2.1.6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24.04.1995 г. № 52-ФЗ «О животном мире».
- Приказ комитета от 26 ноября 2015 г. № 10 «Об утверждении административного регламента предоставления комитетом по охране, контролю и регулированию использования объектов животного мира Ленинградской области государственной услуги по выдаче разрешений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 и Красную книгу Ленинградской области»</t>
  </si>
  <si>
    <t>Формирование ОБАСов при подготовке проекта бюджета на очередной финансовый год (составление, представление в комитет финансов бумажного варианта; ввод в программу);
Формирование кассового плана по расходам (бумажный вариант, программа, свод, подпись у руководителя, направление в комитет финансов;
Составление сметы расходов, утверждение, подпись у руководителя;
Регистрация бо;
сверка реквизитов и формы предоставленных документов, сканирование первичных документов, формирование заявки на оплату расходов, формирование распорядительной заявки;
 контроль за своевременностью и полнотой обеспечения комитета бланками;</t>
  </si>
  <si>
    <t>Выдача разрешений на содержание и разведение объектов животного мира в полувольных условиях и искусственно созданной среде обитания (за исключением объектов животного мира, занесенных в Красную книгу Российской Федерации), за исключением разрешений на содержание и разведение объектов животного мира в полувольных условиях и искусственно созданной среде обитания, находящихся на особо охраняемых природных территориях федерального значения</t>
  </si>
  <si>
    <t>Пункт 2.1.7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 
- Ст. 6 Федерального закона от 24.04.1995 г. № 52-ФЗ «О животном мире». 
- Приказ комитета от 26 ноября 2015 г. № 11 «Об утверждении административного регламента предоставления государственной услуги по выдаче разрешений на содержание и разведение объектов животного мира в полувольных условиях и искусственно созданной среде обитания (за исключением объектов животного мира, занесенных в Красную книгу Российской Федерации), за исключением разрешений на содержание и разведение объектов животного мира в полувольных условиях и искусственно созданной среде обитания, находящиеся на особо охраняемых природных территориях федерального значения</t>
  </si>
  <si>
    <t>Осуществление охраны водных биологических ресурсов на внутренних водных объектах, за исключением особо охраняемых природных территорий федерального значения и пограничных зон, а также водных биологических ресурсов внутренних вод, занесенных в Красную книгу Российской Федерации, анадромных и катадромных видов рыб, трансграничных видов рыб и других водных животных, перечни которых утверждаются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</si>
  <si>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Пункт 2.1.8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
- Соглашение об организации взаимодействия между комитетом и Северо-Западным управлением федерального агентства по рыболовству орт 25.01.2012 г.</t>
  </si>
  <si>
    <t>Участие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хозяйства.</t>
  </si>
  <si>
    <t>Начальник отдела АП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</si>
  <si>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</si>
  <si>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В соответствии с установленным порядком и/или по поручению начальника сектора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сроки, в пределах компетенции сектора;
Запрос информации, сбор информации, сведение информации, вынесение решения, подготовка материалов (в рамках мониторинга объектов, не отнесенных к биологическим ресурсам);
Регистрация обращений</t>
  </si>
  <si>
    <t>Формирование отчетности по расходованию субвенции, проверка отчета, согласование в Росрыболовстве</t>
  </si>
  <si>
    <t>Осуществление мер по воспроизводству объектов животного мира и восстановлению среды их обитания, нарушенных в результате стихийных бедствий и по иным причинам, за исключением объектов животного мира и среды их обитания, находящихся на особо охраняемых природных территориях федерального значения</t>
  </si>
  <si>
    <t>Пункт 2.1.9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</si>
  <si>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</si>
  <si>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Осуществление федерального государственного надзора в области охраны и использования объектов животного мира и среды их обитания на территории Ленинградской области, за исключением объектов животного мира и среды их обитания, находящихся на особо охраняемых природных территориях федерального значения, расположенных на территории Ленинградской области</t>
  </si>
  <si>
    <t>Пункт 2.1.10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Ст.6 Федерального закона от 24.04.1995 г. N 52-ФЗ "О животном мире",
- постановление Правительства  Российской Федерации от 09.01.2009 № 13 «О реализации безвозмездно изъятых ..»</t>
  </si>
  <si>
    <t>Проведение обследования (рейды) территории среды обитания объектов животного мира</t>
  </si>
  <si>
    <t>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правонарушениях:
- Возбуждать дела об административных правонарушениях.
- Составлять и подписывать протоколы об административных правонарушениях с дел использованием Автоматизированной системы обеспечения исполнения административного законодательства
- Применять меры обеспечения производства по делам об административных правонарушениях.
- Направлять на рассмотрение мировым судьям, в суды общей юрисдикции протоколы об административных правонарушениях и материалы дела к ним.
- Направлять на рассмотрение дела об административных правонарушениях уполномоченным должностным лицам Комитета, в порядке, установленном Кодексом Российской Федерации об административных правонарушениях;
- 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- Осуществлять консультирование сотрудников комитета по вопросам, возникающим в процессе рассмотрения уголовных дел;
- Подготавливать проекты запросов, жалоб, ответов в организации по уголовным делам, выявленным сотрудниками комитета;
- подготавливать статистическую информацию об уголовных правонарушениях. выявленных сотрудниками комитета;
- Участие в работе комиссий.</t>
  </si>
  <si>
    <t>Формирование ОБАСов при подготовке проекта бюджета на очередной финансовый год (проверка представленного бумажного варианта ОБАСА ЛОГКУ , анализ целесообразности; ввод в программу, формирование свода и направление в комитет финансов ЛО);
Проверка введенного в АЦК-финансы кассового плана по расходам (бумажный вариант, программа, свод, направление в комитет финансов;
Проверка, анализ, согласование, утверждение составленной ЛОГКУ сметы расходов, подпись у руководителя, направление сопроводительным в учреждением;
Регистрация бо;
сверка реквизитов;формирование распорядительной заявки;"</t>
  </si>
  <si>
    <t>Осуществление контроля за исполнением областных законов и иных нормативных правовых актов Ленинградской области, регулирующих отношения в сфере охраны и использования объектов животного мира и среды их обитания</t>
  </si>
  <si>
    <t>Пункт 2.1.11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Областной закон Ленинградской области от 21.06.2013 N 35-оз "Об охоте и о сохранении охотничьих ресурсов в Ленинградской области",
- Постановление Губернатора Ленинградской области от 29.12.2012 N 145-пг "Об определении видов разрешенной охоты и параметров осуществления охоты на территории Ленинградской области",
Приказы комитета.</t>
  </si>
  <si>
    <t>Разработка проектов административных регламентов по предоставлению государственных услуг, функций вносить изменения в действующие регламенты, проводить правовую (юридическую) экспертизу проектов административных регламентов по предоставлению государственных услуг, функций, разработанных работниками комитета;
Разработка проектов, проведение антикоррупционной экспертизы, анализ зак-ва;
Направление на согласование с уполномоченными органами,
подготовка рассылки, получение заключения и замечаний, снятие 
замечаний;
Проведение оценки регулирующего воздействия;
Разрабатывать и представлять непосредственному руководителю проекты планов (программ) противодействия коррупции для их последующего утверждения руководителем комитета; По поручению начальника отдела подготавливать и представлять непосредственному руководителю информацию о реализации комитетом мер по повышению эффективности противодействия коррупции для ее последующего направления в комитет информационно-аналитического обеспечения Ленинградской области. Осуществлять в порядке, установленном Правительством Ленинградской области, антикоррупционный мониторинг с целью оценки состояния коррупции, коррупциогенных факторов и результативности мер противодействия коррупции в сферах, отнесенных к компетенции комитета;
Рассматривать и согласовывать проекты положений о структурных подразделениях комитета  и проекты должностных регламентов государственных гражданских служащих комитета либо подготавливать и представлять начальнику отдела  замечания на указанные проекты;
Составлять, подписывать от имени комитета и направлять в прокуратуру Ленинградской области не позднее пятого числа первого месяца очередного квартала информацию о нормативных правовых актах;
Направлять в установленные сроки копии принятых приказов комитета в Законодательное собрание Ленинградской области, а также в уполномоченные органы для официального опубликования, проводить мониторинг их официального опубликования, о результатах мониторинга докладывать непосредственному руководителю;
Контроль исполнения законности при проведении проверок юр. лиц, граждан, обращений граждан;
Проверка отчетности, подготовленной специалистами в соответствии с Приказом Росстата от 21.12.2011 г. № 503 «Об утверждении статистического инструментария для организации Минэкономразвития России федерального статистического наблюдения за осуществлением государственного контроля (надзора) и муниципального контроля».</t>
  </si>
  <si>
    <t>Главный специалист ОАП</t>
  </si>
  <si>
    <t>Разработка проектов областных законов и иных нормативных правовых актов Ленинградской области, регулирующих отношения в области охраны, использования объектов животного мира и среды их обитания;
Составление справки о своевременности и полноте предоставления юридическими лицами, индивидуальными предпринимателями в комитет отчётов, предусмотренных действующим законодательством и соответствующими соглашениями.</t>
  </si>
  <si>
    <t>Подготовка и представлять начальнику отдела информации по прогнозируемым доходам для дальнейшего направления по запросам федеральных органов;
Проведение  инвентаризации финансовых обязательств комитета. По результатам подготавливать и представлять начальнику отдела обобщенную информацию;
Осуществление ежеквартальной сверки отчетных данных бюджетного учета администрируемых доходов бюджетов бюджетной системы Российской Федерации на отчетные даты;
Обработка документов поставщиков;
Составление отчетов;
Проведение проверок;
Формирование бюджетных заявок;
Составление реестра расходных расписаний;
Составление и ведение планов.</t>
  </si>
  <si>
    <t>Главный специалист ОБУ и МТО</t>
  </si>
  <si>
    <t>Ведение Красной книги Ленинградской области в части объектов животного мира</t>
  </si>
  <si>
    <t>Пункт 2.1.12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24.04.1995 г. N 52-ФЗ "О животном мире"
- Постановление Правительства Ленинградской области от 08.04.2014 N 106 "О Красной книге Ленинградской области"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</si>
  <si>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руководителем:</t>
  </si>
  <si>
    <t>Правовое сопровождение заключения государственных контрактов, составления проекта государственного контракта и техзадания, участие в комиссии по приемке работ по государственному контракту;
Подготовка распоряжения о деятельности комиссии по Красной Книге ЛО;
Рассмотрение результатов работ по составлению аннотированного списка видов, анализ списка;
В соответствии с установленным порядком и/или по поручению начальника сектора осуществлять мероприятия по ведению Красной книги Ленинградской области в части объектов животного мира, в том числе подготавливать предложения по внесению изменений в Красную книгу Ленинградской области в части объектов животного мира Ленинградской области.</t>
  </si>
  <si>
    <t>Разработка государственной программы, внесение изменений, формирование информации для размещения на сайте, утверждение плана мероприятий, сводного детального плана-графика</t>
  </si>
  <si>
    <t>Разработка и реализация государственных программ Ленинградской области по охране и воспроизводству объектов животного мира и среды их обитания</t>
  </si>
  <si>
    <t>Пункт 2.1.13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постановление Правительства Ленинградской области от 31.10.2013 N 368 "О государственной программе Ленинградской области "Охрана окружающей среды Ленинградской области"</t>
  </si>
  <si>
    <t>Участие в выполнении международных договоров Российской Федерации в области охраны и использования объектов животного мира в порядке, согласованном с федеральными органами исполнительной власти, выполняющими обязательства Российской Федерации по указанным договорам</t>
  </si>
  <si>
    <t>Пункт 2.1.14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План приема делегаций на 2016 год, согласованный с курирующим заместителем председателя правительства ЛО и утвержденный в комитете по внешним связям Ленинградской области</t>
  </si>
  <si>
    <t>Участие, подготовка докладов в международных встречах и конференциях (Ярославль, Карелия);
Подготовка заключения на законопроект по запрету использования тестов на животных;
Организация приездов зарубежных коллег (оформление визовых документов, приглашений);
Подготовка отчетов.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</si>
  <si>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</si>
  <si>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Пункт 2.2.1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</si>
  <si>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В соответствии с административным  регламентом предоставления государственной услуги по выдаче разрешений на добычу охотничьих ресурсов осуществлять выдачу разрешений на добычу охотничьих ресурсов в общедоступных охотничьих угодьях, в том числе осуществлять учет бланков строгой отчетности (выданных разрешений на добычу охотничьих ресурсов), представлять сведения о выданных разрешениях на добычу охотничьих ресурсов в отдел бухгалтерского учета и материально технического обеспечения и в информационно - аналитический сектор комитета.</t>
  </si>
  <si>
    <t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</t>
  </si>
  <si>
    <t>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Осуществлять консультирование сотрудников комитета по вопросам, возникающим в процессе рассмотрения уголовных дел; 
Подготавливать проекты запросов, жалоб, ответов в организации по уголовным делам, выявленным сотрудниками комитета;
Подготавливать статистическую информацию об уголовных правонарушениях. выявленных сотрудниками комитета;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Составление и согласование акта
Возбуждать дела об административных правонарушениях;
Составление протокола, вручение протокола нарушителю, направление почтовым отправлением
Направлять на рассмотрение дела об административных правонарушениях уполномоченным должностным лицам комитета, в порядке, установленном Кодексом Российской Федерации об административных правонарушениях;
Передача дела на рассмотрение начальнику административной практики и оперативной работы
Направление административного дела в суд по подведомственности, подготовка прошивка и заверение документов, составление сопроводительного письма.</t>
  </si>
  <si>
    <t>Участвовать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</si>
  <si>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Рассмотрение заявок на выдачу бланков разрешений на добычу охотничьих ресурсов поступающих от охотпользователей, передавать информацию о выдаче бланков разрешений в отдел бухгалтерского учета и материально-технического обеспечения комитета;
Анализ выданных разрешений за предыдущий сезон;
Формирование отчетов, запросы, ответ;
Письма охотпользователям.</t>
  </si>
  <si>
    <t>Формирование ОБАСов при подготовке проекта бюджета на очередной финансовый год (составление, представление в комитет финансов бумажного варианта; ввод в программу);
Формирование кассового плана по расходам (бумажный вариант, программа, свод, подпись у руководителя, направление в комитет финансов;
Составление сметы расходов, утверждение, подпись у руководителя;
Регистрация бо;
сверка реквизитов и формы предоставленных документов, сканирование первичных документов, формирование заявки на оплату расходов, формирование распорядительной заявки; 
Контроль за порядком выдачи, выдача бланков разрешений</t>
  </si>
  <si>
    <t>Предупреждение, выявление и пресечение допускаемых юридическими лицами, индивидуальными предпринимателями и гражданами нарушений обязательных требований, установленных в соответствии с международными договорами Российской Федерации, федеральными законами и принимаемыми в соответствии с ними иными нормативными правовыми актами Российской Федерации, законами и иными нормативными правовыми актами Ленинградской области в области охоты и сохранения охотничьих ресурсов, в области охраны, воспроизводства и использования объектов животного мира и среды их обитания;
Вынесение определений о возбуждении дел об административных правонарушениях и проведении административного расследования в сфере охраны, контроля и использования объектов животного мира;
Подготовка материалов дел об административных правонарушениях;
подготовка постановлений, определений, вынесенных по результатам рассмотрения дел об административных правонарушениях, и другие документы в рамках рассмотрения административного дела.</t>
  </si>
  <si>
    <t>Регулирование численности охотничьих ресурсов, за исключением охотничьих ресурсов, находящихся на особо охраняемых природных территориях федерального значения</t>
  </si>
  <si>
    <t>Пункт 2.2.2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Федерации»,
- Приказ Минприроды РФ от 13.01.2011 г.  № 1
"Об утверждении Порядка принятия решения о регулировании численности охотничьих ресурсов и его формы"</t>
  </si>
  <si>
    <t>Проведение организационных мероприятий</t>
  </si>
  <si>
    <t>Определение видов разрешенной охоты и параметры осуществления охоты в охотничьих угодьях на территории Ленинградской области, за исключением особо охраняемых природных территорий федерального значения</t>
  </si>
  <si>
    <t>Пункт 2.2.3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г. № 209-ФЗ «Об охоте и о сохранении охотничьих ресурсов и о внесении изменений в отдельные законодательные акты Российской Федерации»
- Приказ Минприроды России от 16.11.2010 N 512 "Об утверждении Правил охоты"
- Постановление Губернатора Ленинградской области от 29.12.2012 N 145-пг "Об определении видов разрешенной охоты и параметров осуществления охоты на территории Ленинградской области"</t>
  </si>
  <si>
    <t>Формирование приказа, сбор информации</t>
  </si>
  <si>
    <t>Ведение государственного охотхозяйственного реестра и осуществление государственного мониторинга охотничьих ресурсов и среды их обитания на территории Ленинградской области, за исключением охотничьих ресурсов, находящихся на особо охраняемых природных территориях федерального значения</t>
  </si>
  <si>
    <t>Пункт 2.2.4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06.09.2010 N 345 "Об утверждении Положения о составе и порядке ведения государственного охотхозяйственного реестра, порядке сбора и хранения содержащейся в нем документированной информации и предоставления ее заинтересованным лицам"</t>
  </si>
  <si>
    <t>Осуществлять ведение государственного охотхозяйственного реестра в части внесения в государственный охотхозяйственный реестр сведений об охотниках.</t>
  </si>
  <si>
    <t>Камеральная проверка сданных карточек ЗМУ (ЗОУ).</t>
  </si>
  <si>
    <t>Осуществление государственного мониторинга охотничьих ресурсов и среды их обитания на территории Ленинградской области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</si>
  <si>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начальником отдела, вышестоящим руководителем.</t>
  </si>
  <si>
    <t>Контроль над сбором информации по учету численности , в том числе в электронном виде;
Еженедельное представление информации по запросу прокуратуры в отдел административной практики и оперативной работы по работе с судами;
Контроль над предоставление реестра охотпользователями;
Контроль над предоставлением мониторинга;
Консультация организации по вопросу ведения реестра.</t>
  </si>
  <si>
    <t>Осуществление ведения государственного охотхозяйственного реестра в части внесения сведения о юридических лицах и индивидуальных предпринимателях, осуществляющих виды деятельности в сфере охотничьего хозяйства, а также организациях, осуществляющих деятельность по закупке, производству и продаже продукции охоты;
Осуществлять ведение государственного охотхозяйственного реестра в части внесения сведения об осуществлении охоты с участием иностранных граждан;
Обработка поступившей информации, формирование сводных данных, оформление форм отчетности.</t>
  </si>
  <si>
    <t>Заключение охотхозяйственных соглашений (в том числе организация и проведение аукционов на право заключения таких соглашений, выдает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занесенных в Красную книгу Российской Федерации)</t>
  </si>
  <si>
    <t>Пункт 2.2.5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31.03.2010 N 93
"Об утверждении примерной формы охотхозяйственного соглашения"
-Постановление Губернатора Ленинградской области от 21.03.2016 N 25-пг "Об утверждении Административного регламента предоставления государственной услуги по заключению охотхозяйственных соглашений, в том числе организации и проведению аукционов на право заключения таких соглашений"
- Постановление Губернатора Ленинградской области от 24.08.2016 N 74-пг</t>
  </si>
  <si>
    <t>Осуществление работы по заключению охотхозяйственных соглашений;
Подготовка и направление запросов в соответствующие организации и охотпользователям для получения недостающих данных;
Подготавливать проект соглашения (после получения от информационно-аналитического сектора комитета соответствующих данных) и согласовывать его с охотпользователем;
Обеспечение выдачи, направление охотхозяйственного  соглашения охотпользователю.</t>
  </si>
  <si>
    <t>Участие в работе комиссий и иных коллегиальных органов, в состав которых главный специалист включен в соответствии с правовым актом Губернатора Ленинградской области или направлен начальником сектора, вышестоящим руководителем.</t>
  </si>
  <si>
    <t>Выдача разрешений на содержание и разведение охотничьих ресурсов в полувольных условиях и искусственно созданной среде обитания (кроме охотничьих ресурсов, занесенных в Красную книгу Российской Федерации), за исключением разрешений на содержание и разведение охотничьих ресурсов, находящихся на особо охраняемых природных территориях федерального значения, в полувольных условиях и искусственно созданной среде обитания</t>
  </si>
  <si>
    <t>Пункт 2.2.6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28.06.2012 N 176 "Об утверждении Административного регламента предоставления органами государственной власти субъектов Российской Федерации государственной услуги по выдаче разрешений на содержание и разведение охотничьих ресурсов в полувольных условиях и искусственно созданной среде обитания (кроме охотничьих ресурсов, занесенных в Красную книгу Российской Федерации), за исключением разрешений на содержание и разведение охотничьих ресурсов</t>
  </si>
  <si>
    <t>Проведение организационных мероприятий (анализ, подготовка проекта , регистрация, подготовка информации, отправка письма);
Выдача бланков.</t>
  </si>
  <si>
    <t>Осуществление контроля за использованием капканов и других устройств, используемых при осуществлении охоты</t>
  </si>
  <si>
    <t>Пункт 2.2.7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</si>
  <si>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охоты.</t>
  </si>
  <si>
    <t>Планирование плановых заданий на территории обитания объектов животного мира;
Еженедельный контроль над проведением плановых заданий, в том числе над использованием капканов и других устройств:
-выявление правонарушения;
-составление протокола;
-составление акта изъятия;
-рассмотрение дела, вынесение постановления;
-регистрация постановления в журнале;
-формирование почтового отправления;
-регистрация почтового отправления;
-отправка почтой;
-уничтожение объекта животного мира;
- составление протоколов об административных правонарушениях за нарушение законодательства
Консультирование сотрудников при обнаружении незаконных орудий лова;
Участие в совещании по использованию капканов.</t>
  </si>
  <si>
    <t>Осуществление контроля за оборотом продукции охоты</t>
  </si>
  <si>
    <t>Пункт 2.2.8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 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 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</si>
  <si>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Планирование плановых заданий на территории обитания объектов животного мира еженедельный контроль над проведением плановых заданий, в том числе над использованием капканов и других устройств:
-рассмотрение дела, вынесение постановления;
-составление акта об уничтожение объекта животного мира;
- составление протоколов об административных правонарушениях за нарушение законодательства;
Организация реализации/передачи  незаконно изъятых из среды обитания объектов животного мира. Переговоры в Росимуществе, подготовка материалов для оценки животного, письма в организации о приеме животных,  подготовка распоряжений, актов о реализации/передаче.</t>
  </si>
  <si>
    <t>Осуществление федерального государственного охотничьего надзора на территории Ленинградской области, за исключением особо охраняемых природных территорий федерального значения</t>
  </si>
  <si>
    <t>Пункт 2.2.9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Федерации",
- Федеральный закон от 26.12.2008 N 294-ФЗ
"О защите прав юридических лиц и индивидуальных предпринимателей при осуществлении государственного контроля (надзора) и муниципального контроля"
- Приказ Минприроды России от 27.06.2012 N 171 "Об утверждении Административного регламента исполнения органами государственной власти субъектов Российской Федерации государственной функции по осуществлению федерального государственного охотничьего надзора".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</si>
  <si>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Выезды на  ДТП с участием диких животных и оформление документов;
Совместные рейды;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Осуществление учета гибели объектов животного мира, составлять акты и иные документы, необходимые для взыскания ущерба по фактам гибели объектов животного мира, о выявленных фактах докладывать начальнику отдела, оригиналы материалов передавать в отдел административной практики и оперативной работы комитета.</t>
  </si>
  <si>
    <t>Ведение журнала регистрации материалов (заявлений, определений, решений органов внутренних дел) по уголовным правонарушениям, выявленных сотрудниками комитета;
Осуществлять консультирование сотрудников комитета по вопросам, возникающим в процессе рассмотрения уголовных дел; 
Подготавливать проекты запросов, жалоб, ответов в организации по уголовным делам, выявленным сотрудниками комитета;
Подготавливать статистическую информацию об уголовных правонарушениях. выявленных сотрудниками комитета;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Составление и согласование акта
Возбуждать дела об административных правонарушениях;
Составление протокола, вручение протокола нарушителю, направление почтовым отправлением
Направлять на рассмотрение дела об административных правонарушениях уполномоченным должностным лицам комитета, в порядке, установленном Кодексом Российской Федерации об административных правонарушениях;
Направление административного дела в суд по подведомственности, подготовка прошивка и заверение документов, составление сопроводительного письма;
Выезд в район для контроля служебного распорядка специалиста.</t>
  </si>
  <si>
    <t>Специалист 1-й категории ОАП</t>
  </si>
  <si>
    <t>Разработка ежегодных планов проверок юридических лиц и индивидуальных предпринимателей, доводить план проведения плановых проверок до сведения заинтересованных лиц, в том числе посредством его размещения на официальном сайте комитета (www.fauna.lenobl.ru) в сети «Интернет»;
Подготовка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</si>
  <si>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Утверждение схемы размещения, использования и охраны охотничьих угодий на территории Ленинградской области</t>
  </si>
  <si>
    <t>Пункт 2.2.10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РФ от 31.08.2010 № 335 "Об утверждении порядка составления схемы размещения, использования и охраны охотничьих угодий на территории субъекта Российской Федерации, а также требований к ее составу и структуре"
- приказ Минприроды России от 23.12.2010 N 559 "Об утверждении Порядка организации внутрихозяйственного охотустройства"</t>
  </si>
  <si>
    <t>Подготовка заключений на схему территориального планирования;
Формирование материалов, ознакомление, направление в Москву.</t>
  </si>
  <si>
    <t>Разработка и утверждение нормы допустимой добычи охотничьих ресурсов, в отношении которых не устанавливается лимит добычи, и нормы пропускной способности охотничьих угодий</t>
  </si>
  <si>
    <t>Пункт 2.2.11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комитета от 21.07.2014 № 8 «Об утверждении норм допустимой добычи кабана в охотничьих угодьях Ленинградской области».</t>
  </si>
  <si>
    <t>Выдача и аннулирование охотничьих билетов в порядке, установленном уполномоченным федеральным органом исполнительной власти</t>
  </si>
  <si>
    <t>Пункт 2.2.12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20.01.2011 N 13 "Об утверждении Порядка выдачи и аннулирования охотничьего билета единого федерального образца, формы охотничьего билета"</t>
  </si>
  <si>
    <t>В соответствии с административным регламентом предоставления государственной услуги по выдаче и аннулированию охотничьих билетов единого федерального образца осуществлять выдачу и аннулирование охотничьих билетов единого федерального образца, в том числе осуществлять учет бланков строгой отчетности (выданных охотничьих билетов), представлять сведения о выданных охотничьих билетах в отдел бухгалтерского учета и материально-технического обеспечения и в информационно-аналитический сектор комитета.</t>
  </si>
  <si>
    <t xml:space="preserve">Специалист 1-й категории ОБУИМТО </t>
  </si>
  <si>
    <t>Установление перечней охотничьих ресурсов, в отношении которых допускается осуществление промысловой охоты</t>
  </si>
  <si>
    <t>Пункт 2.2.13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Постановление Губернатора Ленинградской области от 29.12.2012 N 145-пг "Об определении видов разрешенной охоты и параметров осуществления охоты на территории Ленинградской области"</t>
  </si>
  <si>
    <t>Обеспечение изготовления удостоверений и нагрудных знаков производственных охотничьих инспекторов по образцам, установленным уполномоченным федеральным органом исполнительной власти</t>
  </si>
  <si>
    <t>Пункт 2.2.14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09.01.2014 N 3 "Об утверждении образцов удостоверения и нагрудного знака производственного охотничьего инспектора"</t>
  </si>
  <si>
    <t>Выдача и замена удостоверений и нагрудных знаков производственных охотничьих инспекторов, аннулирует такие удостоверения в порядке, установленном уполномоченным федеральным органом исполнительной власти</t>
  </si>
  <si>
    <t>Пункт 2.2.15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09.01.2014 N 5 "Об утверждении Порядка выдачи, замены, сдачи удостоверения и нагрудного знака производственного охотничьего инспектора, аннулирования такого удостоверения"</t>
  </si>
  <si>
    <t>Выдача и замена удостоверений и нагрудных знаков производственных охотничьих инспекторов, аннулирование такие удостоверений</t>
  </si>
  <si>
    <t>Проведение проверок знания требований к кандидату в производственные охотничьи инспектора в порядке, установленном уполномоченным федеральным органом исполнительной власти</t>
  </si>
  <si>
    <t>Пункт 2.2.16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09.01.2014 N 4 "Об утверждении Порядка проведения проверки знания требований к кандидату в производственные охотничьи инспектора"</t>
  </si>
  <si>
    <t>Участие в разработке перечня вопросов для тестирования 
кандидатов в производственные охотничьи инспектора;
участие в комиссии по проверке знаний, контроль за соблюдением 
сроков тестирования.</t>
  </si>
  <si>
    <t>Проведение проверок;
Размещение списка вопросов;
Обработка заявлений.</t>
  </si>
  <si>
    <t>Отстранение производственных охотничьих инспекторов от осуществления производственного охотничьего контроля в порядке, установленном уполномоченным федеральным органом исполнительной власти</t>
  </si>
  <si>
    <t>Пункт 2.2.17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
- Приказ Минприроды России от 09.01.2014 N 1 "Об утверждении Порядка отстранения производственных охотничьих инспекторов от осуществления производственного охотничьего контроля"</t>
  </si>
  <si>
    <t>Принятие нормативных правовых актов комитета в форме приказов, а также правовых актов, имеющие ненормативный характер, в форме распоряжений.</t>
  </si>
  <si>
    <t>Пункт 2.3.1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</t>
  </si>
  <si>
    <t>Разработка проектов правовых актов Ленинградской области, обеспечивать их согласование в установленном порядке;
Правовая (юридическая) экспертиза проектов правовых актов, разработанных работниками комитета, в том числе проектов правовых актов комитета, на предмет их соответствия действующему законодательству и правилам юридико-технического оформления документов, по результатам подготавливать соответствующие заключения и представлять их непосредственному руководителю;
Рассмотрение поступивших в комитет протесты, представления и предостережения прокуратуры, заключения органов юстиции и независимых экспертов на правовые акты комитета или их проекты, осуществлять подготовку в установленные сроки ответов на них, согласование ответов с уполномоченными государственными органами, представление проектов ответов непосредственному руководителю для последующего направления ответов соответствующим адресатам;
Подготовка и представление соответствующему руководителю разъяснения о порядке применения федерального и областного законодательства, а также правил юридико-технического оформления документов, оказывать работникам комитета правовую и методическую помощь в подготовке проектов правовых актов Ленинградской области, государственных контрактов и иных договоров, а также других документов;
Проведение ежемесячного мониторинга изменения федерального законодательства, составление отчета, направление в комитет правового обеспечения Ленинградской области;
Подготовка правового заключения по спорным ситуациям;
Направление на электронные адреса прокуратуры Ленинградской области (npa@prok47.ru) и Управления Министерства юстиции Российской Федерации по Ленинградской области (minjust47@yandex.ru);
Подготовленные органом исполнительной власти проекты нормативных правовых актов Ленинградской области (кроме проектов приказов) в течение трех рабочих дней с даты положительного заключения комитета правового обеспечения и контроля Ленинградской области на соответствующий проект;
Проведение процедуры оценки регулирующего воздействия нормативно-правовых актов;
Участие в совещаниях;
Издание распоряжений.</t>
  </si>
  <si>
    <t>Выполнение в установленном порядке бюджетных полномочий главного распорядителя бюджетных средств и получателя бюджетных средств. Осуществление полномочий администратора доходов и иных платежей бюджетов бюджетной системы Российской Федерации в сфере деятельности комитета.</t>
  </si>
  <si>
    <t>Пункт 2.3.2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</t>
  </si>
  <si>
    <t xml:space="preserve">Получение доведенных уведомлений об изменении бюджетных назначений;
Отражение операций в «1С: Бухгалтерия» и печать бухгалтерской справки;
Получение доведенных до комитета и подведомственных учреждений уведомлений о бюджетных назначений и уведомлений о лимитах бюджетных обязательств;
Отражение операций в «1С: Бухгалтерия» и печать бухгалтерской справки;
Составление дополнительных отчетов для начальника отдела;
Составление заявок на выделение финансирования из бюджета;
Получение и проверка документов, связанных с поступлением и выбытием нефинансовых активов;
Проведение и печать бухгалтерской справки в «1С: Бухгалтерия»;
Составление дополнительных отчетов для начальника отдела;
Получение и проверка документов, связанных с поступлением и выбытием БСО;
Проведение и печать бухгалтерской справки в «1С: Бухгалтерия»;
Составление дополнительных отчетов для начальника отдела;
Сверка по остаткам БСО;
Составление ежемесячной, квартальной отчетности;
Составление плана информатизации;
Осуществление:
- учет штрафов, сумм ущерба и иных платежей (далее – платежи), поступивших в доход бюджета, а также уточнять невыясненные платежи;
- сбор информации от юридических и физических лиц, индивидуальных предпринимателей, начальников структурных подразделений комитета по учету административных нарушений на территории  области.
Учет страховых выплат в пользу комитета, в связи с ДТП с участием дикого животного;
Доведение до плательщиков сведения о реквизитах и иных сведений, необходимых для заполнения расчетных документов;
Осуществление своевременного начисления и учета платежей в бюджеты бюджетной системы Российской Федерации, внесение ф.л. в базу и т.д.;
Отражать операции по внесению изменений в ранее начисленные доходы в 1С: Бухгалтерия;
Работа в СУФД (выгрузка по ФБ и ОБ);
Выгрузка печатных форм;
Уточнение невыясненных поступлений;
Составление заявок на возврат;
Заполнение, отражение, проведение документов;
Загрузка файлов;
Проведение ежемесячной сверки по остаткам доходов  с отделом административной практики и оперативной работы комитета.
</t>
  </si>
  <si>
    <t>Исполнение полномочия государственного заказчика в соответствии с Федеральным законом от 5 апреля 2013 года N 44-ФЗ "О контрактной системе в сфере закупок товаров, работ, услуг для обеспечения государственных и муниципальных нужд" и иными нормативными правовыми актами о контрактной системе в сфере закупок товаров, работ, услуг для обеспечения государственных и муниципальных нужд.</t>
  </si>
  <si>
    <t>Пункт 2.3.3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Федеральный закон от 05.04.2013 г N 44-ФЗ "О контрактной системе в сфере закупок товаров, работ, услуг для обеспечения государственных и муниципальных нужд"</t>
  </si>
  <si>
    <t>Выполнение обязанностей по организации закупок</t>
  </si>
  <si>
    <t>Осуществление от имени Ленинградской области правомочия обладателя информации</t>
  </si>
  <si>
    <t>Пункт 2.3.4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Областной закон от 18.07.2016г. № 60-ОЗ «О государственных информационных системах Ленинградской области»</t>
  </si>
  <si>
    <t>Размещение информации в сети «Интернет» на официальном сайте Администрации Ленинградской области в соответствии с требованиями законодательства Российской Федерации</t>
  </si>
  <si>
    <t>Участие в создании информационных систем и обеспечивает доступ к содержащейся в них информации на русском языке.</t>
  </si>
  <si>
    <t>Пункт 2.3.6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Постановление Правительства Ленинградской области от 23.05.2006 N 156 "Об утверждении Положения о порядке учета и регистрации государственных информационных ресурсов и информационных систем Ленинградской области"</t>
  </si>
  <si>
    <t>Разработка предложений по ИС «Административное производство»
Осуществлять ведение информационно-аналитической системы «Животный мир Ленинградской области»
Осуществление регистрации информационных систем в реестре информационных систем Ленинградской области. По результатам информировать начальника отдела</t>
  </si>
  <si>
    <t>Рассмотрение обращений граждан, объединений граждан, в том числе юридических лиц, в порядке, установленном Федеральным законом от 2 мая 2006 года N 59-ФЗ "О порядке рассмотрения обращений граждан Российской Федерации".</t>
  </si>
  <si>
    <t>Пункт 2.3.7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 - Федеральный закон от 02.05.2006 г. N 59-ФЗ "О порядке рассмотрения обращений граждан Российской Федерации"</t>
  </si>
  <si>
    <t>Рассмотрение писем, жалоб и обращений органов государственной власти, органов местного самоуправления, юридических лиц, должностных лиц, индивидуальных предпринимателей и граждан по вопросам, относящимся к компетенции комитета</t>
  </si>
  <si>
    <t>Проведение в установленном порядке антикоррупционную экспертизу проектов приказов комитета при проведении их правовой экспертизы и приказов комитета при мониторинге их применения.</t>
  </si>
  <si>
    <t>Пункт 2.3.8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Постановление Правительства Российской Федерации  от 26.02.2010 г. № 96 «Об антикоррупционной экспертизе нормативных правовых актов и проектов нормативных правовых актов»,
- Постановление Правительства Ленинградской области от 23.11.2010 N 310 "Об антикоррупционной экспертизе нормативных правовых актов Ленинградской области и проектов нормативных правовых актов Ленинградской области"</t>
  </si>
  <si>
    <t>Проведение антикоррупционной экспертизы проектов приказов комитета, приказов комитета, по результатам подготавливать соответствующие заключения и представлять их непосредственному руководителю, вести учет результатов антикоррупционной экспертизы;
Ежегодно подготавливать информацию, состав которой определен постановлением Правительства Ленинградской области от 23 ноября 2010 года № 310 «Об антикоррупционной экспертизе нормативных правовых актов Ленинградской области и проектов нормативных правовых актов Ленинградской области» и представлять ее начальнику отдела для последующего направления в комитет информационно-аналитического обеспечения Ленинградской области.</t>
  </si>
  <si>
    <t>Оказание гражданам бесплатной юридической помощи в виде правового консультирования в устной и письменной форме по вопросам, относящимся к компетенции комитета, в порядке, установленном законодательством Российской Федерации для рассмотрения обращений граждан.</t>
  </si>
  <si>
    <t>Пункт 2.3.9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Федеральный закон от 21.11.2011 N 324-ФЗ "О бесплатной юридической помощи в Российской Федерации",
- Областной закон Ленинградской области от 18.04.2012 г. № 29-оз «О гарантиях реализации прав граждан на получение бесплатной юридической помощи на территории Ленинградской области»,
- постановление Правительства Ленинградской области от 07.03.2013г. №65 «Об оказании бесплатной юридической помощи на территории Ленинградской области», 
- постановление Правительства Ленинградской области от 19.09.2013г. № 301 «Об утверждении Порядка правового информирования населения Ленинградской области»</t>
  </si>
  <si>
    <t>Осуществление полномочий во взаимодействии с органами защиты государственной тайны, расположенными на территории Ленинградской области, в соответствии с Законом Российской Федерации от 21 июля 1993 года N 5485-1 "О государственной тайне".</t>
  </si>
  <si>
    <t>Пункт 2.3.11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- Постановление Губернатора Ленинградской области от 29.12.2005 N 253-пг ("Об утверждении Инструкции по делопроизводству в органах исполнительной власти Ленинградской области")</t>
  </si>
  <si>
    <t>Осуществление хранения, комплектования, учета и использования архивных документов и архивных фондов комитета.</t>
  </si>
  <si>
    <t>Пункт 2.3.12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Постановление Губернатора Ленинградской области от 29.12.2005 N 253-пг ("Об утверждении Инструкции по делопроизводству в органах исполнительной власти Ленинградской области",
- Федеральный закон от 24.07.2009 N 209-ФЗ "Об охоте и о сохранении охотничьих ресурсов и о внесении изменений в отдельные законодательные акты Российской Федерации",
- Приказ Минприроды России от 06.09.2010 N 345
"Об утверждении Положения о составе и порядке ведения государственного охотхозяйственного реестра, порядке сбора и хранения содержащейся в нем документированной информации и предоставления ее заинтересованным лицам"</t>
  </si>
  <si>
    <t>Соблюдать правила делопроизводства, в том числе надлежащим образом учитывать и хранить полученные на исполнение документы и материалы, своевременно сдавать их ответственному за делопроизводство, в том числе при уходе в отпуск, убытии в командировку, в случае болезни или оставлении должности.</t>
  </si>
  <si>
    <t>Осуществление мониторинга нормативных правовых актов комитета, а также правовых актов Ленинградской области, разработчиком проектов которых является комитет.</t>
  </si>
  <si>
    <t>Пункт 2.3.13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Областной закон Ленинградской области от 21.12.2010 № 81-оз «О мониторинге правоприменения нормативных правовых актов Российской Федерации и Ленинградской области»</t>
  </si>
  <si>
    <t>Исполнение функции ответственного за проведение мониторинга изменений отраслевого федерального законодательства и мониторинга вступивших в законную силу решений судов, арбитражных судов о признании недействительными ненормативных правовых актов комитета, незаконными решений и действий (бездействия) его должностных лиц, а также ответственного за подготовку предложений по внесению изменений в областное законодательство, в том числе в план законопроектной деятельности Правительства Ленинградской области. В рамках исполнения указанных функций;
Проведение ежемесячного мониторинга изменений федерального Законодательства, составление отчета и направление в комитет правого обеспечения Ленинградской области до 20 числа каждого
месяца с составлением при необходимости предложения по внесению изменений в областное законодательство
Мониторинг применения судебной практики по спорам о Признании недействительными нормативных правовых актов.</t>
  </si>
  <si>
    <t>Участие в пределах компетенции комитета в судах, в том числе по делам, подведомственным арбитражному суду, суду общей юрисдикции, включая мирового судью.</t>
  </si>
  <si>
    <t>Пункт 2.3.14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области»,
- Федеральный закон № 229-ФЗ от 02.10.2007 г. «Об исполнительной производстве»,
- "Гражданский процессуальный кодекс Российской Федерации" от 14.11.2002 N 138-ФЗ,
-  "Арбитражный процессуальный кодекс Российской Федерации" от 24.07.2002 N 95-ФЗ,
- "Кодекс Российской Федерации об административных правонарушениях" от 30.12.2001 N 195-ФЗ,
- "Кодекс административного судопроизводства Российской Федерации" от 08.03.2015 N 21-ФЗ,
- "Уголовно-процессуальный кодекс Российской Федерации" от 18.12.2001 N 174-ФЗ.</t>
  </si>
  <si>
    <t>Направлять на рассмотрение мировым судьям, в суды общей юрисдикции протоколы об административных правонарушениях и материалы дела к ним.
- принимать участие в рассмотрении судами дел об административных правонарушениях, выявленных специалистом первой категории, о результатах докладывать начальнику отдела.
- подготавливать копии материалов дел об административных правонарушениях для представления в суд в случае их истребования.</t>
  </si>
  <si>
    <t>Осуществлять подготовку и представление соответствующему руководителю на рассмотрение исковых заявлений, отзывов на исковые заявления.
Анализировать и обобщать результаты рассмотрения претензий, судебных и арбитражных дел.
Формировать и хранить материалы судебных дел, а также другие документы, связанные с претензионно-исковой работой.
Подавать заявления в органы внутренних дел;
Подготавливать претензии, иски для взыскания сумм ущерба, нанесенного объектам животного мира или среде обитания объектов животного мира при осуществлении хозяйственной и иной  деятельностью;
Осуществлять подготовку и представление соответствующему руководителю на рассмотрение жалоб на действия/бездействия должностных лиц, судебные решения.
Направлять на рассмотрение дела об административных правонарушениях уполномоченным должностным лицам Комитета, в порядке установленном Кодексом Российской Федерации об административных правонарушениях.
Подготавливать копии материалов проверок и дел об административных правонарушениях для представления в суд в случае их истребования.</t>
  </si>
  <si>
    <t>Осуществление в пределах компетенции комитета полномочий в области мобилизационной подготовки и мобилизации, определенные Федеральным законом от 26 февраля 1997 года N 31-ФЗ "О мобилизационной подготовке и мобилизации в Российской Федерации".</t>
  </si>
  <si>
    <t>Пункт 2.3.10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
Федеральный закон от 26.021997 года N 31-ФЗ "О мобилизационной подготовке и мобилизации в Российской Федерации".</t>
  </si>
  <si>
    <t>Обеспечение доступа к информации о деятельности комитета на русском языке в соответствии с Федеральным законом от 9 февраля 2009 года N 8-ФЗ "Об обеспечении доступа к информации о деятельности государственных органов и органов местного самоуправления".</t>
  </si>
  <si>
    <t>Пункт 2.3.5 положения о комитете по охране, контролю и регулированию использования объектов животного мира Ленинградской области, утвержденного Постановлением Постановление Правительства Ленинградской области от 20.05.2008 г. № 120 «Об образовании комитета по охране, контролю и регулированию использования объектов животного мира Ленинградской области».</t>
  </si>
  <si>
    <t>ИТОГО по утвержденному шт.расп.</t>
  </si>
  <si>
    <t>Итого ФОТ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</si>
</sst>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Engravers MT"/>
      <family val="1"/>
    </font>
    <font>
      <sz val="9"/>
      <name val="Engravers MT"/>
      <family val="1"/>
    </font>
    <font>
      <b/>
      <sz val="9"/>
      <color theme="1"/>
      <name val="Engravers MT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2" fontId="1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horizontal="justify" wrapText="1"/>
    </xf>
    <xf numFmtId="2" fontId="3" fillId="0" borderId="1" xfId="0" applyNumberFormat="1" applyFont="1" applyBorder="1" applyAlignment="1">
      <alignment wrapText="1"/>
    </xf>
    <xf numFmtId="0" fontId="1" fillId="0" borderId="3" xfId="0" applyFont="1" applyFill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vertical="justify" wrapText="1"/>
    </xf>
    <xf numFmtId="0" fontId="1" fillId="0" borderId="3" xfId="0" applyFont="1" applyBorder="1" applyAlignment="1">
      <alignment vertical="justify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wrapText="1"/>
    </xf>
    <xf numFmtId="1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2" fontId="1" fillId="2" borderId="1" xfId="0" applyNumberFormat="1" applyFont="1" applyFill="1" applyBorder="1" applyAlignment="1">
      <alignment wrapText="1"/>
    </xf>
    <xf numFmtId="165" fontId="1" fillId="0" borderId="0" xfId="0" applyNumberFormat="1" applyFont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9">
    <dxf>
      <fill>
        <patternFill>
          <bgColor theme="5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8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0.499984740745262"/>
        </patternFill>
      </fill>
    </dxf>
    <dxf>
      <fill>
        <patternFill>
          <bgColor rgb="FF7030A0"/>
        </patternFill>
      </fill>
    </dxf>
    <dxf>
      <fill>
        <patternFill>
          <bgColor rgb="FF92D050"/>
        </patternFill>
      </fill>
    </dxf>
    <dxf>
      <fill>
        <patternFill>
          <bgColor theme="0" tint="-0.49998474074526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L924"/>
  <sheetViews>
    <sheetView showZeros="0" tabSelected="1" topLeftCell="C1" zoomScaleNormal="100" workbookViewId="0">
      <pane ySplit="1" topLeftCell="A2" activePane="bottomLeft" state="frozen"/>
      <selection pane="bottomLeft" activeCell="L930" sqref="L930"/>
    </sheetView>
  </sheetViews>
  <sheetFormatPr defaultRowHeight="12" x14ac:dyDescent="0.2"/>
  <cols>
    <col min="1" max="1" width="6.7109375" style="4" customWidth="1"/>
    <col min="2" max="2" width="38.140625" style="4" customWidth="1"/>
    <col min="3" max="3" width="46.42578125" style="20" customWidth="1"/>
    <col min="4" max="4" width="65.85546875" style="4" customWidth="1"/>
    <col min="5" max="6" width="11.42578125" style="4" customWidth="1"/>
    <col min="7" max="7" width="13.7109375" style="4" customWidth="1"/>
    <col min="8" max="8" width="11.42578125" style="21" bestFit="1" customWidth="1"/>
    <col min="9" max="9" width="14.42578125" style="21" bestFit="1" customWidth="1"/>
    <col min="10" max="10" width="15.140625" style="21" customWidth="1"/>
    <col min="11" max="11" width="17.7109375" style="21" customWidth="1"/>
    <col min="12" max="12" width="16.85546875" style="21" customWidth="1"/>
    <col min="13" max="16384" width="9.140625" style="4"/>
  </cols>
  <sheetData>
    <row r="1" spans="1:12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5" customHeight="1" x14ac:dyDescent="0.2">
      <c r="A2" s="26">
        <v>1</v>
      </c>
      <c r="B2" s="28" t="s">
        <v>12</v>
      </c>
      <c r="C2" s="30" t="s">
        <v>13</v>
      </c>
      <c r="D2" s="5" t="s">
        <v>14</v>
      </c>
      <c r="E2" s="6"/>
      <c r="F2" s="6"/>
      <c r="G2" s="6"/>
      <c r="H2" s="7">
        <f>SUBTOTAL(9,H3:H123)</f>
        <v>12.050223350253809</v>
      </c>
      <c r="I2" s="7"/>
      <c r="J2" s="7"/>
      <c r="K2" s="7">
        <f>H2</f>
        <v>12.050223350253809</v>
      </c>
      <c r="L2" s="7"/>
    </row>
    <row r="3" spans="1:12" ht="55.5" customHeight="1" x14ac:dyDescent="0.2">
      <c r="A3" s="27"/>
      <c r="B3" s="29"/>
      <c r="C3" s="31"/>
      <c r="D3" s="8" t="s">
        <v>15</v>
      </c>
      <c r="E3" s="9"/>
      <c r="F3" s="9"/>
      <c r="G3" s="9">
        <f>SUBTOTAL(9,G4:G20)</f>
        <v>2361.5</v>
      </c>
      <c r="H3" s="7">
        <f>G3/1970</f>
        <v>1.198730964467005</v>
      </c>
      <c r="I3" s="7"/>
      <c r="J3" s="7"/>
      <c r="K3" s="7">
        <f>H3</f>
        <v>1.198730964467005</v>
      </c>
      <c r="L3" s="7"/>
    </row>
    <row r="4" spans="1:12" x14ac:dyDescent="0.2">
      <c r="A4" s="27"/>
      <c r="B4" s="29"/>
      <c r="C4" s="31"/>
      <c r="D4" s="10" t="s">
        <v>16</v>
      </c>
      <c r="E4" s="11">
        <v>8</v>
      </c>
      <c r="F4" s="11">
        <v>3</v>
      </c>
      <c r="G4" s="24">
        <f t="shared" ref="G4:G20" si="0">E4*F4</f>
        <v>24</v>
      </c>
      <c r="H4" s="19">
        <f t="shared" ref="H4:H20" si="1">G4/1970</f>
        <v>1.2182741116751269E-2</v>
      </c>
      <c r="I4" s="19"/>
      <c r="J4" s="19"/>
      <c r="K4" s="19">
        <f t="shared" ref="K4:K20" si="2">H4</f>
        <v>1.2182741116751269E-2</v>
      </c>
      <c r="L4" s="7"/>
    </row>
    <row r="5" spans="1:12" x14ac:dyDescent="0.2">
      <c r="A5" s="27"/>
      <c r="B5" s="29"/>
      <c r="C5" s="31"/>
      <c r="D5" s="8" t="s">
        <v>17</v>
      </c>
      <c r="E5" s="11">
        <v>162</v>
      </c>
      <c r="F5" s="11">
        <v>2</v>
      </c>
      <c r="G5" s="24">
        <f t="shared" si="0"/>
        <v>324</v>
      </c>
      <c r="H5" s="19">
        <f t="shared" si="1"/>
        <v>0.16446700507614212</v>
      </c>
      <c r="I5" s="19"/>
      <c r="J5" s="19"/>
      <c r="K5" s="19">
        <f t="shared" si="2"/>
        <v>0.16446700507614212</v>
      </c>
      <c r="L5" s="7"/>
    </row>
    <row r="6" spans="1:12" x14ac:dyDescent="0.2">
      <c r="A6" s="27"/>
      <c r="B6" s="29"/>
      <c r="C6" s="31"/>
      <c r="D6" s="8" t="s">
        <v>18</v>
      </c>
      <c r="E6" s="11">
        <v>160</v>
      </c>
      <c r="F6" s="11">
        <v>1</v>
      </c>
      <c r="G6" s="24">
        <f t="shared" si="0"/>
        <v>160</v>
      </c>
      <c r="H6" s="19">
        <f t="shared" si="1"/>
        <v>8.1218274111675121E-2</v>
      </c>
      <c r="I6" s="19"/>
      <c r="J6" s="19"/>
      <c r="K6" s="19">
        <f t="shared" si="2"/>
        <v>8.1218274111675121E-2</v>
      </c>
      <c r="L6" s="7"/>
    </row>
    <row r="7" spans="1:12" x14ac:dyDescent="0.2">
      <c r="A7" s="27"/>
      <c r="B7" s="29"/>
      <c r="C7" s="31"/>
      <c r="D7" s="8" t="s">
        <v>18</v>
      </c>
      <c r="E7" s="11">
        <v>160</v>
      </c>
      <c r="F7" s="11">
        <v>1</v>
      </c>
      <c r="G7" s="24">
        <f t="shared" si="0"/>
        <v>160</v>
      </c>
      <c r="H7" s="19">
        <f t="shared" si="1"/>
        <v>8.1218274111675121E-2</v>
      </c>
      <c r="I7" s="19"/>
      <c r="J7" s="19"/>
      <c r="K7" s="19">
        <f t="shared" si="2"/>
        <v>8.1218274111675121E-2</v>
      </c>
      <c r="L7" s="7"/>
    </row>
    <row r="8" spans="1:12" x14ac:dyDescent="0.2">
      <c r="A8" s="27"/>
      <c r="B8" s="29"/>
      <c r="C8" s="31"/>
      <c r="D8" s="8" t="s">
        <v>18</v>
      </c>
      <c r="E8" s="11">
        <v>160</v>
      </c>
      <c r="F8" s="11">
        <v>1</v>
      </c>
      <c r="G8" s="24">
        <f t="shared" si="0"/>
        <v>160</v>
      </c>
      <c r="H8" s="19">
        <f t="shared" si="1"/>
        <v>8.1218274111675121E-2</v>
      </c>
      <c r="I8" s="19"/>
      <c r="J8" s="19"/>
      <c r="K8" s="19">
        <f t="shared" si="2"/>
        <v>8.1218274111675121E-2</v>
      </c>
      <c r="L8" s="7"/>
    </row>
    <row r="9" spans="1:12" x14ac:dyDescent="0.2">
      <c r="A9" s="27"/>
      <c r="B9" s="29"/>
      <c r="C9" s="31"/>
      <c r="D9" s="8" t="s">
        <v>19</v>
      </c>
      <c r="E9" s="11">
        <v>159.5</v>
      </c>
      <c r="F9" s="11">
        <v>1</v>
      </c>
      <c r="G9" s="24">
        <f t="shared" si="0"/>
        <v>159.5</v>
      </c>
      <c r="H9" s="19">
        <f t="shared" si="1"/>
        <v>8.0964467005076146E-2</v>
      </c>
      <c r="I9" s="19"/>
      <c r="J9" s="19"/>
      <c r="K9" s="19">
        <f t="shared" si="2"/>
        <v>8.0964467005076146E-2</v>
      </c>
      <c r="L9" s="7"/>
    </row>
    <row r="10" spans="1:12" x14ac:dyDescent="0.2">
      <c r="A10" s="27"/>
      <c r="B10" s="29"/>
      <c r="C10" s="31"/>
      <c r="D10" s="8" t="s">
        <v>20</v>
      </c>
      <c r="E10" s="11">
        <v>159</v>
      </c>
      <c r="F10" s="11">
        <v>1</v>
      </c>
      <c r="G10" s="24">
        <f t="shared" si="0"/>
        <v>159</v>
      </c>
      <c r="H10" s="19">
        <f t="shared" si="1"/>
        <v>8.0710659898477158E-2</v>
      </c>
      <c r="I10" s="19"/>
      <c r="J10" s="19"/>
      <c r="K10" s="19">
        <f t="shared" si="2"/>
        <v>8.0710659898477158E-2</v>
      </c>
      <c r="L10" s="7"/>
    </row>
    <row r="11" spans="1:12" x14ac:dyDescent="0.2">
      <c r="A11" s="27"/>
      <c r="B11" s="29"/>
      <c r="C11" s="31"/>
      <c r="D11" s="8" t="s">
        <v>20</v>
      </c>
      <c r="E11" s="11">
        <v>159</v>
      </c>
      <c r="F11" s="11">
        <v>1</v>
      </c>
      <c r="G11" s="24">
        <f t="shared" si="0"/>
        <v>159</v>
      </c>
      <c r="H11" s="19">
        <f t="shared" si="1"/>
        <v>8.0710659898477158E-2</v>
      </c>
      <c r="I11" s="19"/>
      <c r="J11" s="19"/>
      <c r="K11" s="19">
        <f t="shared" si="2"/>
        <v>8.0710659898477158E-2</v>
      </c>
      <c r="L11" s="7"/>
    </row>
    <row r="12" spans="1:12" x14ac:dyDescent="0.2">
      <c r="A12" s="27"/>
      <c r="B12" s="29"/>
      <c r="C12" s="31"/>
      <c r="D12" s="8" t="s">
        <v>21</v>
      </c>
      <c r="E12" s="11">
        <v>8</v>
      </c>
      <c r="F12" s="11">
        <v>1</v>
      </c>
      <c r="G12" s="24">
        <f t="shared" si="0"/>
        <v>8</v>
      </c>
      <c r="H12" s="19">
        <f t="shared" si="1"/>
        <v>4.0609137055837565E-3</v>
      </c>
      <c r="I12" s="19"/>
      <c r="J12" s="19"/>
      <c r="K12" s="19">
        <f t="shared" si="2"/>
        <v>4.0609137055837565E-3</v>
      </c>
      <c r="L12" s="7"/>
    </row>
    <row r="13" spans="1:12" x14ac:dyDescent="0.2">
      <c r="A13" s="27"/>
      <c r="B13" s="29"/>
      <c r="C13" s="31"/>
      <c r="D13" s="8" t="s">
        <v>21</v>
      </c>
      <c r="E13" s="11">
        <v>8</v>
      </c>
      <c r="F13" s="11">
        <v>1</v>
      </c>
      <c r="G13" s="24">
        <f t="shared" si="0"/>
        <v>8</v>
      </c>
      <c r="H13" s="19">
        <f t="shared" si="1"/>
        <v>4.0609137055837565E-3</v>
      </c>
      <c r="I13" s="19"/>
      <c r="J13" s="19"/>
      <c r="K13" s="19">
        <f t="shared" si="2"/>
        <v>4.0609137055837565E-3</v>
      </c>
      <c r="L13" s="7"/>
    </row>
    <row r="14" spans="1:12" x14ac:dyDescent="0.2">
      <c r="A14" s="27"/>
      <c r="B14" s="29"/>
      <c r="C14" s="31"/>
      <c r="D14" s="8" t="s">
        <v>22</v>
      </c>
      <c r="E14" s="11">
        <v>9</v>
      </c>
      <c r="F14" s="11">
        <v>4</v>
      </c>
      <c r="G14" s="24">
        <f t="shared" si="0"/>
        <v>36</v>
      </c>
      <c r="H14" s="19">
        <f t="shared" si="1"/>
        <v>1.8274111675126905E-2</v>
      </c>
      <c r="I14" s="19"/>
      <c r="J14" s="19"/>
      <c r="K14" s="19">
        <f t="shared" si="2"/>
        <v>1.8274111675126905E-2</v>
      </c>
      <c r="L14" s="7"/>
    </row>
    <row r="15" spans="1:12" x14ac:dyDescent="0.2">
      <c r="A15" s="27"/>
      <c r="B15" s="29"/>
      <c r="C15" s="31"/>
      <c r="D15" s="8" t="s">
        <v>23</v>
      </c>
      <c r="E15" s="11">
        <v>150</v>
      </c>
      <c r="F15" s="11">
        <v>6</v>
      </c>
      <c r="G15" s="24">
        <f t="shared" si="0"/>
        <v>900</v>
      </c>
      <c r="H15" s="19">
        <f t="shared" si="1"/>
        <v>0.45685279187817257</v>
      </c>
      <c r="I15" s="19"/>
      <c r="J15" s="19"/>
      <c r="K15" s="19">
        <f t="shared" si="2"/>
        <v>0.45685279187817257</v>
      </c>
      <c r="L15" s="7"/>
    </row>
    <row r="16" spans="1:12" x14ac:dyDescent="0.2">
      <c r="A16" s="27"/>
      <c r="B16" s="29"/>
      <c r="C16" s="31"/>
      <c r="D16" s="8" t="s">
        <v>24</v>
      </c>
      <c r="E16" s="11">
        <v>20</v>
      </c>
      <c r="F16" s="11">
        <v>1</v>
      </c>
      <c r="G16" s="24">
        <f t="shared" si="0"/>
        <v>20</v>
      </c>
      <c r="H16" s="19">
        <f t="shared" si="1"/>
        <v>1.015228426395939E-2</v>
      </c>
      <c r="I16" s="19"/>
      <c r="J16" s="19"/>
      <c r="K16" s="19">
        <f t="shared" si="2"/>
        <v>1.015228426395939E-2</v>
      </c>
      <c r="L16" s="7"/>
    </row>
    <row r="17" spans="1:12" x14ac:dyDescent="0.2">
      <c r="A17" s="27"/>
      <c r="B17" s="29"/>
      <c r="C17" s="31"/>
      <c r="D17" s="8" t="s">
        <v>24</v>
      </c>
      <c r="E17" s="11">
        <v>20</v>
      </c>
      <c r="F17" s="11">
        <v>1</v>
      </c>
      <c r="G17" s="24">
        <f t="shared" si="0"/>
        <v>20</v>
      </c>
      <c r="H17" s="19">
        <f t="shared" si="1"/>
        <v>1.015228426395939E-2</v>
      </c>
      <c r="I17" s="19"/>
      <c r="J17" s="19"/>
      <c r="K17" s="19">
        <f t="shared" si="2"/>
        <v>1.015228426395939E-2</v>
      </c>
      <c r="L17" s="7"/>
    </row>
    <row r="18" spans="1:12" x14ac:dyDescent="0.2">
      <c r="A18" s="27"/>
      <c r="B18" s="29"/>
      <c r="C18" s="31"/>
      <c r="D18" s="8" t="s">
        <v>24</v>
      </c>
      <c r="E18" s="11">
        <v>20</v>
      </c>
      <c r="F18" s="11">
        <v>1</v>
      </c>
      <c r="G18" s="24">
        <f t="shared" si="0"/>
        <v>20</v>
      </c>
      <c r="H18" s="19">
        <f t="shared" si="1"/>
        <v>1.015228426395939E-2</v>
      </c>
      <c r="I18" s="19"/>
      <c r="J18" s="19"/>
      <c r="K18" s="19">
        <f t="shared" si="2"/>
        <v>1.015228426395939E-2</v>
      </c>
      <c r="L18" s="7"/>
    </row>
    <row r="19" spans="1:12" x14ac:dyDescent="0.2">
      <c r="A19" s="27"/>
      <c r="B19" s="29"/>
      <c r="C19" s="31"/>
      <c r="D19" s="8" t="s">
        <v>25</v>
      </c>
      <c r="E19" s="11">
        <v>22</v>
      </c>
      <c r="F19" s="11">
        <v>1</v>
      </c>
      <c r="G19" s="24">
        <f t="shared" si="0"/>
        <v>22</v>
      </c>
      <c r="H19" s="19">
        <f t="shared" si="1"/>
        <v>1.1167512690355329E-2</v>
      </c>
      <c r="I19" s="19"/>
      <c r="J19" s="19"/>
      <c r="K19" s="19">
        <f t="shared" si="2"/>
        <v>1.1167512690355329E-2</v>
      </c>
      <c r="L19" s="7"/>
    </row>
    <row r="20" spans="1:12" x14ac:dyDescent="0.2">
      <c r="A20" s="27"/>
      <c r="B20" s="29"/>
      <c r="C20" s="31"/>
      <c r="D20" s="8" t="s">
        <v>25</v>
      </c>
      <c r="E20" s="11">
        <v>22</v>
      </c>
      <c r="F20" s="11">
        <v>1</v>
      </c>
      <c r="G20" s="24">
        <f t="shared" si="0"/>
        <v>22</v>
      </c>
      <c r="H20" s="19">
        <f t="shared" si="1"/>
        <v>1.1167512690355329E-2</v>
      </c>
      <c r="I20" s="19"/>
      <c r="J20" s="19"/>
      <c r="K20" s="19">
        <f t="shared" si="2"/>
        <v>1.1167512690355329E-2</v>
      </c>
      <c r="L20" s="7"/>
    </row>
    <row r="21" spans="1:12" ht="53.25" customHeight="1" x14ac:dyDescent="0.2">
      <c r="A21" s="27"/>
      <c r="B21" s="29"/>
      <c r="C21" s="31"/>
      <c r="D21" s="12" t="s">
        <v>26</v>
      </c>
      <c r="E21" s="9"/>
      <c r="F21" s="9"/>
      <c r="G21" s="9">
        <f>SUBTOTAL(9,G22:G38)</f>
        <v>4798.8500000000004</v>
      </c>
      <c r="H21" s="7">
        <f>G21/1970</f>
        <v>2.4359644670050762</v>
      </c>
      <c r="I21" s="7"/>
      <c r="J21" s="7"/>
      <c r="K21" s="7">
        <f>H21</f>
        <v>2.4359644670050762</v>
      </c>
      <c r="L21" s="7"/>
    </row>
    <row r="22" spans="1:12" x14ac:dyDescent="0.2">
      <c r="A22" s="27"/>
      <c r="B22" s="29"/>
      <c r="C22" s="31"/>
      <c r="D22" s="8" t="s">
        <v>17</v>
      </c>
      <c r="E22" s="11">
        <v>7</v>
      </c>
      <c r="F22" s="11">
        <v>15</v>
      </c>
      <c r="G22" s="24">
        <f t="shared" ref="G22:G38" si="3">E22*F22</f>
        <v>105</v>
      </c>
      <c r="H22" s="19">
        <f t="shared" ref="H22:H38" si="4">G22/1970</f>
        <v>5.3299492385786802E-2</v>
      </c>
      <c r="I22" s="19"/>
      <c r="J22" s="19"/>
      <c r="K22" s="19">
        <f t="shared" ref="K22:K38" si="5">H22</f>
        <v>5.3299492385786802E-2</v>
      </c>
      <c r="L22" s="7"/>
    </row>
    <row r="23" spans="1:12" x14ac:dyDescent="0.2">
      <c r="A23" s="27"/>
      <c r="B23" s="29"/>
      <c r="C23" s="31"/>
      <c r="D23" s="8" t="s">
        <v>18</v>
      </c>
      <c r="E23" s="11">
        <v>6</v>
      </c>
      <c r="F23" s="11">
        <v>45</v>
      </c>
      <c r="G23" s="24">
        <f t="shared" si="3"/>
        <v>270</v>
      </c>
      <c r="H23" s="19">
        <f t="shared" si="4"/>
        <v>0.13705583756345177</v>
      </c>
      <c r="I23" s="19"/>
      <c r="J23" s="19"/>
      <c r="K23" s="19">
        <f t="shared" si="5"/>
        <v>0.13705583756345177</v>
      </c>
      <c r="L23" s="7"/>
    </row>
    <row r="24" spans="1:12" x14ac:dyDescent="0.2">
      <c r="A24" s="27"/>
      <c r="B24" s="29"/>
      <c r="C24" s="31"/>
      <c r="D24" s="8" t="s">
        <v>18</v>
      </c>
      <c r="E24" s="11">
        <v>6</v>
      </c>
      <c r="F24" s="11">
        <v>54</v>
      </c>
      <c r="G24" s="24">
        <f t="shared" si="3"/>
        <v>324</v>
      </c>
      <c r="H24" s="19">
        <f t="shared" si="4"/>
        <v>0.16446700507614212</v>
      </c>
      <c r="I24" s="19"/>
      <c r="J24" s="19"/>
      <c r="K24" s="19">
        <f t="shared" si="5"/>
        <v>0.16446700507614212</v>
      </c>
      <c r="L24" s="7"/>
    </row>
    <row r="25" spans="1:12" x14ac:dyDescent="0.2">
      <c r="A25" s="27"/>
      <c r="B25" s="29"/>
      <c r="C25" s="31"/>
      <c r="D25" s="8" t="s">
        <v>18</v>
      </c>
      <c r="E25" s="11">
        <v>6</v>
      </c>
      <c r="F25" s="11">
        <v>45</v>
      </c>
      <c r="G25" s="24">
        <f t="shared" si="3"/>
        <v>270</v>
      </c>
      <c r="H25" s="19">
        <f t="shared" si="4"/>
        <v>0.13705583756345177</v>
      </c>
      <c r="I25" s="19"/>
      <c r="J25" s="19"/>
      <c r="K25" s="19">
        <f t="shared" si="5"/>
        <v>0.13705583756345177</v>
      </c>
      <c r="L25" s="7"/>
    </row>
    <row r="26" spans="1:12" x14ac:dyDescent="0.2">
      <c r="A26" s="27"/>
      <c r="B26" s="29"/>
      <c r="C26" s="31"/>
      <c r="D26" s="8" t="s">
        <v>19</v>
      </c>
      <c r="E26" s="11">
        <v>5.85</v>
      </c>
      <c r="F26" s="11">
        <v>31</v>
      </c>
      <c r="G26" s="24">
        <f t="shared" si="3"/>
        <v>181.35</v>
      </c>
      <c r="H26" s="19">
        <f t="shared" si="4"/>
        <v>9.2055837563451773E-2</v>
      </c>
      <c r="I26" s="19"/>
      <c r="J26" s="19"/>
      <c r="K26" s="19">
        <f t="shared" si="5"/>
        <v>9.2055837563451773E-2</v>
      </c>
      <c r="L26" s="7"/>
    </row>
    <row r="27" spans="1:12" x14ac:dyDescent="0.2">
      <c r="A27" s="27"/>
      <c r="B27" s="29"/>
      <c r="C27" s="31"/>
      <c r="D27" s="8" t="s">
        <v>20</v>
      </c>
      <c r="E27" s="11">
        <v>6</v>
      </c>
      <c r="F27" s="11">
        <v>46</v>
      </c>
      <c r="G27" s="24">
        <f t="shared" si="3"/>
        <v>276</v>
      </c>
      <c r="H27" s="19">
        <f t="shared" si="4"/>
        <v>0.1401015228426396</v>
      </c>
      <c r="I27" s="19"/>
      <c r="J27" s="19"/>
      <c r="K27" s="19">
        <f t="shared" si="5"/>
        <v>0.1401015228426396</v>
      </c>
      <c r="L27" s="7"/>
    </row>
    <row r="28" spans="1:12" x14ac:dyDescent="0.2">
      <c r="A28" s="27"/>
      <c r="B28" s="29"/>
      <c r="C28" s="31"/>
      <c r="D28" s="8" t="s">
        <v>20</v>
      </c>
      <c r="E28" s="11">
        <v>6</v>
      </c>
      <c r="F28" s="11">
        <v>41</v>
      </c>
      <c r="G28" s="24">
        <f t="shared" si="3"/>
        <v>246</v>
      </c>
      <c r="H28" s="19">
        <f t="shared" si="4"/>
        <v>0.12487309644670051</v>
      </c>
      <c r="I28" s="19"/>
      <c r="J28" s="19"/>
      <c r="K28" s="19">
        <f t="shared" si="5"/>
        <v>0.12487309644670051</v>
      </c>
      <c r="L28" s="7"/>
    </row>
    <row r="29" spans="1:12" x14ac:dyDescent="0.2">
      <c r="A29" s="27"/>
      <c r="B29" s="29"/>
      <c r="C29" s="31"/>
      <c r="D29" s="8" t="s">
        <v>21</v>
      </c>
      <c r="E29" s="11">
        <v>6</v>
      </c>
      <c r="F29" s="11">
        <v>96</v>
      </c>
      <c r="G29" s="24">
        <f t="shared" si="3"/>
        <v>576</v>
      </c>
      <c r="H29" s="19">
        <f t="shared" si="4"/>
        <v>0.29238578680203048</v>
      </c>
      <c r="I29" s="19"/>
      <c r="J29" s="19"/>
      <c r="K29" s="19">
        <f t="shared" si="5"/>
        <v>0.29238578680203048</v>
      </c>
      <c r="L29" s="7"/>
    </row>
    <row r="30" spans="1:12" x14ac:dyDescent="0.2">
      <c r="A30" s="27"/>
      <c r="B30" s="29"/>
      <c r="C30" s="31"/>
      <c r="D30" s="8" t="s">
        <v>21</v>
      </c>
      <c r="E30" s="11">
        <v>6</v>
      </c>
      <c r="F30" s="11">
        <v>34</v>
      </c>
      <c r="G30" s="24">
        <f t="shared" si="3"/>
        <v>204</v>
      </c>
      <c r="H30" s="19">
        <f t="shared" si="4"/>
        <v>0.10355329949238579</v>
      </c>
      <c r="I30" s="19"/>
      <c r="J30" s="19"/>
      <c r="K30" s="19">
        <f t="shared" si="5"/>
        <v>0.10355329949238579</v>
      </c>
      <c r="L30" s="7"/>
    </row>
    <row r="31" spans="1:12" x14ac:dyDescent="0.2">
      <c r="A31" s="27"/>
      <c r="B31" s="29"/>
      <c r="C31" s="31"/>
      <c r="D31" s="8" t="s">
        <v>21</v>
      </c>
      <c r="E31" s="11">
        <v>6</v>
      </c>
      <c r="F31" s="11">
        <v>73</v>
      </c>
      <c r="G31" s="24">
        <f t="shared" si="3"/>
        <v>438</v>
      </c>
      <c r="H31" s="19">
        <f t="shared" si="4"/>
        <v>0.22233502538071065</v>
      </c>
      <c r="I31" s="19"/>
      <c r="J31" s="19"/>
      <c r="K31" s="19">
        <f t="shared" si="5"/>
        <v>0.22233502538071065</v>
      </c>
      <c r="L31" s="7"/>
    </row>
    <row r="32" spans="1:12" x14ac:dyDescent="0.2">
      <c r="A32" s="27"/>
      <c r="B32" s="29"/>
      <c r="C32" s="31"/>
      <c r="D32" s="8" t="s">
        <v>27</v>
      </c>
      <c r="E32" s="11">
        <v>0.53</v>
      </c>
      <c r="F32" s="11">
        <v>110</v>
      </c>
      <c r="G32" s="24">
        <f t="shared" si="3"/>
        <v>58.300000000000004</v>
      </c>
      <c r="H32" s="19">
        <f t="shared" si="4"/>
        <v>2.9593908629441626E-2</v>
      </c>
      <c r="I32" s="19"/>
      <c r="J32" s="19"/>
      <c r="K32" s="19">
        <f t="shared" si="5"/>
        <v>2.9593908629441626E-2</v>
      </c>
      <c r="L32" s="7"/>
    </row>
    <row r="33" spans="1:12" x14ac:dyDescent="0.2">
      <c r="A33" s="27"/>
      <c r="B33" s="29"/>
      <c r="C33" s="31"/>
      <c r="D33" s="8" t="s">
        <v>22</v>
      </c>
      <c r="E33" s="11">
        <v>7.3</v>
      </c>
      <c r="F33" s="11">
        <v>84</v>
      </c>
      <c r="G33" s="24">
        <f t="shared" si="3"/>
        <v>613.19999999999993</v>
      </c>
      <c r="H33" s="19">
        <f t="shared" si="4"/>
        <v>0.3112690355329949</v>
      </c>
      <c r="I33" s="19"/>
      <c r="J33" s="19"/>
      <c r="K33" s="19">
        <f t="shared" si="5"/>
        <v>0.3112690355329949</v>
      </c>
      <c r="L33" s="7"/>
    </row>
    <row r="34" spans="1:12" x14ac:dyDescent="0.2">
      <c r="A34" s="27"/>
      <c r="B34" s="29"/>
      <c r="C34" s="31"/>
      <c r="D34" s="8" t="s">
        <v>23</v>
      </c>
      <c r="E34" s="11">
        <v>6</v>
      </c>
      <c r="F34" s="11">
        <v>8</v>
      </c>
      <c r="G34" s="24">
        <f t="shared" si="3"/>
        <v>48</v>
      </c>
      <c r="H34" s="19">
        <f t="shared" si="4"/>
        <v>2.4365482233502538E-2</v>
      </c>
      <c r="I34" s="19"/>
      <c r="J34" s="19"/>
      <c r="K34" s="19">
        <f t="shared" si="5"/>
        <v>2.4365482233502538E-2</v>
      </c>
      <c r="L34" s="7"/>
    </row>
    <row r="35" spans="1:12" x14ac:dyDescent="0.2">
      <c r="A35" s="27"/>
      <c r="B35" s="29"/>
      <c r="C35" s="31"/>
      <c r="D35" s="8" t="s">
        <v>24</v>
      </c>
      <c r="E35" s="11">
        <v>5</v>
      </c>
      <c r="F35" s="11">
        <v>71</v>
      </c>
      <c r="G35" s="24">
        <f t="shared" si="3"/>
        <v>355</v>
      </c>
      <c r="H35" s="19">
        <f t="shared" si="4"/>
        <v>0.1802030456852792</v>
      </c>
      <c r="I35" s="19"/>
      <c r="J35" s="19"/>
      <c r="K35" s="19">
        <f t="shared" si="5"/>
        <v>0.1802030456852792</v>
      </c>
      <c r="L35" s="7"/>
    </row>
    <row r="36" spans="1:12" x14ac:dyDescent="0.2">
      <c r="A36" s="27"/>
      <c r="B36" s="29"/>
      <c r="C36" s="31"/>
      <c r="D36" s="8" t="s">
        <v>24</v>
      </c>
      <c r="E36" s="11">
        <v>5</v>
      </c>
      <c r="F36" s="11">
        <v>85</v>
      </c>
      <c r="G36" s="24">
        <f t="shared" si="3"/>
        <v>425</v>
      </c>
      <c r="H36" s="19">
        <f t="shared" si="4"/>
        <v>0.21573604060913706</v>
      </c>
      <c r="I36" s="19"/>
      <c r="J36" s="19"/>
      <c r="K36" s="19">
        <f t="shared" si="5"/>
        <v>0.21573604060913706</v>
      </c>
      <c r="L36" s="7"/>
    </row>
    <row r="37" spans="1:12" x14ac:dyDescent="0.2">
      <c r="A37" s="27"/>
      <c r="B37" s="29"/>
      <c r="C37" s="31"/>
      <c r="D37" s="8" t="s">
        <v>24</v>
      </c>
      <c r="E37" s="11">
        <v>5</v>
      </c>
      <c r="F37" s="11">
        <v>51</v>
      </c>
      <c r="G37" s="24">
        <f t="shared" si="3"/>
        <v>255</v>
      </c>
      <c r="H37" s="19">
        <f t="shared" si="4"/>
        <v>0.12944162436548223</v>
      </c>
      <c r="I37" s="19"/>
      <c r="J37" s="19"/>
      <c r="K37" s="19">
        <f t="shared" si="5"/>
        <v>0.12944162436548223</v>
      </c>
      <c r="L37" s="7"/>
    </row>
    <row r="38" spans="1:12" x14ac:dyDescent="0.2">
      <c r="A38" s="27"/>
      <c r="B38" s="29"/>
      <c r="C38" s="31"/>
      <c r="D38" s="8" t="s">
        <v>25</v>
      </c>
      <c r="E38" s="11">
        <v>7</v>
      </c>
      <c r="F38" s="11">
        <v>22</v>
      </c>
      <c r="G38" s="24">
        <f t="shared" si="3"/>
        <v>154</v>
      </c>
      <c r="H38" s="19">
        <f t="shared" si="4"/>
        <v>7.8172588832487316E-2</v>
      </c>
      <c r="I38" s="19"/>
      <c r="J38" s="19"/>
      <c r="K38" s="19">
        <f t="shared" si="5"/>
        <v>7.8172588832487316E-2</v>
      </c>
      <c r="L38" s="7"/>
    </row>
    <row r="39" spans="1:12" x14ac:dyDescent="0.2">
      <c r="A39" s="27"/>
      <c r="B39" s="29"/>
      <c r="C39" s="31"/>
      <c r="D39" s="12" t="s">
        <v>28</v>
      </c>
      <c r="E39" s="9"/>
      <c r="F39" s="9"/>
      <c r="G39" s="9">
        <f>SUBTOTAL(9,G40:G43)</f>
        <v>381.5</v>
      </c>
      <c r="H39" s="7">
        <f>G39/1970</f>
        <v>0.19365482233502537</v>
      </c>
      <c r="I39" s="7"/>
      <c r="J39" s="7"/>
      <c r="K39" s="7">
        <f>H39</f>
        <v>0.19365482233502537</v>
      </c>
      <c r="L39" s="7"/>
    </row>
    <row r="40" spans="1:12" x14ac:dyDescent="0.2">
      <c r="A40" s="27"/>
      <c r="B40" s="29"/>
      <c r="C40" s="31"/>
      <c r="D40" s="8" t="s">
        <v>24</v>
      </c>
      <c r="E40" s="11">
        <v>8</v>
      </c>
      <c r="F40" s="11">
        <v>6</v>
      </c>
      <c r="G40" s="24">
        <f>E40*F40</f>
        <v>48</v>
      </c>
      <c r="H40" s="19">
        <f t="shared" ref="H40:H43" si="6">G40/1970</f>
        <v>2.4365482233502538E-2</v>
      </c>
      <c r="I40" s="19"/>
      <c r="J40" s="19"/>
      <c r="K40" s="19">
        <f t="shared" ref="K40:K43" si="7">H40</f>
        <v>2.4365482233502538E-2</v>
      </c>
      <c r="L40" s="7"/>
    </row>
    <row r="41" spans="1:12" x14ac:dyDescent="0.2">
      <c r="A41" s="27"/>
      <c r="B41" s="29"/>
      <c r="C41" s="31"/>
      <c r="D41" s="8" t="s">
        <v>24</v>
      </c>
      <c r="E41" s="11">
        <v>8</v>
      </c>
      <c r="F41" s="11">
        <v>6</v>
      </c>
      <c r="G41" s="24">
        <f>E41*F41</f>
        <v>48</v>
      </c>
      <c r="H41" s="19">
        <f t="shared" si="6"/>
        <v>2.4365482233502538E-2</v>
      </c>
      <c r="I41" s="19"/>
      <c r="J41" s="19"/>
      <c r="K41" s="19">
        <f t="shared" si="7"/>
        <v>2.4365482233502538E-2</v>
      </c>
      <c r="L41" s="7"/>
    </row>
    <row r="42" spans="1:12" x14ac:dyDescent="0.2">
      <c r="A42" s="27"/>
      <c r="B42" s="29"/>
      <c r="C42" s="31"/>
      <c r="D42" s="8" t="s">
        <v>25</v>
      </c>
      <c r="E42" s="11">
        <v>7</v>
      </c>
      <c r="F42" s="11">
        <v>29</v>
      </c>
      <c r="G42" s="24">
        <f>E42*F42</f>
        <v>203</v>
      </c>
      <c r="H42" s="19">
        <f t="shared" si="6"/>
        <v>0.10304568527918782</v>
      </c>
      <c r="I42" s="19"/>
      <c r="J42" s="19"/>
      <c r="K42" s="19">
        <f t="shared" si="7"/>
        <v>0.10304568527918782</v>
      </c>
      <c r="L42" s="7"/>
    </row>
    <row r="43" spans="1:12" x14ac:dyDescent="0.2">
      <c r="A43" s="27"/>
      <c r="B43" s="29"/>
      <c r="C43" s="31"/>
      <c r="D43" s="8" t="s">
        <v>25</v>
      </c>
      <c r="E43" s="11">
        <v>7.5</v>
      </c>
      <c r="F43" s="11">
        <v>11</v>
      </c>
      <c r="G43" s="24">
        <f>E43*F43</f>
        <v>82.5</v>
      </c>
      <c r="H43" s="19">
        <f t="shared" si="6"/>
        <v>4.1878172588832488E-2</v>
      </c>
      <c r="I43" s="19"/>
      <c r="J43" s="19"/>
      <c r="K43" s="19">
        <f t="shared" si="7"/>
        <v>4.1878172588832488E-2</v>
      </c>
      <c r="L43" s="7"/>
    </row>
    <row r="44" spans="1:12" x14ac:dyDescent="0.2">
      <c r="A44" s="27"/>
      <c r="B44" s="29"/>
      <c r="C44" s="31"/>
      <c r="D44" s="12" t="s">
        <v>29</v>
      </c>
      <c r="E44" s="9"/>
      <c r="F44" s="9"/>
      <c r="G44" s="9">
        <f>SUBTOTAL(9,G45:G45)</f>
        <v>80</v>
      </c>
      <c r="H44" s="7">
        <f>G44/1970</f>
        <v>4.060913705583756E-2</v>
      </c>
      <c r="I44" s="7"/>
      <c r="J44" s="7"/>
      <c r="K44" s="7">
        <f>H44</f>
        <v>4.060913705583756E-2</v>
      </c>
      <c r="L44" s="7"/>
    </row>
    <row r="45" spans="1:12" x14ac:dyDescent="0.2">
      <c r="A45" s="27"/>
      <c r="B45" s="29"/>
      <c r="C45" s="31"/>
      <c r="D45" s="8" t="s">
        <v>22</v>
      </c>
      <c r="E45" s="11">
        <v>8</v>
      </c>
      <c r="F45" s="11">
        <v>10</v>
      </c>
      <c r="G45" s="24">
        <f>E45*F45</f>
        <v>80</v>
      </c>
      <c r="H45" s="19">
        <f>G45/1970</f>
        <v>4.060913705583756E-2</v>
      </c>
      <c r="I45" s="19"/>
      <c r="J45" s="19"/>
      <c r="K45" s="19">
        <f>H45</f>
        <v>4.060913705583756E-2</v>
      </c>
      <c r="L45" s="7"/>
    </row>
    <row r="46" spans="1:12" ht="72" x14ac:dyDescent="0.2">
      <c r="A46" s="27"/>
      <c r="B46" s="29"/>
      <c r="C46" s="31"/>
      <c r="D46" s="12" t="s">
        <v>30</v>
      </c>
      <c r="E46" s="9"/>
      <c r="F46" s="9"/>
      <c r="G46" s="9">
        <f>SUBTOTAL(9,G47:G62)</f>
        <v>2110.2200000000003</v>
      </c>
      <c r="H46" s="7">
        <f>G46/1970</f>
        <v>1.0711776649746194</v>
      </c>
      <c r="I46" s="7"/>
      <c r="J46" s="7"/>
      <c r="K46" s="7">
        <f>H46</f>
        <v>1.0711776649746194</v>
      </c>
      <c r="L46" s="7"/>
    </row>
    <row r="47" spans="1:12" x14ac:dyDescent="0.2">
      <c r="A47" s="27"/>
      <c r="B47" s="29"/>
      <c r="C47" s="31"/>
      <c r="D47" s="8" t="s">
        <v>17</v>
      </c>
      <c r="E47" s="11">
        <v>7</v>
      </c>
      <c r="F47" s="11">
        <v>6</v>
      </c>
      <c r="G47" s="24">
        <f t="shared" ref="G47:G62" si="8">E47*F47</f>
        <v>42</v>
      </c>
      <c r="H47" s="19">
        <f t="shared" ref="H47:H62" si="9">G47/1970</f>
        <v>2.1319796954314719E-2</v>
      </c>
      <c r="I47" s="19"/>
      <c r="J47" s="19"/>
      <c r="K47" s="19">
        <f t="shared" ref="K47:K62" si="10">H47</f>
        <v>2.1319796954314719E-2</v>
      </c>
      <c r="L47" s="7"/>
    </row>
    <row r="48" spans="1:12" x14ac:dyDescent="0.2">
      <c r="A48" s="27"/>
      <c r="B48" s="29"/>
      <c r="C48" s="31"/>
      <c r="D48" s="8" t="s">
        <v>18</v>
      </c>
      <c r="E48" s="11">
        <v>6.85</v>
      </c>
      <c r="F48" s="11">
        <v>25</v>
      </c>
      <c r="G48" s="24">
        <f t="shared" si="8"/>
        <v>171.25</v>
      </c>
      <c r="H48" s="19">
        <f t="shared" si="9"/>
        <v>8.6928934010152281E-2</v>
      </c>
      <c r="I48" s="19"/>
      <c r="J48" s="19"/>
      <c r="K48" s="19">
        <f t="shared" si="10"/>
        <v>8.6928934010152281E-2</v>
      </c>
      <c r="L48" s="7"/>
    </row>
    <row r="49" spans="1:12" x14ac:dyDescent="0.2">
      <c r="A49" s="27"/>
      <c r="B49" s="29"/>
      <c r="C49" s="31"/>
      <c r="D49" s="8" t="s">
        <v>18</v>
      </c>
      <c r="E49" s="11">
        <v>6.85</v>
      </c>
      <c r="F49" s="11">
        <v>5</v>
      </c>
      <c r="G49" s="24">
        <f t="shared" si="8"/>
        <v>34.25</v>
      </c>
      <c r="H49" s="19">
        <f t="shared" si="9"/>
        <v>1.7385786802030456E-2</v>
      </c>
      <c r="I49" s="19"/>
      <c r="J49" s="19"/>
      <c r="K49" s="19">
        <f t="shared" si="10"/>
        <v>1.7385786802030456E-2</v>
      </c>
      <c r="L49" s="7"/>
    </row>
    <row r="50" spans="1:12" x14ac:dyDescent="0.2">
      <c r="A50" s="27"/>
      <c r="B50" s="29"/>
      <c r="C50" s="31"/>
      <c r="D50" s="8" t="s">
        <v>18</v>
      </c>
      <c r="E50" s="11">
        <v>6.85</v>
      </c>
      <c r="F50" s="11">
        <v>24</v>
      </c>
      <c r="G50" s="24">
        <f t="shared" si="8"/>
        <v>164.39999999999998</v>
      </c>
      <c r="H50" s="19">
        <f t="shared" si="9"/>
        <v>8.3451776649746179E-2</v>
      </c>
      <c r="I50" s="19"/>
      <c r="J50" s="19"/>
      <c r="K50" s="19">
        <f t="shared" si="10"/>
        <v>8.3451776649746179E-2</v>
      </c>
      <c r="L50" s="7"/>
    </row>
    <row r="51" spans="1:12" x14ac:dyDescent="0.2">
      <c r="A51" s="27"/>
      <c r="B51" s="29"/>
      <c r="C51" s="31"/>
      <c r="D51" s="8" t="s">
        <v>19</v>
      </c>
      <c r="E51" s="11">
        <v>6.5</v>
      </c>
      <c r="F51" s="11">
        <v>26</v>
      </c>
      <c r="G51" s="24">
        <f t="shared" si="8"/>
        <v>169</v>
      </c>
      <c r="H51" s="19">
        <f t="shared" si="9"/>
        <v>8.5786802030456855E-2</v>
      </c>
      <c r="I51" s="19"/>
      <c r="J51" s="19"/>
      <c r="K51" s="19">
        <f t="shared" si="10"/>
        <v>8.5786802030456855E-2</v>
      </c>
      <c r="L51" s="7"/>
    </row>
    <row r="52" spans="1:12" x14ac:dyDescent="0.2">
      <c r="A52" s="27"/>
      <c r="B52" s="29"/>
      <c r="C52" s="31"/>
      <c r="D52" s="8" t="s">
        <v>20</v>
      </c>
      <c r="E52" s="11">
        <v>6</v>
      </c>
      <c r="F52" s="11">
        <v>25</v>
      </c>
      <c r="G52" s="24">
        <f t="shared" si="8"/>
        <v>150</v>
      </c>
      <c r="H52" s="19">
        <f t="shared" si="9"/>
        <v>7.6142131979695438E-2</v>
      </c>
      <c r="I52" s="19"/>
      <c r="J52" s="19"/>
      <c r="K52" s="19">
        <f t="shared" si="10"/>
        <v>7.6142131979695438E-2</v>
      </c>
      <c r="L52" s="7"/>
    </row>
    <row r="53" spans="1:12" x14ac:dyDescent="0.2">
      <c r="A53" s="27"/>
      <c r="B53" s="29"/>
      <c r="C53" s="31"/>
      <c r="D53" s="8" t="s">
        <v>20</v>
      </c>
      <c r="E53" s="11">
        <v>6</v>
      </c>
      <c r="F53" s="11">
        <v>23</v>
      </c>
      <c r="G53" s="24">
        <f t="shared" si="8"/>
        <v>138</v>
      </c>
      <c r="H53" s="19">
        <f t="shared" si="9"/>
        <v>7.0050761421319802E-2</v>
      </c>
      <c r="I53" s="19"/>
      <c r="J53" s="19"/>
      <c r="K53" s="19">
        <f t="shared" si="10"/>
        <v>7.0050761421319802E-2</v>
      </c>
      <c r="L53" s="7"/>
    </row>
    <row r="54" spans="1:12" x14ac:dyDescent="0.2">
      <c r="A54" s="27"/>
      <c r="B54" s="29"/>
      <c r="C54" s="31"/>
      <c r="D54" s="8" t="s">
        <v>21</v>
      </c>
      <c r="E54" s="11">
        <v>2</v>
      </c>
      <c r="F54" s="11">
        <v>96</v>
      </c>
      <c r="G54" s="24">
        <f t="shared" si="8"/>
        <v>192</v>
      </c>
      <c r="H54" s="19">
        <f t="shared" si="9"/>
        <v>9.746192893401015E-2</v>
      </c>
      <c r="I54" s="19"/>
      <c r="J54" s="19"/>
      <c r="K54" s="19">
        <f t="shared" si="10"/>
        <v>9.746192893401015E-2</v>
      </c>
      <c r="L54" s="7"/>
    </row>
    <row r="55" spans="1:12" x14ac:dyDescent="0.2">
      <c r="A55" s="27"/>
      <c r="B55" s="29"/>
      <c r="C55" s="31"/>
      <c r="D55" s="8" t="s">
        <v>21</v>
      </c>
      <c r="E55" s="11">
        <v>2</v>
      </c>
      <c r="F55" s="11">
        <v>7</v>
      </c>
      <c r="G55" s="24">
        <f t="shared" si="8"/>
        <v>14</v>
      </c>
      <c r="H55" s="19">
        <f t="shared" si="9"/>
        <v>7.1065989847715737E-3</v>
      </c>
      <c r="I55" s="19"/>
      <c r="J55" s="19"/>
      <c r="K55" s="19">
        <f t="shared" si="10"/>
        <v>7.1065989847715737E-3</v>
      </c>
      <c r="L55" s="7"/>
    </row>
    <row r="56" spans="1:12" x14ac:dyDescent="0.2">
      <c r="A56" s="27"/>
      <c r="B56" s="29"/>
      <c r="C56" s="31"/>
      <c r="D56" s="8" t="s">
        <v>27</v>
      </c>
      <c r="E56" s="11">
        <v>0.12</v>
      </c>
      <c r="F56" s="11">
        <v>11</v>
      </c>
      <c r="G56" s="24">
        <f t="shared" si="8"/>
        <v>1.3199999999999998</v>
      </c>
      <c r="H56" s="19">
        <f t="shared" si="9"/>
        <v>6.7005076142131971E-4</v>
      </c>
      <c r="I56" s="19"/>
      <c r="J56" s="19"/>
      <c r="K56" s="19">
        <f t="shared" si="10"/>
        <v>6.7005076142131971E-4</v>
      </c>
      <c r="L56" s="7"/>
    </row>
    <row r="57" spans="1:12" x14ac:dyDescent="0.2">
      <c r="A57" s="27"/>
      <c r="B57" s="29"/>
      <c r="C57" s="31"/>
      <c r="D57" s="8" t="s">
        <v>22</v>
      </c>
      <c r="E57" s="11">
        <v>7</v>
      </c>
      <c r="F57" s="11">
        <v>38</v>
      </c>
      <c r="G57" s="24">
        <f t="shared" si="8"/>
        <v>266</v>
      </c>
      <c r="H57" s="19">
        <f t="shared" si="9"/>
        <v>0.13502538071065989</v>
      </c>
      <c r="I57" s="19"/>
      <c r="J57" s="19"/>
      <c r="K57" s="19">
        <f t="shared" si="10"/>
        <v>0.13502538071065989</v>
      </c>
      <c r="L57" s="7"/>
    </row>
    <row r="58" spans="1:12" x14ac:dyDescent="0.2">
      <c r="A58" s="27"/>
      <c r="B58" s="29"/>
      <c r="C58" s="31"/>
      <c r="D58" s="8" t="s">
        <v>24</v>
      </c>
      <c r="E58" s="11">
        <v>4</v>
      </c>
      <c r="F58" s="11">
        <v>1</v>
      </c>
      <c r="G58" s="24">
        <f t="shared" si="8"/>
        <v>4</v>
      </c>
      <c r="H58" s="19">
        <f t="shared" si="9"/>
        <v>2.0304568527918783E-3</v>
      </c>
      <c r="I58" s="19"/>
      <c r="J58" s="19"/>
      <c r="K58" s="19">
        <f t="shared" si="10"/>
        <v>2.0304568527918783E-3</v>
      </c>
      <c r="L58" s="7"/>
    </row>
    <row r="59" spans="1:12" x14ac:dyDescent="0.2">
      <c r="A59" s="27"/>
      <c r="B59" s="29"/>
      <c r="C59" s="31"/>
      <c r="D59" s="8" t="s">
        <v>24</v>
      </c>
      <c r="E59" s="11">
        <v>4</v>
      </c>
      <c r="F59" s="11">
        <v>1</v>
      </c>
      <c r="G59" s="24">
        <f t="shared" si="8"/>
        <v>4</v>
      </c>
      <c r="H59" s="19">
        <f t="shared" si="9"/>
        <v>2.0304568527918783E-3</v>
      </c>
      <c r="I59" s="19"/>
      <c r="J59" s="19"/>
      <c r="K59" s="19">
        <f t="shared" si="10"/>
        <v>2.0304568527918783E-3</v>
      </c>
      <c r="L59" s="7"/>
    </row>
    <row r="60" spans="1:12" x14ac:dyDescent="0.2">
      <c r="A60" s="27"/>
      <c r="B60" s="29"/>
      <c r="C60" s="31"/>
      <c r="D60" s="8" t="s">
        <v>24</v>
      </c>
      <c r="E60" s="11">
        <v>4</v>
      </c>
      <c r="F60" s="11">
        <v>1</v>
      </c>
      <c r="G60" s="24">
        <f t="shared" si="8"/>
        <v>4</v>
      </c>
      <c r="H60" s="19">
        <f t="shared" si="9"/>
        <v>2.0304568527918783E-3</v>
      </c>
      <c r="I60" s="19"/>
      <c r="J60" s="19"/>
      <c r="K60" s="19">
        <f t="shared" si="10"/>
        <v>2.0304568527918783E-3</v>
      </c>
      <c r="L60" s="7"/>
    </row>
    <row r="61" spans="1:12" x14ac:dyDescent="0.2">
      <c r="A61" s="27"/>
      <c r="B61" s="29"/>
      <c r="C61" s="31"/>
      <c r="D61" s="8" t="s">
        <v>25</v>
      </c>
      <c r="E61" s="11">
        <v>7</v>
      </c>
      <c r="F61" s="11">
        <v>58</v>
      </c>
      <c r="G61" s="24">
        <f t="shared" si="8"/>
        <v>406</v>
      </c>
      <c r="H61" s="19">
        <f t="shared" si="9"/>
        <v>0.20609137055837565</v>
      </c>
      <c r="I61" s="19"/>
      <c r="J61" s="19"/>
      <c r="K61" s="19">
        <f t="shared" si="10"/>
        <v>0.20609137055837565</v>
      </c>
      <c r="L61" s="7"/>
    </row>
    <row r="62" spans="1:12" x14ac:dyDescent="0.2">
      <c r="A62" s="27"/>
      <c r="B62" s="29"/>
      <c r="C62" s="31"/>
      <c r="D62" s="8" t="s">
        <v>25</v>
      </c>
      <c r="E62" s="11">
        <v>7</v>
      </c>
      <c r="F62" s="11">
        <v>50</v>
      </c>
      <c r="G62" s="24">
        <f t="shared" si="8"/>
        <v>350</v>
      </c>
      <c r="H62" s="19">
        <f t="shared" si="9"/>
        <v>0.17766497461928935</v>
      </c>
      <c r="I62" s="19"/>
      <c r="J62" s="19"/>
      <c r="K62" s="19">
        <f t="shared" si="10"/>
        <v>0.17766497461928935</v>
      </c>
      <c r="L62" s="7"/>
    </row>
    <row r="63" spans="1:12" ht="36" x14ac:dyDescent="0.2">
      <c r="A63" s="27"/>
      <c r="B63" s="29"/>
      <c r="C63" s="31"/>
      <c r="D63" s="12" t="s">
        <v>31</v>
      </c>
      <c r="E63" s="9"/>
      <c r="F63" s="9"/>
      <c r="G63" s="9">
        <f>SUBTOTAL(9,G64:G85)</f>
        <v>518.15</v>
      </c>
      <c r="H63" s="7">
        <f>G63/1970</f>
        <v>0.26302030456852793</v>
      </c>
      <c r="I63" s="7"/>
      <c r="J63" s="7"/>
      <c r="K63" s="7">
        <f>H63</f>
        <v>0.26302030456852793</v>
      </c>
      <c r="L63" s="7"/>
    </row>
    <row r="64" spans="1:12" x14ac:dyDescent="0.2">
      <c r="A64" s="27"/>
      <c r="B64" s="29"/>
      <c r="C64" s="31"/>
      <c r="D64" s="8" t="s">
        <v>32</v>
      </c>
      <c r="E64" s="11">
        <v>1</v>
      </c>
      <c r="F64" s="11">
        <v>4</v>
      </c>
      <c r="G64" s="24">
        <f t="shared" ref="G64:G85" si="11">E64*F64</f>
        <v>4</v>
      </c>
      <c r="H64" s="19">
        <f t="shared" ref="H64:H85" si="12">G64/1970</f>
        <v>2.0304568527918783E-3</v>
      </c>
      <c r="I64" s="19"/>
      <c r="J64" s="19"/>
      <c r="K64" s="19">
        <f t="shared" ref="K64:K85" si="13">H64</f>
        <v>2.0304568527918783E-3</v>
      </c>
      <c r="L64" s="7"/>
    </row>
    <row r="65" spans="1:12" x14ac:dyDescent="0.2">
      <c r="A65" s="27"/>
      <c r="B65" s="29"/>
      <c r="C65" s="31"/>
      <c r="D65" s="10" t="s">
        <v>33</v>
      </c>
      <c r="E65" s="11">
        <v>1</v>
      </c>
      <c r="F65" s="11">
        <v>47</v>
      </c>
      <c r="G65" s="24">
        <f t="shared" si="11"/>
        <v>47</v>
      </c>
      <c r="H65" s="19">
        <f t="shared" si="12"/>
        <v>2.3857868020304568E-2</v>
      </c>
      <c r="I65" s="19"/>
      <c r="J65" s="19"/>
      <c r="K65" s="19">
        <f t="shared" si="13"/>
        <v>2.3857868020304568E-2</v>
      </c>
      <c r="L65" s="7"/>
    </row>
    <row r="66" spans="1:12" x14ac:dyDescent="0.2">
      <c r="A66" s="27"/>
      <c r="B66" s="29"/>
      <c r="C66" s="31"/>
      <c r="D66" s="10" t="s">
        <v>34</v>
      </c>
      <c r="E66" s="11">
        <v>1</v>
      </c>
      <c r="F66" s="11">
        <v>2</v>
      </c>
      <c r="G66" s="24">
        <f t="shared" si="11"/>
        <v>2</v>
      </c>
      <c r="H66" s="19">
        <f t="shared" si="12"/>
        <v>1.0152284263959391E-3</v>
      </c>
      <c r="I66" s="19"/>
      <c r="J66" s="19"/>
      <c r="K66" s="19">
        <f t="shared" si="13"/>
        <v>1.0152284263959391E-3</v>
      </c>
      <c r="L66" s="7"/>
    </row>
    <row r="67" spans="1:12" x14ac:dyDescent="0.2">
      <c r="A67" s="27"/>
      <c r="B67" s="29"/>
      <c r="C67" s="31"/>
      <c r="D67" s="10" t="s">
        <v>34</v>
      </c>
      <c r="E67" s="11">
        <v>1</v>
      </c>
      <c r="F67" s="11">
        <v>49</v>
      </c>
      <c r="G67" s="24">
        <f t="shared" si="11"/>
        <v>49</v>
      </c>
      <c r="H67" s="19">
        <f t="shared" si="12"/>
        <v>2.4873096446700507E-2</v>
      </c>
      <c r="I67" s="19"/>
      <c r="J67" s="19"/>
      <c r="K67" s="19">
        <f t="shared" si="13"/>
        <v>2.4873096446700507E-2</v>
      </c>
      <c r="L67" s="7"/>
    </row>
    <row r="68" spans="1:12" x14ac:dyDescent="0.2">
      <c r="A68" s="27"/>
      <c r="B68" s="29"/>
      <c r="C68" s="31"/>
      <c r="D68" s="8" t="s">
        <v>17</v>
      </c>
      <c r="E68" s="11">
        <v>2.5</v>
      </c>
      <c r="F68" s="11">
        <v>4</v>
      </c>
      <c r="G68" s="24">
        <f t="shared" si="11"/>
        <v>10</v>
      </c>
      <c r="H68" s="19">
        <f t="shared" si="12"/>
        <v>5.076142131979695E-3</v>
      </c>
      <c r="I68" s="19"/>
      <c r="J68" s="19"/>
      <c r="K68" s="19">
        <f t="shared" si="13"/>
        <v>5.076142131979695E-3</v>
      </c>
      <c r="L68" s="7"/>
    </row>
    <row r="69" spans="1:12" x14ac:dyDescent="0.2">
      <c r="A69" s="27"/>
      <c r="B69" s="29"/>
      <c r="C69" s="31"/>
      <c r="D69" s="8" t="s">
        <v>18</v>
      </c>
      <c r="E69" s="11">
        <v>8</v>
      </c>
      <c r="F69" s="11">
        <v>3</v>
      </c>
      <c r="G69" s="24">
        <f t="shared" si="11"/>
        <v>24</v>
      </c>
      <c r="H69" s="19">
        <f t="shared" si="12"/>
        <v>1.2182741116751269E-2</v>
      </c>
      <c r="I69" s="19"/>
      <c r="J69" s="19"/>
      <c r="K69" s="19">
        <f t="shared" si="13"/>
        <v>1.2182741116751269E-2</v>
      </c>
      <c r="L69" s="7"/>
    </row>
    <row r="70" spans="1:12" x14ac:dyDescent="0.2">
      <c r="A70" s="27"/>
      <c r="B70" s="29"/>
      <c r="C70" s="31"/>
      <c r="D70" s="8" t="s">
        <v>18</v>
      </c>
      <c r="E70" s="11">
        <v>8</v>
      </c>
      <c r="F70" s="11">
        <v>1</v>
      </c>
      <c r="G70" s="24">
        <f t="shared" si="11"/>
        <v>8</v>
      </c>
      <c r="H70" s="19">
        <f t="shared" si="12"/>
        <v>4.0609137055837565E-3</v>
      </c>
      <c r="I70" s="19"/>
      <c r="J70" s="19"/>
      <c r="K70" s="19">
        <f t="shared" si="13"/>
        <v>4.0609137055837565E-3</v>
      </c>
      <c r="L70" s="7"/>
    </row>
    <row r="71" spans="1:12" x14ac:dyDescent="0.2">
      <c r="A71" s="27"/>
      <c r="B71" s="29"/>
      <c r="C71" s="31"/>
      <c r="D71" s="8" t="s">
        <v>18</v>
      </c>
      <c r="E71" s="11">
        <v>8</v>
      </c>
      <c r="F71" s="11">
        <v>3</v>
      </c>
      <c r="G71" s="24">
        <f t="shared" si="11"/>
        <v>24</v>
      </c>
      <c r="H71" s="19">
        <f t="shared" si="12"/>
        <v>1.2182741116751269E-2</v>
      </c>
      <c r="I71" s="19"/>
      <c r="J71" s="19"/>
      <c r="K71" s="19">
        <f t="shared" si="13"/>
        <v>1.2182741116751269E-2</v>
      </c>
      <c r="L71" s="7"/>
    </row>
    <row r="72" spans="1:12" x14ac:dyDescent="0.2">
      <c r="A72" s="27"/>
      <c r="B72" s="29"/>
      <c r="C72" s="31"/>
      <c r="D72" s="8" t="s">
        <v>19</v>
      </c>
      <c r="E72" s="11">
        <v>8</v>
      </c>
      <c r="F72" s="11">
        <v>5</v>
      </c>
      <c r="G72" s="24">
        <f t="shared" si="11"/>
        <v>40</v>
      </c>
      <c r="H72" s="19">
        <f t="shared" si="12"/>
        <v>2.030456852791878E-2</v>
      </c>
      <c r="I72" s="19"/>
      <c r="J72" s="19"/>
      <c r="K72" s="19">
        <f t="shared" si="13"/>
        <v>2.030456852791878E-2</v>
      </c>
      <c r="L72" s="7"/>
    </row>
    <row r="73" spans="1:12" x14ac:dyDescent="0.2">
      <c r="A73" s="27"/>
      <c r="B73" s="29"/>
      <c r="C73" s="31"/>
      <c r="D73" s="8" t="s">
        <v>20</v>
      </c>
      <c r="E73" s="11">
        <v>8</v>
      </c>
      <c r="F73" s="11">
        <v>2</v>
      </c>
      <c r="G73" s="24">
        <f t="shared" si="11"/>
        <v>16</v>
      </c>
      <c r="H73" s="19">
        <f t="shared" si="12"/>
        <v>8.1218274111675131E-3</v>
      </c>
      <c r="I73" s="19"/>
      <c r="J73" s="19"/>
      <c r="K73" s="19">
        <f t="shared" si="13"/>
        <v>8.1218274111675131E-3</v>
      </c>
      <c r="L73" s="7"/>
    </row>
    <row r="74" spans="1:12" x14ac:dyDescent="0.2">
      <c r="A74" s="27"/>
      <c r="B74" s="29"/>
      <c r="C74" s="31"/>
      <c r="D74" s="8" t="s">
        <v>20</v>
      </c>
      <c r="E74" s="11">
        <v>8</v>
      </c>
      <c r="F74" s="11">
        <v>5</v>
      </c>
      <c r="G74" s="24">
        <f t="shared" si="11"/>
        <v>40</v>
      </c>
      <c r="H74" s="19">
        <f t="shared" si="12"/>
        <v>2.030456852791878E-2</v>
      </c>
      <c r="I74" s="19"/>
      <c r="J74" s="19"/>
      <c r="K74" s="19">
        <f t="shared" si="13"/>
        <v>2.030456852791878E-2</v>
      </c>
      <c r="L74" s="7"/>
    </row>
    <row r="75" spans="1:12" x14ac:dyDescent="0.2">
      <c r="A75" s="27"/>
      <c r="B75" s="29"/>
      <c r="C75" s="31"/>
      <c r="D75" s="8" t="s">
        <v>21</v>
      </c>
      <c r="E75" s="11">
        <v>2</v>
      </c>
      <c r="F75" s="11">
        <v>2</v>
      </c>
      <c r="G75" s="24">
        <f t="shared" si="11"/>
        <v>4</v>
      </c>
      <c r="H75" s="19">
        <f t="shared" si="12"/>
        <v>2.0304568527918783E-3</v>
      </c>
      <c r="I75" s="19"/>
      <c r="J75" s="19"/>
      <c r="K75" s="19">
        <f t="shared" si="13"/>
        <v>2.0304568527918783E-3</v>
      </c>
      <c r="L75" s="7"/>
    </row>
    <row r="76" spans="1:12" x14ac:dyDescent="0.2">
      <c r="A76" s="27"/>
      <c r="B76" s="29"/>
      <c r="C76" s="31"/>
      <c r="D76" s="8" t="s">
        <v>21</v>
      </c>
      <c r="E76" s="11">
        <v>2</v>
      </c>
      <c r="F76" s="11">
        <v>1</v>
      </c>
      <c r="G76" s="24">
        <f t="shared" si="11"/>
        <v>2</v>
      </c>
      <c r="H76" s="19">
        <f t="shared" si="12"/>
        <v>1.0152284263959391E-3</v>
      </c>
      <c r="I76" s="19"/>
      <c r="J76" s="19"/>
      <c r="K76" s="19">
        <f t="shared" si="13"/>
        <v>1.0152284263959391E-3</v>
      </c>
      <c r="L76" s="7"/>
    </row>
    <row r="77" spans="1:12" x14ac:dyDescent="0.2">
      <c r="A77" s="27"/>
      <c r="B77" s="29"/>
      <c r="C77" s="31"/>
      <c r="D77" s="8" t="s">
        <v>21</v>
      </c>
      <c r="E77" s="11">
        <v>2</v>
      </c>
      <c r="F77" s="11">
        <v>2</v>
      </c>
      <c r="G77" s="24">
        <f t="shared" si="11"/>
        <v>4</v>
      </c>
      <c r="H77" s="19">
        <f t="shared" si="12"/>
        <v>2.0304568527918783E-3</v>
      </c>
      <c r="I77" s="19"/>
      <c r="J77" s="19"/>
      <c r="K77" s="19">
        <f t="shared" si="13"/>
        <v>2.0304568527918783E-3</v>
      </c>
      <c r="L77" s="7"/>
    </row>
    <row r="78" spans="1:12" x14ac:dyDescent="0.2">
      <c r="A78" s="27"/>
      <c r="B78" s="29"/>
      <c r="C78" s="31"/>
      <c r="D78" s="8" t="s">
        <v>27</v>
      </c>
      <c r="E78" s="11">
        <v>1.1499999999999999</v>
      </c>
      <c r="F78" s="11">
        <v>1</v>
      </c>
      <c r="G78" s="24">
        <f t="shared" si="11"/>
        <v>1.1499999999999999</v>
      </c>
      <c r="H78" s="19">
        <f t="shared" si="12"/>
        <v>5.8375634517766493E-4</v>
      </c>
      <c r="I78" s="19"/>
      <c r="J78" s="19"/>
      <c r="K78" s="19">
        <f t="shared" si="13"/>
        <v>5.8375634517766493E-4</v>
      </c>
      <c r="L78" s="7"/>
    </row>
    <row r="79" spans="1:12" x14ac:dyDescent="0.2">
      <c r="A79" s="27"/>
      <c r="B79" s="29"/>
      <c r="C79" s="31"/>
      <c r="D79" s="8" t="s">
        <v>22</v>
      </c>
      <c r="E79" s="11">
        <v>3</v>
      </c>
      <c r="F79" s="11">
        <v>11</v>
      </c>
      <c r="G79" s="24">
        <f t="shared" si="11"/>
        <v>33</v>
      </c>
      <c r="H79" s="19">
        <f t="shared" si="12"/>
        <v>1.6751269035532996E-2</v>
      </c>
      <c r="I79" s="19"/>
      <c r="J79" s="19"/>
      <c r="K79" s="19">
        <f t="shared" si="13"/>
        <v>1.6751269035532996E-2</v>
      </c>
      <c r="L79" s="7"/>
    </row>
    <row r="80" spans="1:12" x14ac:dyDescent="0.2">
      <c r="A80" s="27"/>
      <c r="B80" s="29"/>
      <c r="C80" s="31"/>
      <c r="D80" s="8" t="s">
        <v>23</v>
      </c>
      <c r="E80" s="11">
        <v>10</v>
      </c>
      <c r="F80" s="11">
        <v>19</v>
      </c>
      <c r="G80" s="24">
        <f t="shared" si="11"/>
        <v>190</v>
      </c>
      <c r="H80" s="19">
        <f t="shared" si="12"/>
        <v>9.6446700507614211E-2</v>
      </c>
      <c r="I80" s="19"/>
      <c r="J80" s="19"/>
      <c r="K80" s="19">
        <f t="shared" si="13"/>
        <v>9.6446700507614211E-2</v>
      </c>
      <c r="L80" s="7"/>
    </row>
    <row r="81" spans="1:12" x14ac:dyDescent="0.2">
      <c r="A81" s="27"/>
      <c r="B81" s="29"/>
      <c r="C81" s="31"/>
      <c r="D81" s="8" t="s">
        <v>24</v>
      </c>
      <c r="E81" s="11">
        <v>4</v>
      </c>
      <c r="F81" s="11">
        <v>1</v>
      </c>
      <c r="G81" s="24">
        <f t="shared" si="11"/>
        <v>4</v>
      </c>
      <c r="H81" s="19">
        <f t="shared" si="12"/>
        <v>2.0304568527918783E-3</v>
      </c>
      <c r="I81" s="19"/>
      <c r="J81" s="19"/>
      <c r="K81" s="19">
        <f t="shared" si="13"/>
        <v>2.0304568527918783E-3</v>
      </c>
      <c r="L81" s="7"/>
    </row>
    <row r="82" spans="1:12" x14ac:dyDescent="0.2">
      <c r="A82" s="27"/>
      <c r="B82" s="29"/>
      <c r="C82" s="31"/>
      <c r="D82" s="8" t="s">
        <v>24</v>
      </c>
      <c r="E82" s="11">
        <v>4</v>
      </c>
      <c r="F82" s="11">
        <v>1</v>
      </c>
      <c r="G82" s="24">
        <f t="shared" si="11"/>
        <v>4</v>
      </c>
      <c r="H82" s="19">
        <f t="shared" si="12"/>
        <v>2.0304568527918783E-3</v>
      </c>
      <c r="I82" s="19"/>
      <c r="J82" s="19"/>
      <c r="K82" s="19">
        <f t="shared" si="13"/>
        <v>2.0304568527918783E-3</v>
      </c>
      <c r="L82" s="7"/>
    </row>
    <row r="83" spans="1:12" x14ac:dyDescent="0.2">
      <c r="A83" s="27"/>
      <c r="B83" s="29"/>
      <c r="C83" s="31"/>
      <c r="D83" s="8" t="s">
        <v>24</v>
      </c>
      <c r="E83" s="11">
        <v>4</v>
      </c>
      <c r="F83" s="11">
        <v>1</v>
      </c>
      <c r="G83" s="24">
        <f t="shared" si="11"/>
        <v>4</v>
      </c>
      <c r="H83" s="19">
        <f t="shared" si="12"/>
        <v>2.0304568527918783E-3</v>
      </c>
      <c r="I83" s="19"/>
      <c r="J83" s="19"/>
      <c r="K83" s="19">
        <f t="shared" si="13"/>
        <v>2.0304568527918783E-3</v>
      </c>
      <c r="L83" s="7"/>
    </row>
    <row r="84" spans="1:12" x14ac:dyDescent="0.2">
      <c r="A84" s="27"/>
      <c r="B84" s="29"/>
      <c r="C84" s="31"/>
      <c r="D84" s="8" t="s">
        <v>25</v>
      </c>
      <c r="E84" s="11">
        <v>4</v>
      </c>
      <c r="F84" s="11">
        <v>1</v>
      </c>
      <c r="G84" s="24">
        <f t="shared" si="11"/>
        <v>4</v>
      </c>
      <c r="H84" s="19">
        <f t="shared" si="12"/>
        <v>2.0304568527918783E-3</v>
      </c>
      <c r="I84" s="19"/>
      <c r="J84" s="19"/>
      <c r="K84" s="19">
        <f t="shared" si="13"/>
        <v>2.0304568527918783E-3</v>
      </c>
      <c r="L84" s="7"/>
    </row>
    <row r="85" spans="1:12" x14ac:dyDescent="0.2">
      <c r="A85" s="27"/>
      <c r="B85" s="29"/>
      <c r="C85" s="31"/>
      <c r="D85" s="8" t="s">
        <v>25</v>
      </c>
      <c r="E85" s="11">
        <v>4</v>
      </c>
      <c r="F85" s="11">
        <v>1</v>
      </c>
      <c r="G85" s="24">
        <f t="shared" si="11"/>
        <v>4</v>
      </c>
      <c r="H85" s="19">
        <f t="shared" si="12"/>
        <v>2.0304568527918783E-3</v>
      </c>
      <c r="I85" s="19"/>
      <c r="J85" s="19"/>
      <c r="K85" s="19">
        <f t="shared" si="13"/>
        <v>2.0304568527918783E-3</v>
      </c>
      <c r="L85" s="7"/>
    </row>
    <row r="86" spans="1:12" ht="48" x14ac:dyDescent="0.2">
      <c r="A86" s="27"/>
      <c r="B86" s="29"/>
      <c r="C86" s="31"/>
      <c r="D86" s="12" t="s">
        <v>35</v>
      </c>
      <c r="E86" s="9"/>
      <c r="F86" s="9"/>
      <c r="G86" s="9">
        <f>SUBTOTAL(9,G87:G102)</f>
        <v>656</v>
      </c>
      <c r="H86" s="7">
        <f>G86/1970</f>
        <v>0.332994923857868</v>
      </c>
      <c r="I86" s="7"/>
      <c r="J86" s="7"/>
      <c r="K86" s="7">
        <f>H86</f>
        <v>0.332994923857868</v>
      </c>
      <c r="L86" s="7"/>
    </row>
    <row r="87" spans="1:12" x14ac:dyDescent="0.2">
      <c r="A87" s="27"/>
      <c r="B87" s="29"/>
      <c r="C87" s="31"/>
      <c r="D87" s="10" t="s">
        <v>34</v>
      </c>
      <c r="E87" s="11">
        <v>1</v>
      </c>
      <c r="F87" s="11">
        <v>110</v>
      </c>
      <c r="G87" s="24">
        <f t="shared" ref="G87:G102" si="14">E87*F87</f>
        <v>110</v>
      </c>
      <c r="H87" s="19">
        <f t="shared" ref="H87:H102" si="15">G87/1970</f>
        <v>5.5837563451776651E-2</v>
      </c>
      <c r="I87" s="19"/>
      <c r="J87" s="19"/>
      <c r="K87" s="19">
        <f t="shared" ref="K87:K102" si="16">H87</f>
        <v>5.5837563451776651E-2</v>
      </c>
      <c r="L87" s="7"/>
    </row>
    <row r="88" spans="1:12" x14ac:dyDescent="0.2">
      <c r="A88" s="27"/>
      <c r="B88" s="29"/>
      <c r="C88" s="31"/>
      <c r="D88" s="10" t="s">
        <v>34</v>
      </c>
      <c r="E88" s="11">
        <v>1</v>
      </c>
      <c r="F88" s="11">
        <v>123</v>
      </c>
      <c r="G88" s="24">
        <f t="shared" si="14"/>
        <v>123</v>
      </c>
      <c r="H88" s="19">
        <f t="shared" si="15"/>
        <v>6.2436548223350256E-2</v>
      </c>
      <c r="I88" s="19"/>
      <c r="J88" s="19"/>
      <c r="K88" s="19">
        <f t="shared" si="16"/>
        <v>6.2436548223350256E-2</v>
      </c>
      <c r="L88" s="7"/>
    </row>
    <row r="89" spans="1:12" x14ac:dyDescent="0.2">
      <c r="A89" s="27"/>
      <c r="B89" s="29"/>
      <c r="C89" s="31"/>
      <c r="D89" s="8" t="s">
        <v>36</v>
      </c>
      <c r="E89" s="11">
        <v>0.15</v>
      </c>
      <c r="F89" s="11">
        <v>30</v>
      </c>
      <c r="G89" s="24">
        <f t="shared" si="14"/>
        <v>4.5</v>
      </c>
      <c r="H89" s="19">
        <f t="shared" si="15"/>
        <v>2.2842639593908631E-3</v>
      </c>
      <c r="I89" s="19"/>
      <c r="J89" s="19"/>
      <c r="K89" s="19">
        <f t="shared" si="16"/>
        <v>2.2842639593908631E-3</v>
      </c>
      <c r="L89" s="7"/>
    </row>
    <row r="90" spans="1:12" x14ac:dyDescent="0.2">
      <c r="A90" s="27"/>
      <c r="B90" s="29"/>
      <c r="C90" s="31"/>
      <c r="D90" s="8" t="s">
        <v>18</v>
      </c>
      <c r="E90" s="11">
        <v>1</v>
      </c>
      <c r="F90" s="11">
        <v>1</v>
      </c>
      <c r="G90" s="24">
        <f t="shared" si="14"/>
        <v>1</v>
      </c>
      <c r="H90" s="19">
        <f t="shared" si="15"/>
        <v>5.0761421319796957E-4</v>
      </c>
      <c r="I90" s="19"/>
      <c r="J90" s="19"/>
      <c r="K90" s="19">
        <f t="shared" si="16"/>
        <v>5.0761421319796957E-4</v>
      </c>
      <c r="L90" s="7"/>
    </row>
    <row r="91" spans="1:12" x14ac:dyDescent="0.2">
      <c r="A91" s="27"/>
      <c r="B91" s="29"/>
      <c r="C91" s="31"/>
      <c r="D91" s="8" t="s">
        <v>18</v>
      </c>
      <c r="E91" s="11">
        <v>1</v>
      </c>
      <c r="F91" s="11">
        <v>1</v>
      </c>
      <c r="G91" s="24">
        <f t="shared" si="14"/>
        <v>1</v>
      </c>
      <c r="H91" s="19">
        <f t="shared" si="15"/>
        <v>5.0761421319796957E-4</v>
      </c>
      <c r="I91" s="19"/>
      <c r="J91" s="19"/>
      <c r="K91" s="19">
        <f t="shared" si="16"/>
        <v>5.0761421319796957E-4</v>
      </c>
      <c r="L91" s="7"/>
    </row>
    <row r="92" spans="1:12" x14ac:dyDescent="0.2">
      <c r="A92" s="27"/>
      <c r="B92" s="29"/>
      <c r="C92" s="31"/>
      <c r="D92" s="8" t="s">
        <v>18</v>
      </c>
      <c r="E92" s="11">
        <v>1</v>
      </c>
      <c r="F92" s="11">
        <v>1</v>
      </c>
      <c r="G92" s="24">
        <f t="shared" si="14"/>
        <v>1</v>
      </c>
      <c r="H92" s="19">
        <f t="shared" si="15"/>
        <v>5.0761421319796957E-4</v>
      </c>
      <c r="I92" s="19"/>
      <c r="J92" s="19"/>
      <c r="K92" s="19">
        <f t="shared" si="16"/>
        <v>5.0761421319796957E-4</v>
      </c>
      <c r="L92" s="7"/>
    </row>
    <row r="93" spans="1:12" x14ac:dyDescent="0.2">
      <c r="A93" s="27"/>
      <c r="B93" s="29"/>
      <c r="C93" s="31"/>
      <c r="D93" s="8" t="s">
        <v>19</v>
      </c>
      <c r="E93" s="11">
        <v>1</v>
      </c>
      <c r="F93" s="11">
        <v>1</v>
      </c>
      <c r="G93" s="24">
        <f t="shared" si="14"/>
        <v>1</v>
      </c>
      <c r="H93" s="19">
        <f t="shared" si="15"/>
        <v>5.0761421319796957E-4</v>
      </c>
      <c r="I93" s="19"/>
      <c r="J93" s="19"/>
      <c r="K93" s="19">
        <f t="shared" si="16"/>
        <v>5.0761421319796957E-4</v>
      </c>
      <c r="L93" s="7"/>
    </row>
    <row r="94" spans="1:12" x14ac:dyDescent="0.2">
      <c r="A94" s="27"/>
      <c r="B94" s="29"/>
      <c r="C94" s="31"/>
      <c r="D94" s="8" t="s">
        <v>20</v>
      </c>
      <c r="E94" s="11">
        <v>1</v>
      </c>
      <c r="F94" s="11">
        <v>1</v>
      </c>
      <c r="G94" s="24">
        <f t="shared" si="14"/>
        <v>1</v>
      </c>
      <c r="H94" s="19">
        <f t="shared" si="15"/>
        <v>5.0761421319796957E-4</v>
      </c>
      <c r="I94" s="19"/>
      <c r="J94" s="19"/>
      <c r="K94" s="19">
        <f t="shared" si="16"/>
        <v>5.0761421319796957E-4</v>
      </c>
      <c r="L94" s="7"/>
    </row>
    <row r="95" spans="1:12" x14ac:dyDescent="0.2">
      <c r="A95" s="27"/>
      <c r="B95" s="29"/>
      <c r="C95" s="31"/>
      <c r="D95" s="8" t="s">
        <v>20</v>
      </c>
      <c r="E95" s="11">
        <v>1</v>
      </c>
      <c r="F95" s="11">
        <v>1</v>
      </c>
      <c r="G95" s="24">
        <f t="shared" si="14"/>
        <v>1</v>
      </c>
      <c r="H95" s="19">
        <f t="shared" si="15"/>
        <v>5.0761421319796957E-4</v>
      </c>
      <c r="I95" s="19"/>
      <c r="J95" s="19"/>
      <c r="K95" s="19">
        <f t="shared" si="16"/>
        <v>5.0761421319796957E-4</v>
      </c>
      <c r="L95" s="7"/>
    </row>
    <row r="96" spans="1:12" x14ac:dyDescent="0.2">
      <c r="A96" s="27"/>
      <c r="B96" s="29"/>
      <c r="C96" s="31"/>
      <c r="D96" s="8" t="s">
        <v>21</v>
      </c>
      <c r="E96" s="11">
        <v>1</v>
      </c>
      <c r="F96" s="11">
        <v>1</v>
      </c>
      <c r="G96" s="24">
        <f t="shared" si="14"/>
        <v>1</v>
      </c>
      <c r="H96" s="19">
        <f t="shared" si="15"/>
        <v>5.0761421319796957E-4</v>
      </c>
      <c r="I96" s="19"/>
      <c r="J96" s="19"/>
      <c r="K96" s="19">
        <f t="shared" si="16"/>
        <v>5.0761421319796957E-4</v>
      </c>
      <c r="L96" s="7"/>
    </row>
    <row r="97" spans="1:12" x14ac:dyDescent="0.2">
      <c r="A97" s="27"/>
      <c r="B97" s="29"/>
      <c r="C97" s="31"/>
      <c r="D97" s="8" t="s">
        <v>21</v>
      </c>
      <c r="E97" s="11">
        <v>1</v>
      </c>
      <c r="F97" s="11">
        <v>7</v>
      </c>
      <c r="G97" s="24">
        <f t="shared" si="14"/>
        <v>7</v>
      </c>
      <c r="H97" s="19">
        <f t="shared" si="15"/>
        <v>3.5532994923857869E-3</v>
      </c>
      <c r="I97" s="19"/>
      <c r="J97" s="19"/>
      <c r="K97" s="19">
        <f t="shared" si="16"/>
        <v>3.5532994923857869E-3</v>
      </c>
      <c r="L97" s="7"/>
    </row>
    <row r="98" spans="1:12" x14ac:dyDescent="0.2">
      <c r="A98" s="27"/>
      <c r="B98" s="29"/>
      <c r="C98" s="31"/>
      <c r="D98" s="8" t="s">
        <v>23</v>
      </c>
      <c r="E98" s="11">
        <v>4</v>
      </c>
      <c r="F98" s="11">
        <v>97</v>
      </c>
      <c r="G98" s="24">
        <f t="shared" si="14"/>
        <v>388</v>
      </c>
      <c r="H98" s="19">
        <f t="shared" si="15"/>
        <v>0.19695431472081218</v>
      </c>
      <c r="I98" s="19"/>
      <c r="J98" s="19"/>
      <c r="K98" s="19">
        <f t="shared" si="16"/>
        <v>0.19695431472081218</v>
      </c>
      <c r="L98" s="7"/>
    </row>
    <row r="99" spans="1:12" x14ac:dyDescent="0.2">
      <c r="A99" s="27"/>
      <c r="B99" s="29"/>
      <c r="C99" s="31"/>
      <c r="D99" s="8" t="s">
        <v>24</v>
      </c>
      <c r="E99" s="11">
        <v>4</v>
      </c>
      <c r="F99" s="11">
        <v>1</v>
      </c>
      <c r="G99" s="24">
        <f t="shared" si="14"/>
        <v>4</v>
      </c>
      <c r="H99" s="19">
        <f t="shared" si="15"/>
        <v>2.0304568527918783E-3</v>
      </c>
      <c r="I99" s="19"/>
      <c r="J99" s="19"/>
      <c r="K99" s="19">
        <f t="shared" si="16"/>
        <v>2.0304568527918783E-3</v>
      </c>
      <c r="L99" s="7"/>
    </row>
    <row r="100" spans="1:12" x14ac:dyDescent="0.2">
      <c r="A100" s="27"/>
      <c r="B100" s="29"/>
      <c r="C100" s="31"/>
      <c r="D100" s="8" t="s">
        <v>24</v>
      </c>
      <c r="E100" s="11">
        <v>4.5</v>
      </c>
      <c r="F100" s="11">
        <v>1</v>
      </c>
      <c r="G100" s="24">
        <f t="shared" si="14"/>
        <v>4.5</v>
      </c>
      <c r="H100" s="19">
        <f t="shared" si="15"/>
        <v>2.2842639593908631E-3</v>
      </c>
      <c r="I100" s="19"/>
      <c r="J100" s="19"/>
      <c r="K100" s="19">
        <f t="shared" si="16"/>
        <v>2.2842639593908631E-3</v>
      </c>
      <c r="L100" s="7"/>
    </row>
    <row r="101" spans="1:12" x14ac:dyDescent="0.2">
      <c r="A101" s="27"/>
      <c r="B101" s="29"/>
      <c r="C101" s="31"/>
      <c r="D101" s="8" t="s">
        <v>25</v>
      </c>
      <c r="E101" s="11">
        <v>4</v>
      </c>
      <c r="F101" s="11">
        <v>1</v>
      </c>
      <c r="G101" s="24">
        <f t="shared" si="14"/>
        <v>4</v>
      </c>
      <c r="H101" s="19">
        <f t="shared" si="15"/>
        <v>2.0304568527918783E-3</v>
      </c>
      <c r="I101" s="19"/>
      <c r="J101" s="19"/>
      <c r="K101" s="19">
        <f t="shared" si="16"/>
        <v>2.0304568527918783E-3</v>
      </c>
      <c r="L101" s="7"/>
    </row>
    <row r="102" spans="1:12" x14ac:dyDescent="0.2">
      <c r="A102" s="27"/>
      <c r="B102" s="29"/>
      <c r="C102" s="31"/>
      <c r="D102" s="8" t="s">
        <v>25</v>
      </c>
      <c r="E102" s="11">
        <v>4</v>
      </c>
      <c r="F102" s="11">
        <v>1</v>
      </c>
      <c r="G102" s="24">
        <f t="shared" si="14"/>
        <v>4</v>
      </c>
      <c r="H102" s="19">
        <f t="shared" si="15"/>
        <v>2.0304568527918783E-3</v>
      </c>
      <c r="I102" s="19"/>
      <c r="J102" s="19"/>
      <c r="K102" s="19">
        <f t="shared" si="16"/>
        <v>2.0304568527918783E-3</v>
      </c>
      <c r="L102" s="7"/>
    </row>
    <row r="103" spans="1:12" ht="72" x14ac:dyDescent="0.2">
      <c r="A103" s="27"/>
      <c r="B103" s="29"/>
      <c r="C103" s="31"/>
      <c r="D103" s="12" t="s">
        <v>37</v>
      </c>
      <c r="E103" s="9"/>
      <c r="F103" s="9"/>
      <c r="G103" s="9">
        <f>SUBTOTAL(9,G104:G104)</f>
        <v>64</v>
      </c>
      <c r="H103" s="7">
        <f>G103/1970</f>
        <v>3.2487309644670052E-2</v>
      </c>
      <c r="I103" s="7"/>
      <c r="J103" s="7"/>
      <c r="K103" s="7">
        <f>H103</f>
        <v>3.2487309644670052E-2</v>
      </c>
      <c r="L103" s="7"/>
    </row>
    <row r="104" spans="1:12" x14ac:dyDescent="0.2">
      <c r="A104" s="27"/>
      <c r="B104" s="29"/>
      <c r="C104" s="31"/>
      <c r="D104" s="8" t="s">
        <v>32</v>
      </c>
      <c r="E104" s="13">
        <v>2</v>
      </c>
      <c r="F104" s="13">
        <v>32</v>
      </c>
      <c r="G104" s="24">
        <f>E104*F104</f>
        <v>64</v>
      </c>
      <c r="H104" s="19">
        <f>G104/1970</f>
        <v>3.2487309644670052E-2</v>
      </c>
      <c r="I104" s="19"/>
      <c r="J104" s="19"/>
      <c r="K104" s="19">
        <f>H104</f>
        <v>3.2487309644670052E-2</v>
      </c>
      <c r="L104" s="7"/>
    </row>
    <row r="105" spans="1:12" ht="54" customHeight="1" x14ac:dyDescent="0.2">
      <c r="A105" s="27"/>
      <c r="B105" s="29"/>
      <c r="C105" s="31"/>
      <c r="D105" s="12" t="s">
        <v>38</v>
      </c>
      <c r="E105" s="9"/>
      <c r="F105" s="9"/>
      <c r="G105" s="9">
        <f>SUBTOTAL(9,G106:G107)</f>
        <v>12</v>
      </c>
      <c r="H105" s="7">
        <f>G105/1970</f>
        <v>6.0913705583756344E-3</v>
      </c>
      <c r="I105" s="7"/>
      <c r="J105" s="7"/>
      <c r="K105" s="7">
        <f>H105</f>
        <v>6.0913705583756344E-3</v>
      </c>
      <c r="L105" s="7"/>
    </row>
    <row r="106" spans="1:12" x14ac:dyDescent="0.2">
      <c r="A106" s="27"/>
      <c r="B106" s="29"/>
      <c r="C106" s="31"/>
      <c r="D106" s="10" t="s">
        <v>39</v>
      </c>
      <c r="E106" s="11">
        <v>5</v>
      </c>
      <c r="F106" s="11">
        <v>1</v>
      </c>
      <c r="G106" s="24">
        <f>E106*F106</f>
        <v>5</v>
      </c>
      <c r="H106" s="19">
        <f t="shared" ref="H106:H107" si="17">G106/1970</f>
        <v>2.5380710659898475E-3</v>
      </c>
      <c r="I106" s="19"/>
      <c r="J106" s="19"/>
      <c r="K106" s="19">
        <f t="shared" ref="K106:K107" si="18">H106</f>
        <v>2.5380710659898475E-3</v>
      </c>
      <c r="L106" s="7"/>
    </row>
    <row r="107" spans="1:12" x14ac:dyDescent="0.2">
      <c r="A107" s="27"/>
      <c r="B107" s="29"/>
      <c r="C107" s="31"/>
      <c r="D107" s="10" t="s">
        <v>34</v>
      </c>
      <c r="E107" s="11">
        <v>3.5</v>
      </c>
      <c r="F107" s="11">
        <v>2</v>
      </c>
      <c r="G107" s="24">
        <f>E107*F107</f>
        <v>7</v>
      </c>
      <c r="H107" s="19">
        <f t="shared" si="17"/>
        <v>3.5532994923857869E-3</v>
      </c>
      <c r="I107" s="19"/>
      <c r="J107" s="19"/>
      <c r="K107" s="19">
        <f t="shared" si="18"/>
        <v>3.5532994923857869E-3</v>
      </c>
      <c r="L107" s="7"/>
    </row>
    <row r="108" spans="1:12" ht="72" x14ac:dyDescent="0.2">
      <c r="A108" s="27"/>
      <c r="B108" s="29"/>
      <c r="C108" s="31"/>
      <c r="D108" s="12" t="s">
        <v>40</v>
      </c>
      <c r="E108" s="9"/>
      <c r="F108" s="9"/>
      <c r="G108" s="9">
        <f>SUBTOTAL(9,G109:G109)</f>
        <v>2.25</v>
      </c>
      <c r="H108" s="7">
        <f>G108/1970</f>
        <v>1.1421319796954316E-3</v>
      </c>
      <c r="I108" s="7"/>
      <c r="J108" s="7"/>
      <c r="K108" s="7">
        <f>H108</f>
        <v>1.1421319796954316E-3</v>
      </c>
      <c r="L108" s="7"/>
    </row>
    <row r="109" spans="1:12" x14ac:dyDescent="0.2">
      <c r="A109" s="27"/>
      <c r="B109" s="29"/>
      <c r="C109" s="31"/>
      <c r="D109" s="10" t="s">
        <v>34</v>
      </c>
      <c r="E109" s="11">
        <v>0.75</v>
      </c>
      <c r="F109" s="11">
        <v>3</v>
      </c>
      <c r="G109" s="24">
        <f>E109*F109</f>
        <v>2.25</v>
      </c>
      <c r="H109" s="19">
        <f>G109/1970</f>
        <v>1.1421319796954316E-3</v>
      </c>
      <c r="I109" s="19"/>
      <c r="J109" s="19"/>
      <c r="K109" s="19">
        <f>H109</f>
        <v>1.1421319796954316E-3</v>
      </c>
      <c r="L109" s="7"/>
    </row>
    <row r="110" spans="1:12" ht="150" customHeight="1" x14ac:dyDescent="0.2">
      <c r="A110" s="27"/>
      <c r="B110" s="29"/>
      <c r="C110" s="31"/>
      <c r="D110" s="12" t="s">
        <v>41</v>
      </c>
      <c r="E110" s="9"/>
      <c r="F110" s="9"/>
      <c r="G110" s="9">
        <f>SUBTOTAL(9,G111:G112)</f>
        <v>419.5</v>
      </c>
      <c r="H110" s="7">
        <f>G110/1970</f>
        <v>0.21294416243654823</v>
      </c>
      <c r="I110" s="7"/>
      <c r="J110" s="7"/>
      <c r="K110" s="7">
        <f>H110</f>
        <v>0.21294416243654823</v>
      </c>
      <c r="L110" s="7"/>
    </row>
    <row r="111" spans="1:12" x14ac:dyDescent="0.2">
      <c r="A111" s="27"/>
      <c r="B111" s="29"/>
      <c r="C111" s="31"/>
      <c r="D111" s="10" t="s">
        <v>34</v>
      </c>
      <c r="E111" s="11">
        <v>9.5</v>
      </c>
      <c r="F111" s="11">
        <v>5</v>
      </c>
      <c r="G111" s="24">
        <f>E111*F111</f>
        <v>47.5</v>
      </c>
      <c r="H111" s="19">
        <f t="shared" ref="H111:H112" si="19">G111/1970</f>
        <v>2.4111675126903553E-2</v>
      </c>
      <c r="I111" s="19"/>
      <c r="J111" s="19"/>
      <c r="K111" s="19">
        <f t="shared" ref="K111:K112" si="20">H111</f>
        <v>2.4111675126903553E-2</v>
      </c>
      <c r="L111" s="7"/>
    </row>
    <row r="112" spans="1:12" x14ac:dyDescent="0.2">
      <c r="A112" s="27"/>
      <c r="B112" s="29"/>
      <c r="C112" s="31"/>
      <c r="D112" s="10" t="s">
        <v>34</v>
      </c>
      <c r="E112" s="11">
        <v>1</v>
      </c>
      <c r="F112" s="11">
        <v>372</v>
      </c>
      <c r="G112" s="24">
        <f>E112*F112</f>
        <v>372</v>
      </c>
      <c r="H112" s="19">
        <f t="shared" si="19"/>
        <v>0.18883248730964466</v>
      </c>
      <c r="I112" s="19"/>
      <c r="J112" s="19"/>
      <c r="K112" s="19">
        <f t="shared" si="20"/>
        <v>0.18883248730964466</v>
      </c>
      <c r="L112" s="7"/>
    </row>
    <row r="113" spans="1:12" ht="133.5" customHeight="1" x14ac:dyDescent="0.2">
      <c r="A113" s="27"/>
      <c r="B113" s="29"/>
      <c r="C113" s="31"/>
      <c r="D113" s="12" t="s">
        <v>42</v>
      </c>
      <c r="E113" s="9"/>
      <c r="F113" s="9"/>
      <c r="G113" s="9">
        <f>SUBTOTAL(9,G114:G114)</f>
        <v>4.5</v>
      </c>
      <c r="H113" s="7">
        <f>G113/1970</f>
        <v>2.2842639593908631E-3</v>
      </c>
      <c r="I113" s="7"/>
      <c r="J113" s="7"/>
      <c r="K113" s="7">
        <f>H113</f>
        <v>2.2842639593908631E-3</v>
      </c>
      <c r="L113" s="7"/>
    </row>
    <row r="114" spans="1:12" x14ac:dyDescent="0.2">
      <c r="A114" s="27"/>
      <c r="B114" s="29"/>
      <c r="C114" s="31"/>
      <c r="D114" s="10" t="s">
        <v>34</v>
      </c>
      <c r="E114" s="11">
        <v>4.5</v>
      </c>
      <c r="F114" s="11">
        <v>1</v>
      </c>
      <c r="G114" s="24">
        <f>E114*F114</f>
        <v>4.5</v>
      </c>
      <c r="H114" s="19">
        <f>G114/1970</f>
        <v>2.2842639593908631E-3</v>
      </c>
      <c r="I114" s="19"/>
      <c r="J114" s="19"/>
      <c r="K114" s="19">
        <f>H114</f>
        <v>2.2842639593908631E-3</v>
      </c>
      <c r="L114" s="7"/>
    </row>
    <row r="115" spans="1:12" x14ac:dyDescent="0.2">
      <c r="A115" s="27"/>
      <c r="B115" s="29"/>
      <c r="C115" s="31"/>
      <c r="D115" s="12" t="s">
        <v>43</v>
      </c>
      <c r="E115" s="9"/>
      <c r="F115" s="9"/>
      <c r="G115" s="9">
        <f>SUBTOTAL(9,G116:G117)</f>
        <v>35.700000000000003</v>
      </c>
      <c r="H115" s="7">
        <f>G115/1970</f>
        <v>1.8121827411167513E-2</v>
      </c>
      <c r="I115" s="7"/>
      <c r="J115" s="7"/>
      <c r="K115" s="7">
        <f>H115</f>
        <v>1.8121827411167513E-2</v>
      </c>
      <c r="L115" s="7"/>
    </row>
    <row r="116" spans="1:12" x14ac:dyDescent="0.2">
      <c r="A116" s="27"/>
      <c r="B116" s="29"/>
      <c r="C116" s="31"/>
      <c r="D116" s="10" t="s">
        <v>44</v>
      </c>
      <c r="E116" s="11">
        <v>4</v>
      </c>
      <c r="F116" s="11">
        <v>8</v>
      </c>
      <c r="G116" s="24">
        <f>E116*F116</f>
        <v>32</v>
      </c>
      <c r="H116" s="19">
        <f t="shared" ref="H116:H117" si="21">G116/1970</f>
        <v>1.6243654822335026E-2</v>
      </c>
      <c r="I116" s="19"/>
      <c r="J116" s="19"/>
      <c r="K116" s="19">
        <f t="shared" ref="K116:K117" si="22">H116</f>
        <v>1.6243654822335026E-2</v>
      </c>
      <c r="L116" s="7"/>
    </row>
    <row r="117" spans="1:12" x14ac:dyDescent="0.2">
      <c r="A117" s="27"/>
      <c r="B117" s="29"/>
      <c r="C117" s="31"/>
      <c r="D117" s="10" t="s">
        <v>45</v>
      </c>
      <c r="E117" s="11">
        <v>1.85</v>
      </c>
      <c r="F117" s="11">
        <v>2</v>
      </c>
      <c r="G117" s="24">
        <f>E117*F117</f>
        <v>3.7</v>
      </c>
      <c r="H117" s="19">
        <f t="shared" si="21"/>
        <v>1.8781725888324873E-3</v>
      </c>
      <c r="I117" s="19"/>
      <c r="J117" s="19"/>
      <c r="K117" s="19">
        <f t="shared" si="22"/>
        <v>1.8781725888324873E-3</v>
      </c>
      <c r="L117" s="7"/>
    </row>
    <row r="118" spans="1:12" x14ac:dyDescent="0.2">
      <c r="A118" s="27"/>
      <c r="B118" s="29"/>
      <c r="C118" s="31"/>
      <c r="D118" s="12" t="s">
        <v>46</v>
      </c>
      <c r="E118" s="9"/>
      <c r="F118" s="9"/>
      <c r="G118" s="9">
        <f>SUBTOTAL(9,G119:G119)</f>
        <v>8</v>
      </c>
      <c r="H118" s="7">
        <f>G118/1970</f>
        <v>4.0609137055837565E-3</v>
      </c>
      <c r="I118" s="7"/>
      <c r="J118" s="7"/>
      <c r="K118" s="7">
        <f>H118</f>
        <v>4.0609137055837565E-3</v>
      </c>
      <c r="L118" s="7"/>
    </row>
    <row r="119" spans="1:12" x14ac:dyDescent="0.2">
      <c r="A119" s="27"/>
      <c r="B119" s="29"/>
      <c r="C119" s="31"/>
      <c r="D119" s="10" t="s">
        <v>44</v>
      </c>
      <c r="E119" s="11">
        <v>4</v>
      </c>
      <c r="F119" s="11">
        <v>2</v>
      </c>
      <c r="G119" s="24">
        <f>E119*F119</f>
        <v>8</v>
      </c>
      <c r="H119" s="19">
        <f>G119/1970</f>
        <v>4.0609137055837565E-3</v>
      </c>
      <c r="I119" s="19"/>
      <c r="J119" s="19"/>
      <c r="K119" s="19">
        <f>H119</f>
        <v>4.0609137055837565E-3</v>
      </c>
      <c r="L119" s="7"/>
    </row>
    <row r="120" spans="1:12" x14ac:dyDescent="0.2">
      <c r="A120" s="27"/>
      <c r="B120" s="29"/>
      <c r="C120" s="31"/>
      <c r="D120" s="12" t="s">
        <v>47</v>
      </c>
      <c r="E120" s="9"/>
      <c r="F120" s="9"/>
      <c r="G120" s="9">
        <f>SUBTOTAL(9,G121:G123)</f>
        <v>417.3</v>
      </c>
      <c r="H120" s="7">
        <f>G120/1970</f>
        <v>0.21182741116751269</v>
      </c>
      <c r="I120" s="7"/>
      <c r="J120" s="7"/>
      <c r="K120" s="7">
        <f>H120</f>
        <v>0.21182741116751269</v>
      </c>
      <c r="L120" s="7"/>
    </row>
    <row r="121" spans="1:12" x14ac:dyDescent="0.2">
      <c r="A121" s="27"/>
      <c r="B121" s="29"/>
      <c r="C121" s="31"/>
      <c r="D121" s="8" t="s">
        <v>48</v>
      </c>
      <c r="E121" s="11">
        <v>40</v>
      </c>
      <c r="F121" s="11">
        <v>1</v>
      </c>
      <c r="G121" s="24">
        <f>E121*F121</f>
        <v>40</v>
      </c>
      <c r="H121" s="19">
        <f t="shared" ref="H121:H123" si="23">G121/1970</f>
        <v>2.030456852791878E-2</v>
      </c>
      <c r="I121" s="19"/>
      <c r="J121" s="19"/>
      <c r="K121" s="19">
        <f t="shared" ref="K121:K123" si="24">H121</f>
        <v>2.030456852791878E-2</v>
      </c>
      <c r="L121" s="7"/>
    </row>
    <row r="122" spans="1:12" x14ac:dyDescent="0.2">
      <c r="A122" s="27"/>
      <c r="B122" s="29"/>
      <c r="C122" s="31"/>
      <c r="D122" s="8" t="s">
        <v>49</v>
      </c>
      <c r="E122" s="11">
        <v>38</v>
      </c>
      <c r="F122" s="11">
        <v>1</v>
      </c>
      <c r="G122" s="24">
        <f>E122*F122</f>
        <v>38</v>
      </c>
      <c r="H122" s="19">
        <f t="shared" si="23"/>
        <v>1.9289340101522844E-2</v>
      </c>
      <c r="I122" s="19"/>
      <c r="J122" s="19"/>
      <c r="K122" s="19">
        <f t="shared" si="24"/>
        <v>1.9289340101522844E-2</v>
      </c>
      <c r="L122" s="7"/>
    </row>
    <row r="123" spans="1:12" x14ac:dyDescent="0.2">
      <c r="A123" s="27"/>
      <c r="B123" s="29"/>
      <c r="C123" s="31"/>
      <c r="D123" s="10" t="s">
        <v>33</v>
      </c>
      <c r="E123" s="11">
        <v>0.9</v>
      </c>
      <c r="F123" s="11">
        <v>377</v>
      </c>
      <c r="G123" s="24">
        <f>E123*F123</f>
        <v>339.3</v>
      </c>
      <c r="H123" s="19">
        <f t="shared" si="23"/>
        <v>0.17223350253807107</v>
      </c>
      <c r="I123" s="19"/>
      <c r="J123" s="19"/>
      <c r="K123" s="19">
        <f t="shared" si="24"/>
        <v>0.17223350253807107</v>
      </c>
      <c r="L123" s="7"/>
    </row>
    <row r="124" spans="1:12" ht="15" customHeight="1" x14ac:dyDescent="0.2">
      <c r="A124" s="26">
        <v>2</v>
      </c>
      <c r="B124" s="30" t="s">
        <v>50</v>
      </c>
      <c r="C124" s="30" t="s">
        <v>51</v>
      </c>
      <c r="D124" s="5" t="s">
        <v>14</v>
      </c>
      <c r="E124" s="6"/>
      <c r="F124" s="6"/>
      <c r="G124" s="6"/>
      <c r="H124" s="7">
        <f>SUBTOTAL(9,H125:H135)</f>
        <v>0.66598984771573599</v>
      </c>
      <c r="I124" s="7"/>
      <c r="J124" s="7"/>
      <c r="K124" s="7"/>
      <c r="L124" s="7">
        <f>H124</f>
        <v>0.66598984771573599</v>
      </c>
    </row>
    <row r="125" spans="1:12" ht="156" customHeight="1" x14ac:dyDescent="0.2">
      <c r="A125" s="27"/>
      <c r="B125" s="31"/>
      <c r="C125" s="31"/>
      <c r="D125" s="12" t="s">
        <v>52</v>
      </c>
      <c r="E125" s="9"/>
      <c r="F125" s="9"/>
      <c r="G125" s="9">
        <f>SUBTOTAL(9,G126:G126)</f>
        <v>176</v>
      </c>
      <c r="H125" s="7">
        <f>G125/1970</f>
        <v>8.9340101522842635E-2</v>
      </c>
      <c r="I125" s="7"/>
      <c r="J125" s="7"/>
      <c r="K125" s="7"/>
      <c r="L125" s="7">
        <f>H125</f>
        <v>8.9340101522842635E-2</v>
      </c>
    </row>
    <row r="126" spans="1:12" x14ac:dyDescent="0.2">
      <c r="A126" s="27"/>
      <c r="B126" s="31"/>
      <c r="C126" s="31"/>
      <c r="D126" s="10" t="s">
        <v>34</v>
      </c>
      <c r="E126" s="11">
        <v>2</v>
      </c>
      <c r="F126" s="11">
        <v>88</v>
      </c>
      <c r="G126" s="24">
        <f>E126*F126</f>
        <v>176</v>
      </c>
      <c r="H126" s="19">
        <f>G126/1970</f>
        <v>8.9340101522842635E-2</v>
      </c>
      <c r="I126" s="19"/>
      <c r="J126" s="19"/>
      <c r="K126" s="19"/>
      <c r="L126" s="19">
        <f>H126</f>
        <v>8.9340101522842635E-2</v>
      </c>
    </row>
    <row r="127" spans="1:12" ht="36" x14ac:dyDescent="0.2">
      <c r="A127" s="27"/>
      <c r="B127" s="31"/>
      <c r="C127" s="31"/>
      <c r="D127" s="12" t="s">
        <v>53</v>
      </c>
      <c r="E127" s="9"/>
      <c r="F127" s="9"/>
      <c r="G127" s="9">
        <f>SUBTOTAL(9,G128:G129)</f>
        <v>16</v>
      </c>
      <c r="H127" s="7">
        <f>G127/1970</f>
        <v>8.1218274111675131E-3</v>
      </c>
      <c r="I127" s="7"/>
      <c r="J127" s="7"/>
      <c r="K127" s="7"/>
      <c r="L127" s="7">
        <f>H127</f>
        <v>8.1218274111675131E-3</v>
      </c>
    </row>
    <row r="128" spans="1:12" x14ac:dyDescent="0.2">
      <c r="A128" s="27"/>
      <c r="B128" s="31"/>
      <c r="C128" s="31"/>
      <c r="D128" s="10" t="s">
        <v>34</v>
      </c>
      <c r="E128" s="11">
        <v>8</v>
      </c>
      <c r="F128" s="11">
        <v>1</v>
      </c>
      <c r="G128" s="24">
        <f>E128*F128</f>
        <v>8</v>
      </c>
      <c r="H128" s="19">
        <f t="shared" ref="H128:H129" si="25">G128/1970</f>
        <v>4.0609137055837565E-3</v>
      </c>
      <c r="I128" s="19"/>
      <c r="J128" s="19"/>
      <c r="K128" s="19"/>
      <c r="L128" s="19">
        <f t="shared" ref="L128:L129" si="26">H128</f>
        <v>4.0609137055837565E-3</v>
      </c>
    </row>
    <row r="129" spans="1:12" x14ac:dyDescent="0.2">
      <c r="A129" s="27"/>
      <c r="B129" s="31"/>
      <c r="C129" s="31"/>
      <c r="D129" s="10" t="s">
        <v>34</v>
      </c>
      <c r="E129" s="11">
        <v>8</v>
      </c>
      <c r="F129" s="11">
        <v>1</v>
      </c>
      <c r="G129" s="24">
        <f>E129*F129</f>
        <v>8</v>
      </c>
      <c r="H129" s="19">
        <f t="shared" si="25"/>
        <v>4.0609137055837565E-3</v>
      </c>
      <c r="I129" s="19"/>
      <c r="J129" s="19"/>
      <c r="K129" s="19"/>
      <c r="L129" s="19">
        <f t="shared" si="26"/>
        <v>4.0609137055837565E-3</v>
      </c>
    </row>
    <row r="130" spans="1:12" ht="84" x14ac:dyDescent="0.2">
      <c r="A130" s="27"/>
      <c r="B130" s="31"/>
      <c r="C130" s="31"/>
      <c r="D130" s="12" t="s">
        <v>54</v>
      </c>
      <c r="E130" s="9"/>
      <c r="F130" s="9"/>
      <c r="G130" s="9">
        <f>SUBTOTAL(9,G131:G131)</f>
        <v>24</v>
      </c>
      <c r="H130" s="7">
        <f>G130/1970</f>
        <v>1.2182741116751269E-2</v>
      </c>
      <c r="I130" s="7"/>
      <c r="J130" s="7"/>
      <c r="K130" s="7"/>
      <c r="L130" s="7">
        <f>H130</f>
        <v>1.2182741116751269E-2</v>
      </c>
    </row>
    <row r="131" spans="1:12" x14ac:dyDescent="0.2">
      <c r="A131" s="27"/>
      <c r="B131" s="31"/>
      <c r="C131" s="31"/>
      <c r="D131" s="10" t="s">
        <v>44</v>
      </c>
      <c r="E131" s="11">
        <v>4</v>
      </c>
      <c r="F131" s="11">
        <v>6</v>
      </c>
      <c r="G131" s="24">
        <f>E131*F131</f>
        <v>24</v>
      </c>
      <c r="H131" s="19">
        <f>G131/1970</f>
        <v>1.2182741116751269E-2</v>
      </c>
      <c r="I131" s="19"/>
      <c r="J131" s="19"/>
      <c r="K131" s="19"/>
      <c r="L131" s="19">
        <f>H131</f>
        <v>1.2182741116751269E-2</v>
      </c>
    </row>
    <row r="132" spans="1:12" x14ac:dyDescent="0.2">
      <c r="A132" s="27"/>
      <c r="B132" s="31"/>
      <c r="C132" s="31"/>
      <c r="D132" s="12" t="s">
        <v>47</v>
      </c>
      <c r="E132" s="9"/>
      <c r="F132" s="9"/>
      <c r="G132" s="9">
        <f>SUBTOTAL(9,G133:G135)</f>
        <v>440</v>
      </c>
      <c r="H132" s="7">
        <f>G132/1970</f>
        <v>0.2233502538071066</v>
      </c>
      <c r="I132" s="7"/>
      <c r="J132" s="7"/>
      <c r="K132" s="7"/>
      <c r="L132" s="7">
        <f>H132</f>
        <v>0.2233502538071066</v>
      </c>
    </row>
    <row r="133" spans="1:12" x14ac:dyDescent="0.2">
      <c r="A133" s="27"/>
      <c r="B133" s="31"/>
      <c r="C133" s="31"/>
      <c r="D133" s="8" t="s">
        <v>48</v>
      </c>
      <c r="E133" s="11">
        <v>40</v>
      </c>
      <c r="F133" s="11">
        <v>1</v>
      </c>
      <c r="G133" s="24">
        <f>E133*F133</f>
        <v>40</v>
      </c>
      <c r="H133" s="19">
        <f t="shared" ref="H133:H135" si="27">G133/1970</f>
        <v>2.030456852791878E-2</v>
      </c>
      <c r="I133" s="19"/>
      <c r="J133" s="19"/>
      <c r="K133" s="19"/>
      <c r="L133" s="19">
        <f t="shared" ref="L133:L135" si="28">H133</f>
        <v>2.030456852791878E-2</v>
      </c>
    </row>
    <row r="134" spans="1:12" x14ac:dyDescent="0.2">
      <c r="A134" s="27"/>
      <c r="B134" s="31"/>
      <c r="C134" s="31"/>
      <c r="D134" s="8" t="s">
        <v>49</v>
      </c>
      <c r="E134" s="11">
        <v>40</v>
      </c>
      <c r="F134" s="11">
        <v>1</v>
      </c>
      <c r="G134" s="24">
        <f>E134*F134</f>
        <v>40</v>
      </c>
      <c r="H134" s="19">
        <f t="shared" si="27"/>
        <v>2.030456852791878E-2</v>
      </c>
      <c r="I134" s="19"/>
      <c r="J134" s="19"/>
      <c r="K134" s="19"/>
      <c r="L134" s="19">
        <f t="shared" si="28"/>
        <v>2.030456852791878E-2</v>
      </c>
    </row>
    <row r="135" spans="1:12" x14ac:dyDescent="0.2">
      <c r="A135" s="27"/>
      <c r="B135" s="31"/>
      <c r="C135" s="31"/>
      <c r="D135" s="10" t="s">
        <v>33</v>
      </c>
      <c r="E135" s="11">
        <v>360</v>
      </c>
      <c r="F135" s="11">
        <v>1</v>
      </c>
      <c r="G135" s="24">
        <f>E135*F135</f>
        <v>360</v>
      </c>
      <c r="H135" s="19">
        <f t="shared" si="27"/>
        <v>0.18274111675126903</v>
      </c>
      <c r="I135" s="19"/>
      <c r="J135" s="19"/>
      <c r="K135" s="19"/>
      <c r="L135" s="19">
        <f t="shared" si="28"/>
        <v>0.18274111675126903</v>
      </c>
    </row>
    <row r="136" spans="1:12" ht="15" customHeight="1" x14ac:dyDescent="0.2">
      <c r="A136" s="26">
        <v>3</v>
      </c>
      <c r="B136" s="30" t="s">
        <v>55</v>
      </c>
      <c r="C136" s="30" t="s">
        <v>56</v>
      </c>
      <c r="D136" s="5" t="s">
        <v>14</v>
      </c>
      <c r="E136" s="6"/>
      <c r="F136" s="6"/>
      <c r="G136" s="6"/>
      <c r="H136" s="7">
        <f>SUBTOTAL(9,H137:H170)</f>
        <v>1.8596040609137052</v>
      </c>
      <c r="I136" s="7"/>
      <c r="J136" s="7"/>
      <c r="K136" s="7">
        <f>H136</f>
        <v>1.8596040609137052</v>
      </c>
      <c r="L136" s="7"/>
    </row>
    <row r="137" spans="1:12" ht="16.5" customHeight="1" x14ac:dyDescent="0.2">
      <c r="A137" s="27"/>
      <c r="B137" s="31"/>
      <c r="C137" s="31"/>
      <c r="D137" s="12" t="s">
        <v>57</v>
      </c>
      <c r="E137" s="9"/>
      <c r="F137" s="9"/>
      <c r="G137" s="9">
        <f>SUBTOTAL(9,G138:G156)</f>
        <v>1198.0300000000002</v>
      </c>
      <c r="H137" s="7">
        <f>G137/1970</f>
        <v>0.6081370558375635</v>
      </c>
      <c r="I137" s="7"/>
      <c r="J137" s="7"/>
      <c r="K137" s="7">
        <f>H137</f>
        <v>0.6081370558375635</v>
      </c>
      <c r="L137" s="7"/>
    </row>
    <row r="138" spans="1:12" x14ac:dyDescent="0.2">
      <c r="A138" s="27"/>
      <c r="B138" s="31"/>
      <c r="C138" s="31"/>
      <c r="D138" s="10" t="s">
        <v>34</v>
      </c>
      <c r="E138" s="11">
        <v>8</v>
      </c>
      <c r="F138" s="11">
        <v>1</v>
      </c>
      <c r="G138" s="24">
        <f t="shared" ref="G138:G156" si="29">E138*F138</f>
        <v>8</v>
      </c>
      <c r="H138" s="19">
        <f t="shared" ref="H138:H156" si="30">G138/1970</f>
        <v>4.0609137055837565E-3</v>
      </c>
      <c r="I138" s="19"/>
      <c r="J138" s="19"/>
      <c r="K138" s="19">
        <f t="shared" ref="K138:K156" si="31">H138</f>
        <v>4.0609137055837565E-3</v>
      </c>
      <c r="L138" s="7"/>
    </row>
    <row r="139" spans="1:12" x14ac:dyDescent="0.2">
      <c r="A139" s="27"/>
      <c r="B139" s="31"/>
      <c r="C139" s="31"/>
      <c r="D139" s="8" t="s">
        <v>17</v>
      </c>
      <c r="E139" s="11">
        <v>3</v>
      </c>
      <c r="F139" s="11">
        <v>200</v>
      </c>
      <c r="G139" s="24">
        <f t="shared" si="29"/>
        <v>600</v>
      </c>
      <c r="H139" s="19">
        <f t="shared" si="30"/>
        <v>0.30456852791878175</v>
      </c>
      <c r="I139" s="19"/>
      <c r="J139" s="19"/>
      <c r="K139" s="19">
        <f t="shared" si="31"/>
        <v>0.30456852791878175</v>
      </c>
      <c r="L139" s="7"/>
    </row>
    <row r="140" spans="1:12" x14ac:dyDescent="0.2">
      <c r="A140" s="27"/>
      <c r="B140" s="31"/>
      <c r="C140" s="31"/>
      <c r="D140" s="8" t="s">
        <v>18</v>
      </c>
      <c r="E140" s="11">
        <v>7.52</v>
      </c>
      <c r="F140" s="11">
        <v>1</v>
      </c>
      <c r="G140" s="24">
        <f t="shared" si="29"/>
        <v>7.52</v>
      </c>
      <c r="H140" s="19">
        <f t="shared" si="30"/>
        <v>3.8172588832487307E-3</v>
      </c>
      <c r="I140" s="19"/>
      <c r="J140" s="19"/>
      <c r="K140" s="19">
        <f t="shared" si="31"/>
        <v>3.8172588832487307E-3</v>
      </c>
      <c r="L140" s="7"/>
    </row>
    <row r="141" spans="1:12" x14ac:dyDescent="0.2">
      <c r="A141" s="27"/>
      <c r="B141" s="31"/>
      <c r="C141" s="31"/>
      <c r="D141" s="8" t="s">
        <v>18</v>
      </c>
      <c r="E141" s="11">
        <v>7.52</v>
      </c>
      <c r="F141" s="11">
        <v>2</v>
      </c>
      <c r="G141" s="24">
        <f t="shared" si="29"/>
        <v>15.04</v>
      </c>
      <c r="H141" s="19">
        <f t="shared" si="30"/>
        <v>7.6345177664974614E-3</v>
      </c>
      <c r="I141" s="19"/>
      <c r="J141" s="19"/>
      <c r="K141" s="19">
        <f t="shared" si="31"/>
        <v>7.6345177664974614E-3</v>
      </c>
      <c r="L141" s="7"/>
    </row>
    <row r="142" spans="1:12" x14ac:dyDescent="0.2">
      <c r="A142" s="27"/>
      <c r="B142" s="31"/>
      <c r="C142" s="31"/>
      <c r="D142" s="8" t="s">
        <v>18</v>
      </c>
      <c r="E142" s="11">
        <v>7.52</v>
      </c>
      <c r="F142" s="11">
        <v>17</v>
      </c>
      <c r="G142" s="24">
        <f t="shared" si="29"/>
        <v>127.83999999999999</v>
      </c>
      <c r="H142" s="19">
        <f t="shared" si="30"/>
        <v>6.4893401015228419E-2</v>
      </c>
      <c r="I142" s="19"/>
      <c r="J142" s="19"/>
      <c r="K142" s="19">
        <f t="shared" si="31"/>
        <v>6.4893401015228419E-2</v>
      </c>
      <c r="L142" s="7"/>
    </row>
    <row r="143" spans="1:12" x14ac:dyDescent="0.2">
      <c r="A143" s="27"/>
      <c r="B143" s="31"/>
      <c r="C143" s="31"/>
      <c r="D143" s="8" t="s">
        <v>19</v>
      </c>
      <c r="E143" s="11">
        <v>7.52</v>
      </c>
      <c r="F143" s="11">
        <v>11</v>
      </c>
      <c r="G143" s="24">
        <f t="shared" si="29"/>
        <v>82.72</v>
      </c>
      <c r="H143" s="19">
        <f t="shared" si="30"/>
        <v>4.1989847715736037E-2</v>
      </c>
      <c r="I143" s="19"/>
      <c r="J143" s="19"/>
      <c r="K143" s="19">
        <f t="shared" si="31"/>
        <v>4.1989847715736037E-2</v>
      </c>
      <c r="L143" s="7"/>
    </row>
    <row r="144" spans="1:12" x14ac:dyDescent="0.2">
      <c r="A144" s="27"/>
      <c r="B144" s="31"/>
      <c r="C144" s="31"/>
      <c r="D144" s="8" t="s">
        <v>20</v>
      </c>
      <c r="E144" s="11">
        <v>7</v>
      </c>
      <c r="F144" s="11">
        <v>3</v>
      </c>
      <c r="G144" s="24">
        <f t="shared" si="29"/>
        <v>21</v>
      </c>
      <c r="H144" s="19">
        <f t="shared" si="30"/>
        <v>1.065989847715736E-2</v>
      </c>
      <c r="I144" s="19"/>
      <c r="J144" s="19"/>
      <c r="K144" s="19">
        <f t="shared" si="31"/>
        <v>1.065989847715736E-2</v>
      </c>
      <c r="L144" s="7"/>
    </row>
    <row r="145" spans="1:12" x14ac:dyDescent="0.2">
      <c r="A145" s="27"/>
      <c r="B145" s="31"/>
      <c r="C145" s="31"/>
      <c r="D145" s="8" t="s">
        <v>20</v>
      </c>
      <c r="E145" s="11">
        <v>7</v>
      </c>
      <c r="F145" s="11">
        <v>4</v>
      </c>
      <c r="G145" s="24">
        <f t="shared" si="29"/>
        <v>28</v>
      </c>
      <c r="H145" s="19">
        <f t="shared" si="30"/>
        <v>1.4213197969543147E-2</v>
      </c>
      <c r="I145" s="19"/>
      <c r="J145" s="19"/>
      <c r="K145" s="19">
        <f t="shared" si="31"/>
        <v>1.4213197969543147E-2</v>
      </c>
      <c r="L145" s="7"/>
    </row>
    <row r="146" spans="1:12" x14ac:dyDescent="0.2">
      <c r="A146" s="27"/>
      <c r="B146" s="31"/>
      <c r="C146" s="31"/>
      <c r="D146" s="8" t="s">
        <v>21</v>
      </c>
      <c r="E146" s="11">
        <v>0.73</v>
      </c>
      <c r="F146" s="11">
        <v>2</v>
      </c>
      <c r="G146" s="24">
        <f t="shared" si="29"/>
        <v>1.46</v>
      </c>
      <c r="H146" s="19">
        <f t="shared" si="30"/>
        <v>7.4111675126903548E-4</v>
      </c>
      <c r="I146" s="19"/>
      <c r="J146" s="19"/>
      <c r="K146" s="19">
        <f t="shared" si="31"/>
        <v>7.4111675126903548E-4</v>
      </c>
      <c r="L146" s="7"/>
    </row>
    <row r="147" spans="1:12" x14ac:dyDescent="0.2">
      <c r="A147" s="27"/>
      <c r="B147" s="31"/>
      <c r="C147" s="31"/>
      <c r="D147" s="8" t="s">
        <v>21</v>
      </c>
      <c r="E147" s="11">
        <v>2</v>
      </c>
      <c r="F147" s="11">
        <v>2</v>
      </c>
      <c r="G147" s="24">
        <f t="shared" si="29"/>
        <v>4</v>
      </c>
      <c r="H147" s="19">
        <f t="shared" si="30"/>
        <v>2.0304568527918783E-3</v>
      </c>
      <c r="I147" s="19"/>
      <c r="J147" s="19"/>
      <c r="K147" s="19">
        <f t="shared" si="31"/>
        <v>2.0304568527918783E-3</v>
      </c>
      <c r="L147" s="7"/>
    </row>
    <row r="148" spans="1:12" x14ac:dyDescent="0.2">
      <c r="A148" s="27"/>
      <c r="B148" s="31"/>
      <c r="C148" s="31"/>
      <c r="D148" s="8" t="s">
        <v>27</v>
      </c>
      <c r="E148" s="11">
        <v>4.1500000000000004</v>
      </c>
      <c r="F148" s="11">
        <v>3</v>
      </c>
      <c r="G148" s="24">
        <f t="shared" si="29"/>
        <v>12.450000000000001</v>
      </c>
      <c r="H148" s="19">
        <f t="shared" si="30"/>
        <v>6.3197969543147218E-3</v>
      </c>
      <c r="I148" s="19"/>
      <c r="J148" s="19"/>
      <c r="K148" s="19">
        <f t="shared" si="31"/>
        <v>6.3197969543147218E-3</v>
      </c>
      <c r="L148" s="7"/>
    </row>
    <row r="149" spans="1:12" x14ac:dyDescent="0.2">
      <c r="A149" s="27"/>
      <c r="B149" s="31"/>
      <c r="C149" s="31"/>
      <c r="D149" s="8" t="s">
        <v>22</v>
      </c>
      <c r="E149" s="11">
        <v>8</v>
      </c>
      <c r="F149" s="11">
        <v>3</v>
      </c>
      <c r="G149" s="24">
        <f t="shared" si="29"/>
        <v>24</v>
      </c>
      <c r="H149" s="19">
        <f t="shared" si="30"/>
        <v>1.2182741116751269E-2</v>
      </c>
      <c r="I149" s="19"/>
      <c r="J149" s="19"/>
      <c r="K149" s="19">
        <f t="shared" si="31"/>
        <v>1.2182741116751269E-2</v>
      </c>
      <c r="L149" s="7"/>
    </row>
    <row r="150" spans="1:12" x14ac:dyDescent="0.2">
      <c r="A150" s="27"/>
      <c r="B150" s="31"/>
      <c r="C150" s="31"/>
      <c r="D150" s="8" t="s">
        <v>23</v>
      </c>
      <c r="E150" s="11">
        <v>6</v>
      </c>
      <c r="F150" s="11">
        <v>7</v>
      </c>
      <c r="G150" s="24">
        <f t="shared" si="29"/>
        <v>42</v>
      </c>
      <c r="H150" s="19">
        <f t="shared" si="30"/>
        <v>2.1319796954314719E-2</v>
      </c>
      <c r="I150" s="19"/>
      <c r="J150" s="19"/>
      <c r="K150" s="19">
        <f t="shared" si="31"/>
        <v>2.1319796954314719E-2</v>
      </c>
      <c r="L150" s="7"/>
    </row>
    <row r="151" spans="1:12" x14ac:dyDescent="0.2">
      <c r="A151" s="27"/>
      <c r="B151" s="31"/>
      <c r="C151" s="31"/>
      <c r="D151" s="8" t="s">
        <v>24</v>
      </c>
      <c r="E151" s="11">
        <v>6</v>
      </c>
      <c r="F151" s="11">
        <v>2</v>
      </c>
      <c r="G151" s="24">
        <f t="shared" si="29"/>
        <v>12</v>
      </c>
      <c r="H151" s="19">
        <f t="shared" si="30"/>
        <v>6.0913705583756344E-3</v>
      </c>
      <c r="I151" s="19"/>
      <c r="J151" s="19"/>
      <c r="K151" s="19">
        <f t="shared" si="31"/>
        <v>6.0913705583756344E-3</v>
      </c>
      <c r="L151" s="7"/>
    </row>
    <row r="152" spans="1:12" x14ac:dyDescent="0.2">
      <c r="A152" s="27"/>
      <c r="B152" s="31"/>
      <c r="C152" s="31"/>
      <c r="D152" s="8" t="s">
        <v>24</v>
      </c>
      <c r="E152" s="11">
        <v>6</v>
      </c>
      <c r="F152" s="11">
        <v>2</v>
      </c>
      <c r="G152" s="24">
        <f t="shared" si="29"/>
        <v>12</v>
      </c>
      <c r="H152" s="19">
        <f t="shared" si="30"/>
        <v>6.0913705583756344E-3</v>
      </c>
      <c r="I152" s="19"/>
      <c r="J152" s="19"/>
      <c r="K152" s="19">
        <f t="shared" si="31"/>
        <v>6.0913705583756344E-3</v>
      </c>
      <c r="L152" s="7"/>
    </row>
    <row r="153" spans="1:12" x14ac:dyDescent="0.2">
      <c r="A153" s="27"/>
      <c r="B153" s="31"/>
      <c r="C153" s="31"/>
      <c r="D153" s="8" t="s">
        <v>24</v>
      </c>
      <c r="E153" s="11">
        <v>6</v>
      </c>
      <c r="F153" s="11">
        <v>2</v>
      </c>
      <c r="G153" s="24">
        <f t="shared" si="29"/>
        <v>12</v>
      </c>
      <c r="H153" s="19">
        <f t="shared" si="30"/>
        <v>6.0913705583756344E-3</v>
      </c>
      <c r="I153" s="19"/>
      <c r="J153" s="19"/>
      <c r="K153" s="19">
        <f t="shared" si="31"/>
        <v>6.0913705583756344E-3</v>
      </c>
      <c r="L153" s="7"/>
    </row>
    <row r="154" spans="1:12" x14ac:dyDescent="0.2">
      <c r="A154" s="27"/>
      <c r="B154" s="31"/>
      <c r="C154" s="31"/>
      <c r="D154" s="8" t="s">
        <v>25</v>
      </c>
      <c r="E154" s="11">
        <v>8</v>
      </c>
      <c r="F154" s="11">
        <v>10</v>
      </c>
      <c r="G154" s="24">
        <f t="shared" si="29"/>
        <v>80</v>
      </c>
      <c r="H154" s="19">
        <f t="shared" si="30"/>
        <v>4.060913705583756E-2</v>
      </c>
      <c r="I154" s="19"/>
      <c r="J154" s="19"/>
      <c r="K154" s="19">
        <f t="shared" si="31"/>
        <v>4.060913705583756E-2</v>
      </c>
      <c r="L154" s="7"/>
    </row>
    <row r="155" spans="1:12" x14ac:dyDescent="0.2">
      <c r="A155" s="27"/>
      <c r="B155" s="31"/>
      <c r="C155" s="31"/>
      <c r="D155" s="8" t="s">
        <v>25</v>
      </c>
      <c r="E155" s="11">
        <v>6</v>
      </c>
      <c r="F155" s="11">
        <v>9</v>
      </c>
      <c r="G155" s="24">
        <f t="shared" si="29"/>
        <v>54</v>
      </c>
      <c r="H155" s="19">
        <f t="shared" si="30"/>
        <v>2.7411167512690356E-2</v>
      </c>
      <c r="I155" s="19"/>
      <c r="J155" s="19"/>
      <c r="K155" s="19">
        <f t="shared" si="31"/>
        <v>2.7411167512690356E-2</v>
      </c>
      <c r="L155" s="7"/>
    </row>
    <row r="156" spans="1:12" x14ac:dyDescent="0.2">
      <c r="A156" s="27"/>
      <c r="B156" s="31"/>
      <c r="C156" s="31"/>
      <c r="D156" s="8" t="s">
        <v>25</v>
      </c>
      <c r="E156" s="11">
        <v>6</v>
      </c>
      <c r="F156" s="11">
        <v>9</v>
      </c>
      <c r="G156" s="24">
        <f t="shared" si="29"/>
        <v>54</v>
      </c>
      <c r="H156" s="19">
        <f t="shared" si="30"/>
        <v>2.7411167512690356E-2</v>
      </c>
      <c r="I156" s="19"/>
      <c r="J156" s="19"/>
      <c r="K156" s="19">
        <f t="shared" si="31"/>
        <v>2.7411167512690356E-2</v>
      </c>
      <c r="L156" s="7"/>
    </row>
    <row r="157" spans="1:12" ht="36" x14ac:dyDescent="0.2">
      <c r="A157" s="27"/>
      <c r="B157" s="31"/>
      <c r="C157" s="31"/>
      <c r="D157" s="12" t="s">
        <v>58</v>
      </c>
      <c r="E157" s="9"/>
      <c r="F157" s="9"/>
      <c r="G157" s="9">
        <f>SUBTOTAL(9,G158:G158)</f>
        <v>10</v>
      </c>
      <c r="H157" s="7">
        <f>G157/1970</f>
        <v>5.076142131979695E-3</v>
      </c>
      <c r="I157" s="7"/>
      <c r="J157" s="7"/>
      <c r="K157" s="7">
        <f>H157</f>
        <v>5.076142131979695E-3</v>
      </c>
      <c r="L157" s="7"/>
    </row>
    <row r="158" spans="1:12" x14ac:dyDescent="0.2">
      <c r="A158" s="27"/>
      <c r="B158" s="31"/>
      <c r="C158" s="31"/>
      <c r="D158" s="8" t="s">
        <v>32</v>
      </c>
      <c r="E158" s="11">
        <v>2</v>
      </c>
      <c r="F158" s="11">
        <v>5</v>
      </c>
      <c r="G158" s="24">
        <f>E158*F158</f>
        <v>10</v>
      </c>
      <c r="H158" s="19">
        <f>G158/1970</f>
        <v>5.076142131979695E-3</v>
      </c>
      <c r="I158" s="19"/>
      <c r="J158" s="19"/>
      <c r="K158" s="19">
        <f>H158</f>
        <v>5.076142131979695E-3</v>
      </c>
      <c r="L158" s="7"/>
    </row>
    <row r="159" spans="1:12" x14ac:dyDescent="0.2">
      <c r="A159" s="27"/>
      <c r="B159" s="31"/>
      <c r="C159" s="31"/>
      <c r="D159" s="12" t="s">
        <v>59</v>
      </c>
      <c r="E159" s="9"/>
      <c r="F159" s="9"/>
      <c r="G159" s="9">
        <f>SUBTOTAL(9,G160:G160)</f>
        <v>6</v>
      </c>
      <c r="H159" s="7">
        <f>G159/1970</f>
        <v>3.0456852791878172E-3</v>
      </c>
      <c r="I159" s="7"/>
      <c r="J159" s="7"/>
      <c r="K159" s="7">
        <f>H159</f>
        <v>3.0456852791878172E-3</v>
      </c>
      <c r="L159" s="7"/>
    </row>
    <row r="160" spans="1:12" x14ac:dyDescent="0.2">
      <c r="A160" s="27"/>
      <c r="B160" s="31"/>
      <c r="C160" s="31"/>
      <c r="D160" s="8" t="s">
        <v>36</v>
      </c>
      <c r="E160" s="11">
        <v>0.15</v>
      </c>
      <c r="F160" s="11">
        <v>40</v>
      </c>
      <c r="G160" s="24">
        <f>E160*F160</f>
        <v>6</v>
      </c>
      <c r="H160" s="19">
        <f>G160/1970</f>
        <v>3.0456852791878172E-3</v>
      </c>
      <c r="I160" s="19"/>
      <c r="J160" s="19"/>
      <c r="K160" s="19">
        <f>H160</f>
        <v>3.0456852791878172E-3</v>
      </c>
      <c r="L160" s="7"/>
    </row>
    <row r="161" spans="1:12" ht="60" x14ac:dyDescent="0.2">
      <c r="A161" s="27"/>
      <c r="B161" s="31"/>
      <c r="C161" s="31"/>
      <c r="D161" s="12" t="s">
        <v>60</v>
      </c>
      <c r="E161" s="9"/>
      <c r="F161" s="9"/>
      <c r="G161" s="9">
        <f>SUBTOTAL(9,G162:G163)</f>
        <v>61</v>
      </c>
      <c r="H161" s="7">
        <f>G161/1970</f>
        <v>3.0964467005076143E-2</v>
      </c>
      <c r="I161" s="7"/>
      <c r="J161" s="7"/>
      <c r="K161" s="7">
        <f>H161</f>
        <v>3.0964467005076143E-2</v>
      </c>
      <c r="L161" s="7"/>
    </row>
    <row r="162" spans="1:12" x14ac:dyDescent="0.2">
      <c r="A162" s="27"/>
      <c r="B162" s="31"/>
      <c r="C162" s="31"/>
      <c r="D162" s="10" t="s">
        <v>34</v>
      </c>
      <c r="E162" s="11">
        <v>2</v>
      </c>
      <c r="F162" s="11">
        <v>28</v>
      </c>
      <c r="G162" s="24">
        <f>E162*F162</f>
        <v>56</v>
      </c>
      <c r="H162" s="19">
        <f t="shared" ref="H162:H163" si="32">G162/1970</f>
        <v>2.8426395939086295E-2</v>
      </c>
      <c r="I162" s="19"/>
      <c r="J162" s="19"/>
      <c r="K162" s="19">
        <f t="shared" ref="K162:K163" si="33">H162</f>
        <v>2.8426395939086295E-2</v>
      </c>
      <c r="L162" s="7"/>
    </row>
    <row r="163" spans="1:12" x14ac:dyDescent="0.2">
      <c r="A163" s="27"/>
      <c r="B163" s="31"/>
      <c r="C163" s="31"/>
      <c r="D163" s="10" t="s">
        <v>16</v>
      </c>
      <c r="E163" s="11">
        <v>0.1</v>
      </c>
      <c r="F163" s="11">
        <v>50</v>
      </c>
      <c r="G163" s="24">
        <f>E163*F163</f>
        <v>5</v>
      </c>
      <c r="H163" s="19">
        <f t="shared" si="32"/>
        <v>2.5380710659898475E-3</v>
      </c>
      <c r="I163" s="19"/>
      <c r="J163" s="19"/>
      <c r="K163" s="19">
        <f t="shared" si="33"/>
        <v>2.5380710659898475E-3</v>
      </c>
      <c r="L163" s="7"/>
    </row>
    <row r="164" spans="1:12" x14ac:dyDescent="0.2">
      <c r="A164" s="27"/>
      <c r="B164" s="31"/>
      <c r="C164" s="31"/>
      <c r="D164" s="12" t="s">
        <v>61</v>
      </c>
      <c r="E164" s="9"/>
      <c r="F164" s="9"/>
      <c r="G164" s="9">
        <f>SUBTOTAL(9,G165:G165)</f>
        <v>0.68</v>
      </c>
      <c r="H164" s="7">
        <f>G164/1970</f>
        <v>3.4517766497461932E-4</v>
      </c>
      <c r="I164" s="7"/>
      <c r="J164" s="7"/>
      <c r="K164" s="7">
        <f>H164</f>
        <v>3.4517766497461932E-4</v>
      </c>
      <c r="L164" s="7"/>
    </row>
    <row r="165" spans="1:12" x14ac:dyDescent="0.2">
      <c r="A165" s="27"/>
      <c r="B165" s="31"/>
      <c r="C165" s="31"/>
      <c r="D165" s="10" t="s">
        <v>45</v>
      </c>
      <c r="E165" s="11">
        <v>0.17</v>
      </c>
      <c r="F165" s="11">
        <v>4</v>
      </c>
      <c r="G165" s="24">
        <f>E165*F165</f>
        <v>0.68</v>
      </c>
      <c r="H165" s="19">
        <f>G165/1970</f>
        <v>3.4517766497461932E-4</v>
      </c>
      <c r="I165" s="19"/>
      <c r="J165" s="19"/>
      <c r="K165" s="19">
        <f>H165</f>
        <v>3.4517766497461932E-4</v>
      </c>
      <c r="L165" s="7"/>
    </row>
    <row r="166" spans="1:12" x14ac:dyDescent="0.2">
      <c r="A166" s="27"/>
      <c r="B166" s="31"/>
      <c r="C166" s="31"/>
      <c r="D166" s="12" t="s">
        <v>47</v>
      </c>
      <c r="E166" s="9"/>
      <c r="F166" s="9"/>
      <c r="G166" s="9">
        <f>SUBTOTAL(9,G167:G170)</f>
        <v>556</v>
      </c>
      <c r="H166" s="7">
        <f>G166/1970</f>
        <v>0.28223350253807106</v>
      </c>
      <c r="I166" s="7"/>
      <c r="J166" s="7"/>
      <c r="K166" s="7">
        <f>H166</f>
        <v>0.28223350253807106</v>
      </c>
      <c r="L166" s="7"/>
    </row>
    <row r="167" spans="1:12" x14ac:dyDescent="0.2">
      <c r="A167" s="27"/>
      <c r="B167" s="31"/>
      <c r="C167" s="31"/>
      <c r="D167" s="8" t="s">
        <v>48</v>
      </c>
      <c r="E167" s="11">
        <v>20</v>
      </c>
      <c r="F167" s="11">
        <v>1</v>
      </c>
      <c r="G167" s="24">
        <f>E167*F167</f>
        <v>20</v>
      </c>
      <c r="H167" s="19">
        <f t="shared" ref="H167:H170" si="34">G167/1970</f>
        <v>1.015228426395939E-2</v>
      </c>
      <c r="I167" s="19"/>
      <c r="J167" s="19"/>
      <c r="K167" s="19">
        <f t="shared" ref="K167:K170" si="35">H167</f>
        <v>1.015228426395939E-2</v>
      </c>
      <c r="L167" s="7"/>
    </row>
    <row r="168" spans="1:12" x14ac:dyDescent="0.2">
      <c r="A168" s="27"/>
      <c r="B168" s="31"/>
      <c r="C168" s="31"/>
      <c r="D168" s="8" t="s">
        <v>49</v>
      </c>
      <c r="E168" s="11">
        <v>20</v>
      </c>
      <c r="F168" s="11">
        <v>1</v>
      </c>
      <c r="G168" s="24">
        <f>E168*F168</f>
        <v>20</v>
      </c>
      <c r="H168" s="19">
        <f t="shared" si="34"/>
        <v>1.015228426395939E-2</v>
      </c>
      <c r="I168" s="19"/>
      <c r="J168" s="19"/>
      <c r="K168" s="19">
        <f t="shared" si="35"/>
        <v>1.015228426395939E-2</v>
      </c>
      <c r="L168" s="7"/>
    </row>
    <row r="169" spans="1:12" x14ac:dyDescent="0.2">
      <c r="A169" s="27"/>
      <c r="B169" s="31"/>
      <c r="C169" s="31"/>
      <c r="D169" s="10" t="s">
        <v>44</v>
      </c>
      <c r="E169" s="11">
        <v>4</v>
      </c>
      <c r="F169" s="11">
        <v>4</v>
      </c>
      <c r="G169" s="24">
        <f>E169*F169</f>
        <v>16</v>
      </c>
      <c r="H169" s="19">
        <f t="shared" si="34"/>
        <v>8.1218274111675131E-3</v>
      </c>
      <c r="I169" s="19"/>
      <c r="J169" s="19"/>
      <c r="K169" s="19">
        <f t="shared" si="35"/>
        <v>8.1218274111675131E-3</v>
      </c>
      <c r="L169" s="7"/>
    </row>
    <row r="170" spans="1:12" x14ac:dyDescent="0.2">
      <c r="A170" s="27"/>
      <c r="B170" s="31"/>
      <c r="C170" s="31"/>
      <c r="D170" s="10" t="s">
        <v>33</v>
      </c>
      <c r="E170" s="11">
        <v>1</v>
      </c>
      <c r="F170" s="11">
        <v>500</v>
      </c>
      <c r="G170" s="24">
        <f>E170*F170</f>
        <v>500</v>
      </c>
      <c r="H170" s="19">
        <f t="shared" si="34"/>
        <v>0.25380710659898476</v>
      </c>
      <c r="I170" s="19"/>
      <c r="J170" s="19"/>
      <c r="K170" s="19">
        <f t="shared" si="35"/>
        <v>0.25380710659898476</v>
      </c>
      <c r="L170" s="7"/>
    </row>
    <row r="171" spans="1:12" ht="15" customHeight="1" x14ac:dyDescent="0.2">
      <c r="A171" s="26">
        <v>4</v>
      </c>
      <c r="B171" s="30" t="s">
        <v>62</v>
      </c>
      <c r="C171" s="30" t="s">
        <v>63</v>
      </c>
      <c r="D171" s="5" t="s">
        <v>14</v>
      </c>
      <c r="E171" s="6"/>
      <c r="F171" s="6"/>
      <c r="G171" s="6"/>
      <c r="H171" s="7">
        <f>SUBTOTAL(9,H172:H177)</f>
        <v>6.8020304568527909E-2</v>
      </c>
      <c r="I171" s="7"/>
      <c r="J171" s="7"/>
      <c r="K171" s="7">
        <f>H171/2</f>
        <v>3.4010152284263954E-2</v>
      </c>
      <c r="L171" s="7">
        <f>H171/2</f>
        <v>3.4010152284263954E-2</v>
      </c>
    </row>
    <row r="172" spans="1:12" ht="98.25" customHeight="1" x14ac:dyDescent="0.2">
      <c r="A172" s="27"/>
      <c r="B172" s="31"/>
      <c r="C172" s="31"/>
      <c r="D172" s="12" t="s">
        <v>64</v>
      </c>
      <c r="E172" s="9"/>
      <c r="F172" s="9"/>
      <c r="G172" s="9">
        <f>SUBTOTAL(9,G173:G173)</f>
        <v>24</v>
      </c>
      <c r="H172" s="7">
        <f>G172/1970</f>
        <v>1.2182741116751269E-2</v>
      </c>
      <c r="I172" s="7"/>
      <c r="J172" s="7"/>
      <c r="K172" s="7">
        <f>H172/2</f>
        <v>6.0913705583756344E-3</v>
      </c>
      <c r="L172" s="7">
        <f>H172/2</f>
        <v>6.0913705583756344E-3</v>
      </c>
    </row>
    <row r="173" spans="1:12" x14ac:dyDescent="0.2">
      <c r="A173" s="27"/>
      <c r="B173" s="31"/>
      <c r="C173" s="31"/>
      <c r="D173" s="10" t="s">
        <v>34</v>
      </c>
      <c r="E173" s="11">
        <v>8</v>
      </c>
      <c r="F173" s="11">
        <v>3</v>
      </c>
      <c r="G173" s="24">
        <f>E173*F173</f>
        <v>24</v>
      </c>
      <c r="H173" s="19">
        <f>G173/1970</f>
        <v>1.2182741116751269E-2</v>
      </c>
      <c r="I173" s="19"/>
      <c r="J173" s="19"/>
      <c r="K173" s="19">
        <f>H173/2</f>
        <v>6.0913705583756344E-3</v>
      </c>
      <c r="L173" s="19">
        <f>H173/2</f>
        <v>6.0913705583756344E-3</v>
      </c>
    </row>
    <row r="174" spans="1:12" x14ac:dyDescent="0.2">
      <c r="A174" s="27"/>
      <c r="B174" s="31"/>
      <c r="C174" s="31"/>
      <c r="D174" s="12" t="s">
        <v>47</v>
      </c>
      <c r="E174" s="9"/>
      <c r="F174" s="9"/>
      <c r="G174" s="9">
        <f>SUBTOTAL(9,G175:G177)</f>
        <v>43</v>
      </c>
      <c r="H174" s="7">
        <f>G174/1970</f>
        <v>2.1827411167512689E-2</v>
      </c>
      <c r="I174" s="7"/>
      <c r="J174" s="7"/>
      <c r="K174" s="7">
        <f>H174/2</f>
        <v>1.0913705583756345E-2</v>
      </c>
      <c r="L174" s="7">
        <f>H174/2</f>
        <v>1.0913705583756345E-2</v>
      </c>
    </row>
    <row r="175" spans="1:12" x14ac:dyDescent="0.2">
      <c r="A175" s="27"/>
      <c r="B175" s="31"/>
      <c r="C175" s="31"/>
      <c r="D175" s="8" t="s">
        <v>48</v>
      </c>
      <c r="E175" s="11">
        <v>20</v>
      </c>
      <c r="F175" s="11">
        <v>1</v>
      </c>
      <c r="G175" s="24">
        <f>E175*F175</f>
        <v>20</v>
      </c>
      <c r="H175" s="19">
        <f t="shared" ref="H175:H177" si="36">G175/1970</f>
        <v>1.015228426395939E-2</v>
      </c>
      <c r="I175" s="19"/>
      <c r="J175" s="19"/>
      <c r="K175" s="19">
        <f t="shared" ref="K175:K177" si="37">H175/2</f>
        <v>5.076142131979695E-3</v>
      </c>
      <c r="L175" s="19">
        <f t="shared" ref="L175:L177" si="38">H175/2</f>
        <v>5.076142131979695E-3</v>
      </c>
    </row>
    <row r="176" spans="1:12" x14ac:dyDescent="0.2">
      <c r="A176" s="27"/>
      <c r="B176" s="31"/>
      <c r="C176" s="31"/>
      <c r="D176" s="8" t="s">
        <v>49</v>
      </c>
      <c r="E176" s="11">
        <v>20</v>
      </c>
      <c r="F176" s="11">
        <v>1</v>
      </c>
      <c r="G176" s="24">
        <f>E176*F176</f>
        <v>20</v>
      </c>
      <c r="H176" s="19">
        <f t="shared" si="36"/>
        <v>1.015228426395939E-2</v>
      </c>
      <c r="I176" s="19"/>
      <c r="J176" s="19"/>
      <c r="K176" s="19">
        <f t="shared" si="37"/>
        <v>5.076142131979695E-3</v>
      </c>
      <c r="L176" s="19">
        <f t="shared" si="38"/>
        <v>5.076142131979695E-3</v>
      </c>
    </row>
    <row r="177" spans="1:12" x14ac:dyDescent="0.2">
      <c r="A177" s="27"/>
      <c r="B177" s="31"/>
      <c r="C177" s="31"/>
      <c r="D177" s="10" t="s">
        <v>33</v>
      </c>
      <c r="E177" s="11">
        <v>1</v>
      </c>
      <c r="F177" s="11">
        <v>3</v>
      </c>
      <c r="G177" s="24">
        <f>E177*F177</f>
        <v>3</v>
      </c>
      <c r="H177" s="19">
        <f t="shared" si="36"/>
        <v>1.5228426395939086E-3</v>
      </c>
      <c r="I177" s="19"/>
      <c r="J177" s="19"/>
      <c r="K177" s="19">
        <f t="shared" si="37"/>
        <v>7.614213197969543E-4</v>
      </c>
      <c r="L177" s="19">
        <f t="shared" si="38"/>
        <v>7.614213197969543E-4</v>
      </c>
    </row>
    <row r="178" spans="1:12" ht="15" customHeight="1" x14ac:dyDescent="0.2">
      <c r="A178" s="26">
        <v>5</v>
      </c>
      <c r="B178" s="30" t="s">
        <v>65</v>
      </c>
      <c r="C178" s="30" t="s">
        <v>66</v>
      </c>
      <c r="D178" s="5" t="s">
        <v>14</v>
      </c>
      <c r="E178" s="6"/>
      <c r="F178" s="6"/>
      <c r="G178" s="6"/>
      <c r="H178" s="7">
        <f>SUBTOTAL(9,H179:H256)</f>
        <v>10.150507614213192</v>
      </c>
      <c r="I178" s="7"/>
      <c r="J178" s="7"/>
      <c r="K178" s="7">
        <f>H178</f>
        <v>10.150507614213192</v>
      </c>
      <c r="L178" s="7"/>
    </row>
    <row r="179" spans="1:12" ht="131.25" customHeight="1" x14ac:dyDescent="0.2">
      <c r="A179" s="27"/>
      <c r="B179" s="31"/>
      <c r="C179" s="31"/>
      <c r="D179" s="12" t="s">
        <v>67</v>
      </c>
      <c r="E179" s="9"/>
      <c r="F179" s="9"/>
      <c r="G179" s="9">
        <f>SUBTOTAL(9,G180:G197)</f>
        <v>2717.1</v>
      </c>
      <c r="H179" s="7">
        <f>G179/1970</f>
        <v>1.3792385786802031</v>
      </c>
      <c r="I179" s="7"/>
      <c r="J179" s="7"/>
      <c r="K179" s="7">
        <f>H179</f>
        <v>1.3792385786802031</v>
      </c>
      <c r="L179" s="7"/>
    </row>
    <row r="180" spans="1:12" x14ac:dyDescent="0.2">
      <c r="A180" s="27"/>
      <c r="B180" s="31"/>
      <c r="C180" s="31"/>
      <c r="D180" s="8" t="s">
        <v>17</v>
      </c>
      <c r="E180" s="11">
        <v>3.5</v>
      </c>
      <c r="F180" s="11">
        <v>48</v>
      </c>
      <c r="G180" s="24">
        <f t="shared" ref="G180:G197" si="39">E180*F180</f>
        <v>168</v>
      </c>
      <c r="H180" s="19">
        <f t="shared" ref="H180:H197" si="40">G180/1970</f>
        <v>8.5279187817258878E-2</v>
      </c>
      <c r="I180" s="19"/>
      <c r="J180" s="19"/>
      <c r="K180" s="19">
        <f t="shared" ref="K180:K197" si="41">H180</f>
        <v>8.5279187817258878E-2</v>
      </c>
      <c r="L180" s="7"/>
    </row>
    <row r="181" spans="1:12" x14ac:dyDescent="0.2">
      <c r="A181" s="27"/>
      <c r="B181" s="31"/>
      <c r="C181" s="31"/>
      <c r="D181" s="8" t="s">
        <v>18</v>
      </c>
      <c r="E181" s="11">
        <v>4</v>
      </c>
      <c r="F181" s="11">
        <v>48</v>
      </c>
      <c r="G181" s="24">
        <f t="shared" si="39"/>
        <v>192</v>
      </c>
      <c r="H181" s="19">
        <f t="shared" si="40"/>
        <v>9.746192893401015E-2</v>
      </c>
      <c r="I181" s="19"/>
      <c r="J181" s="19"/>
      <c r="K181" s="19">
        <f t="shared" si="41"/>
        <v>9.746192893401015E-2</v>
      </c>
      <c r="L181" s="7"/>
    </row>
    <row r="182" spans="1:12" x14ac:dyDescent="0.2">
      <c r="A182" s="27"/>
      <c r="B182" s="31"/>
      <c r="C182" s="31"/>
      <c r="D182" s="8" t="s">
        <v>18</v>
      </c>
      <c r="E182" s="11">
        <v>4</v>
      </c>
      <c r="F182" s="11">
        <v>48</v>
      </c>
      <c r="G182" s="24">
        <f t="shared" si="39"/>
        <v>192</v>
      </c>
      <c r="H182" s="19">
        <f t="shared" si="40"/>
        <v>9.746192893401015E-2</v>
      </c>
      <c r="I182" s="19"/>
      <c r="J182" s="19"/>
      <c r="K182" s="19">
        <f t="shared" si="41"/>
        <v>9.746192893401015E-2</v>
      </c>
      <c r="L182" s="7"/>
    </row>
    <row r="183" spans="1:12" x14ac:dyDescent="0.2">
      <c r="A183" s="27"/>
      <c r="B183" s="31"/>
      <c r="C183" s="31"/>
      <c r="D183" s="8" t="s">
        <v>18</v>
      </c>
      <c r="E183" s="11">
        <v>4</v>
      </c>
      <c r="F183" s="11">
        <v>48</v>
      </c>
      <c r="G183" s="24">
        <f t="shared" si="39"/>
        <v>192</v>
      </c>
      <c r="H183" s="19">
        <f t="shared" si="40"/>
        <v>9.746192893401015E-2</v>
      </c>
      <c r="I183" s="19"/>
      <c r="J183" s="19"/>
      <c r="K183" s="19">
        <f t="shared" si="41"/>
        <v>9.746192893401015E-2</v>
      </c>
      <c r="L183" s="7"/>
    </row>
    <row r="184" spans="1:12" x14ac:dyDescent="0.2">
      <c r="A184" s="27"/>
      <c r="B184" s="31"/>
      <c r="C184" s="31"/>
      <c r="D184" s="8" t="s">
        <v>19</v>
      </c>
      <c r="E184" s="11">
        <v>3.65</v>
      </c>
      <c r="F184" s="11">
        <v>25</v>
      </c>
      <c r="G184" s="24">
        <f t="shared" si="39"/>
        <v>91.25</v>
      </c>
      <c r="H184" s="19">
        <f t="shared" si="40"/>
        <v>4.6319796954314721E-2</v>
      </c>
      <c r="I184" s="19"/>
      <c r="J184" s="19"/>
      <c r="K184" s="19">
        <f t="shared" si="41"/>
        <v>4.6319796954314721E-2</v>
      </c>
      <c r="L184" s="7"/>
    </row>
    <row r="185" spans="1:12" x14ac:dyDescent="0.2">
      <c r="A185" s="27"/>
      <c r="B185" s="31"/>
      <c r="C185" s="31"/>
      <c r="D185" s="8" t="s">
        <v>20</v>
      </c>
      <c r="E185" s="11">
        <v>4</v>
      </c>
      <c r="F185" s="11">
        <v>24</v>
      </c>
      <c r="G185" s="24">
        <f t="shared" si="39"/>
        <v>96</v>
      </c>
      <c r="H185" s="19">
        <f t="shared" si="40"/>
        <v>4.8730964467005075E-2</v>
      </c>
      <c r="I185" s="19"/>
      <c r="J185" s="19"/>
      <c r="K185" s="19">
        <f t="shared" si="41"/>
        <v>4.8730964467005075E-2</v>
      </c>
      <c r="L185" s="7"/>
    </row>
    <row r="186" spans="1:12" x14ac:dyDescent="0.2">
      <c r="A186" s="27"/>
      <c r="B186" s="31"/>
      <c r="C186" s="31"/>
      <c r="D186" s="8" t="s">
        <v>20</v>
      </c>
      <c r="E186" s="11">
        <v>4</v>
      </c>
      <c r="F186" s="11">
        <v>44</v>
      </c>
      <c r="G186" s="24">
        <f t="shared" si="39"/>
        <v>176</v>
      </c>
      <c r="H186" s="19">
        <f t="shared" si="40"/>
        <v>8.9340101522842635E-2</v>
      </c>
      <c r="I186" s="19"/>
      <c r="J186" s="19"/>
      <c r="K186" s="19">
        <f t="shared" si="41"/>
        <v>8.9340101522842635E-2</v>
      </c>
      <c r="L186" s="7"/>
    </row>
    <row r="187" spans="1:12" x14ac:dyDescent="0.2">
      <c r="A187" s="27"/>
      <c r="B187" s="31"/>
      <c r="C187" s="31"/>
      <c r="D187" s="8" t="s">
        <v>68</v>
      </c>
      <c r="E187" s="11">
        <v>0.1</v>
      </c>
      <c r="F187" s="11">
        <v>66</v>
      </c>
      <c r="G187" s="24">
        <f t="shared" si="39"/>
        <v>6.6000000000000005</v>
      </c>
      <c r="H187" s="19">
        <f t="shared" si="40"/>
        <v>3.3502538071065991E-3</v>
      </c>
      <c r="I187" s="19"/>
      <c r="J187" s="19"/>
      <c r="K187" s="19">
        <f t="shared" si="41"/>
        <v>3.3502538071065991E-3</v>
      </c>
      <c r="L187" s="7"/>
    </row>
    <row r="188" spans="1:12" x14ac:dyDescent="0.2">
      <c r="A188" s="27"/>
      <c r="B188" s="31"/>
      <c r="C188" s="31"/>
      <c r="D188" s="8" t="s">
        <v>21</v>
      </c>
      <c r="E188" s="11">
        <v>2</v>
      </c>
      <c r="F188" s="11">
        <v>1</v>
      </c>
      <c r="G188" s="24">
        <f t="shared" si="39"/>
        <v>2</v>
      </c>
      <c r="H188" s="19">
        <f t="shared" si="40"/>
        <v>1.0152284263959391E-3</v>
      </c>
      <c r="I188" s="19"/>
      <c r="J188" s="19"/>
      <c r="K188" s="19">
        <f t="shared" si="41"/>
        <v>1.0152284263959391E-3</v>
      </c>
      <c r="L188" s="7"/>
    </row>
    <row r="189" spans="1:12" x14ac:dyDescent="0.2">
      <c r="A189" s="27"/>
      <c r="B189" s="31"/>
      <c r="C189" s="31"/>
      <c r="D189" s="8" t="s">
        <v>21</v>
      </c>
      <c r="E189" s="11">
        <v>1.25</v>
      </c>
      <c r="F189" s="11">
        <v>9</v>
      </c>
      <c r="G189" s="24">
        <f t="shared" si="39"/>
        <v>11.25</v>
      </c>
      <c r="H189" s="19">
        <f t="shared" si="40"/>
        <v>5.7106598984771571E-3</v>
      </c>
      <c r="I189" s="19"/>
      <c r="J189" s="19"/>
      <c r="K189" s="19">
        <f t="shared" si="41"/>
        <v>5.7106598984771571E-3</v>
      </c>
      <c r="L189" s="7"/>
    </row>
    <row r="190" spans="1:12" x14ac:dyDescent="0.2">
      <c r="A190" s="27"/>
      <c r="B190" s="31"/>
      <c r="C190" s="31"/>
      <c r="D190" s="8" t="s">
        <v>27</v>
      </c>
      <c r="E190" s="11">
        <v>1</v>
      </c>
      <c r="F190" s="11">
        <v>9</v>
      </c>
      <c r="G190" s="24">
        <f t="shared" si="39"/>
        <v>9</v>
      </c>
      <c r="H190" s="19">
        <f t="shared" si="40"/>
        <v>4.5685279187817262E-3</v>
      </c>
      <c r="I190" s="19"/>
      <c r="J190" s="19"/>
      <c r="K190" s="19">
        <f t="shared" si="41"/>
        <v>4.5685279187817262E-3</v>
      </c>
      <c r="L190" s="7"/>
    </row>
    <row r="191" spans="1:12" x14ac:dyDescent="0.2">
      <c r="A191" s="27"/>
      <c r="B191" s="31"/>
      <c r="C191" s="31"/>
      <c r="D191" s="8" t="s">
        <v>22</v>
      </c>
      <c r="E191" s="11">
        <v>1</v>
      </c>
      <c r="F191" s="11">
        <v>99</v>
      </c>
      <c r="G191" s="24">
        <f t="shared" si="39"/>
        <v>99</v>
      </c>
      <c r="H191" s="19">
        <f t="shared" si="40"/>
        <v>5.0253807106598984E-2</v>
      </c>
      <c r="I191" s="19"/>
      <c r="J191" s="19"/>
      <c r="K191" s="19">
        <f t="shared" si="41"/>
        <v>5.0253807106598984E-2</v>
      </c>
      <c r="L191" s="7"/>
    </row>
    <row r="192" spans="1:12" x14ac:dyDescent="0.2">
      <c r="A192" s="27"/>
      <c r="B192" s="31"/>
      <c r="C192" s="31"/>
      <c r="D192" s="8" t="s">
        <v>24</v>
      </c>
      <c r="E192" s="11">
        <v>4</v>
      </c>
      <c r="F192" s="11">
        <v>48</v>
      </c>
      <c r="G192" s="24">
        <f t="shared" si="39"/>
        <v>192</v>
      </c>
      <c r="H192" s="19">
        <f t="shared" si="40"/>
        <v>9.746192893401015E-2</v>
      </c>
      <c r="I192" s="19"/>
      <c r="J192" s="19"/>
      <c r="K192" s="19">
        <f t="shared" si="41"/>
        <v>9.746192893401015E-2</v>
      </c>
      <c r="L192" s="7"/>
    </row>
    <row r="193" spans="1:12" x14ac:dyDescent="0.2">
      <c r="A193" s="27"/>
      <c r="B193" s="31"/>
      <c r="C193" s="31"/>
      <c r="D193" s="8" t="s">
        <v>24</v>
      </c>
      <c r="E193" s="11">
        <v>4</v>
      </c>
      <c r="F193" s="11">
        <v>48</v>
      </c>
      <c r="G193" s="24">
        <f t="shared" si="39"/>
        <v>192</v>
      </c>
      <c r="H193" s="19">
        <f t="shared" si="40"/>
        <v>9.746192893401015E-2</v>
      </c>
      <c r="I193" s="19"/>
      <c r="J193" s="19"/>
      <c r="K193" s="19">
        <f t="shared" si="41"/>
        <v>9.746192893401015E-2</v>
      </c>
      <c r="L193" s="7"/>
    </row>
    <row r="194" spans="1:12" x14ac:dyDescent="0.2">
      <c r="A194" s="27"/>
      <c r="B194" s="31"/>
      <c r="C194" s="31"/>
      <c r="D194" s="8" t="s">
        <v>24</v>
      </c>
      <c r="E194" s="11">
        <v>4</v>
      </c>
      <c r="F194" s="11">
        <v>48</v>
      </c>
      <c r="G194" s="24">
        <f t="shared" si="39"/>
        <v>192</v>
      </c>
      <c r="H194" s="19">
        <f t="shared" si="40"/>
        <v>9.746192893401015E-2</v>
      </c>
      <c r="I194" s="19"/>
      <c r="J194" s="19"/>
      <c r="K194" s="19">
        <f t="shared" si="41"/>
        <v>9.746192893401015E-2</v>
      </c>
      <c r="L194" s="7"/>
    </row>
    <row r="195" spans="1:12" x14ac:dyDescent="0.2">
      <c r="A195" s="27"/>
      <c r="B195" s="31"/>
      <c r="C195" s="31"/>
      <c r="D195" s="8" t="s">
        <v>25</v>
      </c>
      <c r="E195" s="11">
        <v>6</v>
      </c>
      <c r="F195" s="11">
        <v>56</v>
      </c>
      <c r="G195" s="24">
        <f t="shared" si="39"/>
        <v>336</v>
      </c>
      <c r="H195" s="19">
        <f t="shared" si="40"/>
        <v>0.17055837563451776</v>
      </c>
      <c r="I195" s="19"/>
      <c r="J195" s="19"/>
      <c r="K195" s="19">
        <f t="shared" si="41"/>
        <v>0.17055837563451776</v>
      </c>
      <c r="L195" s="7"/>
    </row>
    <row r="196" spans="1:12" x14ac:dyDescent="0.2">
      <c r="A196" s="27"/>
      <c r="B196" s="31"/>
      <c r="C196" s="31"/>
      <c r="D196" s="8" t="s">
        <v>25</v>
      </c>
      <c r="E196" s="11">
        <v>6</v>
      </c>
      <c r="F196" s="11">
        <v>55</v>
      </c>
      <c r="G196" s="24">
        <f t="shared" si="39"/>
        <v>330</v>
      </c>
      <c r="H196" s="19">
        <f t="shared" si="40"/>
        <v>0.16751269035532995</v>
      </c>
      <c r="I196" s="19"/>
      <c r="J196" s="19"/>
      <c r="K196" s="19">
        <f t="shared" si="41"/>
        <v>0.16751269035532995</v>
      </c>
      <c r="L196" s="7"/>
    </row>
    <row r="197" spans="1:12" x14ac:dyDescent="0.2">
      <c r="A197" s="27"/>
      <c r="B197" s="31"/>
      <c r="C197" s="31"/>
      <c r="D197" s="8" t="s">
        <v>25</v>
      </c>
      <c r="E197" s="11">
        <v>6</v>
      </c>
      <c r="F197" s="11">
        <v>40</v>
      </c>
      <c r="G197" s="24">
        <f t="shared" si="39"/>
        <v>240</v>
      </c>
      <c r="H197" s="19">
        <f t="shared" si="40"/>
        <v>0.12182741116751269</v>
      </c>
      <c r="I197" s="19"/>
      <c r="J197" s="19"/>
      <c r="K197" s="19">
        <f t="shared" si="41"/>
        <v>0.12182741116751269</v>
      </c>
      <c r="L197" s="7"/>
    </row>
    <row r="198" spans="1:12" x14ac:dyDescent="0.2">
      <c r="A198" s="27"/>
      <c r="B198" s="31"/>
      <c r="C198" s="31"/>
      <c r="D198" s="12" t="s">
        <v>69</v>
      </c>
      <c r="E198" s="9"/>
      <c r="F198" s="9"/>
      <c r="G198" s="9">
        <f>SUBTOTAL(9,G199:G217)</f>
        <v>4366.8</v>
      </c>
      <c r="H198" s="7">
        <f>G198/1970</f>
        <v>2.2166497461928936</v>
      </c>
      <c r="I198" s="7"/>
      <c r="J198" s="7"/>
      <c r="K198" s="7">
        <f>H198</f>
        <v>2.2166497461928936</v>
      </c>
      <c r="L198" s="7"/>
    </row>
    <row r="199" spans="1:12" x14ac:dyDescent="0.2">
      <c r="A199" s="27"/>
      <c r="B199" s="31"/>
      <c r="C199" s="31"/>
      <c r="D199" s="10" t="s">
        <v>34</v>
      </c>
      <c r="E199" s="11">
        <v>8</v>
      </c>
      <c r="F199" s="11">
        <v>16</v>
      </c>
      <c r="G199" s="24">
        <f t="shared" ref="G199:G217" si="42">E199*F199</f>
        <v>128</v>
      </c>
      <c r="H199" s="19">
        <f t="shared" ref="H199:H217" si="43">G199/1970</f>
        <v>6.4974619289340105E-2</v>
      </c>
      <c r="I199" s="19"/>
      <c r="J199" s="19"/>
      <c r="K199" s="19">
        <f t="shared" ref="K199:K217" si="44">H199</f>
        <v>6.4974619289340105E-2</v>
      </c>
      <c r="L199" s="7"/>
    </row>
    <row r="200" spans="1:12" x14ac:dyDescent="0.2">
      <c r="A200" s="27"/>
      <c r="B200" s="31"/>
      <c r="C200" s="31"/>
      <c r="D200" s="10" t="s">
        <v>16</v>
      </c>
      <c r="E200" s="11">
        <v>8</v>
      </c>
      <c r="F200" s="11">
        <v>90</v>
      </c>
      <c r="G200" s="24">
        <f t="shared" si="42"/>
        <v>720</v>
      </c>
      <c r="H200" s="19">
        <f t="shared" si="43"/>
        <v>0.36548223350253806</v>
      </c>
      <c r="I200" s="19"/>
      <c r="J200" s="19"/>
      <c r="K200" s="19">
        <f t="shared" si="44"/>
        <v>0.36548223350253806</v>
      </c>
      <c r="L200" s="7"/>
    </row>
    <row r="201" spans="1:12" x14ac:dyDescent="0.2">
      <c r="A201" s="27"/>
      <c r="B201" s="31"/>
      <c r="C201" s="31"/>
      <c r="D201" s="8" t="s">
        <v>18</v>
      </c>
      <c r="E201" s="11">
        <v>1</v>
      </c>
      <c r="F201" s="11">
        <v>68</v>
      </c>
      <c r="G201" s="24">
        <f t="shared" si="42"/>
        <v>68</v>
      </c>
      <c r="H201" s="19">
        <f t="shared" si="43"/>
        <v>3.4517766497461931E-2</v>
      </c>
      <c r="I201" s="19"/>
      <c r="J201" s="19"/>
      <c r="K201" s="19">
        <f t="shared" si="44"/>
        <v>3.4517766497461931E-2</v>
      </c>
      <c r="L201" s="7"/>
    </row>
    <row r="202" spans="1:12" x14ac:dyDescent="0.2">
      <c r="A202" s="27"/>
      <c r="B202" s="31"/>
      <c r="C202" s="31"/>
      <c r="D202" s="8" t="s">
        <v>18</v>
      </c>
      <c r="E202" s="11">
        <v>1</v>
      </c>
      <c r="F202" s="11">
        <v>44</v>
      </c>
      <c r="G202" s="24">
        <f t="shared" si="42"/>
        <v>44</v>
      </c>
      <c r="H202" s="19">
        <f t="shared" si="43"/>
        <v>2.2335025380710659E-2</v>
      </c>
      <c r="I202" s="19"/>
      <c r="J202" s="19"/>
      <c r="K202" s="19">
        <f t="shared" si="44"/>
        <v>2.2335025380710659E-2</v>
      </c>
      <c r="L202" s="7"/>
    </row>
    <row r="203" spans="1:12" x14ac:dyDescent="0.2">
      <c r="A203" s="27"/>
      <c r="B203" s="31"/>
      <c r="C203" s="31"/>
      <c r="D203" s="8" t="s">
        <v>18</v>
      </c>
      <c r="E203" s="11">
        <v>1</v>
      </c>
      <c r="F203" s="11">
        <v>40</v>
      </c>
      <c r="G203" s="24">
        <f t="shared" si="42"/>
        <v>40</v>
      </c>
      <c r="H203" s="19">
        <f t="shared" si="43"/>
        <v>2.030456852791878E-2</v>
      </c>
      <c r="I203" s="19"/>
      <c r="J203" s="19"/>
      <c r="K203" s="19">
        <f t="shared" si="44"/>
        <v>2.030456852791878E-2</v>
      </c>
      <c r="L203" s="7"/>
    </row>
    <row r="204" spans="1:12" x14ac:dyDescent="0.2">
      <c r="A204" s="27"/>
      <c r="B204" s="31"/>
      <c r="C204" s="31"/>
      <c r="D204" s="8" t="s">
        <v>19</v>
      </c>
      <c r="E204" s="11">
        <v>0.85</v>
      </c>
      <c r="F204" s="11">
        <v>80</v>
      </c>
      <c r="G204" s="24">
        <f t="shared" si="42"/>
        <v>68</v>
      </c>
      <c r="H204" s="19">
        <f t="shared" si="43"/>
        <v>3.4517766497461931E-2</v>
      </c>
      <c r="I204" s="19"/>
      <c r="J204" s="19"/>
      <c r="K204" s="19">
        <f t="shared" si="44"/>
        <v>3.4517766497461931E-2</v>
      </c>
      <c r="L204" s="7"/>
    </row>
    <row r="205" spans="1:12" x14ac:dyDescent="0.2">
      <c r="A205" s="27"/>
      <c r="B205" s="31"/>
      <c r="C205" s="31"/>
      <c r="D205" s="8" t="s">
        <v>20</v>
      </c>
      <c r="E205" s="11">
        <v>1</v>
      </c>
      <c r="F205" s="11">
        <v>106</v>
      </c>
      <c r="G205" s="24">
        <f t="shared" si="42"/>
        <v>106</v>
      </c>
      <c r="H205" s="19">
        <f t="shared" si="43"/>
        <v>5.3807106598984772E-2</v>
      </c>
      <c r="I205" s="19"/>
      <c r="J205" s="19"/>
      <c r="K205" s="19">
        <f t="shared" si="44"/>
        <v>5.3807106598984772E-2</v>
      </c>
      <c r="L205" s="7"/>
    </row>
    <row r="206" spans="1:12" x14ac:dyDescent="0.2">
      <c r="A206" s="27"/>
      <c r="B206" s="31"/>
      <c r="C206" s="31"/>
      <c r="D206" s="8" t="s">
        <v>20</v>
      </c>
      <c r="E206" s="11">
        <v>1</v>
      </c>
      <c r="F206" s="11">
        <v>130</v>
      </c>
      <c r="G206" s="24">
        <f t="shared" si="42"/>
        <v>130</v>
      </c>
      <c r="H206" s="19">
        <f t="shared" si="43"/>
        <v>6.5989847715736044E-2</v>
      </c>
      <c r="I206" s="19"/>
      <c r="J206" s="19"/>
      <c r="K206" s="19">
        <f t="shared" si="44"/>
        <v>6.5989847715736044E-2</v>
      </c>
      <c r="L206" s="7"/>
    </row>
    <row r="207" spans="1:12" x14ac:dyDescent="0.2">
      <c r="A207" s="27"/>
      <c r="B207" s="31"/>
      <c r="C207" s="31"/>
      <c r="D207" s="8" t="s">
        <v>68</v>
      </c>
      <c r="E207" s="11">
        <v>0.6</v>
      </c>
      <c r="F207" s="11">
        <v>8</v>
      </c>
      <c r="G207" s="24">
        <f t="shared" si="42"/>
        <v>4.8</v>
      </c>
      <c r="H207" s="19">
        <f t="shared" si="43"/>
        <v>2.4365482233502538E-3</v>
      </c>
      <c r="I207" s="19"/>
      <c r="J207" s="19"/>
      <c r="K207" s="19">
        <f t="shared" si="44"/>
        <v>2.4365482233502538E-3</v>
      </c>
      <c r="L207" s="7"/>
    </row>
    <row r="208" spans="1:12" x14ac:dyDescent="0.2">
      <c r="A208" s="27"/>
      <c r="B208" s="31"/>
      <c r="C208" s="31"/>
      <c r="D208" s="8" t="s">
        <v>21</v>
      </c>
      <c r="E208" s="11">
        <v>3</v>
      </c>
      <c r="F208" s="11">
        <v>90</v>
      </c>
      <c r="G208" s="24">
        <f t="shared" si="42"/>
        <v>270</v>
      </c>
      <c r="H208" s="19">
        <f t="shared" si="43"/>
        <v>0.13705583756345177</v>
      </c>
      <c r="I208" s="19"/>
      <c r="J208" s="19"/>
      <c r="K208" s="19">
        <f t="shared" si="44"/>
        <v>0.13705583756345177</v>
      </c>
      <c r="L208" s="7"/>
    </row>
    <row r="209" spans="1:12" x14ac:dyDescent="0.2">
      <c r="A209" s="27"/>
      <c r="B209" s="31"/>
      <c r="C209" s="31"/>
      <c r="D209" s="8" t="s">
        <v>21</v>
      </c>
      <c r="E209" s="11">
        <v>3</v>
      </c>
      <c r="F209" s="11">
        <v>148</v>
      </c>
      <c r="G209" s="24">
        <f t="shared" si="42"/>
        <v>444</v>
      </c>
      <c r="H209" s="19">
        <f t="shared" si="43"/>
        <v>0.22538071065989848</v>
      </c>
      <c r="I209" s="19"/>
      <c r="J209" s="19"/>
      <c r="K209" s="19">
        <f t="shared" si="44"/>
        <v>0.22538071065989848</v>
      </c>
      <c r="L209" s="7"/>
    </row>
    <row r="210" spans="1:12" x14ac:dyDescent="0.2">
      <c r="A210" s="27"/>
      <c r="B210" s="31"/>
      <c r="C210" s="31"/>
      <c r="D210" s="8" t="s">
        <v>27</v>
      </c>
      <c r="E210" s="11">
        <v>4</v>
      </c>
      <c r="F210" s="11">
        <v>196</v>
      </c>
      <c r="G210" s="24">
        <f t="shared" si="42"/>
        <v>784</v>
      </c>
      <c r="H210" s="19">
        <f t="shared" si="43"/>
        <v>0.39796954314720812</v>
      </c>
      <c r="I210" s="19"/>
      <c r="J210" s="19"/>
      <c r="K210" s="19">
        <f t="shared" si="44"/>
        <v>0.39796954314720812</v>
      </c>
      <c r="L210" s="7"/>
    </row>
    <row r="211" spans="1:12" x14ac:dyDescent="0.2">
      <c r="A211" s="27"/>
      <c r="B211" s="31"/>
      <c r="C211" s="31"/>
      <c r="D211" s="8" t="s">
        <v>22</v>
      </c>
      <c r="E211" s="11">
        <v>2</v>
      </c>
      <c r="F211" s="11">
        <v>136</v>
      </c>
      <c r="G211" s="24">
        <f t="shared" si="42"/>
        <v>272</v>
      </c>
      <c r="H211" s="19">
        <f t="shared" si="43"/>
        <v>0.13807106598984772</v>
      </c>
      <c r="I211" s="19"/>
      <c r="J211" s="19"/>
      <c r="K211" s="19">
        <f t="shared" si="44"/>
        <v>0.13807106598984772</v>
      </c>
      <c r="L211" s="7"/>
    </row>
    <row r="212" spans="1:12" x14ac:dyDescent="0.2">
      <c r="A212" s="27"/>
      <c r="B212" s="31"/>
      <c r="C212" s="31"/>
      <c r="D212" s="8" t="s">
        <v>24</v>
      </c>
      <c r="E212" s="11">
        <v>4</v>
      </c>
      <c r="F212" s="11">
        <v>50</v>
      </c>
      <c r="G212" s="24">
        <f t="shared" si="42"/>
        <v>200</v>
      </c>
      <c r="H212" s="19">
        <f t="shared" si="43"/>
        <v>0.10152284263959391</v>
      </c>
      <c r="I212" s="19"/>
      <c r="J212" s="19"/>
      <c r="K212" s="19">
        <f t="shared" si="44"/>
        <v>0.10152284263959391</v>
      </c>
      <c r="L212" s="7"/>
    </row>
    <row r="213" spans="1:12" x14ac:dyDescent="0.2">
      <c r="A213" s="27"/>
      <c r="B213" s="31"/>
      <c r="C213" s="31"/>
      <c r="D213" s="8" t="s">
        <v>24</v>
      </c>
      <c r="E213" s="11">
        <v>4</v>
      </c>
      <c r="F213" s="11">
        <v>40</v>
      </c>
      <c r="G213" s="24">
        <f t="shared" si="42"/>
        <v>160</v>
      </c>
      <c r="H213" s="19">
        <f t="shared" si="43"/>
        <v>8.1218274111675121E-2</v>
      </c>
      <c r="I213" s="19"/>
      <c r="J213" s="19"/>
      <c r="K213" s="19">
        <f t="shared" si="44"/>
        <v>8.1218274111675121E-2</v>
      </c>
      <c r="L213" s="7"/>
    </row>
    <row r="214" spans="1:12" x14ac:dyDescent="0.2">
      <c r="A214" s="27"/>
      <c r="B214" s="31"/>
      <c r="C214" s="31"/>
      <c r="D214" s="8" t="s">
        <v>24</v>
      </c>
      <c r="E214" s="11">
        <v>4</v>
      </c>
      <c r="F214" s="11">
        <v>50</v>
      </c>
      <c r="G214" s="24">
        <f t="shared" si="42"/>
        <v>200</v>
      </c>
      <c r="H214" s="19">
        <f t="shared" si="43"/>
        <v>0.10152284263959391</v>
      </c>
      <c r="I214" s="19"/>
      <c r="J214" s="19"/>
      <c r="K214" s="19">
        <f t="shared" si="44"/>
        <v>0.10152284263959391</v>
      </c>
      <c r="L214" s="7"/>
    </row>
    <row r="215" spans="1:12" x14ac:dyDescent="0.2">
      <c r="A215" s="27"/>
      <c r="B215" s="31"/>
      <c r="C215" s="31"/>
      <c r="D215" s="8" t="s">
        <v>25</v>
      </c>
      <c r="E215" s="11">
        <v>6</v>
      </c>
      <c r="F215" s="11">
        <v>84</v>
      </c>
      <c r="G215" s="24">
        <f t="shared" si="42"/>
        <v>504</v>
      </c>
      <c r="H215" s="19">
        <f t="shared" si="43"/>
        <v>0.25583756345177666</v>
      </c>
      <c r="I215" s="19"/>
      <c r="J215" s="19"/>
      <c r="K215" s="19">
        <f t="shared" si="44"/>
        <v>0.25583756345177666</v>
      </c>
      <c r="L215" s="7"/>
    </row>
    <row r="216" spans="1:12" x14ac:dyDescent="0.2">
      <c r="A216" s="27"/>
      <c r="B216" s="31"/>
      <c r="C216" s="31"/>
      <c r="D216" s="8" t="s">
        <v>25</v>
      </c>
      <c r="E216" s="11">
        <v>4</v>
      </c>
      <c r="F216" s="11">
        <v>28</v>
      </c>
      <c r="G216" s="24">
        <f t="shared" si="42"/>
        <v>112</v>
      </c>
      <c r="H216" s="19">
        <f t="shared" si="43"/>
        <v>5.685279187817259E-2</v>
      </c>
      <c r="I216" s="19"/>
      <c r="J216" s="19"/>
      <c r="K216" s="19">
        <f t="shared" si="44"/>
        <v>5.685279187817259E-2</v>
      </c>
      <c r="L216" s="7"/>
    </row>
    <row r="217" spans="1:12" x14ac:dyDescent="0.2">
      <c r="A217" s="27"/>
      <c r="B217" s="31"/>
      <c r="C217" s="31"/>
      <c r="D217" s="8" t="s">
        <v>25</v>
      </c>
      <c r="E217" s="11">
        <v>4</v>
      </c>
      <c r="F217" s="11">
        <v>28</v>
      </c>
      <c r="G217" s="24">
        <f t="shared" si="42"/>
        <v>112</v>
      </c>
      <c r="H217" s="19">
        <f t="shared" si="43"/>
        <v>5.685279187817259E-2</v>
      </c>
      <c r="I217" s="19"/>
      <c r="J217" s="19"/>
      <c r="K217" s="19">
        <f t="shared" si="44"/>
        <v>5.685279187817259E-2</v>
      </c>
      <c r="L217" s="7"/>
    </row>
    <row r="218" spans="1:12" x14ac:dyDescent="0.2">
      <c r="A218" s="27"/>
      <c r="B218" s="31"/>
      <c r="C218" s="31"/>
      <c r="D218" s="12" t="s">
        <v>70</v>
      </c>
      <c r="E218" s="9"/>
      <c r="F218" s="9"/>
      <c r="G218" s="9">
        <f>SUBTOTAL(9,G219:G219)</f>
        <v>960</v>
      </c>
      <c r="H218" s="7">
        <f>G218/1970</f>
        <v>0.48730964467005078</v>
      </c>
      <c r="I218" s="7"/>
      <c r="J218" s="7"/>
      <c r="K218" s="7">
        <f>H218</f>
        <v>0.48730964467005078</v>
      </c>
      <c r="L218" s="7"/>
    </row>
    <row r="219" spans="1:12" x14ac:dyDescent="0.2">
      <c r="A219" s="27"/>
      <c r="B219" s="31"/>
      <c r="C219" s="31"/>
      <c r="D219" s="8" t="s">
        <v>36</v>
      </c>
      <c r="E219" s="11">
        <v>0.2</v>
      </c>
      <c r="F219" s="11">
        <v>4800</v>
      </c>
      <c r="G219" s="24">
        <f>E219*F219</f>
        <v>960</v>
      </c>
      <c r="H219" s="19">
        <f>G219/1970</f>
        <v>0.48730964467005078</v>
      </c>
      <c r="I219" s="19"/>
      <c r="J219" s="19"/>
      <c r="K219" s="19">
        <f>H219</f>
        <v>0.48730964467005078</v>
      </c>
      <c r="L219" s="7"/>
    </row>
    <row r="220" spans="1:12" ht="24" x14ac:dyDescent="0.2">
      <c r="A220" s="27"/>
      <c r="B220" s="31"/>
      <c r="C220" s="31"/>
      <c r="D220" s="12" t="s">
        <v>71</v>
      </c>
      <c r="E220" s="9"/>
      <c r="F220" s="9"/>
      <c r="G220" s="9">
        <f>SUBTOTAL(9,G221:G239)</f>
        <v>561.1</v>
      </c>
      <c r="H220" s="7">
        <f>G220/1970</f>
        <v>0.28482233502538074</v>
      </c>
      <c r="I220" s="7"/>
      <c r="J220" s="7"/>
      <c r="K220" s="7">
        <f>H220</f>
        <v>0.28482233502538074</v>
      </c>
      <c r="L220" s="7"/>
    </row>
    <row r="221" spans="1:12" x14ac:dyDescent="0.2">
      <c r="A221" s="27"/>
      <c r="B221" s="31"/>
      <c r="C221" s="31"/>
      <c r="D221" s="10" t="s">
        <v>16</v>
      </c>
      <c r="E221" s="11">
        <v>0.5</v>
      </c>
      <c r="F221" s="11">
        <v>3</v>
      </c>
      <c r="G221" s="24">
        <f t="shared" ref="G221:G239" si="45">E221*F221</f>
        <v>1.5</v>
      </c>
      <c r="H221" s="19">
        <f t="shared" ref="H221:H239" si="46">G221/1970</f>
        <v>7.614213197969543E-4</v>
      </c>
      <c r="I221" s="19"/>
      <c r="J221" s="19"/>
      <c r="K221" s="19">
        <f t="shared" ref="K221:K239" si="47">H221</f>
        <v>7.614213197969543E-4</v>
      </c>
      <c r="L221" s="7"/>
    </row>
    <row r="222" spans="1:12" x14ac:dyDescent="0.2">
      <c r="A222" s="27"/>
      <c r="B222" s="31"/>
      <c r="C222" s="31"/>
      <c r="D222" s="8" t="s">
        <v>18</v>
      </c>
      <c r="E222" s="11">
        <v>0.25</v>
      </c>
      <c r="F222" s="11">
        <v>44</v>
      </c>
      <c r="G222" s="24">
        <f t="shared" si="45"/>
        <v>11</v>
      </c>
      <c r="H222" s="19">
        <f t="shared" si="46"/>
        <v>5.5837563451776647E-3</v>
      </c>
      <c r="I222" s="19"/>
      <c r="J222" s="19"/>
      <c r="K222" s="19">
        <f t="shared" si="47"/>
        <v>5.5837563451776647E-3</v>
      </c>
      <c r="L222" s="7"/>
    </row>
    <row r="223" spans="1:12" x14ac:dyDescent="0.2">
      <c r="A223" s="27"/>
      <c r="B223" s="31"/>
      <c r="C223" s="31"/>
      <c r="D223" s="8" t="s">
        <v>18</v>
      </c>
      <c r="E223" s="11">
        <v>0.25</v>
      </c>
      <c r="F223" s="11">
        <v>48</v>
      </c>
      <c r="G223" s="24">
        <f t="shared" si="45"/>
        <v>12</v>
      </c>
      <c r="H223" s="19">
        <f t="shared" si="46"/>
        <v>6.0913705583756344E-3</v>
      </c>
      <c r="I223" s="19"/>
      <c r="J223" s="19"/>
      <c r="K223" s="19">
        <f t="shared" si="47"/>
        <v>6.0913705583756344E-3</v>
      </c>
      <c r="L223" s="7"/>
    </row>
    <row r="224" spans="1:12" x14ac:dyDescent="0.2">
      <c r="A224" s="27"/>
      <c r="B224" s="31"/>
      <c r="C224" s="31"/>
      <c r="D224" s="8" t="s">
        <v>18</v>
      </c>
      <c r="E224" s="11">
        <v>0.25</v>
      </c>
      <c r="F224" s="11">
        <v>48</v>
      </c>
      <c r="G224" s="24">
        <f t="shared" si="45"/>
        <v>12</v>
      </c>
      <c r="H224" s="19">
        <f t="shared" si="46"/>
        <v>6.0913705583756344E-3</v>
      </c>
      <c r="I224" s="19"/>
      <c r="J224" s="19"/>
      <c r="K224" s="19">
        <f t="shared" si="47"/>
        <v>6.0913705583756344E-3</v>
      </c>
      <c r="L224" s="7"/>
    </row>
    <row r="225" spans="1:12" x14ac:dyDescent="0.2">
      <c r="A225" s="27"/>
      <c r="B225" s="31"/>
      <c r="C225" s="31"/>
      <c r="D225" s="8" t="s">
        <v>19</v>
      </c>
      <c r="E225" s="11">
        <v>0.25</v>
      </c>
      <c r="F225" s="11">
        <v>60</v>
      </c>
      <c r="G225" s="24">
        <f t="shared" si="45"/>
        <v>15</v>
      </c>
      <c r="H225" s="19">
        <f t="shared" si="46"/>
        <v>7.6142131979695434E-3</v>
      </c>
      <c r="I225" s="19"/>
      <c r="J225" s="19"/>
      <c r="K225" s="19">
        <f t="shared" si="47"/>
        <v>7.6142131979695434E-3</v>
      </c>
      <c r="L225" s="7"/>
    </row>
    <row r="226" spans="1:12" x14ac:dyDescent="0.2">
      <c r="A226" s="27"/>
      <c r="B226" s="31"/>
      <c r="C226" s="31"/>
      <c r="D226" s="8" t="s">
        <v>20</v>
      </c>
      <c r="E226" s="11">
        <v>0.25</v>
      </c>
      <c r="F226" s="11">
        <v>48</v>
      </c>
      <c r="G226" s="24">
        <f t="shared" si="45"/>
        <v>12</v>
      </c>
      <c r="H226" s="19">
        <f t="shared" si="46"/>
        <v>6.0913705583756344E-3</v>
      </c>
      <c r="I226" s="19"/>
      <c r="J226" s="19"/>
      <c r="K226" s="19">
        <f t="shared" si="47"/>
        <v>6.0913705583756344E-3</v>
      </c>
      <c r="L226" s="7"/>
    </row>
    <row r="227" spans="1:12" x14ac:dyDescent="0.2">
      <c r="A227" s="27"/>
      <c r="B227" s="31"/>
      <c r="C227" s="31"/>
      <c r="D227" s="8" t="s">
        <v>20</v>
      </c>
      <c r="E227" s="11">
        <v>0.25</v>
      </c>
      <c r="F227" s="11">
        <v>44</v>
      </c>
      <c r="G227" s="24">
        <f t="shared" si="45"/>
        <v>11</v>
      </c>
      <c r="H227" s="19">
        <f t="shared" si="46"/>
        <v>5.5837563451776647E-3</v>
      </c>
      <c r="I227" s="19"/>
      <c r="J227" s="19"/>
      <c r="K227" s="19">
        <f t="shared" si="47"/>
        <v>5.5837563451776647E-3</v>
      </c>
      <c r="L227" s="7"/>
    </row>
    <row r="228" spans="1:12" x14ac:dyDescent="0.2">
      <c r="A228" s="27"/>
      <c r="B228" s="31"/>
      <c r="C228" s="31"/>
      <c r="D228" s="8" t="s">
        <v>68</v>
      </c>
      <c r="E228" s="11">
        <v>0.05</v>
      </c>
      <c r="F228" s="11">
        <v>6</v>
      </c>
      <c r="G228" s="24">
        <f t="shared" si="45"/>
        <v>0.30000000000000004</v>
      </c>
      <c r="H228" s="19">
        <f t="shared" si="46"/>
        <v>1.5228426395939089E-4</v>
      </c>
      <c r="I228" s="19"/>
      <c r="J228" s="19"/>
      <c r="K228" s="19">
        <f t="shared" si="47"/>
        <v>1.5228426395939089E-4</v>
      </c>
      <c r="L228" s="7"/>
    </row>
    <row r="229" spans="1:12" x14ac:dyDescent="0.2">
      <c r="A229" s="27"/>
      <c r="B229" s="31"/>
      <c r="C229" s="31"/>
      <c r="D229" s="8" t="s">
        <v>21</v>
      </c>
      <c r="E229" s="11">
        <v>3</v>
      </c>
      <c r="F229" s="11">
        <v>11</v>
      </c>
      <c r="G229" s="24">
        <f t="shared" si="45"/>
        <v>33</v>
      </c>
      <c r="H229" s="19">
        <f t="shared" si="46"/>
        <v>1.6751269035532996E-2</v>
      </c>
      <c r="I229" s="19"/>
      <c r="J229" s="19"/>
      <c r="K229" s="19">
        <f t="shared" si="47"/>
        <v>1.6751269035532996E-2</v>
      </c>
      <c r="L229" s="7"/>
    </row>
    <row r="230" spans="1:12" x14ac:dyDescent="0.2">
      <c r="A230" s="27"/>
      <c r="B230" s="31"/>
      <c r="C230" s="31"/>
      <c r="D230" s="8" t="s">
        <v>21</v>
      </c>
      <c r="E230" s="11">
        <v>2</v>
      </c>
      <c r="F230" s="11">
        <v>15</v>
      </c>
      <c r="G230" s="24">
        <f t="shared" si="45"/>
        <v>30</v>
      </c>
      <c r="H230" s="19">
        <f t="shared" si="46"/>
        <v>1.5228426395939087E-2</v>
      </c>
      <c r="I230" s="19"/>
      <c r="J230" s="19"/>
      <c r="K230" s="19">
        <f t="shared" si="47"/>
        <v>1.5228426395939087E-2</v>
      </c>
      <c r="L230" s="7"/>
    </row>
    <row r="231" spans="1:12" x14ac:dyDescent="0.2">
      <c r="A231" s="27"/>
      <c r="B231" s="31"/>
      <c r="C231" s="31"/>
      <c r="D231" s="8" t="s">
        <v>27</v>
      </c>
      <c r="E231" s="11">
        <v>1.1000000000000001</v>
      </c>
      <c r="F231" s="11">
        <v>1</v>
      </c>
      <c r="G231" s="24">
        <f t="shared" si="45"/>
        <v>1.1000000000000001</v>
      </c>
      <c r="H231" s="19">
        <f t="shared" si="46"/>
        <v>5.5837563451776651E-4</v>
      </c>
      <c r="I231" s="19"/>
      <c r="J231" s="19"/>
      <c r="K231" s="19">
        <f t="shared" si="47"/>
        <v>5.5837563451776651E-4</v>
      </c>
      <c r="L231" s="7"/>
    </row>
    <row r="232" spans="1:12" x14ac:dyDescent="0.2">
      <c r="A232" s="27"/>
      <c r="B232" s="31"/>
      <c r="C232" s="31"/>
      <c r="D232" s="8" t="s">
        <v>22</v>
      </c>
      <c r="E232" s="11">
        <v>3</v>
      </c>
      <c r="F232" s="11">
        <v>1</v>
      </c>
      <c r="G232" s="24">
        <f t="shared" si="45"/>
        <v>3</v>
      </c>
      <c r="H232" s="19">
        <f t="shared" si="46"/>
        <v>1.5228426395939086E-3</v>
      </c>
      <c r="I232" s="19"/>
      <c r="J232" s="19"/>
      <c r="K232" s="19">
        <f t="shared" si="47"/>
        <v>1.5228426395939086E-3</v>
      </c>
      <c r="L232" s="7"/>
    </row>
    <row r="233" spans="1:12" x14ac:dyDescent="0.2">
      <c r="A233" s="27"/>
      <c r="B233" s="31"/>
      <c r="C233" s="31"/>
      <c r="D233" s="8" t="s">
        <v>23</v>
      </c>
      <c r="E233" s="11">
        <v>0.5</v>
      </c>
      <c r="F233" s="11">
        <v>48</v>
      </c>
      <c r="G233" s="24">
        <f t="shared" si="45"/>
        <v>24</v>
      </c>
      <c r="H233" s="19">
        <f t="shared" si="46"/>
        <v>1.2182741116751269E-2</v>
      </c>
      <c r="I233" s="19"/>
      <c r="J233" s="19"/>
      <c r="K233" s="19">
        <f t="shared" si="47"/>
        <v>1.2182741116751269E-2</v>
      </c>
      <c r="L233" s="7"/>
    </row>
    <row r="234" spans="1:12" x14ac:dyDescent="0.2">
      <c r="A234" s="27"/>
      <c r="B234" s="31"/>
      <c r="C234" s="31"/>
      <c r="D234" s="8" t="s">
        <v>24</v>
      </c>
      <c r="E234" s="11">
        <v>0.3</v>
      </c>
      <c r="F234" s="11">
        <v>48</v>
      </c>
      <c r="G234" s="24">
        <f t="shared" si="45"/>
        <v>14.399999999999999</v>
      </c>
      <c r="H234" s="19">
        <f t="shared" si="46"/>
        <v>7.3096446700507611E-3</v>
      </c>
      <c r="I234" s="19"/>
      <c r="J234" s="19"/>
      <c r="K234" s="19">
        <f t="shared" si="47"/>
        <v>7.3096446700507611E-3</v>
      </c>
      <c r="L234" s="7"/>
    </row>
    <row r="235" spans="1:12" x14ac:dyDescent="0.2">
      <c r="A235" s="27"/>
      <c r="B235" s="31"/>
      <c r="C235" s="31"/>
      <c r="D235" s="8" t="s">
        <v>24</v>
      </c>
      <c r="E235" s="11">
        <v>0.3</v>
      </c>
      <c r="F235" s="11">
        <v>48</v>
      </c>
      <c r="G235" s="24">
        <f t="shared" si="45"/>
        <v>14.399999999999999</v>
      </c>
      <c r="H235" s="19">
        <f t="shared" si="46"/>
        <v>7.3096446700507611E-3</v>
      </c>
      <c r="I235" s="19"/>
      <c r="J235" s="19"/>
      <c r="K235" s="19">
        <f t="shared" si="47"/>
        <v>7.3096446700507611E-3</v>
      </c>
      <c r="L235" s="7"/>
    </row>
    <row r="236" spans="1:12" x14ac:dyDescent="0.2">
      <c r="A236" s="27"/>
      <c r="B236" s="31"/>
      <c r="C236" s="31"/>
      <c r="D236" s="8" t="s">
        <v>24</v>
      </c>
      <c r="E236" s="11">
        <v>0.3</v>
      </c>
      <c r="F236" s="11">
        <v>48</v>
      </c>
      <c r="G236" s="24">
        <f t="shared" si="45"/>
        <v>14.399999999999999</v>
      </c>
      <c r="H236" s="19">
        <f t="shared" si="46"/>
        <v>7.3096446700507611E-3</v>
      </c>
      <c r="I236" s="19"/>
      <c r="J236" s="19"/>
      <c r="K236" s="19">
        <f t="shared" si="47"/>
        <v>7.3096446700507611E-3</v>
      </c>
      <c r="L236" s="7"/>
    </row>
    <row r="237" spans="1:12" x14ac:dyDescent="0.2">
      <c r="A237" s="27"/>
      <c r="B237" s="31"/>
      <c r="C237" s="31"/>
      <c r="D237" s="8" t="s">
        <v>25</v>
      </c>
      <c r="E237" s="11">
        <v>4</v>
      </c>
      <c r="F237" s="11">
        <v>84</v>
      </c>
      <c r="G237" s="24">
        <f t="shared" si="45"/>
        <v>336</v>
      </c>
      <c r="H237" s="19">
        <f t="shared" si="46"/>
        <v>0.17055837563451776</v>
      </c>
      <c r="I237" s="19"/>
      <c r="J237" s="19"/>
      <c r="K237" s="19">
        <f t="shared" si="47"/>
        <v>0.17055837563451776</v>
      </c>
      <c r="L237" s="7"/>
    </row>
    <row r="238" spans="1:12" x14ac:dyDescent="0.2">
      <c r="A238" s="27"/>
      <c r="B238" s="31"/>
      <c r="C238" s="31"/>
      <c r="D238" s="8" t="s">
        <v>25</v>
      </c>
      <c r="E238" s="11">
        <v>8</v>
      </c>
      <c r="F238" s="11">
        <v>1</v>
      </c>
      <c r="G238" s="24">
        <f t="shared" si="45"/>
        <v>8</v>
      </c>
      <c r="H238" s="19">
        <f t="shared" si="46"/>
        <v>4.0609137055837565E-3</v>
      </c>
      <c r="I238" s="19"/>
      <c r="J238" s="19"/>
      <c r="K238" s="19">
        <f t="shared" si="47"/>
        <v>4.0609137055837565E-3</v>
      </c>
      <c r="L238" s="7"/>
    </row>
    <row r="239" spans="1:12" x14ac:dyDescent="0.2">
      <c r="A239" s="27"/>
      <c r="B239" s="31"/>
      <c r="C239" s="31"/>
      <c r="D239" s="8" t="s">
        <v>25</v>
      </c>
      <c r="E239" s="11">
        <v>8</v>
      </c>
      <c r="F239" s="11">
        <v>1</v>
      </c>
      <c r="G239" s="24">
        <f t="shared" si="45"/>
        <v>8</v>
      </c>
      <c r="H239" s="19">
        <f t="shared" si="46"/>
        <v>4.0609137055837565E-3</v>
      </c>
      <c r="I239" s="19"/>
      <c r="J239" s="19"/>
      <c r="K239" s="19">
        <f t="shared" si="47"/>
        <v>4.0609137055837565E-3</v>
      </c>
      <c r="L239" s="7"/>
    </row>
    <row r="240" spans="1:12" x14ac:dyDescent="0.2">
      <c r="A240" s="27"/>
      <c r="B240" s="31"/>
      <c r="C240" s="31"/>
      <c r="D240" s="12" t="s">
        <v>72</v>
      </c>
      <c r="E240" s="9"/>
      <c r="F240" s="9"/>
      <c r="G240" s="9">
        <f>SUBTOTAL(9,G241:G241)</f>
        <v>960</v>
      </c>
      <c r="H240" s="7">
        <f>G240/1970</f>
        <v>0.48730964467005078</v>
      </c>
      <c r="I240" s="7"/>
      <c r="J240" s="7"/>
      <c r="K240" s="7">
        <f>H240</f>
        <v>0.48730964467005078</v>
      </c>
      <c r="L240" s="7"/>
    </row>
    <row r="241" spans="1:12" x14ac:dyDescent="0.2">
      <c r="A241" s="27"/>
      <c r="B241" s="31"/>
      <c r="C241" s="31"/>
      <c r="D241" s="8" t="s">
        <v>36</v>
      </c>
      <c r="E241" s="11">
        <v>0.2</v>
      </c>
      <c r="F241" s="11">
        <v>4800</v>
      </c>
      <c r="G241" s="24">
        <f>E241*F241</f>
        <v>960</v>
      </c>
      <c r="H241" s="19">
        <f>G241/1970</f>
        <v>0.48730964467005078</v>
      </c>
      <c r="I241" s="19"/>
      <c r="J241" s="19"/>
      <c r="K241" s="19">
        <f>H241</f>
        <v>0.48730964467005078</v>
      </c>
      <c r="L241" s="7"/>
    </row>
    <row r="242" spans="1:12" ht="84" x14ac:dyDescent="0.2">
      <c r="A242" s="27"/>
      <c r="B242" s="31"/>
      <c r="C242" s="31"/>
      <c r="D242" s="12" t="s">
        <v>73</v>
      </c>
      <c r="E242" s="9"/>
      <c r="F242" s="9"/>
      <c r="G242" s="9">
        <f>SUBTOTAL(9,G243:G243)</f>
        <v>212</v>
      </c>
      <c r="H242" s="7">
        <f>G242/1970</f>
        <v>0.10761421319796954</v>
      </c>
      <c r="I242" s="7"/>
      <c r="J242" s="7"/>
      <c r="K242" s="7">
        <f>H242</f>
        <v>0.10761421319796954</v>
      </c>
      <c r="L242" s="7"/>
    </row>
    <row r="243" spans="1:12" x14ac:dyDescent="0.2">
      <c r="A243" s="27"/>
      <c r="B243" s="31"/>
      <c r="C243" s="31"/>
      <c r="D243" s="10" t="s">
        <v>34</v>
      </c>
      <c r="E243" s="11">
        <v>2</v>
      </c>
      <c r="F243" s="11">
        <v>106</v>
      </c>
      <c r="G243" s="24">
        <f>E243*F243</f>
        <v>212</v>
      </c>
      <c r="H243" s="19">
        <f>G243/1970</f>
        <v>0.10761421319796954</v>
      </c>
      <c r="I243" s="19"/>
      <c r="J243" s="19"/>
      <c r="K243" s="19">
        <f>H243</f>
        <v>0.10761421319796954</v>
      </c>
      <c r="L243" s="7"/>
    </row>
    <row r="244" spans="1:12" ht="168" x14ac:dyDescent="0.2">
      <c r="A244" s="27"/>
      <c r="B244" s="31"/>
      <c r="C244" s="31"/>
      <c r="D244" s="12" t="s">
        <v>74</v>
      </c>
      <c r="E244" s="9"/>
      <c r="F244" s="9"/>
      <c r="G244" s="9">
        <f>SUBTOTAL(9,G245:G246)</f>
        <v>37.5</v>
      </c>
      <c r="H244" s="7">
        <f>G244/1970</f>
        <v>1.9035532994923859E-2</v>
      </c>
      <c r="I244" s="7"/>
      <c r="J244" s="7"/>
      <c r="K244" s="7">
        <f>H244</f>
        <v>1.9035532994923859E-2</v>
      </c>
      <c r="L244" s="7"/>
    </row>
    <row r="245" spans="1:12" x14ac:dyDescent="0.2">
      <c r="A245" s="27"/>
      <c r="B245" s="31"/>
      <c r="C245" s="31"/>
      <c r="D245" s="10" t="s">
        <v>34</v>
      </c>
      <c r="E245" s="11">
        <v>3</v>
      </c>
      <c r="F245" s="11">
        <v>10</v>
      </c>
      <c r="G245" s="24">
        <f>E245*F245</f>
        <v>30</v>
      </c>
      <c r="H245" s="19">
        <f t="shared" ref="H245:H246" si="48">G245/1970</f>
        <v>1.5228426395939087E-2</v>
      </c>
      <c r="I245" s="19"/>
      <c r="J245" s="19"/>
      <c r="K245" s="19">
        <f t="shared" ref="K245:K246" si="49">H245</f>
        <v>1.5228426395939087E-2</v>
      </c>
      <c r="L245" s="7"/>
    </row>
    <row r="246" spans="1:12" x14ac:dyDescent="0.2">
      <c r="A246" s="27"/>
      <c r="B246" s="31"/>
      <c r="C246" s="31"/>
      <c r="D246" s="10" t="s">
        <v>16</v>
      </c>
      <c r="E246" s="11">
        <v>0.5</v>
      </c>
      <c r="F246" s="11">
        <v>15</v>
      </c>
      <c r="G246" s="24">
        <f>E246*F246</f>
        <v>7.5</v>
      </c>
      <c r="H246" s="19">
        <f t="shared" si="48"/>
        <v>3.8071065989847717E-3</v>
      </c>
      <c r="I246" s="19"/>
      <c r="J246" s="19"/>
      <c r="K246" s="19">
        <f t="shared" si="49"/>
        <v>3.8071065989847717E-3</v>
      </c>
      <c r="L246" s="7"/>
    </row>
    <row r="247" spans="1:12" ht="72" x14ac:dyDescent="0.2">
      <c r="A247" s="27"/>
      <c r="B247" s="31"/>
      <c r="C247" s="31"/>
      <c r="D247" s="12" t="s">
        <v>75</v>
      </c>
      <c r="E247" s="9"/>
      <c r="F247" s="9"/>
      <c r="G247" s="9">
        <f>SUBTOTAL(9,G248:G248)</f>
        <v>27.75</v>
      </c>
      <c r="H247" s="7">
        <f t="shared" ref="H247:H253" si="50">G247/1970</f>
        <v>1.4086294416243655E-2</v>
      </c>
      <c r="I247" s="7"/>
      <c r="J247" s="7"/>
      <c r="K247" s="7">
        <f t="shared" ref="K247:K253" si="51">H247</f>
        <v>1.4086294416243655E-2</v>
      </c>
      <c r="L247" s="7"/>
    </row>
    <row r="248" spans="1:12" x14ac:dyDescent="0.2">
      <c r="A248" s="27"/>
      <c r="B248" s="31"/>
      <c r="C248" s="31"/>
      <c r="D248" s="10" t="s">
        <v>34</v>
      </c>
      <c r="E248" s="11">
        <v>9.25</v>
      </c>
      <c r="F248" s="11">
        <v>3</v>
      </c>
      <c r="G248" s="24">
        <f>E248*F248</f>
        <v>27.75</v>
      </c>
      <c r="H248" s="19">
        <f t="shared" si="50"/>
        <v>1.4086294416243655E-2</v>
      </c>
      <c r="I248" s="19"/>
      <c r="J248" s="19"/>
      <c r="K248" s="19">
        <f t="shared" si="51"/>
        <v>1.4086294416243655E-2</v>
      </c>
      <c r="L248" s="7"/>
    </row>
    <row r="249" spans="1:12" ht="132" x14ac:dyDescent="0.2">
      <c r="A249" s="27"/>
      <c r="B249" s="31"/>
      <c r="C249" s="31"/>
      <c r="D249" s="12" t="s">
        <v>76</v>
      </c>
      <c r="E249" s="9"/>
      <c r="F249" s="9"/>
      <c r="G249" s="9">
        <f>SUBTOTAL(9,G250:G250)</f>
        <v>8</v>
      </c>
      <c r="H249" s="7">
        <f t="shared" si="50"/>
        <v>4.0609137055837565E-3</v>
      </c>
      <c r="I249" s="7"/>
      <c r="J249" s="7"/>
      <c r="K249" s="7">
        <f t="shared" si="51"/>
        <v>4.0609137055837565E-3</v>
      </c>
      <c r="L249" s="7"/>
    </row>
    <row r="250" spans="1:12" x14ac:dyDescent="0.2">
      <c r="A250" s="27"/>
      <c r="B250" s="31"/>
      <c r="C250" s="31"/>
      <c r="D250" s="10" t="s">
        <v>44</v>
      </c>
      <c r="E250" s="11">
        <v>4</v>
      </c>
      <c r="F250" s="11">
        <v>2</v>
      </c>
      <c r="G250" s="24">
        <f>E250*F250</f>
        <v>8</v>
      </c>
      <c r="H250" s="19">
        <f t="shared" si="50"/>
        <v>4.0609137055837565E-3</v>
      </c>
      <c r="I250" s="19"/>
      <c r="J250" s="19"/>
      <c r="K250" s="19">
        <f t="shared" si="51"/>
        <v>4.0609137055837565E-3</v>
      </c>
      <c r="L250" s="7"/>
    </row>
    <row r="251" spans="1:12" x14ac:dyDescent="0.2">
      <c r="A251" s="27"/>
      <c r="B251" s="31"/>
      <c r="C251" s="31"/>
      <c r="D251" s="14" t="s">
        <v>77</v>
      </c>
      <c r="E251" s="9"/>
      <c r="F251" s="9"/>
      <c r="G251" s="9">
        <f>SUBTOTAL(9,G252:G252)</f>
        <v>90</v>
      </c>
      <c r="H251" s="7">
        <f t="shared" si="50"/>
        <v>4.5685279187817257E-2</v>
      </c>
      <c r="I251" s="7"/>
      <c r="J251" s="7"/>
      <c r="K251" s="7">
        <f t="shared" si="51"/>
        <v>4.5685279187817257E-2</v>
      </c>
      <c r="L251" s="7"/>
    </row>
    <row r="252" spans="1:12" x14ac:dyDescent="0.2">
      <c r="A252" s="27"/>
      <c r="B252" s="31"/>
      <c r="C252" s="31"/>
      <c r="D252" s="8" t="s">
        <v>23</v>
      </c>
      <c r="E252" s="11">
        <v>0.5</v>
      </c>
      <c r="F252" s="11">
        <v>180</v>
      </c>
      <c r="G252" s="24">
        <f>E252*F252</f>
        <v>90</v>
      </c>
      <c r="H252" s="19">
        <f t="shared" si="50"/>
        <v>4.5685279187817257E-2</v>
      </c>
      <c r="I252" s="19"/>
      <c r="J252" s="19"/>
      <c r="K252" s="19">
        <f t="shared" si="51"/>
        <v>4.5685279187817257E-2</v>
      </c>
      <c r="L252" s="7"/>
    </row>
    <row r="253" spans="1:12" x14ac:dyDescent="0.2">
      <c r="A253" s="27"/>
      <c r="B253" s="31"/>
      <c r="C253" s="31"/>
      <c r="D253" s="12" t="s">
        <v>47</v>
      </c>
      <c r="E253" s="9"/>
      <c r="F253" s="9"/>
      <c r="G253" s="9">
        <f>SUBTOTAL(9,G254:G256)</f>
        <v>58</v>
      </c>
      <c r="H253" s="7">
        <f t="shared" si="50"/>
        <v>2.9441624365482234E-2</v>
      </c>
      <c r="I253" s="7"/>
      <c r="J253" s="7"/>
      <c r="K253" s="7">
        <f t="shared" si="51"/>
        <v>2.9441624365482234E-2</v>
      </c>
      <c r="L253" s="7"/>
    </row>
    <row r="254" spans="1:12" x14ac:dyDescent="0.2">
      <c r="A254" s="27"/>
      <c r="B254" s="31"/>
      <c r="C254" s="31"/>
      <c r="D254" s="8" t="s">
        <v>48</v>
      </c>
      <c r="E254" s="11">
        <v>20</v>
      </c>
      <c r="F254" s="11">
        <v>1</v>
      </c>
      <c r="G254" s="24">
        <f>E254*F254</f>
        <v>20</v>
      </c>
      <c r="H254" s="19">
        <f t="shared" ref="H254:H256" si="52">G254/1970</f>
        <v>1.015228426395939E-2</v>
      </c>
      <c r="I254" s="19"/>
      <c r="J254" s="19"/>
      <c r="K254" s="19">
        <f t="shared" ref="K254:K256" si="53">H254</f>
        <v>1.015228426395939E-2</v>
      </c>
      <c r="L254" s="7"/>
    </row>
    <row r="255" spans="1:12" x14ac:dyDescent="0.2">
      <c r="A255" s="27"/>
      <c r="B255" s="31"/>
      <c r="C255" s="31"/>
      <c r="D255" s="8" t="s">
        <v>49</v>
      </c>
      <c r="E255" s="11">
        <v>20</v>
      </c>
      <c r="F255" s="11">
        <v>1</v>
      </c>
      <c r="G255" s="24">
        <f>E255*F255</f>
        <v>20</v>
      </c>
      <c r="H255" s="19">
        <f t="shared" si="52"/>
        <v>1.015228426395939E-2</v>
      </c>
      <c r="I255" s="19"/>
      <c r="J255" s="19"/>
      <c r="K255" s="19">
        <f t="shared" si="53"/>
        <v>1.015228426395939E-2</v>
      </c>
      <c r="L255" s="7"/>
    </row>
    <row r="256" spans="1:12" x14ac:dyDescent="0.2">
      <c r="A256" s="27"/>
      <c r="B256" s="31"/>
      <c r="C256" s="31"/>
      <c r="D256" s="10" t="s">
        <v>33</v>
      </c>
      <c r="E256" s="11">
        <v>1.5</v>
      </c>
      <c r="F256" s="11">
        <v>12</v>
      </c>
      <c r="G256" s="24">
        <f>E256*F256</f>
        <v>18</v>
      </c>
      <c r="H256" s="19">
        <f t="shared" si="52"/>
        <v>9.1370558375634525E-3</v>
      </c>
      <c r="I256" s="19"/>
      <c r="J256" s="19"/>
      <c r="K256" s="19">
        <f t="shared" si="53"/>
        <v>9.1370558375634525E-3</v>
      </c>
      <c r="L256" s="7"/>
    </row>
    <row r="257" spans="1:12" ht="15" customHeight="1" x14ac:dyDescent="0.2">
      <c r="A257" s="26">
        <v>6</v>
      </c>
      <c r="B257" s="30" t="s">
        <v>78</v>
      </c>
      <c r="C257" s="30" t="s">
        <v>79</v>
      </c>
      <c r="D257" s="5" t="s">
        <v>14</v>
      </c>
      <c r="E257" s="6"/>
      <c r="F257" s="6"/>
      <c r="G257" s="6"/>
      <c r="H257" s="7">
        <f>SUBTOTAL(9,H258:H268)</f>
        <v>3.7614213197969544E-2</v>
      </c>
      <c r="I257" s="7"/>
      <c r="J257" s="7"/>
      <c r="K257" s="7">
        <f>H257</f>
        <v>3.7614213197969544E-2</v>
      </c>
      <c r="L257" s="7"/>
    </row>
    <row r="258" spans="1:12" ht="15.75" customHeight="1" x14ac:dyDescent="0.2">
      <c r="A258" s="27"/>
      <c r="B258" s="31"/>
      <c r="C258" s="31"/>
      <c r="D258" s="15" t="s">
        <v>61</v>
      </c>
      <c r="E258" s="9"/>
      <c r="F258" s="9"/>
      <c r="G258" s="9">
        <f>SUBTOTAL(9,G259:G262)</f>
        <v>26.05</v>
      </c>
      <c r="H258" s="7">
        <f>G258/1970</f>
        <v>1.3223350253807107E-2</v>
      </c>
      <c r="I258" s="7"/>
      <c r="J258" s="7"/>
      <c r="K258" s="7">
        <f>H258</f>
        <v>1.3223350253807107E-2</v>
      </c>
      <c r="L258" s="7"/>
    </row>
    <row r="259" spans="1:12" x14ac:dyDescent="0.2">
      <c r="A259" s="27"/>
      <c r="B259" s="31"/>
      <c r="C259" s="31"/>
      <c r="D259" s="10" t="s">
        <v>45</v>
      </c>
      <c r="E259" s="11">
        <v>0.25</v>
      </c>
      <c r="F259" s="11">
        <v>3</v>
      </c>
      <c r="G259" s="24">
        <f>E259*F259</f>
        <v>0.75</v>
      </c>
      <c r="H259" s="19">
        <f t="shared" ref="H259:H262" si="54">G259/1970</f>
        <v>3.8071065989847715E-4</v>
      </c>
      <c r="I259" s="19"/>
      <c r="J259" s="19"/>
      <c r="K259" s="19">
        <f t="shared" ref="K259:K262" si="55">H259</f>
        <v>3.8071065989847715E-4</v>
      </c>
      <c r="L259" s="7"/>
    </row>
    <row r="260" spans="1:12" x14ac:dyDescent="0.2">
      <c r="A260" s="27"/>
      <c r="B260" s="31"/>
      <c r="C260" s="31"/>
      <c r="D260" s="10" t="s">
        <v>34</v>
      </c>
      <c r="E260" s="11">
        <v>9.25</v>
      </c>
      <c r="F260" s="11">
        <v>2</v>
      </c>
      <c r="G260" s="24">
        <f>E260*F260</f>
        <v>18.5</v>
      </c>
      <c r="H260" s="19">
        <f t="shared" si="54"/>
        <v>9.3908629441624373E-3</v>
      </c>
      <c r="I260" s="19"/>
      <c r="J260" s="19"/>
      <c r="K260" s="19">
        <f t="shared" si="55"/>
        <v>9.3908629441624373E-3</v>
      </c>
      <c r="L260" s="7"/>
    </row>
    <row r="261" spans="1:12" x14ac:dyDescent="0.2">
      <c r="A261" s="27"/>
      <c r="B261" s="31"/>
      <c r="C261" s="31"/>
      <c r="D261" s="10" t="s">
        <v>34</v>
      </c>
      <c r="E261" s="11">
        <v>3</v>
      </c>
      <c r="F261" s="11">
        <v>2</v>
      </c>
      <c r="G261" s="24">
        <f>E261*F261</f>
        <v>6</v>
      </c>
      <c r="H261" s="19">
        <f t="shared" si="54"/>
        <v>3.0456852791878172E-3</v>
      </c>
      <c r="I261" s="19"/>
      <c r="J261" s="19"/>
      <c r="K261" s="19">
        <f t="shared" si="55"/>
        <v>3.0456852791878172E-3</v>
      </c>
      <c r="L261" s="7"/>
    </row>
    <row r="262" spans="1:12" x14ac:dyDescent="0.2">
      <c r="A262" s="27"/>
      <c r="B262" s="31"/>
      <c r="C262" s="31"/>
      <c r="D262" s="8" t="s">
        <v>36</v>
      </c>
      <c r="E262" s="11">
        <v>0.2</v>
      </c>
      <c r="F262" s="11">
        <v>4</v>
      </c>
      <c r="G262" s="24">
        <f>E262*F262</f>
        <v>0.8</v>
      </c>
      <c r="H262" s="19">
        <f t="shared" si="54"/>
        <v>4.0609137055837568E-4</v>
      </c>
      <c r="I262" s="19"/>
      <c r="J262" s="19"/>
      <c r="K262" s="19">
        <f t="shared" si="55"/>
        <v>4.0609137055837568E-4</v>
      </c>
      <c r="L262" s="7"/>
    </row>
    <row r="263" spans="1:12" ht="132" x14ac:dyDescent="0.2">
      <c r="A263" s="27"/>
      <c r="B263" s="31"/>
      <c r="C263" s="31"/>
      <c r="D263" s="12" t="s">
        <v>80</v>
      </c>
      <c r="E263" s="9"/>
      <c r="F263" s="9"/>
      <c r="G263" s="9">
        <f>SUBTOTAL(9,G264:G264)</f>
        <v>5</v>
      </c>
      <c r="H263" s="7">
        <f>G263/1970</f>
        <v>2.5380710659898475E-3</v>
      </c>
      <c r="I263" s="7"/>
      <c r="J263" s="7"/>
      <c r="K263" s="7">
        <f>H263</f>
        <v>2.5380710659898475E-3</v>
      </c>
      <c r="L263" s="7"/>
    </row>
    <row r="264" spans="1:12" x14ac:dyDescent="0.2">
      <c r="A264" s="27"/>
      <c r="B264" s="31"/>
      <c r="C264" s="31"/>
      <c r="D264" s="10" t="s">
        <v>44</v>
      </c>
      <c r="E264" s="11">
        <v>5</v>
      </c>
      <c r="F264" s="11">
        <v>1</v>
      </c>
      <c r="G264" s="24">
        <f>E264*F264</f>
        <v>5</v>
      </c>
      <c r="H264" s="19">
        <f>G264/1970</f>
        <v>2.5380710659898475E-3</v>
      </c>
      <c r="I264" s="19"/>
      <c r="J264" s="19"/>
      <c r="K264" s="19">
        <f>H264</f>
        <v>2.5380710659898475E-3</v>
      </c>
      <c r="L264" s="7"/>
    </row>
    <row r="265" spans="1:12" x14ac:dyDescent="0.2">
      <c r="A265" s="27"/>
      <c r="B265" s="31"/>
      <c r="C265" s="31"/>
      <c r="D265" s="12" t="s">
        <v>47</v>
      </c>
      <c r="E265" s="9"/>
      <c r="F265" s="9"/>
      <c r="G265" s="9">
        <f>SUBTOTAL(9,G266:G268)</f>
        <v>6</v>
      </c>
      <c r="H265" s="7">
        <f>G265/1970</f>
        <v>3.0456852791878172E-3</v>
      </c>
      <c r="I265" s="7"/>
      <c r="J265" s="7"/>
      <c r="K265" s="7">
        <f>H265</f>
        <v>3.0456852791878172E-3</v>
      </c>
      <c r="L265" s="7"/>
    </row>
    <row r="266" spans="1:12" x14ac:dyDescent="0.2">
      <c r="A266" s="27"/>
      <c r="B266" s="31"/>
      <c r="C266" s="31"/>
      <c r="D266" s="8" t="s">
        <v>48</v>
      </c>
      <c r="E266" s="11">
        <v>1</v>
      </c>
      <c r="F266" s="11">
        <v>1</v>
      </c>
      <c r="G266" s="24">
        <f>E266*F266</f>
        <v>1</v>
      </c>
      <c r="H266" s="19">
        <f t="shared" ref="H266:H268" si="56">G266/1970</f>
        <v>5.0761421319796957E-4</v>
      </c>
      <c r="I266" s="19"/>
      <c r="J266" s="19"/>
      <c r="K266" s="19">
        <f t="shared" ref="K266:K268" si="57">H266</f>
        <v>5.0761421319796957E-4</v>
      </c>
      <c r="L266" s="7"/>
    </row>
    <row r="267" spans="1:12" x14ac:dyDescent="0.2">
      <c r="A267" s="27"/>
      <c r="B267" s="31"/>
      <c r="C267" s="31"/>
      <c r="D267" s="8" t="s">
        <v>49</v>
      </c>
      <c r="E267" s="11">
        <v>1</v>
      </c>
      <c r="F267" s="11">
        <v>1</v>
      </c>
      <c r="G267" s="24">
        <f>E267*F267</f>
        <v>1</v>
      </c>
      <c r="H267" s="19">
        <f t="shared" si="56"/>
        <v>5.0761421319796957E-4</v>
      </c>
      <c r="I267" s="19"/>
      <c r="J267" s="19"/>
      <c r="K267" s="19">
        <f t="shared" si="57"/>
        <v>5.0761421319796957E-4</v>
      </c>
      <c r="L267" s="7"/>
    </row>
    <row r="268" spans="1:12" x14ac:dyDescent="0.2">
      <c r="A268" s="27"/>
      <c r="B268" s="31"/>
      <c r="C268" s="31"/>
      <c r="D268" s="10" t="s">
        <v>33</v>
      </c>
      <c r="E268" s="11">
        <v>1</v>
      </c>
      <c r="F268" s="11">
        <v>4</v>
      </c>
      <c r="G268" s="24">
        <f>E268*F268</f>
        <v>4</v>
      </c>
      <c r="H268" s="19">
        <f t="shared" si="56"/>
        <v>2.0304568527918783E-3</v>
      </c>
      <c r="I268" s="19"/>
      <c r="J268" s="19"/>
      <c r="K268" s="19">
        <f t="shared" si="57"/>
        <v>2.0304568527918783E-3</v>
      </c>
      <c r="L268" s="7"/>
    </row>
    <row r="269" spans="1:12" ht="15" customHeight="1" x14ac:dyDescent="0.2">
      <c r="A269" s="26">
        <v>7</v>
      </c>
      <c r="B269" s="30" t="s">
        <v>81</v>
      </c>
      <c r="C269" s="30" t="s">
        <v>82</v>
      </c>
      <c r="D269" s="5" t="s">
        <v>14</v>
      </c>
      <c r="E269" s="6"/>
      <c r="F269" s="6"/>
      <c r="G269" s="6"/>
      <c r="H269" s="7">
        <f>SUBTOTAL(9,H270:H279)</f>
        <v>3.2588832487309649E-2</v>
      </c>
      <c r="I269" s="7"/>
      <c r="J269" s="7"/>
      <c r="K269" s="7">
        <f>H269</f>
        <v>3.2588832487309649E-2</v>
      </c>
      <c r="L269" s="7"/>
    </row>
    <row r="270" spans="1:12" ht="23.25" customHeight="1" x14ac:dyDescent="0.2">
      <c r="A270" s="27"/>
      <c r="B270" s="31"/>
      <c r="C270" s="31"/>
      <c r="D270" s="15" t="s">
        <v>61</v>
      </c>
      <c r="E270" s="9"/>
      <c r="F270" s="9"/>
      <c r="G270" s="9">
        <f>SUBTOTAL(9,G271:G274)</f>
        <v>21.1</v>
      </c>
      <c r="H270" s="7">
        <f>G270/1970</f>
        <v>1.0710659898477158E-2</v>
      </c>
      <c r="I270" s="7"/>
      <c r="J270" s="7"/>
      <c r="K270" s="7">
        <f>H270</f>
        <v>1.0710659898477158E-2</v>
      </c>
      <c r="L270" s="7"/>
    </row>
    <row r="271" spans="1:12" x14ac:dyDescent="0.2">
      <c r="A271" s="27"/>
      <c r="B271" s="31"/>
      <c r="C271" s="31"/>
      <c r="D271" s="10" t="s">
        <v>45</v>
      </c>
      <c r="E271" s="11">
        <v>0.25</v>
      </c>
      <c r="F271" s="11">
        <v>3</v>
      </c>
      <c r="G271" s="24">
        <f>E271*F271</f>
        <v>0.75</v>
      </c>
      <c r="H271" s="19">
        <f t="shared" ref="H271:H274" si="58">G271/1970</f>
        <v>3.8071065989847715E-4</v>
      </c>
      <c r="I271" s="19"/>
      <c r="J271" s="19"/>
      <c r="K271" s="19">
        <f t="shared" ref="K271:K274" si="59">H271</f>
        <v>3.8071065989847715E-4</v>
      </c>
      <c r="L271" s="7"/>
    </row>
    <row r="272" spans="1:12" x14ac:dyDescent="0.2">
      <c r="A272" s="27"/>
      <c r="B272" s="31"/>
      <c r="C272" s="31"/>
      <c r="D272" s="10" t="s">
        <v>34</v>
      </c>
      <c r="E272" s="11">
        <v>13.75</v>
      </c>
      <c r="F272" s="11">
        <v>1</v>
      </c>
      <c r="G272" s="24">
        <f>E272*F272</f>
        <v>13.75</v>
      </c>
      <c r="H272" s="19">
        <f t="shared" si="58"/>
        <v>6.9796954314720813E-3</v>
      </c>
      <c r="I272" s="19"/>
      <c r="J272" s="19"/>
      <c r="K272" s="19">
        <f t="shared" si="59"/>
        <v>6.9796954314720813E-3</v>
      </c>
      <c r="L272" s="7"/>
    </row>
    <row r="273" spans="1:12" x14ac:dyDescent="0.2">
      <c r="A273" s="27"/>
      <c r="B273" s="31"/>
      <c r="C273" s="31"/>
      <c r="D273" s="10" t="s">
        <v>34</v>
      </c>
      <c r="E273" s="11">
        <v>3</v>
      </c>
      <c r="F273" s="11">
        <v>2</v>
      </c>
      <c r="G273" s="24">
        <f>E273*F273</f>
        <v>6</v>
      </c>
      <c r="H273" s="19">
        <f t="shared" si="58"/>
        <v>3.0456852791878172E-3</v>
      </c>
      <c r="I273" s="19"/>
      <c r="J273" s="19"/>
      <c r="K273" s="19">
        <f t="shared" si="59"/>
        <v>3.0456852791878172E-3</v>
      </c>
      <c r="L273" s="7"/>
    </row>
    <row r="274" spans="1:12" x14ac:dyDescent="0.2">
      <c r="A274" s="27"/>
      <c r="B274" s="31"/>
      <c r="C274" s="31"/>
      <c r="D274" s="8" t="s">
        <v>36</v>
      </c>
      <c r="E274" s="11">
        <v>0.2</v>
      </c>
      <c r="F274" s="11">
        <v>3</v>
      </c>
      <c r="G274" s="24">
        <f>E274*F274</f>
        <v>0.60000000000000009</v>
      </c>
      <c r="H274" s="19">
        <f t="shared" si="58"/>
        <v>3.0456852791878178E-4</v>
      </c>
      <c r="I274" s="19"/>
      <c r="J274" s="19"/>
      <c r="K274" s="19">
        <f t="shared" si="59"/>
        <v>3.0456852791878178E-4</v>
      </c>
      <c r="L274" s="7"/>
    </row>
    <row r="275" spans="1:12" x14ac:dyDescent="0.2">
      <c r="A275" s="27"/>
      <c r="B275" s="31"/>
      <c r="C275" s="31"/>
      <c r="D275" s="12" t="s">
        <v>47</v>
      </c>
      <c r="E275" s="9"/>
      <c r="F275" s="9"/>
      <c r="G275" s="9">
        <f>SUBTOTAL(9,G276:G279)</f>
        <v>11</v>
      </c>
      <c r="H275" s="7">
        <f>G275/1970</f>
        <v>5.5837563451776647E-3</v>
      </c>
      <c r="I275" s="7"/>
      <c r="J275" s="7"/>
      <c r="K275" s="7">
        <f>H275</f>
        <v>5.5837563451776647E-3</v>
      </c>
      <c r="L275" s="7"/>
    </row>
    <row r="276" spans="1:12" x14ac:dyDescent="0.2">
      <c r="A276" s="27"/>
      <c r="B276" s="31"/>
      <c r="C276" s="31"/>
      <c r="D276" s="8" t="s">
        <v>48</v>
      </c>
      <c r="E276" s="11">
        <v>1</v>
      </c>
      <c r="F276" s="11">
        <v>1</v>
      </c>
      <c r="G276" s="24">
        <f>E276*F276</f>
        <v>1</v>
      </c>
      <c r="H276" s="19">
        <f t="shared" ref="H276:H279" si="60">G276/1970</f>
        <v>5.0761421319796957E-4</v>
      </c>
      <c r="I276" s="19"/>
      <c r="J276" s="19"/>
      <c r="K276" s="19">
        <f t="shared" ref="K276:K279" si="61">H276</f>
        <v>5.0761421319796957E-4</v>
      </c>
      <c r="L276" s="7"/>
    </row>
    <row r="277" spans="1:12" x14ac:dyDescent="0.2">
      <c r="A277" s="27"/>
      <c r="B277" s="31"/>
      <c r="C277" s="31"/>
      <c r="D277" s="8" t="s">
        <v>49</v>
      </c>
      <c r="E277" s="11">
        <v>1</v>
      </c>
      <c r="F277" s="11">
        <v>1</v>
      </c>
      <c r="G277" s="24">
        <f>E277*F277</f>
        <v>1</v>
      </c>
      <c r="H277" s="19">
        <f t="shared" si="60"/>
        <v>5.0761421319796957E-4</v>
      </c>
      <c r="I277" s="19"/>
      <c r="J277" s="19"/>
      <c r="K277" s="19">
        <f t="shared" si="61"/>
        <v>5.0761421319796957E-4</v>
      </c>
      <c r="L277" s="7"/>
    </row>
    <row r="278" spans="1:12" x14ac:dyDescent="0.2">
      <c r="A278" s="27"/>
      <c r="B278" s="31"/>
      <c r="C278" s="31"/>
      <c r="D278" s="10" t="s">
        <v>44</v>
      </c>
      <c r="E278" s="11">
        <v>6</v>
      </c>
      <c r="F278" s="11">
        <v>1</v>
      </c>
      <c r="G278" s="24">
        <f>E278*F278</f>
        <v>6</v>
      </c>
      <c r="H278" s="19">
        <f t="shared" si="60"/>
        <v>3.0456852791878172E-3</v>
      </c>
      <c r="I278" s="19"/>
      <c r="J278" s="19"/>
      <c r="K278" s="19">
        <f t="shared" si="61"/>
        <v>3.0456852791878172E-3</v>
      </c>
      <c r="L278" s="7"/>
    </row>
    <row r="279" spans="1:12" x14ac:dyDescent="0.2">
      <c r="A279" s="27"/>
      <c r="B279" s="31"/>
      <c r="C279" s="31"/>
      <c r="D279" s="10" t="s">
        <v>33</v>
      </c>
      <c r="E279" s="11">
        <v>1</v>
      </c>
      <c r="F279" s="11">
        <v>3</v>
      </c>
      <c r="G279" s="24">
        <f>E279*F279</f>
        <v>3</v>
      </c>
      <c r="H279" s="19">
        <f t="shared" si="60"/>
        <v>1.5228426395939086E-3</v>
      </c>
      <c r="I279" s="19"/>
      <c r="J279" s="19"/>
      <c r="K279" s="19">
        <f t="shared" si="61"/>
        <v>1.5228426395939086E-3</v>
      </c>
      <c r="L279" s="7"/>
    </row>
    <row r="280" spans="1:12" ht="15" customHeight="1" x14ac:dyDescent="0.2">
      <c r="A280" s="26">
        <v>8</v>
      </c>
      <c r="B280" s="30" t="s">
        <v>83</v>
      </c>
      <c r="C280" s="30" t="s">
        <v>84</v>
      </c>
      <c r="D280" s="5" t="s">
        <v>14</v>
      </c>
      <c r="E280" s="6"/>
      <c r="F280" s="6"/>
      <c r="G280" s="6"/>
      <c r="H280" s="7">
        <f>SUBTOTAL(9,H281:H312)</f>
        <v>1.4354923857868016</v>
      </c>
      <c r="I280" s="7"/>
      <c r="J280" s="7"/>
      <c r="K280" s="7">
        <f>H280</f>
        <v>1.4354923857868016</v>
      </c>
      <c r="L280" s="7"/>
    </row>
    <row r="281" spans="1:12" ht="76.5" customHeight="1" x14ac:dyDescent="0.2">
      <c r="A281" s="27"/>
      <c r="B281" s="31"/>
      <c r="C281" s="31"/>
      <c r="D281" s="12" t="s">
        <v>85</v>
      </c>
      <c r="E281" s="9"/>
      <c r="F281" s="9"/>
      <c r="G281" s="9">
        <f>SUBTOTAL(9,G282:G299)</f>
        <v>1286.6599999999999</v>
      </c>
      <c r="H281" s="7">
        <f>G281/1970</f>
        <v>0.65312690355329939</v>
      </c>
      <c r="I281" s="7"/>
      <c r="J281" s="7"/>
      <c r="K281" s="7">
        <f>H281</f>
        <v>0.65312690355329939</v>
      </c>
      <c r="L281" s="7"/>
    </row>
    <row r="282" spans="1:12" x14ac:dyDescent="0.2">
      <c r="A282" s="27"/>
      <c r="B282" s="31"/>
      <c r="C282" s="31"/>
      <c r="D282" s="8" t="s">
        <v>86</v>
      </c>
      <c r="E282" s="11">
        <v>5</v>
      </c>
      <c r="F282" s="11">
        <v>6</v>
      </c>
      <c r="G282" s="24">
        <f t="shared" ref="G282:G299" si="62">E282*F282</f>
        <v>30</v>
      </c>
      <c r="H282" s="19">
        <f t="shared" ref="H282:H299" si="63">G282/1970</f>
        <v>1.5228426395939087E-2</v>
      </c>
      <c r="I282" s="19"/>
      <c r="J282" s="19"/>
      <c r="K282" s="19">
        <f t="shared" ref="K282:K299" si="64">H282</f>
        <v>1.5228426395939087E-2</v>
      </c>
      <c r="L282" s="7"/>
    </row>
    <row r="283" spans="1:12" x14ac:dyDescent="0.2">
      <c r="A283" s="27"/>
      <c r="B283" s="31"/>
      <c r="C283" s="31"/>
      <c r="D283" s="8" t="s">
        <v>17</v>
      </c>
      <c r="E283" s="11">
        <v>5</v>
      </c>
      <c r="F283" s="11">
        <v>8</v>
      </c>
      <c r="G283" s="24">
        <f t="shared" si="62"/>
        <v>40</v>
      </c>
      <c r="H283" s="19">
        <f t="shared" si="63"/>
        <v>2.030456852791878E-2</v>
      </c>
      <c r="I283" s="19"/>
      <c r="J283" s="19"/>
      <c r="K283" s="19">
        <f t="shared" si="64"/>
        <v>2.030456852791878E-2</v>
      </c>
      <c r="L283" s="7"/>
    </row>
    <row r="284" spans="1:12" x14ac:dyDescent="0.2">
      <c r="A284" s="27"/>
      <c r="B284" s="31"/>
      <c r="C284" s="31"/>
      <c r="D284" s="8" t="s">
        <v>18</v>
      </c>
      <c r="E284" s="11">
        <v>6</v>
      </c>
      <c r="F284" s="11">
        <v>18</v>
      </c>
      <c r="G284" s="24">
        <f t="shared" si="62"/>
        <v>108</v>
      </c>
      <c r="H284" s="19">
        <f t="shared" si="63"/>
        <v>5.4822335025380711E-2</v>
      </c>
      <c r="I284" s="19"/>
      <c r="J284" s="19"/>
      <c r="K284" s="19">
        <f t="shared" si="64"/>
        <v>5.4822335025380711E-2</v>
      </c>
      <c r="L284" s="7"/>
    </row>
    <row r="285" spans="1:12" x14ac:dyDescent="0.2">
      <c r="A285" s="27"/>
      <c r="B285" s="31"/>
      <c r="C285" s="31"/>
      <c r="D285" s="8" t="s">
        <v>18</v>
      </c>
      <c r="E285" s="11">
        <v>6</v>
      </c>
      <c r="F285" s="11">
        <v>6</v>
      </c>
      <c r="G285" s="24">
        <f t="shared" si="62"/>
        <v>36</v>
      </c>
      <c r="H285" s="19">
        <f t="shared" si="63"/>
        <v>1.8274111675126905E-2</v>
      </c>
      <c r="I285" s="19"/>
      <c r="J285" s="19"/>
      <c r="K285" s="19">
        <f t="shared" si="64"/>
        <v>1.8274111675126905E-2</v>
      </c>
      <c r="L285" s="7"/>
    </row>
    <row r="286" spans="1:12" x14ac:dyDescent="0.2">
      <c r="A286" s="27"/>
      <c r="B286" s="31"/>
      <c r="C286" s="31"/>
      <c r="D286" s="8" t="s">
        <v>18</v>
      </c>
      <c r="E286" s="11">
        <v>6</v>
      </c>
      <c r="F286" s="11">
        <v>15</v>
      </c>
      <c r="G286" s="24">
        <f t="shared" si="62"/>
        <v>90</v>
      </c>
      <c r="H286" s="19">
        <f t="shared" si="63"/>
        <v>4.5685279187817257E-2</v>
      </c>
      <c r="I286" s="19"/>
      <c r="J286" s="19"/>
      <c r="K286" s="19">
        <f t="shared" si="64"/>
        <v>4.5685279187817257E-2</v>
      </c>
      <c r="L286" s="7"/>
    </row>
    <row r="287" spans="1:12" x14ac:dyDescent="0.2">
      <c r="A287" s="27"/>
      <c r="B287" s="31"/>
      <c r="C287" s="31"/>
      <c r="D287" s="8" t="s">
        <v>19</v>
      </c>
      <c r="E287" s="11">
        <v>6</v>
      </c>
      <c r="F287" s="11">
        <v>21</v>
      </c>
      <c r="G287" s="24">
        <f t="shared" si="62"/>
        <v>126</v>
      </c>
      <c r="H287" s="19">
        <f t="shared" si="63"/>
        <v>6.3959390862944165E-2</v>
      </c>
      <c r="I287" s="19"/>
      <c r="J287" s="19"/>
      <c r="K287" s="19">
        <f t="shared" si="64"/>
        <v>6.3959390862944165E-2</v>
      </c>
      <c r="L287" s="7"/>
    </row>
    <row r="288" spans="1:12" x14ac:dyDescent="0.2">
      <c r="A288" s="27"/>
      <c r="B288" s="31"/>
      <c r="C288" s="31"/>
      <c r="D288" s="8" t="s">
        <v>20</v>
      </c>
      <c r="E288" s="11">
        <v>6</v>
      </c>
      <c r="F288" s="11">
        <v>23</v>
      </c>
      <c r="G288" s="24">
        <f t="shared" si="62"/>
        <v>138</v>
      </c>
      <c r="H288" s="19">
        <f t="shared" si="63"/>
        <v>7.0050761421319802E-2</v>
      </c>
      <c r="I288" s="19"/>
      <c r="J288" s="19"/>
      <c r="K288" s="19">
        <f t="shared" si="64"/>
        <v>7.0050761421319802E-2</v>
      </c>
      <c r="L288" s="7"/>
    </row>
    <row r="289" spans="1:12" x14ac:dyDescent="0.2">
      <c r="A289" s="27"/>
      <c r="B289" s="31"/>
      <c r="C289" s="31"/>
      <c r="D289" s="8" t="s">
        <v>20</v>
      </c>
      <c r="E289" s="11">
        <v>6</v>
      </c>
      <c r="F289" s="11">
        <v>16</v>
      </c>
      <c r="G289" s="24">
        <f t="shared" si="62"/>
        <v>96</v>
      </c>
      <c r="H289" s="19">
        <f t="shared" si="63"/>
        <v>4.8730964467005075E-2</v>
      </c>
      <c r="I289" s="19"/>
      <c r="J289" s="19"/>
      <c r="K289" s="19">
        <f t="shared" si="64"/>
        <v>4.8730964467005075E-2</v>
      </c>
      <c r="L289" s="7"/>
    </row>
    <row r="290" spans="1:12" x14ac:dyDescent="0.2">
      <c r="A290" s="27"/>
      <c r="B290" s="31"/>
      <c r="C290" s="31"/>
      <c r="D290" s="8" t="s">
        <v>21</v>
      </c>
      <c r="E290" s="11">
        <v>0.1</v>
      </c>
      <c r="F290" s="11">
        <v>3</v>
      </c>
      <c r="G290" s="24">
        <f t="shared" si="62"/>
        <v>0.30000000000000004</v>
      </c>
      <c r="H290" s="19">
        <f t="shared" si="63"/>
        <v>1.5228426395939089E-4</v>
      </c>
      <c r="I290" s="19"/>
      <c r="J290" s="19"/>
      <c r="K290" s="19">
        <f t="shared" si="64"/>
        <v>1.5228426395939089E-4</v>
      </c>
      <c r="L290" s="7"/>
    </row>
    <row r="291" spans="1:12" x14ac:dyDescent="0.2">
      <c r="A291" s="27"/>
      <c r="B291" s="31"/>
      <c r="C291" s="31"/>
      <c r="D291" s="8" t="s">
        <v>21</v>
      </c>
      <c r="E291" s="11">
        <v>0.1</v>
      </c>
      <c r="F291" s="11">
        <v>4</v>
      </c>
      <c r="G291" s="24">
        <f t="shared" si="62"/>
        <v>0.4</v>
      </c>
      <c r="H291" s="19">
        <f t="shared" si="63"/>
        <v>2.0304568527918784E-4</v>
      </c>
      <c r="I291" s="19"/>
      <c r="J291" s="19"/>
      <c r="K291" s="19">
        <f t="shared" si="64"/>
        <v>2.0304568527918784E-4</v>
      </c>
      <c r="L291" s="7"/>
    </row>
    <row r="292" spans="1:12" x14ac:dyDescent="0.2">
      <c r="A292" s="27"/>
      <c r="B292" s="31"/>
      <c r="C292" s="31"/>
      <c r="D292" s="8" t="s">
        <v>27</v>
      </c>
      <c r="E292" s="11">
        <v>0.12</v>
      </c>
      <c r="F292" s="11">
        <v>8</v>
      </c>
      <c r="G292" s="24">
        <f t="shared" si="62"/>
        <v>0.96</v>
      </c>
      <c r="H292" s="19">
        <f t="shared" si="63"/>
        <v>4.8730964467005075E-4</v>
      </c>
      <c r="I292" s="19"/>
      <c r="J292" s="19"/>
      <c r="K292" s="19">
        <f t="shared" si="64"/>
        <v>4.8730964467005075E-4</v>
      </c>
      <c r="L292" s="7"/>
    </row>
    <row r="293" spans="1:12" x14ac:dyDescent="0.2">
      <c r="A293" s="27"/>
      <c r="B293" s="31"/>
      <c r="C293" s="31"/>
      <c r="D293" s="8" t="s">
        <v>22</v>
      </c>
      <c r="E293" s="11">
        <v>6</v>
      </c>
      <c r="F293" s="11">
        <v>38</v>
      </c>
      <c r="G293" s="24">
        <f t="shared" si="62"/>
        <v>228</v>
      </c>
      <c r="H293" s="19">
        <f t="shared" si="63"/>
        <v>0.11573604060913706</v>
      </c>
      <c r="I293" s="19"/>
      <c r="J293" s="19"/>
      <c r="K293" s="19">
        <f t="shared" si="64"/>
        <v>0.11573604060913706</v>
      </c>
      <c r="L293" s="7"/>
    </row>
    <row r="294" spans="1:12" x14ac:dyDescent="0.2">
      <c r="A294" s="27"/>
      <c r="B294" s="31"/>
      <c r="C294" s="31"/>
      <c r="D294" s="8" t="s">
        <v>23</v>
      </c>
      <c r="E294" s="11">
        <v>3</v>
      </c>
      <c r="F294" s="11">
        <v>1</v>
      </c>
      <c r="G294" s="24">
        <f t="shared" si="62"/>
        <v>3</v>
      </c>
      <c r="H294" s="19">
        <f t="shared" si="63"/>
        <v>1.5228426395939086E-3</v>
      </c>
      <c r="I294" s="19"/>
      <c r="J294" s="19"/>
      <c r="K294" s="19">
        <f t="shared" si="64"/>
        <v>1.5228426395939086E-3</v>
      </c>
      <c r="L294" s="7"/>
    </row>
    <row r="295" spans="1:12" x14ac:dyDescent="0.2">
      <c r="A295" s="27"/>
      <c r="B295" s="31"/>
      <c r="C295" s="31"/>
      <c r="D295" s="8" t="s">
        <v>24</v>
      </c>
      <c r="E295" s="11">
        <v>6</v>
      </c>
      <c r="F295" s="11">
        <v>19</v>
      </c>
      <c r="G295" s="24">
        <f t="shared" si="62"/>
        <v>114</v>
      </c>
      <c r="H295" s="19">
        <f t="shared" si="63"/>
        <v>5.7868020304568529E-2</v>
      </c>
      <c r="I295" s="19"/>
      <c r="J295" s="19"/>
      <c r="K295" s="19">
        <f t="shared" si="64"/>
        <v>5.7868020304568529E-2</v>
      </c>
      <c r="L295" s="7"/>
    </row>
    <row r="296" spans="1:12" x14ac:dyDescent="0.2">
      <c r="A296" s="27"/>
      <c r="B296" s="31"/>
      <c r="C296" s="31"/>
      <c r="D296" s="8" t="s">
        <v>24</v>
      </c>
      <c r="E296" s="11">
        <v>6</v>
      </c>
      <c r="F296" s="11">
        <v>19</v>
      </c>
      <c r="G296" s="24">
        <f t="shared" si="62"/>
        <v>114</v>
      </c>
      <c r="H296" s="19">
        <f t="shared" si="63"/>
        <v>5.7868020304568529E-2</v>
      </c>
      <c r="I296" s="19"/>
      <c r="J296" s="19"/>
      <c r="K296" s="19">
        <f t="shared" si="64"/>
        <v>5.7868020304568529E-2</v>
      </c>
      <c r="L296" s="7"/>
    </row>
    <row r="297" spans="1:12" x14ac:dyDescent="0.2">
      <c r="A297" s="27"/>
      <c r="B297" s="31"/>
      <c r="C297" s="31"/>
      <c r="D297" s="8" t="s">
        <v>24</v>
      </c>
      <c r="E297" s="11">
        <v>6</v>
      </c>
      <c r="F297" s="11">
        <v>19</v>
      </c>
      <c r="G297" s="24">
        <f t="shared" si="62"/>
        <v>114</v>
      </c>
      <c r="H297" s="19">
        <f t="shared" si="63"/>
        <v>5.7868020304568529E-2</v>
      </c>
      <c r="I297" s="19"/>
      <c r="J297" s="19"/>
      <c r="K297" s="19">
        <f t="shared" si="64"/>
        <v>5.7868020304568529E-2</v>
      </c>
      <c r="L297" s="7"/>
    </row>
    <row r="298" spans="1:12" x14ac:dyDescent="0.2">
      <c r="A298" s="27"/>
      <c r="B298" s="31"/>
      <c r="C298" s="31"/>
      <c r="D298" s="8" t="s">
        <v>25</v>
      </c>
      <c r="E298" s="11">
        <v>6</v>
      </c>
      <c r="F298" s="11">
        <v>4</v>
      </c>
      <c r="G298" s="24">
        <f t="shared" si="62"/>
        <v>24</v>
      </c>
      <c r="H298" s="19">
        <f t="shared" si="63"/>
        <v>1.2182741116751269E-2</v>
      </c>
      <c r="I298" s="19"/>
      <c r="J298" s="19"/>
      <c r="K298" s="19">
        <f t="shared" si="64"/>
        <v>1.2182741116751269E-2</v>
      </c>
      <c r="L298" s="7"/>
    </row>
    <row r="299" spans="1:12" x14ac:dyDescent="0.2">
      <c r="A299" s="27"/>
      <c r="B299" s="31"/>
      <c r="C299" s="31"/>
      <c r="D299" s="8" t="s">
        <v>25</v>
      </c>
      <c r="E299" s="11">
        <v>6</v>
      </c>
      <c r="F299" s="11">
        <v>4</v>
      </c>
      <c r="G299" s="24">
        <f t="shared" si="62"/>
        <v>24</v>
      </c>
      <c r="H299" s="19">
        <f t="shared" si="63"/>
        <v>1.2182741116751269E-2</v>
      </c>
      <c r="I299" s="19"/>
      <c r="J299" s="19"/>
      <c r="K299" s="19">
        <f t="shared" si="64"/>
        <v>1.2182741116751269E-2</v>
      </c>
      <c r="L299" s="7"/>
    </row>
    <row r="300" spans="1:12" ht="36" x14ac:dyDescent="0.2">
      <c r="A300" s="27"/>
      <c r="B300" s="31"/>
      <c r="C300" s="31"/>
      <c r="D300" s="12" t="s">
        <v>87</v>
      </c>
      <c r="E300" s="9"/>
      <c r="F300" s="9"/>
      <c r="G300" s="9">
        <f>SUBTOTAL(9,G301:G302)</f>
        <v>58</v>
      </c>
      <c r="H300" s="7">
        <f>G300/1970</f>
        <v>2.9441624365482234E-2</v>
      </c>
      <c r="I300" s="7"/>
      <c r="J300" s="7"/>
      <c r="K300" s="7">
        <f>H300</f>
        <v>2.9441624365482234E-2</v>
      </c>
      <c r="L300" s="7"/>
    </row>
    <row r="301" spans="1:12" x14ac:dyDescent="0.2">
      <c r="A301" s="27"/>
      <c r="B301" s="31"/>
      <c r="C301" s="31"/>
      <c r="D301" s="8" t="s">
        <v>86</v>
      </c>
      <c r="E301" s="11">
        <v>3</v>
      </c>
      <c r="F301" s="11">
        <v>6</v>
      </c>
      <c r="G301" s="24">
        <f>E301*F301</f>
        <v>18</v>
      </c>
      <c r="H301" s="19">
        <f t="shared" ref="H301:H302" si="65">G301/1970</f>
        <v>9.1370558375634525E-3</v>
      </c>
      <c r="I301" s="19"/>
      <c r="J301" s="19"/>
      <c r="K301" s="19">
        <f t="shared" ref="K301:K302" si="66">H301</f>
        <v>9.1370558375634525E-3</v>
      </c>
      <c r="L301" s="7"/>
    </row>
    <row r="302" spans="1:12" x14ac:dyDescent="0.2">
      <c r="A302" s="27"/>
      <c r="B302" s="31"/>
      <c r="C302" s="31"/>
      <c r="D302" s="8" t="s">
        <v>32</v>
      </c>
      <c r="E302" s="11">
        <v>2</v>
      </c>
      <c r="F302" s="11">
        <v>20</v>
      </c>
      <c r="G302" s="24">
        <f>E302*F302</f>
        <v>40</v>
      </c>
      <c r="H302" s="19">
        <f t="shared" si="65"/>
        <v>2.030456852791878E-2</v>
      </c>
      <c r="I302" s="19"/>
      <c r="J302" s="19"/>
      <c r="K302" s="19">
        <f t="shared" si="66"/>
        <v>2.030456852791878E-2</v>
      </c>
      <c r="L302" s="7"/>
    </row>
    <row r="303" spans="1:12" ht="108" x14ac:dyDescent="0.2">
      <c r="A303" s="27"/>
      <c r="B303" s="31"/>
      <c r="C303" s="31"/>
      <c r="D303" s="12" t="s">
        <v>88</v>
      </c>
      <c r="E303" s="9"/>
      <c r="F303" s="9"/>
      <c r="G303" s="9">
        <f>SUBTOTAL(9,G304:G306)</f>
        <v>13.3</v>
      </c>
      <c r="H303" s="7">
        <f>G303/1970</f>
        <v>6.7512690355329957E-3</v>
      </c>
      <c r="I303" s="7"/>
      <c r="J303" s="7"/>
      <c r="K303" s="7">
        <f>H303</f>
        <v>6.7512690355329957E-3</v>
      </c>
      <c r="L303" s="7"/>
    </row>
    <row r="304" spans="1:12" x14ac:dyDescent="0.2">
      <c r="A304" s="27"/>
      <c r="B304" s="31"/>
      <c r="C304" s="31"/>
      <c r="D304" s="10" t="s">
        <v>34</v>
      </c>
      <c r="E304" s="11">
        <v>2</v>
      </c>
      <c r="F304" s="11">
        <v>1</v>
      </c>
      <c r="G304" s="24">
        <f>E304*F304</f>
        <v>2</v>
      </c>
      <c r="H304" s="19">
        <f t="shared" ref="H304:H306" si="67">G304/1970</f>
        <v>1.0152284263959391E-3</v>
      </c>
      <c r="I304" s="19"/>
      <c r="J304" s="19"/>
      <c r="K304" s="19">
        <f t="shared" ref="K304:K306" si="68">H304</f>
        <v>1.0152284263959391E-3</v>
      </c>
      <c r="L304" s="7"/>
    </row>
    <row r="305" spans="1:12" x14ac:dyDescent="0.2">
      <c r="A305" s="27"/>
      <c r="B305" s="31"/>
      <c r="C305" s="31"/>
      <c r="D305" s="10" t="s">
        <v>34</v>
      </c>
      <c r="E305" s="11">
        <v>8</v>
      </c>
      <c r="F305" s="11">
        <v>1</v>
      </c>
      <c r="G305" s="24">
        <f>E305*F305</f>
        <v>8</v>
      </c>
      <c r="H305" s="19">
        <f t="shared" si="67"/>
        <v>4.0609137055837565E-3</v>
      </c>
      <c r="I305" s="19"/>
      <c r="J305" s="19"/>
      <c r="K305" s="19">
        <f t="shared" si="68"/>
        <v>4.0609137055837565E-3</v>
      </c>
      <c r="L305" s="7"/>
    </row>
    <row r="306" spans="1:12" x14ac:dyDescent="0.2">
      <c r="A306" s="27"/>
      <c r="B306" s="31"/>
      <c r="C306" s="31"/>
      <c r="D306" s="8" t="s">
        <v>36</v>
      </c>
      <c r="E306" s="11">
        <v>0.15</v>
      </c>
      <c r="F306" s="11">
        <v>22</v>
      </c>
      <c r="G306" s="24">
        <f>E306*F306</f>
        <v>3.3</v>
      </c>
      <c r="H306" s="19">
        <f t="shared" si="67"/>
        <v>1.6751269035532993E-3</v>
      </c>
      <c r="I306" s="19"/>
      <c r="J306" s="19"/>
      <c r="K306" s="19">
        <f t="shared" si="68"/>
        <v>1.6751269035532993E-3</v>
      </c>
      <c r="L306" s="7"/>
    </row>
    <row r="307" spans="1:12" ht="24" x14ac:dyDescent="0.2">
      <c r="A307" s="27"/>
      <c r="B307" s="31"/>
      <c r="C307" s="31"/>
      <c r="D307" s="12" t="s">
        <v>89</v>
      </c>
      <c r="E307" s="9"/>
      <c r="F307" s="9"/>
      <c r="G307" s="9">
        <f>SUBTOTAL(9,G308:G308)</f>
        <v>50</v>
      </c>
      <c r="H307" s="7">
        <f>G307/1970</f>
        <v>2.5380710659898477E-2</v>
      </c>
      <c r="I307" s="7"/>
      <c r="J307" s="7"/>
      <c r="K307" s="7">
        <f>H307</f>
        <v>2.5380710659898477E-2</v>
      </c>
      <c r="L307" s="7"/>
    </row>
    <row r="308" spans="1:12" x14ac:dyDescent="0.2">
      <c r="A308" s="27"/>
      <c r="B308" s="31"/>
      <c r="C308" s="31"/>
      <c r="D308" s="10" t="s">
        <v>44</v>
      </c>
      <c r="E308" s="11">
        <v>5</v>
      </c>
      <c r="F308" s="11">
        <v>10</v>
      </c>
      <c r="G308" s="24">
        <f>E308*F308</f>
        <v>50</v>
      </c>
      <c r="H308" s="19">
        <f>G308/1970</f>
        <v>2.5380710659898477E-2</v>
      </c>
      <c r="I308" s="19"/>
      <c r="J308" s="19"/>
      <c r="K308" s="19">
        <f>H308</f>
        <v>2.5380710659898477E-2</v>
      </c>
      <c r="L308" s="7"/>
    </row>
    <row r="309" spans="1:12" x14ac:dyDescent="0.2">
      <c r="A309" s="27"/>
      <c r="B309" s="31"/>
      <c r="C309" s="31"/>
      <c r="D309" s="12" t="s">
        <v>47</v>
      </c>
      <c r="E309" s="9"/>
      <c r="F309" s="9"/>
      <c r="G309" s="9">
        <f>SUBTOTAL(9,G310:G312)</f>
        <v>6</v>
      </c>
      <c r="H309" s="7">
        <f>G309/1970</f>
        <v>3.0456852791878172E-3</v>
      </c>
      <c r="I309" s="7"/>
      <c r="J309" s="7"/>
      <c r="K309" s="7">
        <f>H309</f>
        <v>3.0456852791878172E-3</v>
      </c>
      <c r="L309" s="7"/>
    </row>
    <row r="310" spans="1:12" x14ac:dyDescent="0.2">
      <c r="A310" s="27"/>
      <c r="B310" s="31"/>
      <c r="C310" s="31"/>
      <c r="D310" s="8" t="s">
        <v>48</v>
      </c>
      <c r="E310" s="11">
        <v>1</v>
      </c>
      <c r="F310" s="11">
        <v>1</v>
      </c>
      <c r="G310" s="24">
        <f>E310*F310</f>
        <v>1</v>
      </c>
      <c r="H310" s="19">
        <f t="shared" ref="H310:H312" si="69">G310/1970</f>
        <v>5.0761421319796957E-4</v>
      </c>
      <c r="I310" s="19"/>
      <c r="J310" s="19"/>
      <c r="K310" s="19">
        <f t="shared" ref="K310:K312" si="70">H310</f>
        <v>5.0761421319796957E-4</v>
      </c>
      <c r="L310" s="7"/>
    </row>
    <row r="311" spans="1:12" x14ac:dyDescent="0.2">
      <c r="A311" s="27"/>
      <c r="B311" s="31"/>
      <c r="C311" s="31"/>
      <c r="D311" s="8" t="s">
        <v>49</v>
      </c>
      <c r="E311" s="11">
        <v>1</v>
      </c>
      <c r="F311" s="11">
        <v>1</v>
      </c>
      <c r="G311" s="24">
        <f>E311*F311</f>
        <v>1</v>
      </c>
      <c r="H311" s="19">
        <f t="shared" si="69"/>
        <v>5.0761421319796957E-4</v>
      </c>
      <c r="I311" s="19"/>
      <c r="J311" s="19"/>
      <c r="K311" s="19">
        <f t="shared" si="70"/>
        <v>5.0761421319796957E-4</v>
      </c>
      <c r="L311" s="7"/>
    </row>
    <row r="312" spans="1:12" x14ac:dyDescent="0.2">
      <c r="A312" s="27"/>
      <c r="B312" s="31"/>
      <c r="C312" s="31"/>
      <c r="D312" s="10" t="s">
        <v>33</v>
      </c>
      <c r="E312" s="11">
        <v>1</v>
      </c>
      <c r="F312" s="11">
        <v>4</v>
      </c>
      <c r="G312" s="24">
        <f>E312*F312</f>
        <v>4</v>
      </c>
      <c r="H312" s="19">
        <f t="shared" si="69"/>
        <v>2.0304568527918783E-3</v>
      </c>
      <c r="I312" s="19"/>
      <c r="J312" s="19"/>
      <c r="K312" s="19">
        <f t="shared" si="70"/>
        <v>2.0304568527918783E-3</v>
      </c>
      <c r="L312" s="7"/>
    </row>
    <row r="313" spans="1:12" ht="15" customHeight="1" x14ac:dyDescent="0.2">
      <c r="A313" s="26">
        <v>9</v>
      </c>
      <c r="B313" s="30" t="s">
        <v>90</v>
      </c>
      <c r="C313" s="30" t="s">
        <v>91</v>
      </c>
      <c r="D313" s="5" t="s">
        <v>14</v>
      </c>
      <c r="E313" s="6"/>
      <c r="F313" s="6"/>
      <c r="G313" s="6"/>
      <c r="H313" s="7">
        <f>SUBTOTAL(9,H314:H321)</f>
        <v>8.8375634517766505E-2</v>
      </c>
      <c r="I313" s="7"/>
      <c r="J313" s="7"/>
      <c r="K313" s="7">
        <f>H313/2</f>
        <v>4.4187817258883252E-2</v>
      </c>
      <c r="L313" s="7">
        <f>H313/2</f>
        <v>4.4187817258883252E-2</v>
      </c>
    </row>
    <row r="314" spans="1:12" ht="84" customHeight="1" x14ac:dyDescent="0.2">
      <c r="A314" s="27"/>
      <c r="B314" s="31"/>
      <c r="C314" s="31"/>
      <c r="D314" s="12" t="s">
        <v>92</v>
      </c>
      <c r="E314" s="9"/>
      <c r="F314" s="9"/>
      <c r="G314" s="9">
        <f>SUBTOTAL(9,G315:G317)</f>
        <v>23.05</v>
      </c>
      <c r="H314" s="7">
        <f>G314/1970</f>
        <v>1.1700507614213198E-2</v>
      </c>
      <c r="I314" s="7"/>
      <c r="J314" s="7"/>
      <c r="K314" s="7">
        <f>H314/2</f>
        <v>5.8502538071065991E-3</v>
      </c>
      <c r="L314" s="7">
        <f>H314/2</f>
        <v>5.8502538071065991E-3</v>
      </c>
    </row>
    <row r="315" spans="1:12" x14ac:dyDescent="0.2">
      <c r="A315" s="27"/>
      <c r="B315" s="31"/>
      <c r="C315" s="31"/>
      <c r="D315" s="8" t="s">
        <v>32</v>
      </c>
      <c r="E315" s="11">
        <v>2</v>
      </c>
      <c r="F315" s="11">
        <v>8</v>
      </c>
      <c r="G315" s="24">
        <f>E315*F315</f>
        <v>16</v>
      </c>
      <c r="H315" s="19">
        <f t="shared" ref="H315:H317" si="71">G315/1970</f>
        <v>8.1218274111675131E-3</v>
      </c>
      <c r="I315" s="19"/>
      <c r="J315" s="19"/>
      <c r="K315" s="19">
        <f t="shared" ref="K315:K317" si="72">H315/2</f>
        <v>4.0609137055837565E-3</v>
      </c>
      <c r="L315" s="19">
        <f t="shared" ref="L315:L317" si="73">H315/2</f>
        <v>4.0609137055837565E-3</v>
      </c>
    </row>
    <row r="316" spans="1:12" x14ac:dyDescent="0.2">
      <c r="A316" s="27"/>
      <c r="B316" s="31"/>
      <c r="C316" s="31"/>
      <c r="D316" s="10" t="s">
        <v>34</v>
      </c>
      <c r="E316" s="11">
        <v>3</v>
      </c>
      <c r="F316" s="11">
        <v>2</v>
      </c>
      <c r="G316" s="24">
        <f>E316*F316</f>
        <v>6</v>
      </c>
      <c r="H316" s="19">
        <f t="shared" si="71"/>
        <v>3.0456852791878172E-3</v>
      </c>
      <c r="I316" s="19"/>
      <c r="J316" s="19"/>
      <c r="K316" s="19">
        <f t="shared" si="72"/>
        <v>1.5228426395939086E-3</v>
      </c>
      <c r="L316" s="19">
        <f t="shared" si="73"/>
        <v>1.5228426395939086E-3</v>
      </c>
    </row>
    <row r="317" spans="1:12" x14ac:dyDescent="0.2">
      <c r="A317" s="27"/>
      <c r="B317" s="31"/>
      <c r="C317" s="31"/>
      <c r="D317" s="8" t="s">
        <v>36</v>
      </c>
      <c r="E317" s="11">
        <v>0.15</v>
      </c>
      <c r="F317" s="11">
        <v>7</v>
      </c>
      <c r="G317" s="24">
        <f>E317*F317</f>
        <v>1.05</v>
      </c>
      <c r="H317" s="19">
        <f t="shared" si="71"/>
        <v>5.329949238578681E-4</v>
      </c>
      <c r="I317" s="19"/>
      <c r="J317" s="19"/>
      <c r="K317" s="19">
        <f t="shared" si="72"/>
        <v>2.6649746192893405E-4</v>
      </c>
      <c r="L317" s="19">
        <f t="shared" si="73"/>
        <v>2.6649746192893405E-4</v>
      </c>
    </row>
    <row r="318" spans="1:12" x14ac:dyDescent="0.2">
      <c r="A318" s="27"/>
      <c r="B318" s="31"/>
      <c r="C318" s="31"/>
      <c r="D318" s="12" t="s">
        <v>47</v>
      </c>
      <c r="E318" s="9"/>
      <c r="F318" s="9"/>
      <c r="G318" s="9">
        <f>SUBTOTAL(9,G319:G321)</f>
        <v>64</v>
      </c>
      <c r="H318" s="7">
        <f>G318/1970</f>
        <v>3.2487309644670052E-2</v>
      </c>
      <c r="I318" s="7"/>
      <c r="J318" s="7"/>
      <c r="K318" s="7">
        <f>H318/2</f>
        <v>1.6243654822335026E-2</v>
      </c>
      <c r="L318" s="7">
        <f>H318/2</f>
        <v>1.6243654822335026E-2</v>
      </c>
    </row>
    <row r="319" spans="1:12" x14ac:dyDescent="0.2">
      <c r="A319" s="27"/>
      <c r="B319" s="31"/>
      <c r="C319" s="31"/>
      <c r="D319" s="8" t="s">
        <v>48</v>
      </c>
      <c r="E319" s="11">
        <v>40</v>
      </c>
      <c r="F319" s="11">
        <v>1</v>
      </c>
      <c r="G319" s="24">
        <f>E319*F319</f>
        <v>40</v>
      </c>
      <c r="H319" s="19">
        <f t="shared" ref="H319:H321" si="74">G319/1970</f>
        <v>2.030456852791878E-2</v>
      </c>
      <c r="I319" s="19"/>
      <c r="J319" s="19"/>
      <c r="K319" s="19">
        <f t="shared" ref="K319:K321" si="75">H319/2</f>
        <v>1.015228426395939E-2</v>
      </c>
      <c r="L319" s="19">
        <f t="shared" ref="L319:L321" si="76">H319/2</f>
        <v>1.015228426395939E-2</v>
      </c>
    </row>
    <row r="320" spans="1:12" x14ac:dyDescent="0.2">
      <c r="A320" s="27"/>
      <c r="B320" s="31"/>
      <c r="C320" s="31"/>
      <c r="D320" s="8" t="s">
        <v>49</v>
      </c>
      <c r="E320" s="11">
        <v>20</v>
      </c>
      <c r="F320" s="11">
        <v>1</v>
      </c>
      <c r="G320" s="24">
        <f>E320*F320</f>
        <v>20</v>
      </c>
      <c r="H320" s="19">
        <f t="shared" si="74"/>
        <v>1.015228426395939E-2</v>
      </c>
      <c r="I320" s="19"/>
      <c r="J320" s="19"/>
      <c r="K320" s="19">
        <f t="shared" si="75"/>
        <v>5.076142131979695E-3</v>
      </c>
      <c r="L320" s="19">
        <f t="shared" si="76"/>
        <v>5.076142131979695E-3</v>
      </c>
    </row>
    <row r="321" spans="1:12" x14ac:dyDescent="0.2">
      <c r="A321" s="27"/>
      <c r="B321" s="31"/>
      <c r="C321" s="31"/>
      <c r="D321" s="10" t="s">
        <v>33</v>
      </c>
      <c r="E321" s="11">
        <v>1</v>
      </c>
      <c r="F321" s="11">
        <v>4</v>
      </c>
      <c r="G321" s="24">
        <f>E321*F321</f>
        <v>4</v>
      </c>
      <c r="H321" s="19">
        <f t="shared" si="74"/>
        <v>2.0304568527918783E-3</v>
      </c>
      <c r="I321" s="19"/>
      <c r="J321" s="19"/>
      <c r="K321" s="19">
        <f t="shared" si="75"/>
        <v>1.0152284263959391E-3</v>
      </c>
      <c r="L321" s="19">
        <f t="shared" si="76"/>
        <v>1.0152284263959391E-3</v>
      </c>
    </row>
    <row r="322" spans="1:12" ht="15" customHeight="1" x14ac:dyDescent="0.2">
      <c r="A322" s="26">
        <v>10</v>
      </c>
      <c r="B322" s="30" t="s">
        <v>93</v>
      </c>
      <c r="C322" s="30" t="s">
        <v>94</v>
      </c>
      <c r="D322" s="5" t="s">
        <v>14</v>
      </c>
      <c r="E322" s="6"/>
      <c r="F322" s="6"/>
      <c r="G322" s="6"/>
      <c r="H322" s="7">
        <f>SUBTOTAL(9,H323:H372)</f>
        <v>4.99977664974619</v>
      </c>
      <c r="I322" s="7"/>
      <c r="J322" s="7"/>
      <c r="K322" s="7">
        <f>H322</f>
        <v>4.99977664974619</v>
      </c>
      <c r="L322" s="7"/>
    </row>
    <row r="323" spans="1:12" ht="50.25" customHeight="1" x14ac:dyDescent="0.2">
      <c r="A323" s="27"/>
      <c r="B323" s="31"/>
      <c r="C323" s="31"/>
      <c r="D323" s="12" t="s">
        <v>15</v>
      </c>
      <c r="E323" s="9"/>
      <c r="F323" s="9"/>
      <c r="G323" s="9">
        <f>SUBTOTAL(9,G324:G327)</f>
        <v>422.08</v>
      </c>
      <c r="H323" s="7">
        <f>G323/1970</f>
        <v>0.21425380710659897</v>
      </c>
      <c r="I323" s="7"/>
      <c r="J323" s="7"/>
      <c r="K323" s="7">
        <f>H323</f>
        <v>0.21425380710659897</v>
      </c>
      <c r="L323" s="7"/>
    </row>
    <row r="324" spans="1:12" x14ac:dyDescent="0.2">
      <c r="A324" s="27"/>
      <c r="B324" s="31"/>
      <c r="C324" s="31"/>
      <c r="D324" s="8" t="s">
        <v>32</v>
      </c>
      <c r="E324" s="11">
        <v>7</v>
      </c>
      <c r="F324" s="11">
        <v>6</v>
      </c>
      <c r="G324" s="24">
        <f>E324*F324</f>
        <v>42</v>
      </c>
      <c r="H324" s="19">
        <f t="shared" ref="H324:H327" si="77">G324/1970</f>
        <v>2.1319796954314719E-2</v>
      </c>
      <c r="I324" s="19"/>
      <c r="J324" s="19"/>
      <c r="K324" s="19">
        <f t="shared" ref="K324:K327" si="78">H324</f>
        <v>2.1319796954314719E-2</v>
      </c>
      <c r="L324" s="7"/>
    </row>
    <row r="325" spans="1:12" x14ac:dyDescent="0.2">
      <c r="A325" s="27"/>
      <c r="B325" s="31"/>
      <c r="C325" s="31"/>
      <c r="D325" s="8" t="s">
        <v>17</v>
      </c>
      <c r="E325" s="11">
        <v>160</v>
      </c>
      <c r="F325" s="11">
        <v>1</v>
      </c>
      <c r="G325" s="24">
        <f>E325*F325</f>
        <v>160</v>
      </c>
      <c r="H325" s="19">
        <f t="shared" si="77"/>
        <v>8.1218274111675121E-2</v>
      </c>
      <c r="I325" s="19"/>
      <c r="J325" s="19"/>
      <c r="K325" s="19">
        <f t="shared" si="78"/>
        <v>8.1218274111675121E-2</v>
      </c>
      <c r="L325" s="7"/>
    </row>
    <row r="326" spans="1:12" x14ac:dyDescent="0.2">
      <c r="A326" s="27"/>
      <c r="B326" s="31"/>
      <c r="C326" s="31"/>
      <c r="D326" s="8" t="s">
        <v>22</v>
      </c>
      <c r="E326" s="11">
        <v>9.02</v>
      </c>
      <c r="F326" s="11">
        <v>4</v>
      </c>
      <c r="G326" s="24">
        <f>E326*F326</f>
        <v>36.08</v>
      </c>
      <c r="H326" s="19">
        <f t="shared" si="77"/>
        <v>1.8314720812182741E-2</v>
      </c>
      <c r="I326" s="19"/>
      <c r="J326" s="19"/>
      <c r="K326" s="19">
        <f t="shared" si="78"/>
        <v>1.8314720812182741E-2</v>
      </c>
      <c r="L326" s="7"/>
    </row>
    <row r="327" spans="1:12" x14ac:dyDescent="0.2">
      <c r="A327" s="27"/>
      <c r="B327" s="31"/>
      <c r="C327" s="31"/>
      <c r="D327" s="8" t="s">
        <v>25</v>
      </c>
      <c r="E327" s="11">
        <v>8</v>
      </c>
      <c r="F327" s="11">
        <v>23</v>
      </c>
      <c r="G327" s="24">
        <f>E327*F327</f>
        <v>184</v>
      </c>
      <c r="H327" s="19">
        <f t="shared" si="77"/>
        <v>9.3401015228426393E-2</v>
      </c>
      <c r="I327" s="19"/>
      <c r="J327" s="19"/>
      <c r="K327" s="19">
        <f t="shared" si="78"/>
        <v>9.3401015228426393E-2</v>
      </c>
      <c r="L327" s="7"/>
    </row>
    <row r="328" spans="1:12" x14ac:dyDescent="0.2">
      <c r="A328" s="27"/>
      <c r="B328" s="31"/>
      <c r="C328" s="31"/>
      <c r="D328" s="12" t="s">
        <v>95</v>
      </c>
      <c r="E328" s="9"/>
      <c r="F328" s="9"/>
      <c r="G328" s="9">
        <f>SUBTOTAL(9,G329:G347)</f>
        <v>2333.3000000000002</v>
      </c>
      <c r="H328" s="7">
        <f>G328/1970</f>
        <v>1.1844162436548225</v>
      </c>
      <c r="I328" s="7"/>
      <c r="J328" s="7"/>
      <c r="K328" s="7">
        <f>H328</f>
        <v>1.1844162436548225</v>
      </c>
      <c r="L328" s="7"/>
    </row>
    <row r="329" spans="1:12" x14ac:dyDescent="0.2">
      <c r="A329" s="27"/>
      <c r="B329" s="31"/>
      <c r="C329" s="31"/>
      <c r="D329" s="8" t="s">
        <v>32</v>
      </c>
      <c r="E329" s="11">
        <v>4</v>
      </c>
      <c r="F329" s="11">
        <v>6</v>
      </c>
      <c r="G329" s="24">
        <f t="shared" ref="G329:G347" si="79">E329*F329</f>
        <v>24</v>
      </c>
      <c r="H329" s="19">
        <f t="shared" ref="H329:H347" si="80">G329/1970</f>
        <v>1.2182741116751269E-2</v>
      </c>
      <c r="I329" s="19"/>
      <c r="J329" s="19"/>
      <c r="K329" s="19">
        <f t="shared" ref="K329:K347" si="81">H329</f>
        <v>1.2182741116751269E-2</v>
      </c>
      <c r="L329" s="7"/>
    </row>
    <row r="330" spans="1:12" x14ac:dyDescent="0.2">
      <c r="A330" s="27"/>
      <c r="B330" s="31"/>
      <c r="C330" s="31"/>
      <c r="D330" s="8" t="s">
        <v>17</v>
      </c>
      <c r="E330" s="11">
        <v>5</v>
      </c>
      <c r="F330" s="11">
        <v>15</v>
      </c>
      <c r="G330" s="24">
        <f t="shared" si="79"/>
        <v>75</v>
      </c>
      <c r="H330" s="19">
        <f t="shared" si="80"/>
        <v>3.8071065989847719E-2</v>
      </c>
      <c r="I330" s="19"/>
      <c r="J330" s="19"/>
      <c r="K330" s="19">
        <f t="shared" si="81"/>
        <v>3.8071065989847719E-2</v>
      </c>
      <c r="L330" s="7"/>
    </row>
    <row r="331" spans="1:12" x14ac:dyDescent="0.2">
      <c r="A331" s="27"/>
      <c r="B331" s="31"/>
      <c r="C331" s="31"/>
      <c r="D331" s="8" t="s">
        <v>18</v>
      </c>
      <c r="E331" s="11">
        <v>5</v>
      </c>
      <c r="F331" s="11">
        <v>20</v>
      </c>
      <c r="G331" s="24">
        <f t="shared" si="79"/>
        <v>100</v>
      </c>
      <c r="H331" s="19">
        <f t="shared" si="80"/>
        <v>5.0761421319796954E-2</v>
      </c>
      <c r="I331" s="19"/>
      <c r="J331" s="19"/>
      <c r="K331" s="19">
        <f t="shared" si="81"/>
        <v>5.0761421319796954E-2</v>
      </c>
      <c r="L331" s="7"/>
    </row>
    <row r="332" spans="1:12" x14ac:dyDescent="0.2">
      <c r="A332" s="27"/>
      <c r="B332" s="31"/>
      <c r="C332" s="31"/>
      <c r="D332" s="8" t="s">
        <v>18</v>
      </c>
      <c r="E332" s="11">
        <v>5</v>
      </c>
      <c r="F332" s="11">
        <v>16</v>
      </c>
      <c r="G332" s="24">
        <f t="shared" si="79"/>
        <v>80</v>
      </c>
      <c r="H332" s="19">
        <f t="shared" si="80"/>
        <v>4.060913705583756E-2</v>
      </c>
      <c r="I332" s="19"/>
      <c r="J332" s="19"/>
      <c r="K332" s="19">
        <f t="shared" si="81"/>
        <v>4.060913705583756E-2</v>
      </c>
      <c r="L332" s="7"/>
    </row>
    <row r="333" spans="1:12" x14ac:dyDescent="0.2">
      <c r="A333" s="27"/>
      <c r="B333" s="31"/>
      <c r="C333" s="31"/>
      <c r="D333" s="8" t="s">
        <v>18</v>
      </c>
      <c r="E333" s="11">
        <v>5</v>
      </c>
      <c r="F333" s="11">
        <v>17</v>
      </c>
      <c r="G333" s="24">
        <f t="shared" si="79"/>
        <v>85</v>
      </c>
      <c r="H333" s="19">
        <f t="shared" si="80"/>
        <v>4.3147208121827409E-2</v>
      </c>
      <c r="I333" s="19"/>
      <c r="J333" s="19"/>
      <c r="K333" s="19">
        <f t="shared" si="81"/>
        <v>4.3147208121827409E-2</v>
      </c>
      <c r="L333" s="7"/>
    </row>
    <row r="334" spans="1:12" x14ac:dyDescent="0.2">
      <c r="A334" s="27"/>
      <c r="B334" s="31"/>
      <c r="C334" s="31"/>
      <c r="D334" s="8" t="s">
        <v>19</v>
      </c>
      <c r="E334" s="11">
        <v>5</v>
      </c>
      <c r="F334" s="11">
        <v>16</v>
      </c>
      <c r="G334" s="24">
        <f t="shared" si="79"/>
        <v>80</v>
      </c>
      <c r="H334" s="19">
        <f t="shared" si="80"/>
        <v>4.060913705583756E-2</v>
      </c>
      <c r="I334" s="19"/>
      <c r="J334" s="19"/>
      <c r="K334" s="19">
        <f t="shared" si="81"/>
        <v>4.060913705583756E-2</v>
      </c>
      <c r="L334" s="7"/>
    </row>
    <row r="335" spans="1:12" x14ac:dyDescent="0.2">
      <c r="A335" s="27"/>
      <c r="B335" s="31"/>
      <c r="C335" s="31"/>
      <c r="D335" s="8" t="s">
        <v>20</v>
      </c>
      <c r="E335" s="11">
        <v>5</v>
      </c>
      <c r="F335" s="11">
        <v>16</v>
      </c>
      <c r="G335" s="24">
        <f t="shared" si="79"/>
        <v>80</v>
      </c>
      <c r="H335" s="19">
        <f t="shared" si="80"/>
        <v>4.060913705583756E-2</v>
      </c>
      <c r="I335" s="19"/>
      <c r="J335" s="19"/>
      <c r="K335" s="19">
        <f t="shared" si="81"/>
        <v>4.060913705583756E-2</v>
      </c>
      <c r="L335" s="7"/>
    </row>
    <row r="336" spans="1:12" x14ac:dyDescent="0.2">
      <c r="A336" s="27"/>
      <c r="B336" s="31"/>
      <c r="C336" s="31"/>
      <c r="D336" s="8" t="s">
        <v>20</v>
      </c>
      <c r="E336" s="11">
        <v>5</v>
      </c>
      <c r="F336" s="11">
        <v>16</v>
      </c>
      <c r="G336" s="24">
        <f t="shared" si="79"/>
        <v>80</v>
      </c>
      <c r="H336" s="19">
        <f t="shared" si="80"/>
        <v>4.060913705583756E-2</v>
      </c>
      <c r="I336" s="19"/>
      <c r="J336" s="19"/>
      <c r="K336" s="19">
        <f t="shared" si="81"/>
        <v>4.060913705583756E-2</v>
      </c>
      <c r="L336" s="7"/>
    </row>
    <row r="337" spans="1:12" x14ac:dyDescent="0.2">
      <c r="A337" s="27"/>
      <c r="B337" s="31"/>
      <c r="C337" s="31"/>
      <c r="D337" s="8" t="s">
        <v>21</v>
      </c>
      <c r="E337" s="11">
        <v>5</v>
      </c>
      <c r="F337" s="11">
        <v>96</v>
      </c>
      <c r="G337" s="24">
        <f t="shared" si="79"/>
        <v>480</v>
      </c>
      <c r="H337" s="19">
        <f t="shared" si="80"/>
        <v>0.24365482233502539</v>
      </c>
      <c r="I337" s="19"/>
      <c r="J337" s="19"/>
      <c r="K337" s="19">
        <f t="shared" si="81"/>
        <v>0.24365482233502539</v>
      </c>
      <c r="L337" s="7"/>
    </row>
    <row r="338" spans="1:12" x14ac:dyDescent="0.2">
      <c r="A338" s="27"/>
      <c r="B338" s="31"/>
      <c r="C338" s="31"/>
      <c r="D338" s="8" t="s">
        <v>21</v>
      </c>
      <c r="E338" s="11">
        <v>5</v>
      </c>
      <c r="F338" s="11">
        <v>34</v>
      </c>
      <c r="G338" s="24">
        <f t="shared" si="79"/>
        <v>170</v>
      </c>
      <c r="H338" s="19">
        <f t="shared" si="80"/>
        <v>8.6294416243654817E-2</v>
      </c>
      <c r="I338" s="19"/>
      <c r="J338" s="19"/>
      <c r="K338" s="19">
        <f t="shared" si="81"/>
        <v>8.6294416243654817E-2</v>
      </c>
      <c r="L338" s="7"/>
    </row>
    <row r="339" spans="1:12" x14ac:dyDescent="0.2">
      <c r="A339" s="27"/>
      <c r="B339" s="31"/>
      <c r="C339" s="31"/>
      <c r="D339" s="8" t="s">
        <v>21</v>
      </c>
      <c r="E339" s="11">
        <v>5</v>
      </c>
      <c r="F339" s="11">
        <v>73</v>
      </c>
      <c r="G339" s="24">
        <f t="shared" si="79"/>
        <v>365</v>
      </c>
      <c r="H339" s="19">
        <f t="shared" si="80"/>
        <v>0.18527918781725888</v>
      </c>
      <c r="I339" s="19"/>
      <c r="J339" s="19"/>
      <c r="K339" s="19">
        <f t="shared" si="81"/>
        <v>0.18527918781725888</v>
      </c>
      <c r="L339" s="7"/>
    </row>
    <row r="340" spans="1:12" x14ac:dyDescent="0.2">
      <c r="A340" s="27"/>
      <c r="B340" s="31"/>
      <c r="C340" s="31"/>
      <c r="D340" s="8" t="s">
        <v>27</v>
      </c>
      <c r="E340" s="11">
        <v>0.53</v>
      </c>
      <c r="F340" s="11">
        <v>110</v>
      </c>
      <c r="G340" s="24">
        <f t="shared" si="79"/>
        <v>58.300000000000004</v>
      </c>
      <c r="H340" s="19">
        <f t="shared" si="80"/>
        <v>2.9593908629441626E-2</v>
      </c>
      <c r="I340" s="19"/>
      <c r="J340" s="19"/>
      <c r="K340" s="19">
        <f t="shared" si="81"/>
        <v>2.9593908629441626E-2</v>
      </c>
      <c r="L340" s="7"/>
    </row>
    <row r="341" spans="1:12" x14ac:dyDescent="0.2">
      <c r="A341" s="27"/>
      <c r="B341" s="31"/>
      <c r="C341" s="31"/>
      <c r="D341" s="8" t="s">
        <v>22</v>
      </c>
      <c r="E341" s="11">
        <v>5</v>
      </c>
      <c r="F341" s="11">
        <v>16</v>
      </c>
      <c r="G341" s="24">
        <f t="shared" si="79"/>
        <v>80</v>
      </c>
      <c r="H341" s="19">
        <f t="shared" si="80"/>
        <v>4.060913705583756E-2</v>
      </c>
      <c r="I341" s="19"/>
      <c r="J341" s="19"/>
      <c r="K341" s="19">
        <f t="shared" si="81"/>
        <v>4.060913705583756E-2</v>
      </c>
      <c r="L341" s="7"/>
    </row>
    <row r="342" spans="1:12" x14ac:dyDescent="0.2">
      <c r="A342" s="27"/>
      <c r="B342" s="31"/>
      <c r="C342" s="31"/>
      <c r="D342" s="8" t="s">
        <v>24</v>
      </c>
      <c r="E342" s="11">
        <v>2</v>
      </c>
      <c r="F342" s="11">
        <v>16</v>
      </c>
      <c r="G342" s="24">
        <f t="shared" si="79"/>
        <v>32</v>
      </c>
      <c r="H342" s="19">
        <f t="shared" si="80"/>
        <v>1.6243654822335026E-2</v>
      </c>
      <c r="I342" s="19"/>
      <c r="J342" s="19"/>
      <c r="K342" s="19">
        <f t="shared" si="81"/>
        <v>1.6243654822335026E-2</v>
      </c>
      <c r="L342" s="7"/>
    </row>
    <row r="343" spans="1:12" x14ac:dyDescent="0.2">
      <c r="A343" s="27"/>
      <c r="B343" s="31"/>
      <c r="C343" s="31"/>
      <c r="D343" s="8" t="s">
        <v>24</v>
      </c>
      <c r="E343" s="11">
        <v>2</v>
      </c>
      <c r="F343" s="11">
        <v>40</v>
      </c>
      <c r="G343" s="24">
        <f t="shared" si="79"/>
        <v>80</v>
      </c>
      <c r="H343" s="19">
        <f t="shared" si="80"/>
        <v>4.060913705583756E-2</v>
      </c>
      <c r="I343" s="19"/>
      <c r="J343" s="19"/>
      <c r="K343" s="19">
        <f t="shared" si="81"/>
        <v>4.060913705583756E-2</v>
      </c>
      <c r="L343" s="7"/>
    </row>
    <row r="344" spans="1:12" x14ac:dyDescent="0.2">
      <c r="A344" s="27"/>
      <c r="B344" s="31"/>
      <c r="C344" s="31"/>
      <c r="D344" s="8" t="s">
        <v>24</v>
      </c>
      <c r="E344" s="11">
        <v>2</v>
      </c>
      <c r="F344" s="11">
        <v>16</v>
      </c>
      <c r="G344" s="24">
        <f t="shared" si="79"/>
        <v>32</v>
      </c>
      <c r="H344" s="19">
        <f t="shared" si="80"/>
        <v>1.6243654822335026E-2</v>
      </c>
      <c r="I344" s="19"/>
      <c r="J344" s="19"/>
      <c r="K344" s="19">
        <f t="shared" si="81"/>
        <v>1.6243654822335026E-2</v>
      </c>
      <c r="L344" s="7"/>
    </row>
    <row r="345" spans="1:12" x14ac:dyDescent="0.2">
      <c r="A345" s="27"/>
      <c r="B345" s="31"/>
      <c r="C345" s="31"/>
      <c r="D345" s="8" t="s">
        <v>25</v>
      </c>
      <c r="E345" s="11">
        <v>8</v>
      </c>
      <c r="F345" s="11">
        <v>22</v>
      </c>
      <c r="G345" s="24">
        <f t="shared" si="79"/>
        <v>176</v>
      </c>
      <c r="H345" s="19">
        <f t="shared" si="80"/>
        <v>8.9340101522842635E-2</v>
      </c>
      <c r="I345" s="19"/>
      <c r="J345" s="19"/>
      <c r="K345" s="19">
        <f t="shared" si="81"/>
        <v>8.9340101522842635E-2</v>
      </c>
      <c r="L345" s="7"/>
    </row>
    <row r="346" spans="1:12" x14ac:dyDescent="0.2">
      <c r="A346" s="27"/>
      <c r="B346" s="31"/>
      <c r="C346" s="31"/>
      <c r="D346" s="8" t="s">
        <v>25</v>
      </c>
      <c r="E346" s="11">
        <v>8</v>
      </c>
      <c r="F346" s="11">
        <v>16</v>
      </c>
      <c r="G346" s="24">
        <f t="shared" si="79"/>
        <v>128</v>
      </c>
      <c r="H346" s="19">
        <f t="shared" si="80"/>
        <v>6.4974619289340105E-2</v>
      </c>
      <c r="I346" s="19"/>
      <c r="J346" s="19"/>
      <c r="K346" s="19">
        <f t="shared" si="81"/>
        <v>6.4974619289340105E-2</v>
      </c>
      <c r="L346" s="7"/>
    </row>
    <row r="347" spans="1:12" x14ac:dyDescent="0.2">
      <c r="A347" s="27"/>
      <c r="B347" s="31"/>
      <c r="C347" s="31"/>
      <c r="D347" s="8" t="s">
        <v>25</v>
      </c>
      <c r="E347" s="11">
        <v>8</v>
      </c>
      <c r="F347" s="11">
        <v>16</v>
      </c>
      <c r="G347" s="24">
        <f t="shared" si="79"/>
        <v>128</v>
      </c>
      <c r="H347" s="19">
        <f t="shared" si="80"/>
        <v>6.4974619289340105E-2</v>
      </c>
      <c r="I347" s="19"/>
      <c r="J347" s="19"/>
      <c r="K347" s="19">
        <f t="shared" si="81"/>
        <v>6.4974619289340105E-2</v>
      </c>
      <c r="L347" s="7"/>
    </row>
    <row r="348" spans="1:12" ht="276" x14ac:dyDescent="0.2">
      <c r="A348" s="27"/>
      <c r="B348" s="31"/>
      <c r="C348" s="31"/>
      <c r="D348" s="12" t="s">
        <v>96</v>
      </c>
      <c r="E348" s="9"/>
      <c r="F348" s="9"/>
      <c r="G348" s="9">
        <f>SUBTOTAL(9,G349:G367)</f>
        <v>2025.4</v>
      </c>
      <c r="H348" s="7">
        <f>G348/1970</f>
        <v>1.0281218274111676</v>
      </c>
      <c r="I348" s="7"/>
      <c r="J348" s="7"/>
      <c r="K348" s="7">
        <f>H348</f>
        <v>1.0281218274111676</v>
      </c>
      <c r="L348" s="7"/>
    </row>
    <row r="349" spans="1:12" x14ac:dyDescent="0.2">
      <c r="A349" s="27"/>
      <c r="B349" s="31"/>
      <c r="C349" s="31"/>
      <c r="D349" s="8" t="s">
        <v>32</v>
      </c>
      <c r="E349" s="11">
        <v>3</v>
      </c>
      <c r="F349" s="11">
        <v>80</v>
      </c>
      <c r="G349" s="24">
        <f t="shared" ref="G349:G367" si="82">E349*F349</f>
        <v>240</v>
      </c>
      <c r="H349" s="19">
        <f t="shared" ref="H349:H367" si="83">G349/1970</f>
        <v>0.12182741116751269</v>
      </c>
      <c r="I349" s="19"/>
      <c r="J349" s="19"/>
      <c r="K349" s="19">
        <f t="shared" ref="K349:K367" si="84">H349</f>
        <v>0.12182741116751269</v>
      </c>
      <c r="L349" s="7"/>
    </row>
    <row r="350" spans="1:12" x14ac:dyDescent="0.2">
      <c r="A350" s="27"/>
      <c r="B350" s="31"/>
      <c r="C350" s="31"/>
      <c r="D350" s="8" t="s">
        <v>17</v>
      </c>
      <c r="E350" s="11">
        <v>5</v>
      </c>
      <c r="F350" s="11">
        <v>78</v>
      </c>
      <c r="G350" s="24">
        <f t="shared" si="82"/>
        <v>390</v>
      </c>
      <c r="H350" s="19">
        <f t="shared" si="83"/>
        <v>0.19796954314720813</v>
      </c>
      <c r="I350" s="19"/>
      <c r="J350" s="19"/>
      <c r="K350" s="19">
        <f t="shared" si="84"/>
        <v>0.19796954314720813</v>
      </c>
      <c r="L350" s="7"/>
    </row>
    <row r="351" spans="1:12" x14ac:dyDescent="0.2">
      <c r="A351" s="27"/>
      <c r="B351" s="31"/>
      <c r="C351" s="31"/>
      <c r="D351" s="8" t="s">
        <v>18</v>
      </c>
      <c r="E351" s="11">
        <v>5</v>
      </c>
      <c r="F351" s="11">
        <v>31</v>
      </c>
      <c r="G351" s="24">
        <f t="shared" si="82"/>
        <v>155</v>
      </c>
      <c r="H351" s="19">
        <f t="shared" si="83"/>
        <v>7.8680203045685279E-2</v>
      </c>
      <c r="I351" s="19"/>
      <c r="J351" s="19"/>
      <c r="K351" s="19">
        <f t="shared" si="84"/>
        <v>7.8680203045685279E-2</v>
      </c>
      <c r="L351" s="7"/>
    </row>
    <row r="352" spans="1:12" x14ac:dyDescent="0.2">
      <c r="A352" s="27"/>
      <c r="B352" s="31"/>
      <c r="C352" s="31"/>
      <c r="D352" s="8" t="s">
        <v>18</v>
      </c>
      <c r="E352" s="11">
        <v>5</v>
      </c>
      <c r="F352" s="11">
        <v>16</v>
      </c>
      <c r="G352" s="24">
        <f t="shared" si="82"/>
        <v>80</v>
      </c>
      <c r="H352" s="19">
        <f t="shared" si="83"/>
        <v>4.060913705583756E-2</v>
      </c>
      <c r="I352" s="19"/>
      <c r="J352" s="19"/>
      <c r="K352" s="19">
        <f t="shared" si="84"/>
        <v>4.060913705583756E-2</v>
      </c>
      <c r="L352" s="7"/>
    </row>
    <row r="353" spans="1:12" x14ac:dyDescent="0.2">
      <c r="A353" s="27"/>
      <c r="B353" s="31"/>
      <c r="C353" s="31"/>
      <c r="D353" s="8" t="s">
        <v>18</v>
      </c>
      <c r="E353" s="11">
        <v>5</v>
      </c>
      <c r="F353" s="11">
        <v>28</v>
      </c>
      <c r="G353" s="24">
        <f t="shared" si="82"/>
        <v>140</v>
      </c>
      <c r="H353" s="19">
        <f t="shared" si="83"/>
        <v>7.1065989847715741E-2</v>
      </c>
      <c r="I353" s="19"/>
      <c r="J353" s="19"/>
      <c r="K353" s="19">
        <f t="shared" si="84"/>
        <v>7.1065989847715741E-2</v>
      </c>
      <c r="L353" s="7"/>
    </row>
    <row r="354" spans="1:12" x14ac:dyDescent="0.2">
      <c r="A354" s="27"/>
      <c r="B354" s="31"/>
      <c r="C354" s="31"/>
      <c r="D354" s="8" t="s">
        <v>19</v>
      </c>
      <c r="E354" s="11">
        <v>5</v>
      </c>
      <c r="F354" s="11">
        <v>26</v>
      </c>
      <c r="G354" s="24">
        <f t="shared" si="82"/>
        <v>130</v>
      </c>
      <c r="H354" s="19">
        <f t="shared" si="83"/>
        <v>6.5989847715736044E-2</v>
      </c>
      <c r="I354" s="19"/>
      <c r="J354" s="19"/>
      <c r="K354" s="19">
        <f t="shared" si="84"/>
        <v>6.5989847715736044E-2</v>
      </c>
      <c r="L354" s="7"/>
    </row>
    <row r="355" spans="1:12" x14ac:dyDescent="0.2">
      <c r="A355" s="27"/>
      <c r="B355" s="31"/>
      <c r="C355" s="31"/>
      <c r="D355" s="8" t="s">
        <v>20</v>
      </c>
      <c r="E355" s="11">
        <v>5</v>
      </c>
      <c r="F355" s="11">
        <v>22</v>
      </c>
      <c r="G355" s="24">
        <f t="shared" si="82"/>
        <v>110</v>
      </c>
      <c r="H355" s="19">
        <f t="shared" si="83"/>
        <v>5.5837563451776651E-2</v>
      </c>
      <c r="I355" s="19"/>
      <c r="J355" s="19"/>
      <c r="K355" s="19">
        <f t="shared" si="84"/>
        <v>5.5837563451776651E-2</v>
      </c>
      <c r="L355" s="7"/>
    </row>
    <row r="356" spans="1:12" x14ac:dyDescent="0.2">
      <c r="A356" s="27"/>
      <c r="B356" s="31"/>
      <c r="C356" s="31"/>
      <c r="D356" s="8" t="s">
        <v>20</v>
      </c>
      <c r="E356" s="11">
        <v>5</v>
      </c>
      <c r="F356" s="11">
        <v>13</v>
      </c>
      <c r="G356" s="24">
        <f t="shared" si="82"/>
        <v>65</v>
      </c>
      <c r="H356" s="19">
        <f t="shared" si="83"/>
        <v>3.2994923857868022E-2</v>
      </c>
      <c r="I356" s="19"/>
      <c r="J356" s="19"/>
      <c r="K356" s="19">
        <f t="shared" si="84"/>
        <v>3.2994923857868022E-2</v>
      </c>
      <c r="L356" s="7"/>
    </row>
    <row r="357" spans="1:12" x14ac:dyDescent="0.2">
      <c r="A357" s="27"/>
      <c r="B357" s="31"/>
      <c r="C357" s="31"/>
      <c r="D357" s="8" t="s">
        <v>68</v>
      </c>
      <c r="E357" s="11">
        <v>0.2</v>
      </c>
      <c r="F357" s="11">
        <v>6</v>
      </c>
      <c r="G357" s="24">
        <f t="shared" si="82"/>
        <v>1.2000000000000002</v>
      </c>
      <c r="H357" s="19">
        <f t="shared" si="83"/>
        <v>6.0913705583756357E-4</v>
      </c>
      <c r="I357" s="19"/>
      <c r="J357" s="19"/>
      <c r="K357" s="19">
        <f t="shared" si="84"/>
        <v>6.0913705583756357E-4</v>
      </c>
      <c r="L357" s="7"/>
    </row>
    <row r="358" spans="1:12" x14ac:dyDescent="0.2">
      <c r="A358" s="27"/>
      <c r="B358" s="31"/>
      <c r="C358" s="31"/>
      <c r="D358" s="8" t="s">
        <v>21</v>
      </c>
      <c r="E358" s="11">
        <v>5</v>
      </c>
      <c r="F358" s="11">
        <v>39</v>
      </c>
      <c r="G358" s="24">
        <f t="shared" si="82"/>
        <v>195</v>
      </c>
      <c r="H358" s="19">
        <f t="shared" si="83"/>
        <v>9.8984771573604066E-2</v>
      </c>
      <c r="I358" s="19"/>
      <c r="J358" s="19"/>
      <c r="K358" s="19">
        <f t="shared" si="84"/>
        <v>9.8984771573604066E-2</v>
      </c>
      <c r="L358" s="7"/>
    </row>
    <row r="359" spans="1:12" x14ac:dyDescent="0.2">
      <c r="A359" s="27"/>
      <c r="B359" s="31"/>
      <c r="C359" s="31"/>
      <c r="D359" s="8" t="s">
        <v>21</v>
      </c>
      <c r="E359" s="11">
        <v>5</v>
      </c>
      <c r="F359" s="11">
        <v>41</v>
      </c>
      <c r="G359" s="24">
        <f t="shared" si="82"/>
        <v>205</v>
      </c>
      <c r="H359" s="19">
        <f t="shared" si="83"/>
        <v>0.10406091370558376</v>
      </c>
      <c r="I359" s="19"/>
      <c r="J359" s="19"/>
      <c r="K359" s="19">
        <f t="shared" si="84"/>
        <v>0.10406091370558376</v>
      </c>
      <c r="L359" s="7"/>
    </row>
    <row r="360" spans="1:12" x14ac:dyDescent="0.2">
      <c r="A360" s="27"/>
      <c r="B360" s="31"/>
      <c r="C360" s="31"/>
      <c r="D360" s="8" t="s">
        <v>27</v>
      </c>
      <c r="E360" s="11">
        <v>0.7</v>
      </c>
      <c r="F360" s="11">
        <v>6</v>
      </c>
      <c r="G360" s="24">
        <f t="shared" si="82"/>
        <v>4.1999999999999993</v>
      </c>
      <c r="H360" s="19">
        <f t="shared" si="83"/>
        <v>2.1319796954314715E-3</v>
      </c>
      <c r="I360" s="19"/>
      <c r="J360" s="19"/>
      <c r="K360" s="19">
        <f t="shared" si="84"/>
        <v>2.1319796954314715E-3</v>
      </c>
      <c r="L360" s="7"/>
    </row>
    <row r="361" spans="1:12" x14ac:dyDescent="0.2">
      <c r="A361" s="27"/>
      <c r="B361" s="31"/>
      <c r="C361" s="31"/>
      <c r="D361" s="8" t="s">
        <v>22</v>
      </c>
      <c r="E361" s="11">
        <v>2</v>
      </c>
      <c r="F361" s="11">
        <v>13</v>
      </c>
      <c r="G361" s="24">
        <f t="shared" si="82"/>
        <v>26</v>
      </c>
      <c r="H361" s="19">
        <f t="shared" si="83"/>
        <v>1.3197969543147208E-2</v>
      </c>
      <c r="I361" s="19"/>
      <c r="J361" s="19"/>
      <c r="K361" s="19">
        <f t="shared" si="84"/>
        <v>1.3197969543147208E-2</v>
      </c>
      <c r="L361" s="7"/>
    </row>
    <row r="362" spans="1:12" x14ac:dyDescent="0.2">
      <c r="A362" s="27"/>
      <c r="B362" s="31"/>
      <c r="C362" s="31"/>
      <c r="D362" s="8" t="s">
        <v>24</v>
      </c>
      <c r="E362" s="11">
        <v>2</v>
      </c>
      <c r="F362" s="11">
        <v>17</v>
      </c>
      <c r="G362" s="24">
        <f t="shared" si="82"/>
        <v>34</v>
      </c>
      <c r="H362" s="19">
        <f t="shared" si="83"/>
        <v>1.7258883248730966E-2</v>
      </c>
      <c r="I362" s="19"/>
      <c r="J362" s="19"/>
      <c r="K362" s="19">
        <f t="shared" si="84"/>
        <v>1.7258883248730966E-2</v>
      </c>
      <c r="L362" s="7"/>
    </row>
    <row r="363" spans="1:12" x14ac:dyDescent="0.2">
      <c r="A363" s="27"/>
      <c r="B363" s="31"/>
      <c r="C363" s="31"/>
      <c r="D363" s="8" t="s">
        <v>24</v>
      </c>
      <c r="E363" s="11">
        <v>2</v>
      </c>
      <c r="F363" s="11">
        <v>42</v>
      </c>
      <c r="G363" s="24">
        <f t="shared" si="82"/>
        <v>84</v>
      </c>
      <c r="H363" s="19">
        <f t="shared" si="83"/>
        <v>4.2639593908629439E-2</v>
      </c>
      <c r="I363" s="19"/>
      <c r="J363" s="19"/>
      <c r="K363" s="19">
        <f t="shared" si="84"/>
        <v>4.2639593908629439E-2</v>
      </c>
      <c r="L363" s="7"/>
    </row>
    <row r="364" spans="1:12" x14ac:dyDescent="0.2">
      <c r="A364" s="27"/>
      <c r="B364" s="31"/>
      <c r="C364" s="31"/>
      <c r="D364" s="8" t="s">
        <v>24</v>
      </c>
      <c r="E364" s="11">
        <v>2</v>
      </c>
      <c r="F364" s="11">
        <v>17</v>
      </c>
      <c r="G364" s="24">
        <f t="shared" si="82"/>
        <v>34</v>
      </c>
      <c r="H364" s="19">
        <f t="shared" si="83"/>
        <v>1.7258883248730966E-2</v>
      </c>
      <c r="I364" s="19"/>
      <c r="J364" s="19"/>
      <c r="K364" s="19">
        <f t="shared" si="84"/>
        <v>1.7258883248730966E-2</v>
      </c>
      <c r="L364" s="7"/>
    </row>
    <row r="365" spans="1:12" x14ac:dyDescent="0.2">
      <c r="A365" s="27"/>
      <c r="B365" s="31"/>
      <c r="C365" s="31"/>
      <c r="D365" s="8" t="s">
        <v>25</v>
      </c>
      <c r="E365" s="11">
        <v>1.5</v>
      </c>
      <c r="F365" s="11">
        <v>2</v>
      </c>
      <c r="G365" s="24">
        <f t="shared" si="82"/>
        <v>3</v>
      </c>
      <c r="H365" s="19">
        <f t="shared" si="83"/>
        <v>1.5228426395939086E-3</v>
      </c>
      <c r="I365" s="19"/>
      <c r="J365" s="19"/>
      <c r="K365" s="19">
        <f t="shared" si="84"/>
        <v>1.5228426395939086E-3</v>
      </c>
      <c r="L365" s="7"/>
    </row>
    <row r="366" spans="1:12" x14ac:dyDescent="0.2">
      <c r="A366" s="27"/>
      <c r="B366" s="31"/>
      <c r="C366" s="31"/>
      <c r="D366" s="8" t="s">
        <v>25</v>
      </c>
      <c r="E366" s="11">
        <v>1.5</v>
      </c>
      <c r="F366" s="11">
        <v>43</v>
      </c>
      <c r="G366" s="24">
        <f t="shared" si="82"/>
        <v>64.5</v>
      </c>
      <c r="H366" s="19">
        <f t="shared" si="83"/>
        <v>3.2741116751269034E-2</v>
      </c>
      <c r="I366" s="19"/>
      <c r="J366" s="19"/>
      <c r="K366" s="19">
        <f t="shared" si="84"/>
        <v>3.2741116751269034E-2</v>
      </c>
      <c r="L366" s="7"/>
    </row>
    <row r="367" spans="1:12" x14ac:dyDescent="0.2">
      <c r="A367" s="27"/>
      <c r="B367" s="31"/>
      <c r="C367" s="31"/>
      <c r="D367" s="8" t="s">
        <v>25</v>
      </c>
      <c r="E367" s="11">
        <v>1.5</v>
      </c>
      <c r="F367" s="11">
        <v>43</v>
      </c>
      <c r="G367" s="24">
        <f t="shared" si="82"/>
        <v>64.5</v>
      </c>
      <c r="H367" s="19">
        <f t="shared" si="83"/>
        <v>3.2741116751269034E-2</v>
      </c>
      <c r="I367" s="19"/>
      <c r="J367" s="19"/>
      <c r="K367" s="19">
        <f t="shared" si="84"/>
        <v>3.2741116751269034E-2</v>
      </c>
      <c r="L367" s="7"/>
    </row>
    <row r="368" spans="1:12" ht="120" x14ac:dyDescent="0.2">
      <c r="A368" s="27"/>
      <c r="B368" s="31"/>
      <c r="C368" s="31"/>
      <c r="D368" s="12" t="s">
        <v>97</v>
      </c>
      <c r="E368" s="9"/>
      <c r="F368" s="9"/>
      <c r="G368" s="9">
        <f>SUBTOTAL(9,G369:G369)</f>
        <v>64</v>
      </c>
      <c r="H368" s="7">
        <f>G368/1970</f>
        <v>3.2487309644670052E-2</v>
      </c>
      <c r="I368" s="7"/>
      <c r="J368" s="7"/>
      <c r="K368" s="7">
        <f>H368</f>
        <v>3.2487309644670052E-2</v>
      </c>
      <c r="L368" s="7"/>
    </row>
    <row r="369" spans="1:12" x14ac:dyDescent="0.2">
      <c r="A369" s="27"/>
      <c r="B369" s="31"/>
      <c r="C369" s="31"/>
      <c r="D369" s="10" t="s">
        <v>44</v>
      </c>
      <c r="E369" s="11">
        <v>16</v>
      </c>
      <c r="F369" s="11">
        <v>4</v>
      </c>
      <c r="G369" s="24">
        <f>E369*F369</f>
        <v>64</v>
      </c>
      <c r="H369" s="19">
        <f>G369/1970</f>
        <v>3.2487309644670052E-2</v>
      </c>
      <c r="I369" s="19"/>
      <c r="J369" s="19"/>
      <c r="K369" s="19">
        <f>H369</f>
        <v>3.2487309644670052E-2</v>
      </c>
      <c r="L369" s="7"/>
    </row>
    <row r="370" spans="1:12" x14ac:dyDescent="0.2">
      <c r="A370" s="27"/>
      <c r="B370" s="31"/>
      <c r="C370" s="31"/>
      <c r="D370" s="12" t="s">
        <v>47</v>
      </c>
      <c r="E370" s="9"/>
      <c r="F370" s="9"/>
      <c r="G370" s="9">
        <f>SUBTOTAL(9,G371:G372)</f>
        <v>80</v>
      </c>
      <c r="H370" s="7">
        <f>G370/1970</f>
        <v>4.060913705583756E-2</v>
      </c>
      <c r="I370" s="7"/>
      <c r="J370" s="7"/>
      <c r="K370" s="7">
        <f>H370</f>
        <v>4.060913705583756E-2</v>
      </c>
      <c r="L370" s="7"/>
    </row>
    <row r="371" spans="1:12" x14ac:dyDescent="0.2">
      <c r="A371" s="27"/>
      <c r="B371" s="31"/>
      <c r="C371" s="31"/>
      <c r="D371" s="8" t="s">
        <v>48</v>
      </c>
      <c r="E371" s="11">
        <v>40</v>
      </c>
      <c r="F371" s="11">
        <v>1</v>
      </c>
      <c r="G371" s="24">
        <f>E371*F371</f>
        <v>40</v>
      </c>
      <c r="H371" s="19">
        <f t="shared" ref="H371:H372" si="85">G371/1970</f>
        <v>2.030456852791878E-2</v>
      </c>
      <c r="I371" s="19"/>
      <c r="J371" s="19"/>
      <c r="K371" s="19">
        <f t="shared" ref="K371:K372" si="86">H371</f>
        <v>2.030456852791878E-2</v>
      </c>
      <c r="L371" s="7"/>
    </row>
    <row r="372" spans="1:12" x14ac:dyDescent="0.2">
      <c r="A372" s="27"/>
      <c r="B372" s="31"/>
      <c r="C372" s="31"/>
      <c r="D372" s="8" t="s">
        <v>49</v>
      </c>
      <c r="E372" s="11">
        <v>40</v>
      </c>
      <c r="F372" s="11">
        <v>1</v>
      </c>
      <c r="G372" s="24">
        <f>E372*F372</f>
        <v>40</v>
      </c>
      <c r="H372" s="19">
        <f t="shared" si="85"/>
        <v>2.030456852791878E-2</v>
      </c>
      <c r="I372" s="19"/>
      <c r="J372" s="19"/>
      <c r="K372" s="19">
        <f t="shared" si="86"/>
        <v>2.030456852791878E-2</v>
      </c>
      <c r="L372" s="7"/>
    </row>
    <row r="373" spans="1:12" ht="15" customHeight="1" x14ac:dyDescent="0.2">
      <c r="A373" s="26">
        <v>11</v>
      </c>
      <c r="B373" s="30" t="s">
        <v>98</v>
      </c>
      <c r="C373" s="30" t="s">
        <v>99</v>
      </c>
      <c r="D373" s="5" t="s">
        <v>14</v>
      </c>
      <c r="E373" s="6"/>
      <c r="F373" s="6"/>
      <c r="G373" s="6"/>
      <c r="H373" s="7">
        <f>SUBTOTAL(9,H374:H391)</f>
        <v>2.2029310627149172</v>
      </c>
      <c r="I373" s="7">
        <f>H373/2</f>
        <v>1.1014655313574586</v>
      </c>
      <c r="J373" s="7">
        <f>H373/2</f>
        <v>1.1014655313574586</v>
      </c>
      <c r="K373" s="7"/>
      <c r="L373" s="7"/>
    </row>
    <row r="374" spans="1:12" ht="409.5" x14ac:dyDescent="0.2">
      <c r="A374" s="27"/>
      <c r="B374" s="31"/>
      <c r="C374" s="31"/>
      <c r="D374" s="12" t="s">
        <v>100</v>
      </c>
      <c r="E374" s="9"/>
      <c r="F374" s="9"/>
      <c r="G374" s="9">
        <f>SUBTOTAL(9,G375:G379)</f>
        <v>796</v>
      </c>
      <c r="H374" s="7">
        <f>G374/1970</f>
        <v>0.40406091370558378</v>
      </c>
      <c r="I374" s="7">
        <f>H374/2</f>
        <v>0.20203045685279189</v>
      </c>
      <c r="J374" s="7">
        <f>H374/2</f>
        <v>0.20203045685279189</v>
      </c>
      <c r="K374" s="7"/>
      <c r="L374" s="7"/>
    </row>
    <row r="375" spans="1:12" x14ac:dyDescent="0.2">
      <c r="A375" s="27"/>
      <c r="B375" s="31"/>
      <c r="C375" s="31"/>
      <c r="D375" s="8" t="s">
        <v>86</v>
      </c>
      <c r="E375" s="11">
        <v>2</v>
      </c>
      <c r="F375" s="11">
        <v>120</v>
      </c>
      <c r="G375" s="24">
        <f>E375*F375</f>
        <v>240</v>
      </c>
      <c r="H375" s="19">
        <f t="shared" ref="H375:H379" si="87">G375/1970</f>
        <v>0.12182741116751269</v>
      </c>
      <c r="I375" s="19">
        <f t="shared" ref="I375:I379" si="88">H375/2</f>
        <v>6.0913705583756347E-2</v>
      </c>
      <c r="J375" s="19">
        <f t="shared" ref="J375:J379" si="89">H375/2</f>
        <v>6.0913705583756347E-2</v>
      </c>
      <c r="K375" s="7"/>
      <c r="L375" s="7"/>
    </row>
    <row r="376" spans="1:12" x14ac:dyDescent="0.2">
      <c r="A376" s="27"/>
      <c r="B376" s="31"/>
      <c r="C376" s="31"/>
      <c r="D376" s="8" t="s">
        <v>32</v>
      </c>
      <c r="E376" s="11">
        <v>3</v>
      </c>
      <c r="F376" s="11">
        <v>38</v>
      </c>
      <c r="G376" s="24">
        <f>E376*F376</f>
        <v>114</v>
      </c>
      <c r="H376" s="19">
        <f t="shared" si="87"/>
        <v>5.7868020304568529E-2</v>
      </c>
      <c r="I376" s="19">
        <f t="shared" si="88"/>
        <v>2.8934010152284265E-2</v>
      </c>
      <c r="J376" s="19">
        <f t="shared" si="89"/>
        <v>2.8934010152284265E-2</v>
      </c>
      <c r="K376" s="7"/>
      <c r="L376" s="7"/>
    </row>
    <row r="377" spans="1:12" x14ac:dyDescent="0.2">
      <c r="A377" s="27"/>
      <c r="B377" s="31"/>
      <c r="C377" s="31"/>
      <c r="D377" s="8" t="s">
        <v>101</v>
      </c>
      <c r="E377" s="11">
        <v>7</v>
      </c>
      <c r="F377" s="11">
        <v>25</v>
      </c>
      <c r="G377" s="24">
        <f>E377*F377</f>
        <v>175</v>
      </c>
      <c r="H377" s="19">
        <f t="shared" si="87"/>
        <v>8.8832487309644673E-2</v>
      </c>
      <c r="I377" s="19">
        <f t="shared" si="88"/>
        <v>4.4416243654822336E-2</v>
      </c>
      <c r="J377" s="19">
        <f t="shared" si="89"/>
        <v>4.4416243654822336E-2</v>
      </c>
      <c r="K377" s="7"/>
      <c r="L377" s="7"/>
    </row>
    <row r="378" spans="1:12" x14ac:dyDescent="0.2">
      <c r="A378" s="27"/>
      <c r="B378" s="31"/>
      <c r="C378" s="31"/>
      <c r="D378" s="10" t="s">
        <v>39</v>
      </c>
      <c r="E378" s="11">
        <v>5</v>
      </c>
      <c r="F378" s="11">
        <v>47</v>
      </c>
      <c r="G378" s="24">
        <f>E378*F378</f>
        <v>235</v>
      </c>
      <c r="H378" s="19">
        <f t="shared" si="87"/>
        <v>0.11928934010152284</v>
      </c>
      <c r="I378" s="19">
        <f t="shared" si="88"/>
        <v>5.964467005076142E-2</v>
      </c>
      <c r="J378" s="19">
        <f t="shared" si="89"/>
        <v>5.964467005076142E-2</v>
      </c>
      <c r="K378" s="7"/>
      <c r="L378" s="7"/>
    </row>
    <row r="379" spans="1:12" x14ac:dyDescent="0.2">
      <c r="A379" s="27"/>
      <c r="B379" s="31"/>
      <c r="C379" s="31"/>
      <c r="D379" s="10" t="s">
        <v>34</v>
      </c>
      <c r="E379" s="11">
        <v>8</v>
      </c>
      <c r="F379" s="11">
        <v>4</v>
      </c>
      <c r="G379" s="24">
        <f>E379*F379</f>
        <v>32</v>
      </c>
      <c r="H379" s="19">
        <f t="shared" si="87"/>
        <v>1.6243654822335026E-2</v>
      </c>
      <c r="I379" s="19">
        <f t="shared" si="88"/>
        <v>8.1218274111675131E-3</v>
      </c>
      <c r="J379" s="19">
        <f t="shared" si="89"/>
        <v>8.1218274111675131E-3</v>
      </c>
      <c r="K379" s="7"/>
      <c r="L379" s="7"/>
    </row>
    <row r="380" spans="1:12" ht="72" x14ac:dyDescent="0.2">
      <c r="A380" s="27"/>
      <c r="B380" s="31"/>
      <c r="C380" s="31"/>
      <c r="D380" s="12" t="s">
        <v>102</v>
      </c>
      <c r="E380" s="9"/>
      <c r="F380" s="9"/>
      <c r="G380" s="9">
        <f>SUBTOTAL(9,G381:G382)</f>
        <v>13</v>
      </c>
      <c r="H380" s="7">
        <f>G380/1970</f>
        <v>6.5989847715736041E-3</v>
      </c>
      <c r="I380" s="7">
        <f>H380/2</f>
        <v>3.299492385786802E-3</v>
      </c>
      <c r="J380" s="7">
        <f>H380/2</f>
        <v>3.299492385786802E-3</v>
      </c>
      <c r="K380" s="7"/>
      <c r="L380" s="7"/>
    </row>
    <row r="381" spans="1:12" x14ac:dyDescent="0.2">
      <c r="A381" s="27"/>
      <c r="B381" s="31"/>
      <c r="C381" s="31"/>
      <c r="D381" s="10" t="s">
        <v>34</v>
      </c>
      <c r="E381" s="11">
        <v>8</v>
      </c>
      <c r="F381" s="11">
        <v>1</v>
      </c>
      <c r="G381" s="24">
        <f>E381*F381</f>
        <v>8</v>
      </c>
      <c r="H381" s="19">
        <f t="shared" ref="H381:H382" si="90">G381/1970</f>
        <v>4.0609137055837565E-3</v>
      </c>
      <c r="I381" s="19">
        <f t="shared" ref="I381:I382" si="91">H381/2</f>
        <v>2.0304568527918783E-3</v>
      </c>
      <c r="J381" s="19">
        <f t="shared" ref="J381:J382" si="92">H381/2</f>
        <v>2.0304568527918783E-3</v>
      </c>
      <c r="K381" s="7"/>
      <c r="L381" s="7"/>
    </row>
    <row r="382" spans="1:12" x14ac:dyDescent="0.2">
      <c r="A382" s="27"/>
      <c r="B382" s="31"/>
      <c r="C382" s="31"/>
      <c r="D382" s="10" t="s">
        <v>16</v>
      </c>
      <c r="E382" s="11">
        <v>1</v>
      </c>
      <c r="F382" s="11">
        <v>5</v>
      </c>
      <c r="G382" s="24">
        <f>E382*F382</f>
        <v>5</v>
      </c>
      <c r="H382" s="19">
        <f t="shared" si="90"/>
        <v>2.5380710659898475E-3</v>
      </c>
      <c r="I382" s="19">
        <f t="shared" si="91"/>
        <v>1.2690355329949238E-3</v>
      </c>
      <c r="J382" s="19">
        <f t="shared" si="92"/>
        <v>1.2690355329949238E-3</v>
      </c>
      <c r="K382" s="7"/>
      <c r="L382" s="7"/>
    </row>
    <row r="383" spans="1:12" ht="156" x14ac:dyDescent="0.2">
      <c r="A383" s="27"/>
      <c r="B383" s="31"/>
      <c r="C383" s="31"/>
      <c r="D383" s="12" t="s">
        <v>103</v>
      </c>
      <c r="E383" s="9"/>
      <c r="F383" s="9"/>
      <c r="G383" s="9">
        <f>SUBTOTAL(9,G384:G387)</f>
        <v>1062.8870967741937</v>
      </c>
      <c r="H383" s="7">
        <f>G383/1970</f>
        <v>0.53953659734730641</v>
      </c>
      <c r="I383" s="7">
        <f>H383/2</f>
        <v>0.26976829867365321</v>
      </c>
      <c r="J383" s="7">
        <f>H383/2</f>
        <v>0.26976829867365321</v>
      </c>
      <c r="K383" s="7"/>
      <c r="L383" s="7"/>
    </row>
    <row r="384" spans="1:12" x14ac:dyDescent="0.2">
      <c r="A384" s="27"/>
      <c r="B384" s="31"/>
      <c r="C384" s="31"/>
      <c r="D384" s="10" t="s">
        <v>44</v>
      </c>
      <c r="E384" s="11">
        <v>2.5</v>
      </c>
      <c r="F384" s="11">
        <v>243</v>
      </c>
      <c r="G384" s="24">
        <f>E384*F384</f>
        <v>607.5</v>
      </c>
      <c r="H384" s="19">
        <f t="shared" ref="H384:H387" si="93">G384/1970</f>
        <v>0.30837563451776651</v>
      </c>
      <c r="I384" s="19">
        <f t="shared" ref="I384:I387" si="94">H384/2</f>
        <v>0.15418781725888325</v>
      </c>
      <c r="J384" s="19">
        <f t="shared" ref="J384:J387" si="95">H384/2</f>
        <v>0.15418781725888325</v>
      </c>
      <c r="K384" s="7"/>
      <c r="L384" s="7"/>
    </row>
    <row r="385" spans="1:12" x14ac:dyDescent="0.2">
      <c r="A385" s="27"/>
      <c r="B385" s="31"/>
      <c r="C385" s="31"/>
      <c r="D385" s="10" t="s">
        <v>104</v>
      </c>
      <c r="E385" s="11">
        <v>2</v>
      </c>
      <c r="F385" s="11">
        <v>24.193548387096776</v>
      </c>
      <c r="G385" s="24">
        <f>E385*F385</f>
        <v>48.387096774193552</v>
      </c>
      <c r="H385" s="19">
        <f t="shared" si="93"/>
        <v>2.4561978057966269E-2</v>
      </c>
      <c r="I385" s="19">
        <f t="shared" si="94"/>
        <v>1.2280989028983134E-2</v>
      </c>
      <c r="J385" s="19">
        <f t="shared" si="95"/>
        <v>1.2280989028983134E-2</v>
      </c>
      <c r="K385" s="7"/>
      <c r="L385" s="7"/>
    </row>
    <row r="386" spans="1:12" x14ac:dyDescent="0.2">
      <c r="A386" s="27"/>
      <c r="B386" s="31"/>
      <c r="C386" s="31"/>
      <c r="D386" s="10" t="s">
        <v>45</v>
      </c>
      <c r="E386" s="11">
        <v>1</v>
      </c>
      <c r="F386" s="11">
        <v>139</v>
      </c>
      <c r="G386" s="24">
        <f>E386*F386</f>
        <v>139</v>
      </c>
      <c r="H386" s="19">
        <f t="shared" si="93"/>
        <v>7.0558375634517764E-2</v>
      </c>
      <c r="I386" s="19">
        <f t="shared" si="94"/>
        <v>3.5279187817258882E-2</v>
      </c>
      <c r="J386" s="19">
        <f t="shared" si="95"/>
        <v>3.5279187817258882E-2</v>
      </c>
      <c r="K386" s="7"/>
      <c r="L386" s="7"/>
    </row>
    <row r="387" spans="1:12" x14ac:dyDescent="0.2">
      <c r="A387" s="27"/>
      <c r="B387" s="31"/>
      <c r="C387" s="31"/>
      <c r="D387" s="10" t="s">
        <v>45</v>
      </c>
      <c r="E387" s="11">
        <v>4</v>
      </c>
      <c r="F387" s="11">
        <v>67</v>
      </c>
      <c r="G387" s="24">
        <f>E387*F387</f>
        <v>268</v>
      </c>
      <c r="H387" s="19">
        <f t="shared" si="93"/>
        <v>0.13604060913705585</v>
      </c>
      <c r="I387" s="19">
        <f t="shared" si="94"/>
        <v>6.8020304568527923E-2</v>
      </c>
      <c r="J387" s="19">
        <f t="shared" si="95"/>
        <v>6.8020304568527923E-2</v>
      </c>
      <c r="K387" s="7"/>
      <c r="L387" s="7"/>
    </row>
    <row r="388" spans="1:12" x14ac:dyDescent="0.2">
      <c r="A388" s="27"/>
      <c r="B388" s="31"/>
      <c r="C388" s="31"/>
      <c r="D388" s="12" t="s">
        <v>47</v>
      </c>
      <c r="E388" s="9"/>
      <c r="F388" s="9"/>
      <c r="G388" s="9">
        <f>SUBTOTAL(9,G389:G391)</f>
        <v>298</v>
      </c>
      <c r="H388" s="7">
        <f>G388/1970</f>
        <v>0.15126903553299492</v>
      </c>
      <c r="I388" s="7">
        <f>H388/2</f>
        <v>7.5634517766497461E-2</v>
      </c>
      <c r="J388" s="7">
        <f>H388/2</f>
        <v>7.5634517766497461E-2</v>
      </c>
      <c r="K388" s="7"/>
      <c r="L388" s="7"/>
    </row>
    <row r="389" spans="1:12" x14ac:dyDescent="0.2">
      <c r="A389" s="27"/>
      <c r="B389" s="31"/>
      <c r="C389" s="31"/>
      <c r="D389" s="8" t="s">
        <v>48</v>
      </c>
      <c r="E389" s="11">
        <v>140</v>
      </c>
      <c r="F389" s="11">
        <v>1</v>
      </c>
      <c r="G389" s="24">
        <f>E389*F389</f>
        <v>140</v>
      </c>
      <c r="H389" s="19">
        <f t="shared" ref="H389:H391" si="96">G389/1970</f>
        <v>7.1065989847715741E-2</v>
      </c>
      <c r="I389" s="19">
        <f t="shared" ref="I389:I391" si="97">H389/2</f>
        <v>3.553299492385787E-2</v>
      </c>
      <c r="J389" s="19">
        <f t="shared" ref="J389:J391" si="98">H389/2</f>
        <v>3.553299492385787E-2</v>
      </c>
      <c r="K389" s="7"/>
      <c r="L389" s="7"/>
    </row>
    <row r="390" spans="1:12" x14ac:dyDescent="0.2">
      <c r="A390" s="27"/>
      <c r="B390" s="31"/>
      <c r="C390" s="31"/>
      <c r="D390" s="8" t="s">
        <v>49</v>
      </c>
      <c r="E390" s="11">
        <v>150</v>
      </c>
      <c r="F390" s="11">
        <v>1</v>
      </c>
      <c r="G390" s="24">
        <f>E390*F390</f>
        <v>150</v>
      </c>
      <c r="H390" s="19">
        <f t="shared" si="96"/>
        <v>7.6142131979695438E-2</v>
      </c>
      <c r="I390" s="19">
        <f>H390/4</f>
        <v>1.9035532994923859E-2</v>
      </c>
      <c r="J390" s="19">
        <f>H390/4</f>
        <v>1.9035532994923859E-2</v>
      </c>
      <c r="K390" s="19">
        <f>H390/4</f>
        <v>1.9035532994923859E-2</v>
      </c>
      <c r="L390" s="19">
        <f>H390/4</f>
        <v>1.9035532994923859E-2</v>
      </c>
    </row>
    <row r="391" spans="1:12" x14ac:dyDescent="0.2">
      <c r="A391" s="27"/>
      <c r="B391" s="31"/>
      <c r="C391" s="31"/>
      <c r="D391" s="10" t="s">
        <v>33</v>
      </c>
      <c r="E391" s="11">
        <v>4</v>
      </c>
      <c r="F391" s="11">
        <v>2</v>
      </c>
      <c r="G391" s="24">
        <f>E391*F391</f>
        <v>8</v>
      </c>
      <c r="H391" s="19">
        <f t="shared" si="96"/>
        <v>4.0609137055837565E-3</v>
      </c>
      <c r="I391" s="19">
        <f t="shared" si="97"/>
        <v>2.0304568527918783E-3</v>
      </c>
      <c r="J391" s="19">
        <f t="shared" si="98"/>
        <v>2.0304568527918783E-3</v>
      </c>
      <c r="K391" s="7"/>
      <c r="L391" s="7"/>
    </row>
    <row r="392" spans="1:12" ht="15" customHeight="1" x14ac:dyDescent="0.2">
      <c r="A392" s="26">
        <v>12</v>
      </c>
      <c r="B392" s="30" t="s">
        <v>105</v>
      </c>
      <c r="C392" s="30" t="s">
        <v>106</v>
      </c>
      <c r="D392" s="5" t="s">
        <v>14</v>
      </c>
      <c r="E392" s="6"/>
      <c r="F392" s="6"/>
      <c r="G392" s="6"/>
      <c r="H392" s="7">
        <f>SUBTOTAL(9,H393:H406)</f>
        <v>0.33299492385786794</v>
      </c>
      <c r="I392" s="7">
        <f>H392/2</f>
        <v>0.16649746192893397</v>
      </c>
      <c r="J392" s="7">
        <f>H392/2</f>
        <v>0.16649746192893397</v>
      </c>
      <c r="K392" s="7"/>
      <c r="L392" s="7"/>
    </row>
    <row r="393" spans="1:12" ht="36" customHeight="1" x14ac:dyDescent="0.2">
      <c r="A393" s="27"/>
      <c r="B393" s="31"/>
      <c r="C393" s="31"/>
      <c r="D393" s="12" t="s">
        <v>107</v>
      </c>
      <c r="E393" s="9"/>
      <c r="F393" s="9"/>
      <c r="G393" s="9">
        <f>SUBTOTAL(9,G394:G396)</f>
        <v>15</v>
      </c>
      <c r="H393" s="7">
        <f>G393/1970</f>
        <v>7.6142131979695434E-3</v>
      </c>
      <c r="I393" s="7">
        <f>H393/2</f>
        <v>3.8071065989847717E-3</v>
      </c>
      <c r="J393" s="7">
        <f>H393/2</f>
        <v>3.8071065989847717E-3</v>
      </c>
      <c r="K393" s="7"/>
      <c r="L393" s="7"/>
    </row>
    <row r="394" spans="1:12" x14ac:dyDescent="0.2">
      <c r="A394" s="27"/>
      <c r="B394" s="31"/>
      <c r="C394" s="31"/>
      <c r="D394" s="10" t="s">
        <v>104</v>
      </c>
      <c r="E394" s="11">
        <v>2</v>
      </c>
      <c r="F394" s="11">
        <v>1</v>
      </c>
      <c r="G394" s="24">
        <f>E394*F394</f>
        <v>2</v>
      </c>
      <c r="H394" s="19">
        <f t="shared" ref="H394:H396" si="99">G394/1970</f>
        <v>1.0152284263959391E-3</v>
      </c>
      <c r="I394" s="19">
        <f t="shared" ref="I394:I396" si="100">H394/2</f>
        <v>5.0761421319796957E-4</v>
      </c>
      <c r="J394" s="19">
        <f t="shared" ref="J394:J396" si="101">H394/2</f>
        <v>5.0761421319796957E-4</v>
      </c>
      <c r="K394" s="7"/>
      <c r="L394" s="7"/>
    </row>
    <row r="395" spans="1:12" x14ac:dyDescent="0.2">
      <c r="A395" s="27"/>
      <c r="B395" s="31"/>
      <c r="C395" s="31"/>
      <c r="D395" s="10" t="s">
        <v>34</v>
      </c>
      <c r="E395" s="11">
        <v>3</v>
      </c>
      <c r="F395" s="11">
        <v>3</v>
      </c>
      <c r="G395" s="24">
        <f>E395*F395</f>
        <v>9</v>
      </c>
      <c r="H395" s="19">
        <f t="shared" si="99"/>
        <v>4.5685279187817262E-3</v>
      </c>
      <c r="I395" s="19">
        <f t="shared" si="100"/>
        <v>2.2842639593908631E-3</v>
      </c>
      <c r="J395" s="19">
        <f t="shared" si="101"/>
        <v>2.2842639593908631E-3</v>
      </c>
      <c r="K395" s="7"/>
      <c r="L395" s="7"/>
    </row>
    <row r="396" spans="1:12" x14ac:dyDescent="0.2">
      <c r="A396" s="27"/>
      <c r="B396" s="31"/>
      <c r="C396" s="31"/>
      <c r="D396" s="10" t="s">
        <v>16</v>
      </c>
      <c r="E396" s="11">
        <v>2</v>
      </c>
      <c r="F396" s="11">
        <v>2</v>
      </c>
      <c r="G396" s="24">
        <f>E396*F396</f>
        <v>4</v>
      </c>
      <c r="H396" s="19">
        <f t="shared" si="99"/>
        <v>2.0304568527918783E-3</v>
      </c>
      <c r="I396" s="19">
        <f t="shared" si="100"/>
        <v>1.0152284263959391E-3</v>
      </c>
      <c r="J396" s="19">
        <f t="shared" si="101"/>
        <v>1.0152284263959391E-3</v>
      </c>
      <c r="K396" s="7"/>
      <c r="L396" s="7"/>
    </row>
    <row r="397" spans="1:12" ht="132" x14ac:dyDescent="0.2">
      <c r="A397" s="27"/>
      <c r="B397" s="31"/>
      <c r="C397" s="31"/>
      <c r="D397" s="12" t="s">
        <v>108</v>
      </c>
      <c r="E397" s="9"/>
      <c r="F397" s="9"/>
      <c r="G397" s="9">
        <f>SUBTOTAL(9,G398:G400)</f>
        <v>29</v>
      </c>
      <c r="H397" s="7">
        <f>G397/1970</f>
        <v>1.4720812182741117E-2</v>
      </c>
      <c r="I397" s="7">
        <f>H397/2</f>
        <v>7.3604060913705586E-3</v>
      </c>
      <c r="J397" s="7">
        <f>H397/2</f>
        <v>7.3604060913705586E-3</v>
      </c>
      <c r="K397" s="7"/>
      <c r="L397" s="7"/>
    </row>
    <row r="398" spans="1:12" x14ac:dyDescent="0.2">
      <c r="A398" s="27"/>
      <c r="B398" s="31"/>
      <c r="C398" s="31"/>
      <c r="D398" s="8" t="s">
        <v>86</v>
      </c>
      <c r="E398" s="11">
        <v>6</v>
      </c>
      <c r="F398" s="11">
        <v>2</v>
      </c>
      <c r="G398" s="24">
        <f>E398*F398</f>
        <v>12</v>
      </c>
      <c r="H398" s="19">
        <f t="shared" ref="H398:H400" si="102">G398/1970</f>
        <v>6.0913705583756344E-3</v>
      </c>
      <c r="I398" s="19">
        <f t="shared" ref="I398:I400" si="103">H398/2</f>
        <v>3.0456852791878172E-3</v>
      </c>
      <c r="J398" s="19">
        <f t="shared" ref="J398:J400" si="104">H398/2</f>
        <v>3.0456852791878172E-3</v>
      </c>
      <c r="K398" s="7"/>
      <c r="L398" s="7"/>
    </row>
    <row r="399" spans="1:12" x14ac:dyDescent="0.2">
      <c r="A399" s="27"/>
      <c r="B399" s="31"/>
      <c r="C399" s="31"/>
      <c r="D399" s="8" t="s">
        <v>32</v>
      </c>
      <c r="E399" s="11">
        <v>3</v>
      </c>
      <c r="F399" s="11">
        <v>3</v>
      </c>
      <c r="G399" s="24">
        <f>E399*F399</f>
        <v>9</v>
      </c>
      <c r="H399" s="19">
        <f t="shared" si="102"/>
        <v>4.5685279187817262E-3</v>
      </c>
      <c r="I399" s="19">
        <f t="shared" si="103"/>
        <v>2.2842639593908631E-3</v>
      </c>
      <c r="J399" s="19">
        <f t="shared" si="104"/>
        <v>2.2842639593908631E-3</v>
      </c>
      <c r="K399" s="7"/>
      <c r="L399" s="7"/>
    </row>
    <row r="400" spans="1:12" x14ac:dyDescent="0.2">
      <c r="A400" s="27"/>
      <c r="B400" s="31"/>
      <c r="C400" s="31"/>
      <c r="D400" s="10" t="s">
        <v>34</v>
      </c>
      <c r="E400" s="11">
        <v>8</v>
      </c>
      <c r="F400" s="11">
        <v>1</v>
      </c>
      <c r="G400" s="24">
        <f>E400*F400</f>
        <v>8</v>
      </c>
      <c r="H400" s="19">
        <f t="shared" si="102"/>
        <v>4.0609137055837565E-3</v>
      </c>
      <c r="I400" s="19">
        <f t="shared" si="103"/>
        <v>2.0304568527918783E-3</v>
      </c>
      <c r="J400" s="19">
        <f t="shared" si="104"/>
        <v>2.0304568527918783E-3</v>
      </c>
      <c r="K400" s="7"/>
      <c r="L400" s="7"/>
    </row>
    <row r="401" spans="1:12" ht="36" x14ac:dyDescent="0.2">
      <c r="A401" s="27"/>
      <c r="B401" s="31"/>
      <c r="C401" s="31"/>
      <c r="D401" s="12" t="s">
        <v>109</v>
      </c>
      <c r="E401" s="9"/>
      <c r="F401" s="9"/>
      <c r="G401" s="9">
        <f>SUBTOTAL(9,G402:G402)</f>
        <v>80</v>
      </c>
      <c r="H401" s="7">
        <f>G401/1970</f>
        <v>4.060913705583756E-2</v>
      </c>
      <c r="I401" s="7">
        <f>H401/2</f>
        <v>2.030456852791878E-2</v>
      </c>
      <c r="J401" s="7">
        <f>H401/2</f>
        <v>2.030456852791878E-2</v>
      </c>
      <c r="K401" s="7"/>
      <c r="L401" s="7"/>
    </row>
    <row r="402" spans="1:12" x14ac:dyDescent="0.2">
      <c r="A402" s="27"/>
      <c r="B402" s="31"/>
      <c r="C402" s="31"/>
      <c r="D402" s="10" t="s">
        <v>44</v>
      </c>
      <c r="E402" s="11">
        <v>10</v>
      </c>
      <c r="F402" s="11">
        <v>8</v>
      </c>
      <c r="G402" s="24">
        <f>E402*F402</f>
        <v>80</v>
      </c>
      <c r="H402" s="19">
        <f>G402/1970</f>
        <v>4.060913705583756E-2</v>
      </c>
      <c r="I402" s="19">
        <f>H402/2</f>
        <v>2.030456852791878E-2</v>
      </c>
      <c r="J402" s="19">
        <f>H402/2</f>
        <v>2.030456852791878E-2</v>
      </c>
      <c r="K402" s="7"/>
      <c r="L402" s="7"/>
    </row>
    <row r="403" spans="1:12" x14ac:dyDescent="0.2">
      <c r="A403" s="27"/>
      <c r="B403" s="31"/>
      <c r="C403" s="31"/>
      <c r="D403" s="12" t="s">
        <v>47</v>
      </c>
      <c r="E403" s="9"/>
      <c r="F403" s="9"/>
      <c r="G403" s="9">
        <f>SUBTOTAL(9,G404:G406)</f>
        <v>204</v>
      </c>
      <c r="H403" s="7">
        <f>G403/1970</f>
        <v>0.10355329949238579</v>
      </c>
      <c r="I403" s="7">
        <f>H403/2</f>
        <v>5.1776649746192893E-2</v>
      </c>
      <c r="J403" s="7">
        <f>H403/2</f>
        <v>5.1776649746192893E-2</v>
      </c>
      <c r="K403" s="7"/>
      <c r="L403" s="7"/>
    </row>
    <row r="404" spans="1:12" x14ac:dyDescent="0.2">
      <c r="A404" s="27"/>
      <c r="B404" s="31"/>
      <c r="C404" s="31"/>
      <c r="D404" s="8" t="s">
        <v>48</v>
      </c>
      <c r="E404" s="11">
        <v>40</v>
      </c>
      <c r="F404" s="11">
        <v>1</v>
      </c>
      <c r="G404" s="24">
        <f>E404*F404</f>
        <v>40</v>
      </c>
      <c r="H404" s="19">
        <f t="shared" ref="H404:H406" si="105">G404/1970</f>
        <v>2.030456852791878E-2</v>
      </c>
      <c r="I404" s="19">
        <f t="shared" ref="I404:I406" si="106">H404/2</f>
        <v>1.015228426395939E-2</v>
      </c>
      <c r="J404" s="19">
        <f t="shared" ref="J404:J406" si="107">H404/2</f>
        <v>1.015228426395939E-2</v>
      </c>
      <c r="K404" s="7"/>
      <c r="L404" s="7"/>
    </row>
    <row r="405" spans="1:12" x14ac:dyDescent="0.2">
      <c r="A405" s="27"/>
      <c r="B405" s="31"/>
      <c r="C405" s="31"/>
      <c r="D405" s="8" t="s">
        <v>49</v>
      </c>
      <c r="E405" s="11">
        <v>160</v>
      </c>
      <c r="F405" s="11">
        <v>1</v>
      </c>
      <c r="G405" s="24">
        <f>E405*F405</f>
        <v>160</v>
      </c>
      <c r="H405" s="19">
        <f t="shared" si="105"/>
        <v>8.1218274111675121E-2</v>
      </c>
      <c r="I405" s="19">
        <f t="shared" si="106"/>
        <v>4.060913705583756E-2</v>
      </c>
      <c r="J405" s="19">
        <f t="shared" si="107"/>
        <v>4.060913705583756E-2</v>
      </c>
      <c r="K405" s="7"/>
      <c r="L405" s="7"/>
    </row>
    <row r="406" spans="1:12" x14ac:dyDescent="0.2">
      <c r="A406" s="27"/>
      <c r="B406" s="31"/>
      <c r="C406" s="31"/>
      <c r="D406" s="10" t="s">
        <v>33</v>
      </c>
      <c r="E406" s="11">
        <v>4</v>
      </c>
      <c r="F406" s="11">
        <v>1</v>
      </c>
      <c r="G406" s="24">
        <f>E406*F406</f>
        <v>4</v>
      </c>
      <c r="H406" s="19">
        <f t="shared" si="105"/>
        <v>2.0304568527918783E-3</v>
      </c>
      <c r="I406" s="19">
        <f t="shared" si="106"/>
        <v>1.0152284263959391E-3</v>
      </c>
      <c r="J406" s="19">
        <f t="shared" si="107"/>
        <v>1.0152284263959391E-3</v>
      </c>
      <c r="K406" s="7"/>
      <c r="L406" s="7"/>
    </row>
    <row r="407" spans="1:12" ht="15" customHeight="1" x14ac:dyDescent="0.2">
      <c r="A407" s="26">
        <v>13</v>
      </c>
      <c r="B407" s="30" t="s">
        <v>110</v>
      </c>
      <c r="C407" s="30" t="s">
        <v>111</v>
      </c>
      <c r="D407" s="5" t="s">
        <v>14</v>
      </c>
      <c r="E407" s="6"/>
      <c r="F407" s="6"/>
      <c r="G407" s="6"/>
      <c r="H407" s="7">
        <f>SUBTOTAL(9,H408:H415)</f>
        <v>0.25989847715736036</v>
      </c>
      <c r="I407" s="7">
        <f t="shared" ref="I407:I412" si="108">H407/2</f>
        <v>0.12994923857868018</v>
      </c>
      <c r="J407" s="7">
        <f t="shared" ref="J407:J412" si="109">H407/2</f>
        <v>0.12994923857868018</v>
      </c>
      <c r="K407" s="7"/>
      <c r="L407" s="7"/>
    </row>
    <row r="408" spans="1:12" ht="48" customHeight="1" x14ac:dyDescent="0.2">
      <c r="A408" s="27"/>
      <c r="B408" s="31"/>
      <c r="C408" s="31"/>
      <c r="D408" s="12" t="s">
        <v>107</v>
      </c>
      <c r="E408" s="9"/>
      <c r="F408" s="9"/>
      <c r="G408" s="9">
        <f>SUBTOTAL(9,G409:G409)</f>
        <v>4</v>
      </c>
      <c r="H408" s="7">
        <f>G408/1970</f>
        <v>2.0304568527918783E-3</v>
      </c>
      <c r="I408" s="7">
        <f t="shared" si="108"/>
        <v>1.0152284263959391E-3</v>
      </c>
      <c r="J408" s="7">
        <f t="shared" si="109"/>
        <v>1.0152284263959391E-3</v>
      </c>
      <c r="K408" s="7"/>
      <c r="L408" s="7"/>
    </row>
    <row r="409" spans="1:12" x14ac:dyDescent="0.2">
      <c r="A409" s="27"/>
      <c r="B409" s="31"/>
      <c r="C409" s="31"/>
      <c r="D409" s="8" t="s">
        <v>32</v>
      </c>
      <c r="E409" s="11">
        <v>2</v>
      </c>
      <c r="F409" s="11">
        <v>2</v>
      </c>
      <c r="G409" s="24">
        <f>E409*F409</f>
        <v>4</v>
      </c>
      <c r="H409" s="19">
        <f>G409/1970</f>
        <v>2.0304568527918783E-3</v>
      </c>
      <c r="I409" s="19">
        <f t="shared" si="108"/>
        <v>1.0152284263959391E-3</v>
      </c>
      <c r="J409" s="19">
        <f t="shared" si="109"/>
        <v>1.0152284263959391E-3</v>
      </c>
      <c r="K409" s="7"/>
      <c r="L409" s="7"/>
    </row>
    <row r="410" spans="1:12" ht="36" x14ac:dyDescent="0.2">
      <c r="A410" s="27"/>
      <c r="B410" s="31"/>
      <c r="C410" s="31"/>
      <c r="D410" s="12" t="s">
        <v>109</v>
      </c>
      <c r="E410" s="9"/>
      <c r="F410" s="9"/>
      <c r="G410" s="9">
        <f>SUBTOTAL(9,G411:G411)</f>
        <v>160</v>
      </c>
      <c r="H410" s="7">
        <f>G410/1970</f>
        <v>8.1218274111675121E-2</v>
      </c>
      <c r="I410" s="7">
        <f t="shared" si="108"/>
        <v>4.060913705583756E-2</v>
      </c>
      <c r="J410" s="7">
        <f t="shared" si="109"/>
        <v>4.060913705583756E-2</v>
      </c>
      <c r="K410" s="7"/>
      <c r="L410" s="7"/>
    </row>
    <row r="411" spans="1:12" x14ac:dyDescent="0.2">
      <c r="A411" s="27"/>
      <c r="B411" s="31"/>
      <c r="C411" s="31"/>
      <c r="D411" s="10" t="s">
        <v>44</v>
      </c>
      <c r="E411" s="11">
        <v>20</v>
      </c>
      <c r="F411" s="11">
        <v>8</v>
      </c>
      <c r="G411" s="24">
        <f>E411*F411</f>
        <v>160</v>
      </c>
      <c r="H411" s="19">
        <f>G411/1970</f>
        <v>8.1218274111675121E-2</v>
      </c>
      <c r="I411" s="19">
        <f t="shared" si="108"/>
        <v>4.060913705583756E-2</v>
      </c>
      <c r="J411" s="19">
        <f t="shared" si="109"/>
        <v>4.060913705583756E-2</v>
      </c>
      <c r="K411" s="7"/>
      <c r="L411" s="7"/>
    </row>
    <row r="412" spans="1:12" x14ac:dyDescent="0.2">
      <c r="A412" s="27"/>
      <c r="B412" s="31"/>
      <c r="C412" s="31"/>
      <c r="D412" s="12" t="s">
        <v>47</v>
      </c>
      <c r="E412" s="9"/>
      <c r="F412" s="9"/>
      <c r="G412" s="9">
        <f>SUBTOTAL(9,G413:G415)</f>
        <v>92</v>
      </c>
      <c r="H412" s="7">
        <f>G412/1970</f>
        <v>4.6700507614213196E-2</v>
      </c>
      <c r="I412" s="7">
        <f t="shared" si="108"/>
        <v>2.3350253807106598E-2</v>
      </c>
      <c r="J412" s="7">
        <f t="shared" si="109"/>
        <v>2.3350253807106598E-2</v>
      </c>
      <c r="K412" s="7"/>
      <c r="L412" s="7"/>
    </row>
    <row r="413" spans="1:12" x14ac:dyDescent="0.2">
      <c r="A413" s="27"/>
      <c r="B413" s="31"/>
      <c r="C413" s="31"/>
      <c r="D413" s="8" t="s">
        <v>48</v>
      </c>
      <c r="E413" s="11">
        <v>40</v>
      </c>
      <c r="F413" s="11">
        <v>1</v>
      </c>
      <c r="G413" s="24">
        <f>E413*F413</f>
        <v>40</v>
      </c>
      <c r="H413" s="19">
        <f t="shared" ref="H413:H415" si="110">G413/1970</f>
        <v>2.030456852791878E-2</v>
      </c>
      <c r="I413" s="19">
        <f t="shared" ref="I413:I415" si="111">H413/2</f>
        <v>1.015228426395939E-2</v>
      </c>
      <c r="J413" s="19">
        <f t="shared" ref="J413:J415" si="112">H413/2</f>
        <v>1.015228426395939E-2</v>
      </c>
      <c r="K413" s="7"/>
      <c r="L413" s="7"/>
    </row>
    <row r="414" spans="1:12" x14ac:dyDescent="0.2">
      <c r="A414" s="27"/>
      <c r="B414" s="31"/>
      <c r="C414" s="31"/>
      <c r="D414" s="8" t="s">
        <v>49</v>
      </c>
      <c r="E414" s="11">
        <v>40</v>
      </c>
      <c r="F414" s="11">
        <v>1</v>
      </c>
      <c r="G414" s="24">
        <f>E414*F414</f>
        <v>40</v>
      </c>
      <c r="H414" s="19">
        <f t="shared" si="110"/>
        <v>2.030456852791878E-2</v>
      </c>
      <c r="I414" s="19">
        <f>H414/4</f>
        <v>5.076142131979695E-3</v>
      </c>
      <c r="J414" s="19">
        <f>H414/4</f>
        <v>5.076142131979695E-3</v>
      </c>
      <c r="K414" s="7">
        <f>H414/4</f>
        <v>5.076142131979695E-3</v>
      </c>
      <c r="L414" s="7">
        <f>H414/4</f>
        <v>5.076142131979695E-3</v>
      </c>
    </row>
    <row r="415" spans="1:12" x14ac:dyDescent="0.2">
      <c r="A415" s="27"/>
      <c r="B415" s="31"/>
      <c r="C415" s="31"/>
      <c r="D415" s="10" t="s">
        <v>33</v>
      </c>
      <c r="E415" s="11">
        <v>6</v>
      </c>
      <c r="F415" s="11">
        <v>2</v>
      </c>
      <c r="G415" s="24">
        <f>E415*F415</f>
        <v>12</v>
      </c>
      <c r="H415" s="19">
        <f t="shared" si="110"/>
        <v>6.0913705583756344E-3</v>
      </c>
      <c r="I415" s="19">
        <f t="shared" si="111"/>
        <v>3.0456852791878172E-3</v>
      </c>
      <c r="J415" s="19">
        <f t="shared" si="112"/>
        <v>3.0456852791878172E-3</v>
      </c>
      <c r="K415" s="7"/>
      <c r="L415" s="7"/>
    </row>
    <row r="416" spans="1:12" ht="15" customHeight="1" x14ac:dyDescent="0.2">
      <c r="A416" s="26">
        <v>14</v>
      </c>
      <c r="B416" s="30" t="s">
        <v>112</v>
      </c>
      <c r="C416" s="30" t="s">
        <v>113</v>
      </c>
      <c r="D416" s="5" t="s">
        <v>14</v>
      </c>
      <c r="E416" s="6"/>
      <c r="F416" s="6"/>
      <c r="G416" s="6"/>
      <c r="H416" s="7">
        <f>SUBTOTAL(9,H417:H425)</f>
        <v>0.1035532994923858</v>
      </c>
      <c r="I416" s="7">
        <f>H416/2</f>
        <v>5.17766497461929E-2</v>
      </c>
      <c r="J416" s="7">
        <f>H416/2</f>
        <v>5.17766497461929E-2</v>
      </c>
      <c r="K416" s="7"/>
      <c r="L416" s="7"/>
    </row>
    <row r="417" spans="1:12" ht="84" customHeight="1" x14ac:dyDescent="0.2">
      <c r="A417" s="27"/>
      <c r="B417" s="31"/>
      <c r="C417" s="31"/>
      <c r="D417" s="12" t="s">
        <v>114</v>
      </c>
      <c r="E417" s="9"/>
      <c r="F417" s="9"/>
      <c r="G417" s="9">
        <f>SUBTOTAL(9,G418:G421)</f>
        <v>61</v>
      </c>
      <c r="H417" s="7">
        <f>G417/1970</f>
        <v>3.0964467005076143E-2</v>
      </c>
      <c r="I417" s="7">
        <f>H417/2</f>
        <v>1.5482233502538072E-2</v>
      </c>
      <c r="J417" s="7">
        <f>H417/2</f>
        <v>1.5482233502538072E-2</v>
      </c>
      <c r="K417" s="7"/>
      <c r="L417" s="7"/>
    </row>
    <row r="418" spans="1:12" x14ac:dyDescent="0.2">
      <c r="A418" s="27"/>
      <c r="B418" s="31"/>
      <c r="C418" s="31"/>
      <c r="D418" s="8" t="s">
        <v>86</v>
      </c>
      <c r="E418" s="11">
        <v>6</v>
      </c>
      <c r="F418" s="11">
        <v>5</v>
      </c>
      <c r="G418" s="24">
        <f>E418*F418</f>
        <v>30</v>
      </c>
      <c r="H418" s="19">
        <f t="shared" ref="H418:H421" si="113">G418/1970</f>
        <v>1.5228426395939087E-2</v>
      </c>
      <c r="I418" s="19">
        <f t="shared" ref="I418:I421" si="114">H418/2</f>
        <v>7.6142131979695434E-3</v>
      </c>
      <c r="J418" s="19">
        <f t="shared" ref="J418:J421" si="115">H418/2</f>
        <v>7.6142131979695434E-3</v>
      </c>
      <c r="K418" s="7"/>
      <c r="L418" s="7"/>
    </row>
    <row r="419" spans="1:12" x14ac:dyDescent="0.2">
      <c r="A419" s="27"/>
      <c r="B419" s="31"/>
      <c r="C419" s="31"/>
      <c r="D419" s="10" t="s">
        <v>34</v>
      </c>
      <c r="E419" s="11">
        <v>8</v>
      </c>
      <c r="F419" s="11">
        <v>3</v>
      </c>
      <c r="G419" s="24">
        <f>E419*F419</f>
        <v>24</v>
      </c>
      <c r="H419" s="19">
        <f t="shared" si="113"/>
        <v>1.2182741116751269E-2</v>
      </c>
      <c r="I419" s="19">
        <f t="shared" si="114"/>
        <v>6.0913705583756344E-3</v>
      </c>
      <c r="J419" s="19">
        <f t="shared" si="115"/>
        <v>6.0913705583756344E-3</v>
      </c>
      <c r="K419" s="7"/>
      <c r="L419" s="7"/>
    </row>
    <row r="420" spans="1:12" x14ac:dyDescent="0.2">
      <c r="A420" s="27"/>
      <c r="B420" s="31"/>
      <c r="C420" s="31"/>
      <c r="D420" s="10" t="s">
        <v>34</v>
      </c>
      <c r="E420" s="11">
        <v>2</v>
      </c>
      <c r="F420" s="11">
        <v>2</v>
      </c>
      <c r="G420" s="24">
        <f>E420*F420</f>
        <v>4</v>
      </c>
      <c r="H420" s="19">
        <f t="shared" si="113"/>
        <v>2.0304568527918783E-3</v>
      </c>
      <c r="I420" s="19">
        <f t="shared" si="114"/>
        <v>1.0152284263959391E-3</v>
      </c>
      <c r="J420" s="19">
        <f t="shared" si="115"/>
        <v>1.0152284263959391E-3</v>
      </c>
      <c r="K420" s="7"/>
      <c r="L420" s="7"/>
    </row>
    <row r="421" spans="1:12" x14ac:dyDescent="0.2">
      <c r="A421" s="27"/>
      <c r="B421" s="31"/>
      <c r="C421" s="31"/>
      <c r="D421" s="8" t="s">
        <v>36</v>
      </c>
      <c r="E421" s="11">
        <v>1.5</v>
      </c>
      <c r="F421" s="11">
        <v>2</v>
      </c>
      <c r="G421" s="24">
        <f>E421*F421</f>
        <v>3</v>
      </c>
      <c r="H421" s="19">
        <f t="shared" si="113"/>
        <v>1.5228426395939086E-3</v>
      </c>
      <c r="I421" s="19">
        <f t="shared" si="114"/>
        <v>7.614213197969543E-4</v>
      </c>
      <c r="J421" s="19">
        <f t="shared" si="115"/>
        <v>7.614213197969543E-4</v>
      </c>
      <c r="K421" s="7"/>
      <c r="L421" s="7"/>
    </row>
    <row r="422" spans="1:12" x14ac:dyDescent="0.2">
      <c r="A422" s="27"/>
      <c r="B422" s="31"/>
      <c r="C422" s="31"/>
      <c r="D422" s="12" t="s">
        <v>47</v>
      </c>
      <c r="E422" s="9"/>
      <c r="F422" s="9"/>
      <c r="G422" s="9">
        <f>SUBTOTAL(9,G423:G425)</f>
        <v>41</v>
      </c>
      <c r="H422" s="7">
        <f>G422/1970</f>
        <v>2.081218274111675E-2</v>
      </c>
      <c r="I422" s="7">
        <f>H422/2</f>
        <v>1.0406091370558375E-2</v>
      </c>
      <c r="J422" s="7">
        <f>H422/2</f>
        <v>1.0406091370558375E-2</v>
      </c>
      <c r="K422" s="7"/>
      <c r="L422" s="7"/>
    </row>
    <row r="423" spans="1:12" x14ac:dyDescent="0.2">
      <c r="A423" s="27"/>
      <c r="B423" s="31"/>
      <c r="C423" s="31"/>
      <c r="D423" s="8" t="s">
        <v>48</v>
      </c>
      <c r="E423" s="11">
        <v>20</v>
      </c>
      <c r="F423" s="11">
        <v>1</v>
      </c>
      <c r="G423" s="24">
        <f>E423*F423</f>
        <v>20</v>
      </c>
      <c r="H423" s="19">
        <f t="shared" ref="H423:H425" si="116">G423/1970</f>
        <v>1.015228426395939E-2</v>
      </c>
      <c r="I423" s="19">
        <f t="shared" ref="I423:I425" si="117">H423/2</f>
        <v>5.076142131979695E-3</v>
      </c>
      <c r="J423" s="19">
        <f t="shared" ref="J423:J425" si="118">H423/2</f>
        <v>5.076142131979695E-3</v>
      </c>
      <c r="K423" s="7"/>
      <c r="L423" s="7"/>
    </row>
    <row r="424" spans="1:12" x14ac:dyDescent="0.2">
      <c r="A424" s="27"/>
      <c r="B424" s="31"/>
      <c r="C424" s="31"/>
      <c r="D424" s="8" t="s">
        <v>49</v>
      </c>
      <c r="E424" s="11">
        <v>20</v>
      </c>
      <c r="F424" s="11">
        <v>1</v>
      </c>
      <c r="G424" s="24">
        <f>E424*F424</f>
        <v>20</v>
      </c>
      <c r="H424" s="19">
        <f t="shared" si="116"/>
        <v>1.015228426395939E-2</v>
      </c>
      <c r="I424" s="19">
        <f t="shared" si="117"/>
        <v>5.076142131979695E-3</v>
      </c>
      <c r="J424" s="19">
        <f t="shared" si="118"/>
        <v>5.076142131979695E-3</v>
      </c>
      <c r="K424" s="7"/>
      <c r="L424" s="7"/>
    </row>
    <row r="425" spans="1:12" x14ac:dyDescent="0.2">
      <c r="A425" s="27"/>
      <c r="B425" s="31"/>
      <c r="C425" s="31"/>
      <c r="D425" s="10" t="s">
        <v>33</v>
      </c>
      <c r="E425" s="11">
        <v>1</v>
      </c>
      <c r="F425" s="11">
        <v>1</v>
      </c>
      <c r="G425" s="24">
        <f>E425*F425</f>
        <v>1</v>
      </c>
      <c r="H425" s="19">
        <f t="shared" si="116"/>
        <v>5.0761421319796957E-4</v>
      </c>
      <c r="I425" s="19">
        <f t="shared" si="117"/>
        <v>2.5380710659898478E-4</v>
      </c>
      <c r="J425" s="19">
        <f t="shared" si="118"/>
        <v>2.5380710659898478E-4</v>
      </c>
      <c r="K425" s="7"/>
      <c r="L425" s="7"/>
    </row>
    <row r="426" spans="1:12" ht="15" customHeight="1" x14ac:dyDescent="0.2">
      <c r="A426" s="26">
        <v>15</v>
      </c>
      <c r="B426" s="30" t="s">
        <v>115</v>
      </c>
      <c r="C426" s="30" t="s">
        <v>116</v>
      </c>
      <c r="D426" s="5" t="s">
        <v>14</v>
      </c>
      <c r="E426" s="6"/>
      <c r="F426" s="6"/>
      <c r="G426" s="6"/>
      <c r="H426" s="7">
        <f>SUBTOTAL(9,H427:H484)</f>
        <v>5.743999999999998</v>
      </c>
      <c r="I426" s="7"/>
      <c r="J426" s="7"/>
      <c r="K426" s="7"/>
      <c r="L426" s="7">
        <f>H426</f>
        <v>5.743999999999998</v>
      </c>
    </row>
    <row r="427" spans="1:12" ht="84" customHeight="1" x14ac:dyDescent="0.2">
      <c r="A427" s="27"/>
      <c r="B427" s="31"/>
      <c r="C427" s="31"/>
      <c r="D427" s="12" t="s">
        <v>117</v>
      </c>
      <c r="E427" s="9"/>
      <c r="F427" s="9"/>
      <c r="G427" s="9">
        <f>SUBTOTAL(9,G428:G437)</f>
        <v>1702.94</v>
      </c>
      <c r="H427" s="7">
        <f>G427/1970</f>
        <v>0.86443654822335025</v>
      </c>
      <c r="I427" s="7"/>
      <c r="J427" s="7"/>
      <c r="K427" s="7"/>
      <c r="L427" s="7">
        <f>H427</f>
        <v>0.86443654822335025</v>
      </c>
    </row>
    <row r="428" spans="1:12" x14ac:dyDescent="0.2">
      <c r="A428" s="27"/>
      <c r="B428" s="31"/>
      <c r="C428" s="31"/>
      <c r="D428" s="10" t="s">
        <v>45</v>
      </c>
      <c r="E428" s="11">
        <v>0.28000000000000003</v>
      </c>
      <c r="F428" s="11">
        <v>3389</v>
      </c>
      <c r="G428" s="24">
        <f t="shared" ref="G428:G437" si="119">E428*F428</f>
        <v>948.92000000000007</v>
      </c>
      <c r="H428" s="19">
        <f t="shared" ref="H428:H437" si="120">G428/1970</f>
        <v>0.48168527918781728</v>
      </c>
      <c r="I428" s="19"/>
      <c r="J428" s="19"/>
      <c r="K428" s="19"/>
      <c r="L428" s="19">
        <f t="shared" ref="L428:L437" si="121">H428</f>
        <v>0.48168527918781728</v>
      </c>
    </row>
    <row r="429" spans="1:12" x14ac:dyDescent="0.2">
      <c r="A429" s="27"/>
      <c r="B429" s="31"/>
      <c r="C429" s="31"/>
      <c r="D429" s="8" t="s">
        <v>18</v>
      </c>
      <c r="E429" s="11">
        <v>0.28000000000000003</v>
      </c>
      <c r="F429" s="11">
        <v>1171</v>
      </c>
      <c r="G429" s="24">
        <f t="shared" si="119"/>
        <v>327.88000000000005</v>
      </c>
      <c r="H429" s="19">
        <f t="shared" si="120"/>
        <v>0.16643654822335027</v>
      </c>
      <c r="I429" s="19"/>
      <c r="J429" s="19"/>
      <c r="K429" s="19"/>
      <c r="L429" s="19">
        <f t="shared" si="121"/>
        <v>0.16643654822335027</v>
      </c>
    </row>
    <row r="430" spans="1:12" x14ac:dyDescent="0.2">
      <c r="A430" s="27"/>
      <c r="B430" s="31"/>
      <c r="C430" s="31"/>
      <c r="D430" s="8" t="s">
        <v>19</v>
      </c>
      <c r="E430" s="11">
        <v>0.28000000000000003</v>
      </c>
      <c r="F430" s="11">
        <v>169</v>
      </c>
      <c r="G430" s="24">
        <f t="shared" si="119"/>
        <v>47.320000000000007</v>
      </c>
      <c r="H430" s="19">
        <f t="shared" si="120"/>
        <v>2.4020304568527922E-2</v>
      </c>
      <c r="I430" s="19"/>
      <c r="J430" s="19"/>
      <c r="K430" s="19"/>
      <c r="L430" s="19">
        <f t="shared" si="121"/>
        <v>2.4020304568527922E-2</v>
      </c>
    </row>
    <row r="431" spans="1:12" x14ac:dyDescent="0.2">
      <c r="A431" s="27"/>
      <c r="B431" s="31"/>
      <c r="C431" s="31"/>
      <c r="D431" s="8" t="s">
        <v>21</v>
      </c>
      <c r="E431" s="11">
        <v>0.28000000000000003</v>
      </c>
      <c r="F431" s="11">
        <v>5</v>
      </c>
      <c r="G431" s="24">
        <f t="shared" si="119"/>
        <v>1.4000000000000001</v>
      </c>
      <c r="H431" s="19">
        <f t="shared" si="120"/>
        <v>7.1065989847715746E-4</v>
      </c>
      <c r="I431" s="19"/>
      <c r="J431" s="19"/>
      <c r="K431" s="19"/>
      <c r="L431" s="19">
        <f t="shared" si="121"/>
        <v>7.1065989847715746E-4</v>
      </c>
    </row>
    <row r="432" spans="1:12" x14ac:dyDescent="0.2">
      <c r="A432" s="27"/>
      <c r="B432" s="31"/>
      <c r="C432" s="31"/>
      <c r="D432" s="8" t="s">
        <v>21</v>
      </c>
      <c r="E432" s="11">
        <v>0.28000000000000003</v>
      </c>
      <c r="F432" s="11">
        <v>1</v>
      </c>
      <c r="G432" s="24">
        <f t="shared" si="119"/>
        <v>0.28000000000000003</v>
      </c>
      <c r="H432" s="19">
        <f t="shared" si="120"/>
        <v>1.4213197969543148E-4</v>
      </c>
      <c r="I432" s="19"/>
      <c r="J432" s="19"/>
      <c r="K432" s="19"/>
      <c r="L432" s="19">
        <f t="shared" si="121"/>
        <v>1.4213197969543148E-4</v>
      </c>
    </row>
    <row r="433" spans="1:12" x14ac:dyDescent="0.2">
      <c r="A433" s="27"/>
      <c r="B433" s="31"/>
      <c r="C433" s="31"/>
      <c r="D433" s="8" t="s">
        <v>21</v>
      </c>
      <c r="E433" s="11">
        <v>0.28000000000000003</v>
      </c>
      <c r="F433" s="11">
        <v>12</v>
      </c>
      <c r="G433" s="24">
        <f t="shared" si="119"/>
        <v>3.3600000000000003</v>
      </c>
      <c r="H433" s="19">
        <f t="shared" si="120"/>
        <v>1.7055837563451778E-3</v>
      </c>
      <c r="I433" s="19"/>
      <c r="J433" s="19"/>
      <c r="K433" s="19"/>
      <c r="L433" s="19">
        <f t="shared" si="121"/>
        <v>1.7055837563451778E-3</v>
      </c>
    </row>
    <row r="434" spans="1:12" x14ac:dyDescent="0.2">
      <c r="A434" s="27"/>
      <c r="B434" s="31"/>
      <c r="C434" s="31"/>
      <c r="D434" s="8" t="s">
        <v>27</v>
      </c>
      <c r="E434" s="11">
        <v>0.28000000000000003</v>
      </c>
      <c r="F434" s="11">
        <v>376</v>
      </c>
      <c r="G434" s="24">
        <f t="shared" si="119"/>
        <v>105.28000000000002</v>
      </c>
      <c r="H434" s="19">
        <f t="shared" si="120"/>
        <v>5.3441624365482242E-2</v>
      </c>
      <c r="I434" s="19"/>
      <c r="J434" s="19"/>
      <c r="K434" s="19"/>
      <c r="L434" s="19">
        <f t="shared" si="121"/>
        <v>5.3441624365482242E-2</v>
      </c>
    </row>
    <row r="435" spans="1:12" x14ac:dyDescent="0.2">
      <c r="A435" s="27"/>
      <c r="B435" s="31"/>
      <c r="C435" s="31"/>
      <c r="D435" s="8" t="s">
        <v>22</v>
      </c>
      <c r="E435" s="11">
        <v>1</v>
      </c>
      <c r="F435" s="11">
        <v>29</v>
      </c>
      <c r="G435" s="24">
        <f t="shared" si="119"/>
        <v>29</v>
      </c>
      <c r="H435" s="19">
        <f t="shared" si="120"/>
        <v>1.4720812182741117E-2</v>
      </c>
      <c r="I435" s="19"/>
      <c r="J435" s="19"/>
      <c r="K435" s="19"/>
      <c r="L435" s="19">
        <f t="shared" si="121"/>
        <v>1.4720812182741117E-2</v>
      </c>
    </row>
    <row r="436" spans="1:12" x14ac:dyDescent="0.2">
      <c r="A436" s="27"/>
      <c r="B436" s="31"/>
      <c r="C436" s="31"/>
      <c r="D436" s="8" t="s">
        <v>25</v>
      </c>
      <c r="E436" s="11">
        <v>0.25</v>
      </c>
      <c r="F436" s="11">
        <v>32</v>
      </c>
      <c r="G436" s="24">
        <f t="shared" si="119"/>
        <v>8</v>
      </c>
      <c r="H436" s="19">
        <f t="shared" si="120"/>
        <v>4.0609137055837565E-3</v>
      </c>
      <c r="I436" s="19"/>
      <c r="J436" s="19"/>
      <c r="K436" s="19"/>
      <c r="L436" s="19">
        <f t="shared" si="121"/>
        <v>4.0609137055837565E-3</v>
      </c>
    </row>
    <row r="437" spans="1:12" x14ac:dyDescent="0.2">
      <c r="A437" s="27"/>
      <c r="B437" s="31"/>
      <c r="C437" s="31"/>
      <c r="D437" s="8" t="s">
        <v>25</v>
      </c>
      <c r="E437" s="11">
        <v>0.25</v>
      </c>
      <c r="F437" s="11">
        <v>926</v>
      </c>
      <c r="G437" s="24">
        <f t="shared" si="119"/>
        <v>231.5</v>
      </c>
      <c r="H437" s="19">
        <f t="shared" si="120"/>
        <v>0.11751269035532995</v>
      </c>
      <c r="I437" s="19"/>
      <c r="J437" s="19"/>
      <c r="K437" s="19"/>
      <c r="L437" s="19">
        <f t="shared" si="121"/>
        <v>0.11751269035532995</v>
      </c>
    </row>
    <row r="438" spans="1:12" ht="48" x14ac:dyDescent="0.2">
      <c r="A438" s="27"/>
      <c r="B438" s="31"/>
      <c r="C438" s="31"/>
      <c r="D438" s="12" t="s">
        <v>15</v>
      </c>
      <c r="E438" s="9"/>
      <c r="F438" s="9"/>
      <c r="G438" s="9">
        <f>SUBTOTAL(9,G439:G448)</f>
        <v>990</v>
      </c>
      <c r="H438" s="7">
        <f>G438/1970</f>
        <v>0.5025380710659898</v>
      </c>
      <c r="I438" s="7"/>
      <c r="J438" s="7"/>
      <c r="K438" s="7"/>
      <c r="L438" s="7">
        <f>H438</f>
        <v>0.5025380710659898</v>
      </c>
    </row>
    <row r="439" spans="1:12" x14ac:dyDescent="0.2">
      <c r="A439" s="27"/>
      <c r="B439" s="31"/>
      <c r="C439" s="31"/>
      <c r="D439" s="8" t="s">
        <v>32</v>
      </c>
      <c r="E439" s="11">
        <v>7</v>
      </c>
      <c r="F439" s="11">
        <v>6</v>
      </c>
      <c r="G439" s="24">
        <f t="shared" ref="G439:G448" si="122">E439*F439</f>
        <v>42</v>
      </c>
      <c r="H439" s="19">
        <f t="shared" ref="H439:H448" si="123">G439/1970</f>
        <v>2.1319796954314719E-2</v>
      </c>
      <c r="I439" s="19"/>
      <c r="J439" s="19"/>
      <c r="K439" s="19"/>
      <c r="L439" s="19">
        <f t="shared" ref="L439:L448" si="124">H439</f>
        <v>2.1319796954314719E-2</v>
      </c>
    </row>
    <row r="440" spans="1:12" x14ac:dyDescent="0.2">
      <c r="A440" s="27"/>
      <c r="B440" s="31"/>
      <c r="C440" s="31"/>
      <c r="D440" s="8" t="s">
        <v>18</v>
      </c>
      <c r="E440" s="11">
        <v>8</v>
      </c>
      <c r="F440" s="11">
        <v>18</v>
      </c>
      <c r="G440" s="24">
        <f t="shared" si="122"/>
        <v>144</v>
      </c>
      <c r="H440" s="19">
        <f t="shared" si="123"/>
        <v>7.309644670050762E-2</v>
      </c>
      <c r="I440" s="19"/>
      <c r="J440" s="19"/>
      <c r="K440" s="19"/>
      <c r="L440" s="19">
        <f t="shared" si="124"/>
        <v>7.309644670050762E-2</v>
      </c>
    </row>
    <row r="441" spans="1:12" x14ac:dyDescent="0.2">
      <c r="A441" s="27"/>
      <c r="B441" s="31"/>
      <c r="C441" s="31"/>
      <c r="D441" s="8" t="s">
        <v>18</v>
      </c>
      <c r="E441" s="11">
        <v>8</v>
      </c>
      <c r="F441" s="11">
        <v>6</v>
      </c>
      <c r="G441" s="24">
        <f t="shared" si="122"/>
        <v>48</v>
      </c>
      <c r="H441" s="19">
        <f t="shared" si="123"/>
        <v>2.4365482233502538E-2</v>
      </c>
      <c r="I441" s="19"/>
      <c r="J441" s="19"/>
      <c r="K441" s="19"/>
      <c r="L441" s="19">
        <f t="shared" si="124"/>
        <v>2.4365482233502538E-2</v>
      </c>
    </row>
    <row r="442" spans="1:12" x14ac:dyDescent="0.2">
      <c r="A442" s="27"/>
      <c r="B442" s="31"/>
      <c r="C442" s="31"/>
      <c r="D442" s="8" t="s">
        <v>18</v>
      </c>
      <c r="E442" s="11">
        <v>8</v>
      </c>
      <c r="F442" s="11">
        <v>22</v>
      </c>
      <c r="G442" s="24">
        <f t="shared" si="122"/>
        <v>176</v>
      </c>
      <c r="H442" s="19">
        <f t="shared" si="123"/>
        <v>8.9340101522842635E-2</v>
      </c>
      <c r="I442" s="19"/>
      <c r="J442" s="19"/>
      <c r="K442" s="19"/>
      <c r="L442" s="19">
        <f t="shared" si="124"/>
        <v>8.9340101522842635E-2</v>
      </c>
    </row>
    <row r="443" spans="1:12" x14ac:dyDescent="0.2">
      <c r="A443" s="27"/>
      <c r="B443" s="31"/>
      <c r="C443" s="31"/>
      <c r="D443" s="8" t="s">
        <v>19</v>
      </c>
      <c r="E443" s="11">
        <v>8</v>
      </c>
      <c r="F443" s="11">
        <v>18</v>
      </c>
      <c r="G443" s="24">
        <f t="shared" si="122"/>
        <v>144</v>
      </c>
      <c r="H443" s="19">
        <f t="shared" si="123"/>
        <v>7.309644670050762E-2</v>
      </c>
      <c r="I443" s="19"/>
      <c r="J443" s="19"/>
      <c r="K443" s="19"/>
      <c r="L443" s="19">
        <f t="shared" si="124"/>
        <v>7.309644670050762E-2</v>
      </c>
    </row>
    <row r="444" spans="1:12" x14ac:dyDescent="0.2">
      <c r="A444" s="27"/>
      <c r="B444" s="31"/>
      <c r="C444" s="31"/>
      <c r="D444" s="8" t="s">
        <v>20</v>
      </c>
      <c r="E444" s="11">
        <v>8</v>
      </c>
      <c r="F444" s="11">
        <v>22</v>
      </c>
      <c r="G444" s="24">
        <f t="shared" si="122"/>
        <v>176</v>
      </c>
      <c r="H444" s="19">
        <f t="shared" si="123"/>
        <v>8.9340101522842635E-2</v>
      </c>
      <c r="I444" s="19"/>
      <c r="J444" s="19"/>
      <c r="K444" s="19"/>
      <c r="L444" s="19">
        <f t="shared" si="124"/>
        <v>8.9340101522842635E-2</v>
      </c>
    </row>
    <row r="445" spans="1:12" x14ac:dyDescent="0.2">
      <c r="A445" s="27"/>
      <c r="B445" s="31"/>
      <c r="C445" s="31"/>
      <c r="D445" s="8" t="s">
        <v>20</v>
      </c>
      <c r="E445" s="11">
        <v>8</v>
      </c>
      <c r="F445" s="11">
        <v>18</v>
      </c>
      <c r="G445" s="24">
        <f t="shared" si="122"/>
        <v>144</v>
      </c>
      <c r="H445" s="19">
        <f t="shared" si="123"/>
        <v>7.309644670050762E-2</v>
      </c>
      <c r="I445" s="19"/>
      <c r="J445" s="19"/>
      <c r="K445" s="19"/>
      <c r="L445" s="19">
        <f t="shared" si="124"/>
        <v>7.309644670050762E-2</v>
      </c>
    </row>
    <row r="446" spans="1:12" x14ac:dyDescent="0.2">
      <c r="A446" s="27"/>
      <c r="B446" s="31"/>
      <c r="C446" s="31"/>
      <c r="D446" s="8" t="s">
        <v>68</v>
      </c>
      <c r="E446" s="11">
        <v>12</v>
      </c>
      <c r="F446" s="11">
        <v>6</v>
      </c>
      <c r="G446" s="24">
        <f t="shared" si="122"/>
        <v>72</v>
      </c>
      <c r="H446" s="19">
        <f t="shared" si="123"/>
        <v>3.654822335025381E-2</v>
      </c>
      <c r="I446" s="19"/>
      <c r="J446" s="19"/>
      <c r="K446" s="19"/>
      <c r="L446" s="19">
        <f t="shared" si="124"/>
        <v>3.654822335025381E-2</v>
      </c>
    </row>
    <row r="447" spans="1:12" x14ac:dyDescent="0.2">
      <c r="A447" s="27"/>
      <c r="B447" s="31"/>
      <c r="C447" s="31"/>
      <c r="D447" s="8" t="s">
        <v>21</v>
      </c>
      <c r="E447" s="11">
        <v>8</v>
      </c>
      <c r="F447" s="11">
        <v>1</v>
      </c>
      <c r="G447" s="24">
        <f t="shared" si="122"/>
        <v>8</v>
      </c>
      <c r="H447" s="19">
        <f t="shared" si="123"/>
        <v>4.0609137055837565E-3</v>
      </c>
      <c r="I447" s="19"/>
      <c r="J447" s="19"/>
      <c r="K447" s="19"/>
      <c r="L447" s="19">
        <f t="shared" si="124"/>
        <v>4.0609137055837565E-3</v>
      </c>
    </row>
    <row r="448" spans="1:12" x14ac:dyDescent="0.2">
      <c r="A448" s="27"/>
      <c r="B448" s="31"/>
      <c r="C448" s="31"/>
      <c r="D448" s="8" t="s">
        <v>22</v>
      </c>
      <c r="E448" s="11">
        <v>9</v>
      </c>
      <c r="F448" s="11">
        <v>4</v>
      </c>
      <c r="G448" s="24">
        <f t="shared" si="122"/>
        <v>36</v>
      </c>
      <c r="H448" s="19">
        <f t="shared" si="123"/>
        <v>1.8274111675126905E-2</v>
      </c>
      <c r="I448" s="19"/>
      <c r="J448" s="19"/>
      <c r="K448" s="19"/>
      <c r="L448" s="19">
        <f t="shared" si="124"/>
        <v>1.8274111675126905E-2</v>
      </c>
    </row>
    <row r="449" spans="1:12" ht="48" x14ac:dyDescent="0.2">
      <c r="A449" s="27"/>
      <c r="B449" s="31"/>
      <c r="C449" s="31"/>
      <c r="D449" s="12" t="s">
        <v>118</v>
      </c>
      <c r="E449" s="9"/>
      <c r="F449" s="9"/>
      <c r="G449" s="9">
        <f>SUBTOTAL(9,G450:G466)</f>
        <v>1777.3</v>
      </c>
      <c r="H449" s="7">
        <f>G449/1970</f>
        <v>0.90218274111675123</v>
      </c>
      <c r="I449" s="7"/>
      <c r="J449" s="7"/>
      <c r="K449" s="7"/>
      <c r="L449" s="7">
        <f>H449</f>
        <v>0.90218274111675123</v>
      </c>
    </row>
    <row r="450" spans="1:12" x14ac:dyDescent="0.2">
      <c r="A450" s="27"/>
      <c r="B450" s="31"/>
      <c r="C450" s="31"/>
      <c r="D450" s="8" t="s">
        <v>32</v>
      </c>
      <c r="E450" s="11">
        <v>6</v>
      </c>
      <c r="F450" s="11">
        <v>9</v>
      </c>
      <c r="G450" s="24">
        <f t="shared" ref="G450:G466" si="125">E450*F450</f>
        <v>54</v>
      </c>
      <c r="H450" s="19">
        <f t="shared" ref="H450:H466" si="126">G450/1970</f>
        <v>2.7411167512690356E-2</v>
      </c>
      <c r="I450" s="19"/>
      <c r="J450" s="19"/>
      <c r="K450" s="19"/>
      <c r="L450" s="19">
        <f t="shared" ref="L450:L466" si="127">H450</f>
        <v>2.7411167512690356E-2</v>
      </c>
    </row>
    <row r="451" spans="1:12" x14ac:dyDescent="0.2">
      <c r="A451" s="27"/>
      <c r="B451" s="31"/>
      <c r="C451" s="31"/>
      <c r="D451" s="8" t="s">
        <v>18</v>
      </c>
      <c r="E451" s="11">
        <v>7.85</v>
      </c>
      <c r="F451" s="11">
        <v>10</v>
      </c>
      <c r="G451" s="24">
        <f t="shared" si="125"/>
        <v>78.5</v>
      </c>
      <c r="H451" s="19">
        <f t="shared" si="126"/>
        <v>3.9847715736040609E-2</v>
      </c>
      <c r="I451" s="19"/>
      <c r="J451" s="19"/>
      <c r="K451" s="19"/>
      <c r="L451" s="19">
        <f t="shared" si="127"/>
        <v>3.9847715736040609E-2</v>
      </c>
    </row>
    <row r="452" spans="1:12" x14ac:dyDescent="0.2">
      <c r="A452" s="27"/>
      <c r="B452" s="31"/>
      <c r="C452" s="31"/>
      <c r="D452" s="8" t="s">
        <v>18</v>
      </c>
      <c r="E452" s="11">
        <v>7.85</v>
      </c>
      <c r="F452" s="11">
        <v>6</v>
      </c>
      <c r="G452" s="24">
        <f t="shared" si="125"/>
        <v>47.099999999999994</v>
      </c>
      <c r="H452" s="19">
        <f t="shared" si="126"/>
        <v>2.3908629441624363E-2</v>
      </c>
      <c r="I452" s="19"/>
      <c r="J452" s="19"/>
      <c r="K452" s="19"/>
      <c r="L452" s="19">
        <f t="shared" si="127"/>
        <v>2.3908629441624363E-2</v>
      </c>
    </row>
    <row r="453" spans="1:12" x14ac:dyDescent="0.2">
      <c r="A453" s="27"/>
      <c r="B453" s="31"/>
      <c r="C453" s="31"/>
      <c r="D453" s="8" t="s">
        <v>18</v>
      </c>
      <c r="E453" s="11">
        <v>7.85</v>
      </c>
      <c r="F453" s="11">
        <v>7</v>
      </c>
      <c r="G453" s="24">
        <f t="shared" si="125"/>
        <v>54.949999999999996</v>
      </c>
      <c r="H453" s="19">
        <f t="shared" si="126"/>
        <v>2.7893401015228424E-2</v>
      </c>
      <c r="I453" s="19"/>
      <c r="J453" s="19"/>
      <c r="K453" s="19"/>
      <c r="L453" s="19">
        <f t="shared" si="127"/>
        <v>2.7893401015228424E-2</v>
      </c>
    </row>
    <row r="454" spans="1:12" x14ac:dyDescent="0.2">
      <c r="A454" s="27"/>
      <c r="B454" s="31"/>
      <c r="C454" s="31"/>
      <c r="D454" s="8" t="s">
        <v>19</v>
      </c>
      <c r="E454" s="11">
        <v>7.85</v>
      </c>
      <c r="F454" s="11">
        <v>6</v>
      </c>
      <c r="G454" s="24">
        <f t="shared" si="125"/>
        <v>47.099999999999994</v>
      </c>
      <c r="H454" s="19">
        <f t="shared" si="126"/>
        <v>2.3908629441624363E-2</v>
      </c>
      <c r="I454" s="19"/>
      <c r="J454" s="19"/>
      <c r="K454" s="19"/>
      <c r="L454" s="19">
        <f t="shared" si="127"/>
        <v>2.3908629441624363E-2</v>
      </c>
    </row>
    <row r="455" spans="1:12" x14ac:dyDescent="0.2">
      <c r="A455" s="27"/>
      <c r="B455" s="31"/>
      <c r="C455" s="31"/>
      <c r="D455" s="8" t="s">
        <v>20</v>
      </c>
      <c r="E455" s="11">
        <v>7</v>
      </c>
      <c r="F455" s="11">
        <v>23</v>
      </c>
      <c r="G455" s="24">
        <f t="shared" si="125"/>
        <v>161</v>
      </c>
      <c r="H455" s="19">
        <f t="shared" si="126"/>
        <v>8.1725888324873097E-2</v>
      </c>
      <c r="I455" s="19"/>
      <c r="J455" s="19"/>
      <c r="K455" s="19"/>
      <c r="L455" s="19">
        <f t="shared" si="127"/>
        <v>8.1725888324873097E-2</v>
      </c>
    </row>
    <row r="456" spans="1:12" x14ac:dyDescent="0.2">
      <c r="A456" s="27"/>
      <c r="B456" s="31"/>
      <c r="C456" s="31"/>
      <c r="D456" s="8" t="s">
        <v>20</v>
      </c>
      <c r="E456" s="11">
        <v>7</v>
      </c>
      <c r="F456" s="11">
        <v>8</v>
      </c>
      <c r="G456" s="24">
        <f t="shared" si="125"/>
        <v>56</v>
      </c>
      <c r="H456" s="19">
        <f t="shared" si="126"/>
        <v>2.8426395939086295E-2</v>
      </c>
      <c r="I456" s="19"/>
      <c r="J456" s="19"/>
      <c r="K456" s="19"/>
      <c r="L456" s="19">
        <f t="shared" si="127"/>
        <v>2.8426395939086295E-2</v>
      </c>
    </row>
    <row r="457" spans="1:12" x14ac:dyDescent="0.2">
      <c r="A457" s="27"/>
      <c r="B457" s="31"/>
      <c r="C457" s="31"/>
      <c r="D457" s="8" t="s">
        <v>68</v>
      </c>
      <c r="E457" s="11">
        <v>8</v>
      </c>
      <c r="F457" s="11">
        <v>13</v>
      </c>
      <c r="G457" s="24">
        <f t="shared" si="125"/>
        <v>104</v>
      </c>
      <c r="H457" s="19">
        <f t="shared" si="126"/>
        <v>5.2791878172588833E-2</v>
      </c>
      <c r="I457" s="19"/>
      <c r="J457" s="19"/>
      <c r="K457" s="19"/>
      <c r="L457" s="19">
        <f t="shared" si="127"/>
        <v>5.2791878172588833E-2</v>
      </c>
    </row>
    <row r="458" spans="1:12" x14ac:dyDescent="0.2">
      <c r="A458" s="27"/>
      <c r="B458" s="31"/>
      <c r="C458" s="31"/>
      <c r="D458" s="8" t="s">
        <v>21</v>
      </c>
      <c r="E458" s="11">
        <v>3.85</v>
      </c>
      <c r="F458" s="11">
        <v>96</v>
      </c>
      <c r="G458" s="24">
        <f t="shared" si="125"/>
        <v>369.6</v>
      </c>
      <c r="H458" s="19">
        <f t="shared" si="126"/>
        <v>0.18761421319796956</v>
      </c>
      <c r="I458" s="19"/>
      <c r="J458" s="19"/>
      <c r="K458" s="19"/>
      <c r="L458" s="19">
        <f t="shared" si="127"/>
        <v>0.18761421319796956</v>
      </c>
    </row>
    <row r="459" spans="1:12" x14ac:dyDescent="0.2">
      <c r="A459" s="27"/>
      <c r="B459" s="31"/>
      <c r="C459" s="31"/>
      <c r="D459" s="8" t="s">
        <v>21</v>
      </c>
      <c r="E459" s="11">
        <v>7.85</v>
      </c>
      <c r="F459" s="11">
        <v>35</v>
      </c>
      <c r="G459" s="24">
        <f t="shared" si="125"/>
        <v>274.75</v>
      </c>
      <c r="H459" s="19">
        <f t="shared" si="126"/>
        <v>0.13946700507614213</v>
      </c>
      <c r="I459" s="19"/>
      <c r="J459" s="19"/>
      <c r="K459" s="19"/>
      <c r="L459" s="19">
        <f t="shared" si="127"/>
        <v>0.13946700507614213</v>
      </c>
    </row>
    <row r="460" spans="1:12" x14ac:dyDescent="0.2">
      <c r="A460" s="27"/>
      <c r="B460" s="31"/>
      <c r="C460" s="31"/>
      <c r="D460" s="8" t="s">
        <v>27</v>
      </c>
      <c r="E460" s="11">
        <v>0.53</v>
      </c>
      <c r="F460" s="11">
        <v>110</v>
      </c>
      <c r="G460" s="24">
        <f t="shared" si="125"/>
        <v>58.300000000000004</v>
      </c>
      <c r="H460" s="19">
        <f t="shared" si="126"/>
        <v>2.9593908629441626E-2</v>
      </c>
      <c r="I460" s="19"/>
      <c r="J460" s="19"/>
      <c r="K460" s="19"/>
      <c r="L460" s="19">
        <f t="shared" si="127"/>
        <v>2.9593908629441626E-2</v>
      </c>
    </row>
    <row r="461" spans="1:12" x14ac:dyDescent="0.2">
      <c r="A461" s="27"/>
      <c r="B461" s="31"/>
      <c r="C461" s="31"/>
      <c r="D461" s="8" t="s">
        <v>22</v>
      </c>
      <c r="E461" s="11">
        <v>8</v>
      </c>
      <c r="F461" s="11">
        <v>8</v>
      </c>
      <c r="G461" s="24">
        <f t="shared" si="125"/>
        <v>64</v>
      </c>
      <c r="H461" s="19">
        <f t="shared" si="126"/>
        <v>3.2487309644670052E-2</v>
      </c>
      <c r="I461" s="19"/>
      <c r="J461" s="19"/>
      <c r="K461" s="19"/>
      <c r="L461" s="19">
        <f t="shared" si="127"/>
        <v>3.2487309644670052E-2</v>
      </c>
    </row>
    <row r="462" spans="1:12" x14ac:dyDescent="0.2">
      <c r="A462" s="27"/>
      <c r="B462" s="31"/>
      <c r="C462" s="31"/>
      <c r="D462" s="8" t="s">
        <v>24</v>
      </c>
      <c r="E462" s="11">
        <v>8</v>
      </c>
      <c r="F462" s="11">
        <v>8</v>
      </c>
      <c r="G462" s="24">
        <f t="shared" si="125"/>
        <v>64</v>
      </c>
      <c r="H462" s="19">
        <f t="shared" si="126"/>
        <v>3.2487309644670052E-2</v>
      </c>
      <c r="I462" s="19"/>
      <c r="J462" s="19"/>
      <c r="K462" s="19"/>
      <c r="L462" s="19">
        <f t="shared" si="127"/>
        <v>3.2487309644670052E-2</v>
      </c>
    </row>
    <row r="463" spans="1:12" x14ac:dyDescent="0.2">
      <c r="A463" s="27"/>
      <c r="B463" s="31"/>
      <c r="C463" s="31"/>
      <c r="D463" s="8" t="s">
        <v>24</v>
      </c>
      <c r="E463" s="11">
        <v>4</v>
      </c>
      <c r="F463" s="11">
        <v>40</v>
      </c>
      <c r="G463" s="24">
        <f t="shared" si="125"/>
        <v>160</v>
      </c>
      <c r="H463" s="19">
        <f t="shared" si="126"/>
        <v>8.1218274111675121E-2</v>
      </c>
      <c r="I463" s="19"/>
      <c r="J463" s="19"/>
      <c r="K463" s="19"/>
      <c r="L463" s="19">
        <f t="shared" si="127"/>
        <v>8.1218274111675121E-2</v>
      </c>
    </row>
    <row r="464" spans="1:12" x14ac:dyDescent="0.2">
      <c r="A464" s="27"/>
      <c r="B464" s="31"/>
      <c r="C464" s="31"/>
      <c r="D464" s="8" t="s">
        <v>24</v>
      </c>
      <c r="E464" s="11">
        <v>8</v>
      </c>
      <c r="F464" s="11">
        <v>8</v>
      </c>
      <c r="G464" s="24">
        <f t="shared" si="125"/>
        <v>64</v>
      </c>
      <c r="H464" s="19">
        <f t="shared" si="126"/>
        <v>3.2487309644670052E-2</v>
      </c>
      <c r="I464" s="19"/>
      <c r="J464" s="19"/>
      <c r="K464" s="19"/>
      <c r="L464" s="19">
        <f t="shared" si="127"/>
        <v>3.2487309644670052E-2</v>
      </c>
    </row>
    <row r="465" spans="1:12" x14ac:dyDescent="0.2">
      <c r="A465" s="27"/>
      <c r="B465" s="31"/>
      <c r="C465" s="31"/>
      <c r="D465" s="8" t="s">
        <v>25</v>
      </c>
      <c r="E465" s="11">
        <v>7.5</v>
      </c>
      <c r="F465" s="11">
        <v>8</v>
      </c>
      <c r="G465" s="24">
        <f t="shared" si="125"/>
        <v>60</v>
      </c>
      <c r="H465" s="19">
        <f t="shared" si="126"/>
        <v>3.0456852791878174E-2</v>
      </c>
      <c r="I465" s="19"/>
      <c r="J465" s="19"/>
      <c r="K465" s="19"/>
      <c r="L465" s="19">
        <f t="shared" si="127"/>
        <v>3.0456852791878174E-2</v>
      </c>
    </row>
    <row r="466" spans="1:12" x14ac:dyDescent="0.2">
      <c r="A466" s="27"/>
      <c r="B466" s="31"/>
      <c r="C466" s="31"/>
      <c r="D466" s="8" t="s">
        <v>25</v>
      </c>
      <c r="E466" s="11">
        <v>7.5</v>
      </c>
      <c r="F466" s="11">
        <v>8</v>
      </c>
      <c r="G466" s="24">
        <f t="shared" si="125"/>
        <v>60</v>
      </c>
      <c r="H466" s="19">
        <f t="shared" si="126"/>
        <v>3.0456852791878174E-2</v>
      </c>
      <c r="I466" s="19"/>
      <c r="J466" s="19"/>
      <c r="K466" s="19"/>
      <c r="L466" s="19">
        <f t="shared" si="127"/>
        <v>3.0456852791878174E-2</v>
      </c>
    </row>
    <row r="467" spans="1:12" ht="282" customHeight="1" x14ac:dyDescent="0.2">
      <c r="A467" s="27"/>
      <c r="B467" s="31"/>
      <c r="C467" s="31"/>
      <c r="D467" s="12" t="s">
        <v>119</v>
      </c>
      <c r="E467" s="9"/>
      <c r="F467" s="9"/>
      <c r="G467" s="9">
        <f>SUBTOTAL(9,G468:G468)</f>
        <v>198</v>
      </c>
      <c r="H467" s="7">
        <f>G467/1970</f>
        <v>0.10050761421319797</v>
      </c>
      <c r="I467" s="7"/>
      <c r="J467" s="7"/>
      <c r="K467" s="7"/>
      <c r="L467" s="7">
        <f>H467</f>
        <v>0.10050761421319797</v>
      </c>
    </row>
    <row r="468" spans="1:12" x14ac:dyDescent="0.2">
      <c r="A468" s="27"/>
      <c r="B468" s="31"/>
      <c r="C468" s="31"/>
      <c r="D468" s="8" t="s">
        <v>32</v>
      </c>
      <c r="E468" s="11">
        <v>3</v>
      </c>
      <c r="F468" s="11">
        <v>66</v>
      </c>
      <c r="G468" s="24">
        <f>E468*F468</f>
        <v>198</v>
      </c>
      <c r="H468" s="19">
        <f>G468/1970</f>
        <v>0.10050761421319797</v>
      </c>
      <c r="I468" s="19"/>
      <c r="J468" s="19"/>
      <c r="K468" s="19"/>
      <c r="L468" s="19">
        <f>H468</f>
        <v>0.10050761421319797</v>
      </c>
    </row>
    <row r="469" spans="1:12" ht="36" x14ac:dyDescent="0.2">
      <c r="A469" s="27"/>
      <c r="B469" s="31"/>
      <c r="C469" s="31"/>
      <c r="D469" s="16" t="s">
        <v>120</v>
      </c>
      <c r="E469" s="9"/>
      <c r="F469" s="9"/>
      <c r="G469" s="9">
        <f>SUBTOTAL(9,G470:G471)</f>
        <v>32</v>
      </c>
      <c r="H469" s="7">
        <f>G469/1970</f>
        <v>1.6243654822335026E-2</v>
      </c>
      <c r="I469" s="7"/>
      <c r="J469" s="7"/>
      <c r="K469" s="7"/>
      <c r="L469" s="7">
        <f>H469</f>
        <v>1.6243654822335026E-2</v>
      </c>
    </row>
    <row r="470" spans="1:12" x14ac:dyDescent="0.2">
      <c r="A470" s="27"/>
      <c r="B470" s="31"/>
      <c r="C470" s="31"/>
      <c r="D470" s="8" t="s">
        <v>32</v>
      </c>
      <c r="E470" s="11">
        <v>1</v>
      </c>
      <c r="F470" s="11">
        <v>2</v>
      </c>
      <c r="G470" s="24">
        <f>E470*F470</f>
        <v>2</v>
      </c>
      <c r="H470" s="19">
        <f t="shared" ref="H470:H471" si="128">G470/1970</f>
        <v>1.0152284263959391E-3</v>
      </c>
      <c r="I470" s="19"/>
      <c r="J470" s="19"/>
      <c r="K470" s="19"/>
      <c r="L470" s="19">
        <f t="shared" ref="L470:L471" si="129">H470</f>
        <v>1.0152284263959391E-3</v>
      </c>
    </row>
    <row r="471" spans="1:12" x14ac:dyDescent="0.2">
      <c r="A471" s="27"/>
      <c r="B471" s="31"/>
      <c r="C471" s="31"/>
      <c r="D471" s="10" t="s">
        <v>34</v>
      </c>
      <c r="E471" s="11">
        <v>6</v>
      </c>
      <c r="F471" s="11">
        <v>5</v>
      </c>
      <c r="G471" s="24">
        <f>E471*F471</f>
        <v>30</v>
      </c>
      <c r="H471" s="19">
        <f t="shared" si="128"/>
        <v>1.5228426395939087E-2</v>
      </c>
      <c r="I471" s="19"/>
      <c r="J471" s="19"/>
      <c r="K471" s="19"/>
      <c r="L471" s="19">
        <f t="shared" si="129"/>
        <v>1.5228426395939087E-2</v>
      </c>
    </row>
    <row r="472" spans="1:12" ht="84" x14ac:dyDescent="0.2">
      <c r="A472" s="27"/>
      <c r="B472" s="31"/>
      <c r="C472" s="31"/>
      <c r="D472" s="12" t="s">
        <v>121</v>
      </c>
      <c r="E472" s="9"/>
      <c r="F472" s="9"/>
      <c r="G472" s="9">
        <f>SUBTOTAL(9,G473:G474)</f>
        <v>316</v>
      </c>
      <c r="H472" s="7">
        <f>G472/1970</f>
        <v>0.16040609137055836</v>
      </c>
      <c r="I472" s="7"/>
      <c r="J472" s="7"/>
      <c r="K472" s="7"/>
      <c r="L472" s="7">
        <f>H472</f>
        <v>0.16040609137055836</v>
      </c>
    </row>
    <row r="473" spans="1:12" x14ac:dyDescent="0.2">
      <c r="A473" s="27"/>
      <c r="B473" s="31"/>
      <c r="C473" s="31"/>
      <c r="D473" s="10" t="s">
        <v>34</v>
      </c>
      <c r="E473" s="11">
        <v>1</v>
      </c>
      <c r="F473" s="11">
        <v>138</v>
      </c>
      <c r="G473" s="24">
        <f>E473*F473</f>
        <v>138</v>
      </c>
      <c r="H473" s="19">
        <f t="shared" ref="H473:H474" si="130">G473/1970</f>
        <v>7.0050761421319802E-2</v>
      </c>
      <c r="I473" s="19"/>
      <c r="J473" s="19"/>
      <c r="K473" s="19"/>
      <c r="L473" s="19">
        <f t="shared" ref="L473:L474" si="131">H473</f>
        <v>7.0050761421319802E-2</v>
      </c>
    </row>
    <row r="474" spans="1:12" x14ac:dyDescent="0.2">
      <c r="A474" s="27"/>
      <c r="B474" s="31"/>
      <c r="C474" s="31"/>
      <c r="D474" s="10" t="s">
        <v>16</v>
      </c>
      <c r="E474" s="11">
        <v>2</v>
      </c>
      <c r="F474" s="11">
        <v>89</v>
      </c>
      <c r="G474" s="24">
        <f>E474*F474</f>
        <v>178</v>
      </c>
      <c r="H474" s="19">
        <f t="shared" si="130"/>
        <v>9.0355329949238575E-2</v>
      </c>
      <c r="I474" s="19"/>
      <c r="J474" s="19"/>
      <c r="K474" s="19"/>
      <c r="L474" s="19">
        <f t="shared" si="131"/>
        <v>9.0355329949238575E-2</v>
      </c>
    </row>
    <row r="475" spans="1:12" ht="135" customHeight="1" x14ac:dyDescent="0.2">
      <c r="A475" s="27"/>
      <c r="B475" s="31"/>
      <c r="C475" s="31"/>
      <c r="D475" s="12" t="s">
        <v>122</v>
      </c>
      <c r="E475" s="9"/>
      <c r="F475" s="9"/>
      <c r="G475" s="9">
        <f>SUBTOTAL(9,G476:G476)</f>
        <v>24</v>
      </c>
      <c r="H475" s="7">
        <f>G475/1970</f>
        <v>1.2182741116751269E-2</v>
      </c>
      <c r="I475" s="7"/>
      <c r="J475" s="7"/>
      <c r="K475" s="7"/>
      <c r="L475" s="7">
        <f>H475</f>
        <v>1.2182741116751269E-2</v>
      </c>
    </row>
    <row r="476" spans="1:12" x14ac:dyDescent="0.2">
      <c r="A476" s="27"/>
      <c r="B476" s="31"/>
      <c r="C476" s="31"/>
      <c r="D476" s="10" t="s">
        <v>44</v>
      </c>
      <c r="E476" s="11">
        <v>6</v>
      </c>
      <c r="F476" s="11">
        <v>4</v>
      </c>
      <c r="G476" s="24">
        <f>E476*F476</f>
        <v>24</v>
      </c>
      <c r="H476" s="19">
        <f>G476/1970</f>
        <v>1.2182741116751269E-2</v>
      </c>
      <c r="I476" s="19"/>
      <c r="J476" s="19"/>
      <c r="K476" s="19"/>
      <c r="L476" s="19">
        <f>H476</f>
        <v>1.2182741116751269E-2</v>
      </c>
    </row>
    <row r="477" spans="1:12" ht="180" x14ac:dyDescent="0.2">
      <c r="A477" s="27"/>
      <c r="B477" s="31"/>
      <c r="C477" s="31"/>
      <c r="D477" s="12" t="s">
        <v>123</v>
      </c>
      <c r="E477" s="9"/>
      <c r="F477" s="9"/>
      <c r="G477" s="9">
        <f>SUBTOTAL(9,G478:G478)</f>
        <v>197.60000000000002</v>
      </c>
      <c r="H477" s="7">
        <f>G477/1970</f>
        <v>0.10030456852791879</v>
      </c>
      <c r="I477" s="7"/>
      <c r="J477" s="7"/>
      <c r="K477" s="7"/>
      <c r="L477" s="7">
        <f>H477</f>
        <v>0.10030456852791879</v>
      </c>
    </row>
    <row r="478" spans="1:12" x14ac:dyDescent="0.2">
      <c r="A478" s="27"/>
      <c r="B478" s="31"/>
      <c r="C478" s="31"/>
      <c r="D478" s="8" t="s">
        <v>68</v>
      </c>
      <c r="E478" s="11">
        <v>0.8</v>
      </c>
      <c r="F478" s="11">
        <v>247</v>
      </c>
      <c r="G478" s="24">
        <f>E478*F478</f>
        <v>197.60000000000002</v>
      </c>
      <c r="H478" s="19">
        <f>G478/1970</f>
        <v>0.10030456852791879</v>
      </c>
      <c r="I478" s="19"/>
      <c r="J478" s="19"/>
      <c r="K478" s="19"/>
      <c r="L478" s="19">
        <f>H478</f>
        <v>0.10030456852791879</v>
      </c>
    </row>
    <row r="479" spans="1:12" x14ac:dyDescent="0.2">
      <c r="A479" s="27"/>
      <c r="B479" s="31"/>
      <c r="C479" s="31"/>
      <c r="D479" s="12" t="s">
        <v>47</v>
      </c>
      <c r="E479" s="9"/>
      <c r="F479" s="9"/>
      <c r="G479" s="9">
        <f>SUBTOTAL(9,G480:G484)</f>
        <v>420</v>
      </c>
      <c r="H479" s="7">
        <f>G479/1970</f>
        <v>0.21319796954314721</v>
      </c>
      <c r="I479" s="7"/>
      <c r="J479" s="7"/>
      <c r="K479" s="7"/>
      <c r="L479" s="7">
        <f>H479</f>
        <v>0.21319796954314721</v>
      </c>
    </row>
    <row r="480" spans="1:12" x14ac:dyDescent="0.2">
      <c r="A480" s="27"/>
      <c r="B480" s="31"/>
      <c r="C480" s="31"/>
      <c r="D480" s="8" t="s">
        <v>48</v>
      </c>
      <c r="E480" s="11">
        <v>160</v>
      </c>
      <c r="F480" s="11">
        <v>1</v>
      </c>
      <c r="G480" s="24">
        <f>E480*F480</f>
        <v>160</v>
      </c>
      <c r="H480" s="19">
        <f t="shared" ref="H480:H484" si="132">G480/1970</f>
        <v>8.1218274111675121E-2</v>
      </c>
      <c r="I480" s="19"/>
      <c r="J480" s="19"/>
      <c r="K480" s="19"/>
      <c r="L480" s="19">
        <f t="shared" ref="L480:L484" si="133">H480</f>
        <v>8.1218274111675121E-2</v>
      </c>
    </row>
    <row r="481" spans="1:12" x14ac:dyDescent="0.2">
      <c r="A481" s="27"/>
      <c r="B481" s="31"/>
      <c r="C481" s="31"/>
      <c r="D481" s="8" t="s">
        <v>49</v>
      </c>
      <c r="E481" s="11">
        <v>140</v>
      </c>
      <c r="F481" s="11">
        <v>1</v>
      </c>
      <c r="G481" s="24">
        <f>E481*F481</f>
        <v>140</v>
      </c>
      <c r="H481" s="19">
        <f t="shared" si="132"/>
        <v>7.1065989847715741E-2</v>
      </c>
      <c r="I481" s="19"/>
      <c r="J481" s="19"/>
      <c r="K481" s="19"/>
      <c r="L481" s="19">
        <f t="shared" si="133"/>
        <v>7.1065989847715741E-2</v>
      </c>
    </row>
    <row r="482" spans="1:12" x14ac:dyDescent="0.2">
      <c r="A482" s="27"/>
      <c r="B482" s="31"/>
      <c r="C482" s="31"/>
      <c r="D482" s="10" t="s">
        <v>44</v>
      </c>
      <c r="E482" s="11">
        <v>6</v>
      </c>
      <c r="F482" s="11">
        <v>4</v>
      </c>
      <c r="G482" s="24">
        <f>E482*F482</f>
        <v>24</v>
      </c>
      <c r="H482" s="19">
        <f t="shared" si="132"/>
        <v>1.2182741116751269E-2</v>
      </c>
      <c r="I482" s="19"/>
      <c r="J482" s="19"/>
      <c r="K482" s="19"/>
      <c r="L482" s="19">
        <f t="shared" si="133"/>
        <v>1.2182741116751269E-2</v>
      </c>
    </row>
    <row r="483" spans="1:12" x14ac:dyDescent="0.2">
      <c r="A483" s="27"/>
      <c r="B483" s="31"/>
      <c r="C483" s="31"/>
      <c r="D483" s="10" t="s">
        <v>33</v>
      </c>
      <c r="E483" s="11">
        <v>0.5</v>
      </c>
      <c r="F483" s="11">
        <v>180</v>
      </c>
      <c r="G483" s="24">
        <f>E483*F483</f>
        <v>90</v>
      </c>
      <c r="H483" s="19">
        <f t="shared" si="132"/>
        <v>4.5685279187817257E-2</v>
      </c>
      <c r="I483" s="19"/>
      <c r="J483" s="19"/>
      <c r="K483" s="19"/>
      <c r="L483" s="19">
        <f t="shared" si="133"/>
        <v>4.5685279187817257E-2</v>
      </c>
    </row>
    <row r="484" spans="1:12" x14ac:dyDescent="0.2">
      <c r="A484" s="27"/>
      <c r="B484" s="31"/>
      <c r="C484" s="31"/>
      <c r="D484" s="8" t="s">
        <v>68</v>
      </c>
      <c r="E484" s="11">
        <v>0.5</v>
      </c>
      <c r="F484" s="11">
        <v>12</v>
      </c>
      <c r="G484" s="24">
        <f>E484*F484</f>
        <v>6</v>
      </c>
      <c r="H484" s="19">
        <f t="shared" si="132"/>
        <v>3.0456852791878172E-3</v>
      </c>
      <c r="I484" s="19"/>
      <c r="J484" s="19"/>
      <c r="K484" s="19"/>
      <c r="L484" s="19">
        <f t="shared" si="133"/>
        <v>3.0456852791878172E-3</v>
      </c>
    </row>
    <row r="485" spans="1:12" ht="15" customHeight="1" x14ac:dyDescent="0.2">
      <c r="A485" s="26">
        <v>16</v>
      </c>
      <c r="B485" s="30" t="s">
        <v>124</v>
      </c>
      <c r="C485" s="30" t="s">
        <v>125</v>
      </c>
      <c r="D485" s="5" t="s">
        <v>14</v>
      </c>
      <c r="E485" s="6"/>
      <c r="F485" s="6"/>
      <c r="G485" s="6"/>
      <c r="H485" s="7">
        <f>SUBTOTAL(9,H486:H511)</f>
        <v>1.815857868020305</v>
      </c>
      <c r="I485" s="7"/>
      <c r="J485" s="7"/>
      <c r="K485" s="7"/>
      <c r="L485" s="7">
        <f>H485</f>
        <v>1.815857868020305</v>
      </c>
    </row>
    <row r="486" spans="1:12" ht="31.5" customHeight="1" x14ac:dyDescent="0.2">
      <c r="A486" s="27"/>
      <c r="B486" s="31"/>
      <c r="C486" s="31"/>
      <c r="D486" s="12" t="s">
        <v>57</v>
      </c>
      <c r="E486" s="9"/>
      <c r="F486" s="9"/>
      <c r="G486" s="9">
        <f>SUBTOTAL(9,G487:G501)</f>
        <v>441.12</v>
      </c>
      <c r="H486" s="7">
        <f>G486/1970</f>
        <v>0.22391878172588833</v>
      </c>
      <c r="I486" s="7"/>
      <c r="J486" s="7"/>
      <c r="K486" s="7"/>
      <c r="L486" s="7">
        <f>H486</f>
        <v>0.22391878172588833</v>
      </c>
    </row>
    <row r="487" spans="1:12" x14ac:dyDescent="0.2">
      <c r="A487" s="27"/>
      <c r="B487" s="31"/>
      <c r="C487" s="31"/>
      <c r="D487" s="8" t="s">
        <v>18</v>
      </c>
      <c r="E487" s="11">
        <v>7.52</v>
      </c>
      <c r="F487" s="11">
        <v>1</v>
      </c>
      <c r="G487" s="24">
        <f t="shared" ref="G487:G501" si="134">E487*F487</f>
        <v>7.52</v>
      </c>
      <c r="H487" s="19">
        <f t="shared" ref="H487:H501" si="135">G487/1970</f>
        <v>3.8172588832487307E-3</v>
      </c>
      <c r="I487" s="19"/>
      <c r="J487" s="19"/>
      <c r="K487" s="19"/>
      <c r="L487" s="19">
        <f t="shared" ref="L487:L501" si="136">H487</f>
        <v>3.8172588832487307E-3</v>
      </c>
    </row>
    <row r="488" spans="1:12" x14ac:dyDescent="0.2">
      <c r="A488" s="27"/>
      <c r="B488" s="31"/>
      <c r="C488" s="31"/>
      <c r="D488" s="8" t="s">
        <v>18</v>
      </c>
      <c r="E488" s="11">
        <v>7.52</v>
      </c>
      <c r="F488" s="11">
        <v>1</v>
      </c>
      <c r="G488" s="24">
        <f t="shared" si="134"/>
        <v>7.52</v>
      </c>
      <c r="H488" s="19">
        <f t="shared" si="135"/>
        <v>3.8172588832487307E-3</v>
      </c>
      <c r="I488" s="19"/>
      <c r="J488" s="19"/>
      <c r="K488" s="19"/>
      <c r="L488" s="19">
        <f t="shared" si="136"/>
        <v>3.8172588832487307E-3</v>
      </c>
    </row>
    <row r="489" spans="1:12" x14ac:dyDescent="0.2">
      <c r="A489" s="27"/>
      <c r="B489" s="31"/>
      <c r="C489" s="31"/>
      <c r="D489" s="8" t="s">
        <v>18</v>
      </c>
      <c r="E489" s="11">
        <v>7.52</v>
      </c>
      <c r="F489" s="11">
        <v>17</v>
      </c>
      <c r="G489" s="24">
        <f t="shared" si="134"/>
        <v>127.83999999999999</v>
      </c>
      <c r="H489" s="19">
        <f t="shared" si="135"/>
        <v>6.4893401015228419E-2</v>
      </c>
      <c r="I489" s="19"/>
      <c r="J489" s="19"/>
      <c r="K489" s="19"/>
      <c r="L489" s="19">
        <f t="shared" si="136"/>
        <v>6.4893401015228419E-2</v>
      </c>
    </row>
    <row r="490" spans="1:12" x14ac:dyDescent="0.2">
      <c r="A490" s="27"/>
      <c r="B490" s="31"/>
      <c r="C490" s="31"/>
      <c r="D490" s="8" t="s">
        <v>19</v>
      </c>
      <c r="E490" s="11">
        <v>7.5</v>
      </c>
      <c r="F490" s="11">
        <v>11</v>
      </c>
      <c r="G490" s="24">
        <f t="shared" si="134"/>
        <v>82.5</v>
      </c>
      <c r="H490" s="19">
        <f t="shared" si="135"/>
        <v>4.1878172588832488E-2</v>
      </c>
      <c r="I490" s="19"/>
      <c r="J490" s="19"/>
      <c r="K490" s="19"/>
      <c r="L490" s="19">
        <f t="shared" si="136"/>
        <v>4.1878172588832488E-2</v>
      </c>
    </row>
    <row r="491" spans="1:12" x14ac:dyDescent="0.2">
      <c r="A491" s="27"/>
      <c r="B491" s="31"/>
      <c r="C491" s="31"/>
      <c r="D491" s="8" t="s">
        <v>20</v>
      </c>
      <c r="E491" s="11">
        <v>7</v>
      </c>
      <c r="F491" s="11">
        <v>3</v>
      </c>
      <c r="G491" s="24">
        <f t="shared" si="134"/>
        <v>21</v>
      </c>
      <c r="H491" s="19">
        <f t="shared" si="135"/>
        <v>1.065989847715736E-2</v>
      </c>
      <c r="I491" s="19"/>
      <c r="J491" s="19"/>
      <c r="K491" s="19"/>
      <c r="L491" s="19">
        <f t="shared" si="136"/>
        <v>1.065989847715736E-2</v>
      </c>
    </row>
    <row r="492" spans="1:12" x14ac:dyDescent="0.2">
      <c r="A492" s="27"/>
      <c r="B492" s="31"/>
      <c r="C492" s="31"/>
      <c r="D492" s="8" t="s">
        <v>20</v>
      </c>
      <c r="E492" s="11">
        <v>7</v>
      </c>
      <c r="F492" s="11">
        <v>3</v>
      </c>
      <c r="G492" s="24">
        <f t="shared" si="134"/>
        <v>21</v>
      </c>
      <c r="H492" s="19">
        <f t="shared" si="135"/>
        <v>1.065989847715736E-2</v>
      </c>
      <c r="I492" s="19"/>
      <c r="J492" s="19"/>
      <c r="K492" s="19"/>
      <c r="L492" s="19">
        <f t="shared" si="136"/>
        <v>1.065989847715736E-2</v>
      </c>
    </row>
    <row r="493" spans="1:12" x14ac:dyDescent="0.2">
      <c r="A493" s="27"/>
      <c r="B493" s="31"/>
      <c r="C493" s="31"/>
      <c r="D493" s="8" t="s">
        <v>68</v>
      </c>
      <c r="E493" s="11">
        <v>0.5</v>
      </c>
      <c r="F493" s="11">
        <v>10</v>
      </c>
      <c r="G493" s="24">
        <f t="shared" si="134"/>
        <v>5</v>
      </c>
      <c r="H493" s="19">
        <f t="shared" si="135"/>
        <v>2.5380710659898475E-3</v>
      </c>
      <c r="I493" s="19"/>
      <c r="J493" s="19"/>
      <c r="K493" s="19"/>
      <c r="L493" s="19">
        <f t="shared" si="136"/>
        <v>2.5380710659898475E-3</v>
      </c>
    </row>
    <row r="494" spans="1:12" x14ac:dyDescent="0.2">
      <c r="A494" s="27"/>
      <c r="B494" s="31"/>
      <c r="C494" s="31"/>
      <c r="D494" s="8" t="s">
        <v>21</v>
      </c>
      <c r="E494" s="11">
        <v>2.12</v>
      </c>
      <c r="F494" s="11">
        <v>2</v>
      </c>
      <c r="G494" s="24">
        <f t="shared" si="134"/>
        <v>4.24</v>
      </c>
      <c r="H494" s="19">
        <f t="shared" si="135"/>
        <v>2.1522842639593908E-3</v>
      </c>
      <c r="I494" s="19"/>
      <c r="J494" s="19"/>
      <c r="K494" s="19"/>
      <c r="L494" s="19">
        <f t="shared" si="136"/>
        <v>2.1522842639593908E-3</v>
      </c>
    </row>
    <row r="495" spans="1:12" x14ac:dyDescent="0.2">
      <c r="A495" s="27"/>
      <c r="B495" s="31"/>
      <c r="C495" s="31"/>
      <c r="D495" s="8" t="s">
        <v>21</v>
      </c>
      <c r="E495" s="11">
        <v>1.57</v>
      </c>
      <c r="F495" s="11">
        <v>2</v>
      </c>
      <c r="G495" s="24">
        <f t="shared" si="134"/>
        <v>3.14</v>
      </c>
      <c r="H495" s="19">
        <f t="shared" si="135"/>
        <v>1.5939086294416245E-3</v>
      </c>
      <c r="I495" s="19"/>
      <c r="J495" s="19"/>
      <c r="K495" s="19"/>
      <c r="L495" s="19">
        <f t="shared" si="136"/>
        <v>1.5939086294416245E-3</v>
      </c>
    </row>
    <row r="496" spans="1:12" x14ac:dyDescent="0.2">
      <c r="A496" s="27"/>
      <c r="B496" s="31"/>
      <c r="C496" s="31"/>
      <c r="D496" s="8" t="s">
        <v>27</v>
      </c>
      <c r="E496" s="11">
        <v>4.12</v>
      </c>
      <c r="F496" s="11">
        <v>3</v>
      </c>
      <c r="G496" s="24">
        <f t="shared" si="134"/>
        <v>12.36</v>
      </c>
      <c r="H496" s="19">
        <f t="shared" si="135"/>
        <v>6.2741116751269029E-3</v>
      </c>
      <c r="I496" s="19"/>
      <c r="J496" s="19"/>
      <c r="K496" s="19"/>
      <c r="L496" s="19">
        <f t="shared" si="136"/>
        <v>6.2741116751269029E-3</v>
      </c>
    </row>
    <row r="497" spans="1:12" x14ac:dyDescent="0.2">
      <c r="A497" s="27"/>
      <c r="B497" s="31"/>
      <c r="C497" s="31"/>
      <c r="D497" s="8" t="s">
        <v>22</v>
      </c>
      <c r="E497" s="11">
        <v>7</v>
      </c>
      <c r="F497" s="11">
        <v>3</v>
      </c>
      <c r="G497" s="24">
        <f t="shared" si="134"/>
        <v>21</v>
      </c>
      <c r="H497" s="19">
        <f t="shared" si="135"/>
        <v>1.065989847715736E-2</v>
      </c>
      <c r="I497" s="19"/>
      <c r="J497" s="19"/>
      <c r="K497" s="19"/>
      <c r="L497" s="19">
        <f t="shared" si="136"/>
        <v>1.065989847715736E-2</v>
      </c>
    </row>
    <row r="498" spans="1:12" x14ac:dyDescent="0.2">
      <c r="A498" s="27"/>
      <c r="B498" s="31"/>
      <c r="C498" s="31"/>
      <c r="D498" s="8" t="s">
        <v>24</v>
      </c>
      <c r="E498" s="11">
        <v>8</v>
      </c>
      <c r="F498" s="11">
        <v>2</v>
      </c>
      <c r="G498" s="24">
        <f t="shared" si="134"/>
        <v>16</v>
      </c>
      <c r="H498" s="19">
        <f t="shared" si="135"/>
        <v>8.1218274111675131E-3</v>
      </c>
      <c r="I498" s="19"/>
      <c r="J498" s="19"/>
      <c r="K498" s="19"/>
      <c r="L498" s="19">
        <f t="shared" si="136"/>
        <v>8.1218274111675131E-3</v>
      </c>
    </row>
    <row r="499" spans="1:12" x14ac:dyDescent="0.2">
      <c r="A499" s="27"/>
      <c r="B499" s="31"/>
      <c r="C499" s="31"/>
      <c r="D499" s="8" t="s">
        <v>24</v>
      </c>
      <c r="E499" s="11">
        <v>8</v>
      </c>
      <c r="F499" s="11">
        <v>2</v>
      </c>
      <c r="G499" s="24">
        <f t="shared" si="134"/>
        <v>16</v>
      </c>
      <c r="H499" s="19">
        <f t="shared" si="135"/>
        <v>8.1218274111675131E-3</v>
      </c>
      <c r="I499" s="19"/>
      <c r="J499" s="19"/>
      <c r="K499" s="19"/>
      <c r="L499" s="19">
        <f t="shared" si="136"/>
        <v>8.1218274111675131E-3</v>
      </c>
    </row>
    <row r="500" spans="1:12" x14ac:dyDescent="0.2">
      <c r="A500" s="27"/>
      <c r="B500" s="31"/>
      <c r="C500" s="31"/>
      <c r="D500" s="8" t="s">
        <v>24</v>
      </c>
      <c r="E500" s="11">
        <v>8</v>
      </c>
      <c r="F500" s="11">
        <v>2</v>
      </c>
      <c r="G500" s="24">
        <f t="shared" si="134"/>
        <v>16</v>
      </c>
      <c r="H500" s="19">
        <f t="shared" si="135"/>
        <v>8.1218274111675131E-3</v>
      </c>
      <c r="I500" s="19"/>
      <c r="J500" s="19"/>
      <c r="K500" s="19"/>
      <c r="L500" s="19">
        <f t="shared" si="136"/>
        <v>8.1218274111675131E-3</v>
      </c>
    </row>
    <row r="501" spans="1:12" x14ac:dyDescent="0.2">
      <c r="A501" s="27"/>
      <c r="B501" s="31"/>
      <c r="C501" s="31"/>
      <c r="D501" s="8" t="s">
        <v>25</v>
      </c>
      <c r="E501" s="11">
        <v>8</v>
      </c>
      <c r="F501" s="11">
        <v>10</v>
      </c>
      <c r="G501" s="24">
        <f t="shared" si="134"/>
        <v>80</v>
      </c>
      <c r="H501" s="19">
        <f t="shared" si="135"/>
        <v>4.060913705583756E-2</v>
      </c>
      <c r="I501" s="19"/>
      <c r="J501" s="19"/>
      <c r="K501" s="19"/>
      <c r="L501" s="19">
        <f t="shared" si="136"/>
        <v>4.060913705583756E-2</v>
      </c>
    </row>
    <row r="502" spans="1:12" x14ac:dyDescent="0.2">
      <c r="A502" s="27"/>
      <c r="B502" s="31"/>
      <c r="C502" s="31"/>
      <c r="D502" s="12" t="s">
        <v>126</v>
      </c>
      <c r="E502" s="9"/>
      <c r="F502" s="9"/>
      <c r="G502" s="9">
        <f>SUBTOTAL(9,G503:G504)</f>
        <v>871</v>
      </c>
      <c r="H502" s="7">
        <f>G502/1970</f>
        <v>0.4421319796954315</v>
      </c>
      <c r="I502" s="7"/>
      <c r="J502" s="7"/>
      <c r="K502" s="7"/>
      <c r="L502" s="7">
        <f>H502</f>
        <v>0.4421319796954315</v>
      </c>
    </row>
    <row r="503" spans="1:12" x14ac:dyDescent="0.2">
      <c r="A503" s="27"/>
      <c r="B503" s="31"/>
      <c r="C503" s="31"/>
      <c r="D503" s="10" t="s">
        <v>34</v>
      </c>
      <c r="E503" s="11">
        <v>81.5</v>
      </c>
      <c r="F503" s="11">
        <v>10</v>
      </c>
      <c r="G503" s="24">
        <f>E503*F503</f>
        <v>815</v>
      </c>
      <c r="H503" s="19">
        <f t="shared" ref="H503:H504" si="137">G503/1970</f>
        <v>0.4137055837563452</v>
      </c>
      <c r="I503" s="19"/>
      <c r="J503" s="19"/>
      <c r="K503" s="19"/>
      <c r="L503" s="19">
        <f t="shared" ref="L503:L504" si="138">H503</f>
        <v>0.4137055837563452</v>
      </c>
    </row>
    <row r="504" spans="1:12" x14ac:dyDescent="0.2">
      <c r="A504" s="27"/>
      <c r="B504" s="31"/>
      <c r="C504" s="31"/>
      <c r="D504" s="10" t="s">
        <v>34</v>
      </c>
      <c r="E504" s="11">
        <v>2</v>
      </c>
      <c r="F504" s="11">
        <v>28</v>
      </c>
      <c r="G504" s="24">
        <f>E504*F504</f>
        <v>56</v>
      </c>
      <c r="H504" s="19">
        <f t="shared" si="137"/>
        <v>2.8426395939086295E-2</v>
      </c>
      <c r="I504" s="19"/>
      <c r="J504" s="19"/>
      <c r="K504" s="19"/>
      <c r="L504" s="19">
        <f t="shared" si="138"/>
        <v>2.8426395939086295E-2</v>
      </c>
    </row>
    <row r="505" spans="1:12" x14ac:dyDescent="0.2">
      <c r="A505" s="27"/>
      <c r="B505" s="31"/>
      <c r="C505" s="31"/>
      <c r="D505" s="12" t="s">
        <v>61</v>
      </c>
      <c r="E505" s="9"/>
      <c r="F505" s="9"/>
      <c r="G505" s="9">
        <f>SUBTOTAL(9,G506:G506)</f>
        <v>384</v>
      </c>
      <c r="H505" s="7">
        <f>G505/1970</f>
        <v>0.1949238578680203</v>
      </c>
      <c r="I505" s="7"/>
      <c r="J505" s="7"/>
      <c r="K505" s="7"/>
      <c r="L505" s="7">
        <f>H505</f>
        <v>0.1949238578680203</v>
      </c>
    </row>
    <row r="506" spans="1:12" x14ac:dyDescent="0.2">
      <c r="A506" s="27"/>
      <c r="B506" s="31"/>
      <c r="C506" s="31"/>
      <c r="D506" s="10" t="s">
        <v>45</v>
      </c>
      <c r="E506" s="11">
        <v>6</v>
      </c>
      <c r="F506" s="11">
        <v>64</v>
      </c>
      <c r="G506" s="24">
        <f>E506*F506</f>
        <v>384</v>
      </c>
      <c r="H506" s="19">
        <f>G506/1970</f>
        <v>0.1949238578680203</v>
      </c>
      <c r="I506" s="19"/>
      <c r="J506" s="19"/>
      <c r="K506" s="19"/>
      <c r="L506" s="19">
        <f>H506</f>
        <v>0.1949238578680203</v>
      </c>
    </row>
    <row r="507" spans="1:12" x14ac:dyDescent="0.2">
      <c r="A507" s="27"/>
      <c r="B507" s="31"/>
      <c r="C507" s="31"/>
      <c r="D507" s="12" t="s">
        <v>47</v>
      </c>
      <c r="E507" s="9"/>
      <c r="F507" s="9"/>
      <c r="G507" s="9">
        <f>SUBTOTAL(9,G508:G511)</f>
        <v>92.5</v>
      </c>
      <c r="H507" s="7">
        <f>G507/1970</f>
        <v>4.6954314720812185E-2</v>
      </c>
      <c r="I507" s="7"/>
      <c r="J507" s="7"/>
      <c r="K507" s="7"/>
      <c r="L507" s="7">
        <f>H507</f>
        <v>4.6954314720812185E-2</v>
      </c>
    </row>
    <row r="508" spans="1:12" x14ac:dyDescent="0.2">
      <c r="A508" s="27"/>
      <c r="B508" s="31"/>
      <c r="C508" s="31"/>
      <c r="D508" s="8" t="s">
        <v>48</v>
      </c>
      <c r="E508" s="11">
        <v>40</v>
      </c>
      <c r="F508" s="11">
        <v>1</v>
      </c>
      <c r="G508" s="24">
        <f>E508*F508</f>
        <v>40</v>
      </c>
      <c r="H508" s="19">
        <f t="shared" ref="H508:H511" si="139">G508/1970</f>
        <v>2.030456852791878E-2</v>
      </c>
      <c r="I508" s="19"/>
      <c r="J508" s="19"/>
      <c r="K508" s="19"/>
      <c r="L508" s="19">
        <f t="shared" ref="L508:L511" si="140">H508</f>
        <v>2.030456852791878E-2</v>
      </c>
    </row>
    <row r="509" spans="1:12" x14ac:dyDescent="0.2">
      <c r="A509" s="27"/>
      <c r="B509" s="31"/>
      <c r="C509" s="31"/>
      <c r="D509" s="8" t="s">
        <v>49</v>
      </c>
      <c r="E509" s="11">
        <v>9.5</v>
      </c>
      <c r="F509" s="11">
        <v>1</v>
      </c>
      <c r="G509" s="24">
        <f>E509*F509</f>
        <v>9.5</v>
      </c>
      <c r="H509" s="19">
        <f t="shared" si="139"/>
        <v>4.8223350253807111E-3</v>
      </c>
      <c r="I509" s="19"/>
      <c r="J509" s="19"/>
      <c r="K509" s="19"/>
      <c r="L509" s="19">
        <f t="shared" si="140"/>
        <v>4.8223350253807111E-3</v>
      </c>
    </row>
    <row r="510" spans="1:12" x14ac:dyDescent="0.2">
      <c r="A510" s="27"/>
      <c r="B510" s="31"/>
      <c r="C510" s="31"/>
      <c r="D510" s="10" t="s">
        <v>44</v>
      </c>
      <c r="E510" s="11">
        <v>6</v>
      </c>
      <c r="F510" s="11">
        <v>4</v>
      </c>
      <c r="G510" s="24">
        <f>E510*F510</f>
        <v>24</v>
      </c>
      <c r="H510" s="19">
        <f t="shared" si="139"/>
        <v>1.2182741116751269E-2</v>
      </c>
      <c r="I510" s="19"/>
      <c r="J510" s="19"/>
      <c r="K510" s="19"/>
      <c r="L510" s="19">
        <f t="shared" si="140"/>
        <v>1.2182741116751269E-2</v>
      </c>
    </row>
    <row r="511" spans="1:12" x14ac:dyDescent="0.2">
      <c r="A511" s="27"/>
      <c r="B511" s="31"/>
      <c r="C511" s="31"/>
      <c r="D511" s="10" t="s">
        <v>33</v>
      </c>
      <c r="E511" s="11">
        <v>0.5</v>
      </c>
      <c r="F511" s="11">
        <v>38</v>
      </c>
      <c r="G511" s="24">
        <f>E511*F511</f>
        <v>19</v>
      </c>
      <c r="H511" s="19">
        <f t="shared" si="139"/>
        <v>9.6446700507614221E-3</v>
      </c>
      <c r="I511" s="19"/>
      <c r="J511" s="19"/>
      <c r="K511" s="19"/>
      <c r="L511" s="19">
        <f t="shared" si="140"/>
        <v>9.6446700507614221E-3</v>
      </c>
    </row>
    <row r="512" spans="1:12" ht="15" customHeight="1" x14ac:dyDescent="0.2">
      <c r="A512" s="26">
        <v>17</v>
      </c>
      <c r="B512" s="30" t="s">
        <v>127</v>
      </c>
      <c r="C512" s="30" t="s">
        <v>128</v>
      </c>
      <c r="D512" s="5" t="s">
        <v>14</v>
      </c>
      <c r="E512" s="6"/>
      <c r="F512" s="6"/>
      <c r="G512" s="6"/>
      <c r="H512" s="7">
        <f>SUBTOTAL(9,H513:H519)</f>
        <v>9.289340101522843E-2</v>
      </c>
      <c r="I512" s="7"/>
      <c r="J512" s="7"/>
      <c r="K512" s="7"/>
      <c r="L512" s="7">
        <f t="shared" ref="L512:L517" si="141">H512</f>
        <v>9.289340101522843E-2</v>
      </c>
    </row>
    <row r="513" spans="1:12" ht="38.25" customHeight="1" x14ac:dyDescent="0.2">
      <c r="A513" s="27"/>
      <c r="B513" s="31"/>
      <c r="C513" s="31"/>
      <c r="D513" s="12" t="s">
        <v>120</v>
      </c>
      <c r="E513" s="9"/>
      <c r="F513" s="9"/>
      <c r="G513" s="9">
        <f>SUBTOTAL(9,G514:G514)</f>
        <v>4</v>
      </c>
      <c r="H513" s="7">
        <f>G513/1970</f>
        <v>2.0304568527918783E-3</v>
      </c>
      <c r="I513" s="7"/>
      <c r="J513" s="7"/>
      <c r="K513" s="7"/>
      <c r="L513" s="7">
        <f t="shared" si="141"/>
        <v>2.0304568527918783E-3</v>
      </c>
    </row>
    <row r="514" spans="1:12" x14ac:dyDescent="0.2">
      <c r="A514" s="27"/>
      <c r="B514" s="31"/>
      <c r="C514" s="31"/>
      <c r="D514" s="8" t="s">
        <v>32</v>
      </c>
      <c r="E514" s="11">
        <v>2</v>
      </c>
      <c r="F514" s="11">
        <v>2</v>
      </c>
      <c r="G514" s="24">
        <f>E514*F514</f>
        <v>4</v>
      </c>
      <c r="H514" s="19">
        <f>G514/1970</f>
        <v>2.0304568527918783E-3</v>
      </c>
      <c r="I514" s="19"/>
      <c r="J514" s="19"/>
      <c r="K514" s="19"/>
      <c r="L514" s="19">
        <f t="shared" si="141"/>
        <v>2.0304568527918783E-3</v>
      </c>
    </row>
    <row r="515" spans="1:12" x14ac:dyDescent="0.2">
      <c r="A515" s="27"/>
      <c r="B515" s="31"/>
      <c r="C515" s="31"/>
      <c r="D515" s="12" t="s">
        <v>129</v>
      </c>
      <c r="E515" s="9"/>
      <c r="F515" s="9"/>
      <c r="G515" s="9">
        <f>SUBTOTAL(9,G516:G516)</f>
        <v>8</v>
      </c>
      <c r="H515" s="7">
        <f>G515/1970</f>
        <v>4.0609137055837565E-3</v>
      </c>
      <c r="I515" s="7"/>
      <c r="J515" s="7"/>
      <c r="K515" s="7"/>
      <c r="L515" s="7">
        <f t="shared" si="141"/>
        <v>4.0609137055837565E-3</v>
      </c>
    </row>
    <row r="516" spans="1:12" x14ac:dyDescent="0.2">
      <c r="A516" s="27"/>
      <c r="B516" s="31"/>
      <c r="C516" s="31"/>
      <c r="D516" s="10" t="s">
        <v>33</v>
      </c>
      <c r="E516" s="11">
        <v>8</v>
      </c>
      <c r="F516" s="11">
        <v>1</v>
      </c>
      <c r="G516" s="24">
        <f>E516*F516</f>
        <v>8</v>
      </c>
      <c r="H516" s="19">
        <f>G516/1970</f>
        <v>4.0609137055837565E-3</v>
      </c>
      <c r="I516" s="19"/>
      <c r="J516" s="19"/>
      <c r="K516" s="19"/>
      <c r="L516" s="19">
        <f t="shared" si="141"/>
        <v>4.0609137055837565E-3</v>
      </c>
    </row>
    <row r="517" spans="1:12" x14ac:dyDescent="0.2">
      <c r="A517" s="27"/>
      <c r="B517" s="31"/>
      <c r="C517" s="31"/>
      <c r="D517" s="12" t="s">
        <v>47</v>
      </c>
      <c r="E517" s="9"/>
      <c r="F517" s="9"/>
      <c r="G517" s="9">
        <f>SUBTOTAL(9,G518:G519)</f>
        <v>79.5</v>
      </c>
      <c r="H517" s="7">
        <f>G517/1970</f>
        <v>4.0355329949238579E-2</v>
      </c>
      <c r="I517" s="7"/>
      <c r="J517" s="7"/>
      <c r="K517" s="7"/>
      <c r="L517" s="7">
        <f t="shared" si="141"/>
        <v>4.0355329949238579E-2</v>
      </c>
    </row>
    <row r="518" spans="1:12" x14ac:dyDescent="0.2">
      <c r="A518" s="27"/>
      <c r="B518" s="31"/>
      <c r="C518" s="31"/>
      <c r="D518" s="8" t="s">
        <v>48</v>
      </c>
      <c r="E518" s="11">
        <v>40</v>
      </c>
      <c r="F518" s="11">
        <v>1</v>
      </c>
      <c r="G518" s="24">
        <f>E518*F518</f>
        <v>40</v>
      </c>
      <c r="H518" s="19">
        <f t="shared" ref="H518:H519" si="142">G518/1970</f>
        <v>2.030456852791878E-2</v>
      </c>
      <c r="I518" s="19"/>
      <c r="J518" s="19"/>
      <c r="K518" s="19"/>
      <c r="L518" s="19">
        <f t="shared" ref="L518:L519" si="143">H518</f>
        <v>2.030456852791878E-2</v>
      </c>
    </row>
    <row r="519" spans="1:12" x14ac:dyDescent="0.2">
      <c r="A519" s="27"/>
      <c r="B519" s="31"/>
      <c r="C519" s="31"/>
      <c r="D519" s="8" t="s">
        <v>49</v>
      </c>
      <c r="E519" s="11">
        <v>39.5</v>
      </c>
      <c r="F519" s="11">
        <v>1</v>
      </c>
      <c r="G519" s="24">
        <f>E519*F519</f>
        <v>39.5</v>
      </c>
      <c r="H519" s="19">
        <f t="shared" si="142"/>
        <v>2.0050761421319795E-2</v>
      </c>
      <c r="I519" s="19"/>
      <c r="J519" s="19"/>
      <c r="K519" s="19"/>
      <c r="L519" s="19">
        <f t="shared" si="143"/>
        <v>2.0050761421319795E-2</v>
      </c>
    </row>
    <row r="520" spans="1:12" ht="15" customHeight="1" x14ac:dyDescent="0.2">
      <c r="A520" s="26">
        <v>18</v>
      </c>
      <c r="B520" s="30" t="s">
        <v>130</v>
      </c>
      <c r="C520" s="30" t="s">
        <v>131</v>
      </c>
      <c r="D520" s="5" t="s">
        <v>14</v>
      </c>
      <c r="E520" s="6"/>
      <c r="F520" s="6"/>
      <c r="G520" s="6"/>
      <c r="H520" s="7">
        <f>SUBTOTAL(9,H521:H587)</f>
        <v>7.2152690355329945</v>
      </c>
      <c r="I520" s="7"/>
      <c r="J520" s="7"/>
      <c r="K520" s="7"/>
      <c r="L520" s="7">
        <f>H520</f>
        <v>7.2152690355329945</v>
      </c>
    </row>
    <row r="521" spans="1:12" ht="30" customHeight="1" x14ac:dyDescent="0.2">
      <c r="A521" s="27"/>
      <c r="B521" s="31"/>
      <c r="C521" s="31"/>
      <c r="D521" s="12" t="s">
        <v>132</v>
      </c>
      <c r="E521" s="9"/>
      <c r="F521" s="9"/>
      <c r="G521" s="9">
        <f>SUBTOTAL(9,G522:G538)</f>
        <v>709.4</v>
      </c>
      <c r="H521" s="7">
        <f>G521/1970</f>
        <v>0.36010152284263958</v>
      </c>
      <c r="I521" s="7"/>
      <c r="J521" s="7"/>
      <c r="K521" s="7"/>
      <c r="L521" s="7">
        <f>H521</f>
        <v>0.36010152284263958</v>
      </c>
    </row>
    <row r="522" spans="1:12" x14ac:dyDescent="0.2">
      <c r="A522" s="27"/>
      <c r="B522" s="31"/>
      <c r="C522" s="31"/>
      <c r="D522" s="8" t="s">
        <v>18</v>
      </c>
      <c r="E522" s="11">
        <v>0.1</v>
      </c>
      <c r="F522" s="11">
        <v>75</v>
      </c>
      <c r="G522" s="24">
        <f t="shared" ref="G522:G538" si="144">E522*F522</f>
        <v>7.5</v>
      </c>
      <c r="H522" s="19">
        <f t="shared" ref="H522:H538" si="145">G522/1970</f>
        <v>3.8071065989847717E-3</v>
      </c>
      <c r="I522" s="19"/>
      <c r="J522" s="19"/>
      <c r="K522" s="19"/>
      <c r="L522" s="19">
        <f t="shared" ref="L522:L538" si="146">H522</f>
        <v>3.8071065989847717E-3</v>
      </c>
    </row>
    <row r="523" spans="1:12" x14ac:dyDescent="0.2">
      <c r="A523" s="27"/>
      <c r="B523" s="31"/>
      <c r="C523" s="31"/>
      <c r="D523" s="8" t="s">
        <v>18</v>
      </c>
      <c r="E523" s="11">
        <v>0.1</v>
      </c>
      <c r="F523" s="11">
        <v>161</v>
      </c>
      <c r="G523" s="24">
        <f t="shared" si="144"/>
        <v>16.100000000000001</v>
      </c>
      <c r="H523" s="19">
        <f t="shared" si="145"/>
        <v>8.1725888324873097E-3</v>
      </c>
      <c r="I523" s="19"/>
      <c r="J523" s="19"/>
      <c r="K523" s="19"/>
      <c r="L523" s="19">
        <f t="shared" si="146"/>
        <v>8.1725888324873097E-3</v>
      </c>
    </row>
    <row r="524" spans="1:12" x14ac:dyDescent="0.2">
      <c r="A524" s="27"/>
      <c r="B524" s="31"/>
      <c r="C524" s="31"/>
      <c r="D524" s="8" t="s">
        <v>18</v>
      </c>
      <c r="E524" s="11">
        <v>0.1</v>
      </c>
      <c r="F524" s="11">
        <v>90</v>
      </c>
      <c r="G524" s="24">
        <f t="shared" si="144"/>
        <v>9</v>
      </c>
      <c r="H524" s="19">
        <f t="shared" si="145"/>
        <v>4.5685279187817262E-3</v>
      </c>
      <c r="I524" s="19"/>
      <c r="J524" s="19"/>
      <c r="K524" s="19"/>
      <c r="L524" s="19">
        <f t="shared" si="146"/>
        <v>4.5685279187817262E-3</v>
      </c>
    </row>
    <row r="525" spans="1:12" x14ac:dyDescent="0.2">
      <c r="A525" s="27"/>
      <c r="B525" s="31"/>
      <c r="C525" s="31"/>
      <c r="D525" s="8" t="s">
        <v>19</v>
      </c>
      <c r="E525" s="11">
        <v>0.1</v>
      </c>
      <c r="F525" s="11">
        <v>313</v>
      </c>
      <c r="G525" s="24">
        <f t="shared" si="144"/>
        <v>31.3</v>
      </c>
      <c r="H525" s="19">
        <f t="shared" si="145"/>
        <v>1.5888324873096448E-2</v>
      </c>
      <c r="I525" s="19"/>
      <c r="J525" s="19"/>
      <c r="K525" s="19"/>
      <c r="L525" s="19">
        <f t="shared" si="146"/>
        <v>1.5888324873096448E-2</v>
      </c>
    </row>
    <row r="526" spans="1:12" x14ac:dyDescent="0.2">
      <c r="A526" s="27"/>
      <c r="B526" s="31"/>
      <c r="C526" s="31"/>
      <c r="D526" s="8" t="s">
        <v>20</v>
      </c>
      <c r="E526" s="11">
        <v>0.1</v>
      </c>
      <c r="F526" s="11">
        <v>80</v>
      </c>
      <c r="G526" s="24">
        <f t="shared" si="144"/>
        <v>8</v>
      </c>
      <c r="H526" s="19">
        <f t="shared" si="145"/>
        <v>4.0609137055837565E-3</v>
      </c>
      <c r="I526" s="19"/>
      <c r="J526" s="19"/>
      <c r="K526" s="19"/>
      <c r="L526" s="19">
        <f t="shared" si="146"/>
        <v>4.0609137055837565E-3</v>
      </c>
    </row>
    <row r="527" spans="1:12" x14ac:dyDescent="0.2">
      <c r="A527" s="27"/>
      <c r="B527" s="31"/>
      <c r="C527" s="31"/>
      <c r="D527" s="8" t="s">
        <v>20</v>
      </c>
      <c r="E527" s="11">
        <v>0.1</v>
      </c>
      <c r="F527" s="11">
        <v>75</v>
      </c>
      <c r="G527" s="24">
        <f t="shared" si="144"/>
        <v>7.5</v>
      </c>
      <c r="H527" s="19">
        <f t="shared" si="145"/>
        <v>3.8071065989847717E-3</v>
      </c>
      <c r="I527" s="19"/>
      <c r="J527" s="19"/>
      <c r="K527" s="19"/>
      <c r="L527" s="19">
        <f t="shared" si="146"/>
        <v>3.8071065989847717E-3</v>
      </c>
    </row>
    <row r="528" spans="1:12" x14ac:dyDescent="0.2">
      <c r="A528" s="27"/>
      <c r="B528" s="31"/>
      <c r="C528" s="31"/>
      <c r="D528" s="8" t="s">
        <v>21</v>
      </c>
      <c r="E528" s="11">
        <v>0.1</v>
      </c>
      <c r="F528" s="11">
        <v>85</v>
      </c>
      <c r="G528" s="24">
        <f t="shared" si="144"/>
        <v>8.5</v>
      </c>
      <c r="H528" s="19">
        <f t="shared" si="145"/>
        <v>4.3147208121827414E-3</v>
      </c>
      <c r="I528" s="19"/>
      <c r="J528" s="19"/>
      <c r="K528" s="19"/>
      <c r="L528" s="19">
        <f t="shared" si="146"/>
        <v>4.3147208121827414E-3</v>
      </c>
    </row>
    <row r="529" spans="1:12" x14ac:dyDescent="0.2">
      <c r="A529" s="27"/>
      <c r="B529" s="31"/>
      <c r="C529" s="31"/>
      <c r="D529" s="8" t="s">
        <v>21</v>
      </c>
      <c r="E529" s="11">
        <v>0.1</v>
      </c>
      <c r="F529" s="11">
        <v>1</v>
      </c>
      <c r="G529" s="24">
        <f t="shared" si="144"/>
        <v>0.1</v>
      </c>
      <c r="H529" s="19">
        <f t="shared" si="145"/>
        <v>5.076142131979696E-5</v>
      </c>
      <c r="I529" s="19"/>
      <c r="J529" s="19"/>
      <c r="K529" s="19"/>
      <c r="L529" s="19">
        <f t="shared" si="146"/>
        <v>5.076142131979696E-5</v>
      </c>
    </row>
    <row r="530" spans="1:12" x14ac:dyDescent="0.2">
      <c r="A530" s="27"/>
      <c r="B530" s="31"/>
      <c r="C530" s="31"/>
      <c r="D530" s="8" t="s">
        <v>21</v>
      </c>
      <c r="E530" s="11">
        <v>0.1</v>
      </c>
      <c r="F530" s="11">
        <v>86</v>
      </c>
      <c r="G530" s="24">
        <f t="shared" si="144"/>
        <v>8.6</v>
      </c>
      <c r="H530" s="19">
        <f t="shared" si="145"/>
        <v>4.365482233502538E-3</v>
      </c>
      <c r="I530" s="19"/>
      <c r="J530" s="19"/>
      <c r="K530" s="19"/>
      <c r="L530" s="19">
        <f t="shared" si="146"/>
        <v>4.365482233502538E-3</v>
      </c>
    </row>
    <row r="531" spans="1:12" x14ac:dyDescent="0.2">
      <c r="A531" s="27"/>
      <c r="B531" s="31"/>
      <c r="C531" s="31"/>
      <c r="D531" s="8" t="s">
        <v>27</v>
      </c>
      <c r="E531" s="11">
        <v>0.1</v>
      </c>
      <c r="F531" s="11">
        <v>86</v>
      </c>
      <c r="G531" s="24">
        <f t="shared" si="144"/>
        <v>8.6</v>
      </c>
      <c r="H531" s="19">
        <f t="shared" si="145"/>
        <v>4.365482233502538E-3</v>
      </c>
      <c r="I531" s="19"/>
      <c r="J531" s="19"/>
      <c r="K531" s="19"/>
      <c r="L531" s="19">
        <f t="shared" si="146"/>
        <v>4.365482233502538E-3</v>
      </c>
    </row>
    <row r="532" spans="1:12" x14ac:dyDescent="0.2">
      <c r="A532" s="27"/>
      <c r="B532" s="31"/>
      <c r="C532" s="31"/>
      <c r="D532" s="8" t="s">
        <v>22</v>
      </c>
      <c r="E532" s="11">
        <v>1</v>
      </c>
      <c r="F532" s="11">
        <v>66</v>
      </c>
      <c r="G532" s="24">
        <f t="shared" si="144"/>
        <v>66</v>
      </c>
      <c r="H532" s="19">
        <f t="shared" si="145"/>
        <v>3.3502538071065992E-2</v>
      </c>
      <c r="I532" s="19"/>
      <c r="J532" s="19"/>
      <c r="K532" s="19"/>
      <c r="L532" s="19">
        <f t="shared" si="146"/>
        <v>3.3502538071065992E-2</v>
      </c>
    </row>
    <row r="533" spans="1:12" x14ac:dyDescent="0.2">
      <c r="A533" s="27"/>
      <c r="B533" s="31"/>
      <c r="C533" s="31"/>
      <c r="D533" s="8" t="s">
        <v>24</v>
      </c>
      <c r="E533" s="11">
        <v>0.1</v>
      </c>
      <c r="F533" s="11">
        <v>146</v>
      </c>
      <c r="G533" s="24">
        <f t="shared" si="144"/>
        <v>14.600000000000001</v>
      </c>
      <c r="H533" s="19">
        <f t="shared" si="145"/>
        <v>7.4111675126903561E-3</v>
      </c>
      <c r="I533" s="19"/>
      <c r="J533" s="19"/>
      <c r="K533" s="19"/>
      <c r="L533" s="19">
        <f t="shared" si="146"/>
        <v>7.4111675126903561E-3</v>
      </c>
    </row>
    <row r="534" spans="1:12" x14ac:dyDescent="0.2">
      <c r="A534" s="27"/>
      <c r="B534" s="31"/>
      <c r="C534" s="31"/>
      <c r="D534" s="8" t="s">
        <v>24</v>
      </c>
      <c r="E534" s="11">
        <v>0.1</v>
      </c>
      <c r="F534" s="11">
        <v>250</v>
      </c>
      <c r="G534" s="24">
        <f t="shared" si="144"/>
        <v>25</v>
      </c>
      <c r="H534" s="19">
        <f t="shared" si="145"/>
        <v>1.2690355329949238E-2</v>
      </c>
      <c r="I534" s="19"/>
      <c r="J534" s="19"/>
      <c r="K534" s="19"/>
      <c r="L534" s="19">
        <f t="shared" si="146"/>
        <v>1.2690355329949238E-2</v>
      </c>
    </row>
    <row r="535" spans="1:12" x14ac:dyDescent="0.2">
      <c r="A535" s="27"/>
      <c r="B535" s="31"/>
      <c r="C535" s="31"/>
      <c r="D535" s="8" t="s">
        <v>24</v>
      </c>
      <c r="E535" s="11">
        <v>0.1</v>
      </c>
      <c r="F535" s="11">
        <v>156</v>
      </c>
      <c r="G535" s="24">
        <f t="shared" si="144"/>
        <v>15.600000000000001</v>
      </c>
      <c r="H535" s="19">
        <f t="shared" si="145"/>
        <v>7.9187817258883249E-3</v>
      </c>
      <c r="I535" s="19"/>
      <c r="J535" s="19"/>
      <c r="K535" s="19"/>
      <c r="L535" s="19">
        <f t="shared" si="146"/>
        <v>7.9187817258883249E-3</v>
      </c>
    </row>
    <row r="536" spans="1:12" x14ac:dyDescent="0.2">
      <c r="A536" s="27"/>
      <c r="B536" s="31"/>
      <c r="C536" s="31"/>
      <c r="D536" s="8" t="s">
        <v>25</v>
      </c>
      <c r="E536" s="11">
        <v>0.5</v>
      </c>
      <c r="F536" s="11">
        <v>322</v>
      </c>
      <c r="G536" s="24">
        <f t="shared" si="144"/>
        <v>161</v>
      </c>
      <c r="H536" s="19">
        <f t="shared" si="145"/>
        <v>8.1725888324873097E-2</v>
      </c>
      <c r="I536" s="19"/>
      <c r="J536" s="19"/>
      <c r="K536" s="19"/>
      <c r="L536" s="19">
        <f t="shared" si="146"/>
        <v>8.1725888324873097E-2</v>
      </c>
    </row>
    <row r="537" spans="1:12" x14ac:dyDescent="0.2">
      <c r="A537" s="27"/>
      <c r="B537" s="31"/>
      <c r="C537" s="31"/>
      <c r="D537" s="8" t="s">
        <v>25</v>
      </c>
      <c r="E537" s="11">
        <v>0.5</v>
      </c>
      <c r="F537" s="11">
        <v>322</v>
      </c>
      <c r="G537" s="24">
        <f t="shared" si="144"/>
        <v>161</v>
      </c>
      <c r="H537" s="19">
        <f t="shared" si="145"/>
        <v>8.1725888324873097E-2</v>
      </c>
      <c r="I537" s="19"/>
      <c r="J537" s="19"/>
      <c r="K537" s="19"/>
      <c r="L537" s="19">
        <f t="shared" si="146"/>
        <v>8.1725888324873097E-2</v>
      </c>
    </row>
    <row r="538" spans="1:12" x14ac:dyDescent="0.2">
      <c r="A538" s="27"/>
      <c r="B538" s="31"/>
      <c r="C538" s="31"/>
      <c r="D538" s="8" t="s">
        <v>25</v>
      </c>
      <c r="E538" s="11">
        <v>0.5</v>
      </c>
      <c r="F538" s="11">
        <v>322</v>
      </c>
      <c r="G538" s="24">
        <f t="shared" si="144"/>
        <v>161</v>
      </c>
      <c r="H538" s="19">
        <f t="shared" si="145"/>
        <v>8.1725888324873097E-2</v>
      </c>
      <c r="I538" s="19"/>
      <c r="J538" s="19"/>
      <c r="K538" s="19"/>
      <c r="L538" s="19">
        <f t="shared" si="146"/>
        <v>8.1725888324873097E-2</v>
      </c>
    </row>
    <row r="539" spans="1:12" x14ac:dyDescent="0.2">
      <c r="A539" s="27"/>
      <c r="B539" s="31"/>
      <c r="C539" s="31"/>
      <c r="D539" s="12" t="s">
        <v>133</v>
      </c>
      <c r="E539" s="9"/>
      <c r="F539" s="9"/>
      <c r="G539" s="9">
        <f>SUBTOTAL(9,G540:G555)</f>
        <v>2544.8000000000002</v>
      </c>
      <c r="H539" s="7">
        <f>G539/1970</f>
        <v>1.2917766497461929</v>
      </c>
      <c r="I539" s="7"/>
      <c r="J539" s="7"/>
      <c r="K539" s="7"/>
      <c r="L539" s="7">
        <f>H539</f>
        <v>1.2917766497461929</v>
      </c>
    </row>
    <row r="540" spans="1:12" x14ac:dyDescent="0.2">
      <c r="A540" s="27"/>
      <c r="B540" s="31"/>
      <c r="C540" s="31"/>
      <c r="D540" s="8" t="s">
        <v>18</v>
      </c>
      <c r="E540" s="11">
        <v>0.85</v>
      </c>
      <c r="F540" s="11">
        <v>16</v>
      </c>
      <c r="G540" s="24">
        <f t="shared" ref="G540:G555" si="147">E540*F540</f>
        <v>13.6</v>
      </c>
      <c r="H540" s="19">
        <f t="shared" ref="H540:H555" si="148">G540/1970</f>
        <v>6.9035532994923855E-3</v>
      </c>
      <c r="I540" s="19"/>
      <c r="J540" s="19"/>
      <c r="K540" s="19"/>
      <c r="L540" s="19">
        <f t="shared" ref="L540:L555" si="149">H540</f>
        <v>6.9035532994923855E-3</v>
      </c>
    </row>
    <row r="541" spans="1:12" x14ac:dyDescent="0.2">
      <c r="A541" s="27"/>
      <c r="B541" s="31"/>
      <c r="C541" s="31"/>
      <c r="D541" s="8" t="s">
        <v>18</v>
      </c>
      <c r="E541" s="11">
        <v>0.85</v>
      </c>
      <c r="F541" s="11">
        <v>48</v>
      </c>
      <c r="G541" s="24">
        <f t="shared" si="147"/>
        <v>40.799999999999997</v>
      </c>
      <c r="H541" s="19">
        <f t="shared" si="148"/>
        <v>2.0710659898477157E-2</v>
      </c>
      <c r="I541" s="19"/>
      <c r="J541" s="19"/>
      <c r="K541" s="19"/>
      <c r="L541" s="19">
        <f t="shared" si="149"/>
        <v>2.0710659898477157E-2</v>
      </c>
    </row>
    <row r="542" spans="1:12" x14ac:dyDescent="0.2">
      <c r="A542" s="27"/>
      <c r="B542" s="31"/>
      <c r="C542" s="31"/>
      <c r="D542" s="8" t="s">
        <v>18</v>
      </c>
      <c r="E542" s="11">
        <v>0.85</v>
      </c>
      <c r="F542" s="11">
        <v>48</v>
      </c>
      <c r="G542" s="24">
        <f t="shared" si="147"/>
        <v>40.799999999999997</v>
      </c>
      <c r="H542" s="19">
        <f t="shared" si="148"/>
        <v>2.0710659898477157E-2</v>
      </c>
      <c r="I542" s="19"/>
      <c r="J542" s="19"/>
      <c r="K542" s="19"/>
      <c r="L542" s="19">
        <f t="shared" si="149"/>
        <v>2.0710659898477157E-2</v>
      </c>
    </row>
    <row r="543" spans="1:12" x14ac:dyDescent="0.2">
      <c r="A543" s="27"/>
      <c r="B543" s="31"/>
      <c r="C543" s="31"/>
      <c r="D543" s="8" t="s">
        <v>19</v>
      </c>
      <c r="E543" s="11">
        <v>0.85</v>
      </c>
      <c r="F543" s="11">
        <v>8</v>
      </c>
      <c r="G543" s="24">
        <f t="shared" si="147"/>
        <v>6.8</v>
      </c>
      <c r="H543" s="19">
        <f t="shared" si="148"/>
        <v>3.4517766497461928E-3</v>
      </c>
      <c r="I543" s="19"/>
      <c r="J543" s="19"/>
      <c r="K543" s="19"/>
      <c r="L543" s="19">
        <f t="shared" si="149"/>
        <v>3.4517766497461928E-3</v>
      </c>
    </row>
    <row r="544" spans="1:12" x14ac:dyDescent="0.2">
      <c r="A544" s="27"/>
      <c r="B544" s="31"/>
      <c r="C544" s="31"/>
      <c r="D544" s="8" t="s">
        <v>20</v>
      </c>
      <c r="E544" s="11">
        <v>0.85</v>
      </c>
      <c r="F544" s="11">
        <v>106</v>
      </c>
      <c r="G544" s="24">
        <f t="shared" si="147"/>
        <v>90.1</v>
      </c>
      <c r="H544" s="19">
        <f t="shared" si="148"/>
        <v>4.5736040609137052E-2</v>
      </c>
      <c r="I544" s="19"/>
      <c r="J544" s="19"/>
      <c r="K544" s="19"/>
      <c r="L544" s="19">
        <f t="shared" si="149"/>
        <v>4.5736040609137052E-2</v>
      </c>
    </row>
    <row r="545" spans="1:12" x14ac:dyDescent="0.2">
      <c r="A545" s="27"/>
      <c r="B545" s="31"/>
      <c r="C545" s="31"/>
      <c r="D545" s="8" t="s">
        <v>20</v>
      </c>
      <c r="E545" s="11">
        <v>0.85</v>
      </c>
      <c r="F545" s="11">
        <v>130</v>
      </c>
      <c r="G545" s="24">
        <f t="shared" si="147"/>
        <v>110.5</v>
      </c>
      <c r="H545" s="19">
        <f t="shared" si="148"/>
        <v>5.6091370558375632E-2</v>
      </c>
      <c r="I545" s="19"/>
      <c r="J545" s="19"/>
      <c r="K545" s="19"/>
      <c r="L545" s="19">
        <f t="shared" si="149"/>
        <v>5.6091370558375632E-2</v>
      </c>
    </row>
    <row r="546" spans="1:12" x14ac:dyDescent="0.2">
      <c r="A546" s="27"/>
      <c r="B546" s="31"/>
      <c r="C546" s="31"/>
      <c r="D546" s="8" t="s">
        <v>21</v>
      </c>
      <c r="E546" s="11">
        <v>0.38</v>
      </c>
      <c r="F546" s="11">
        <v>90</v>
      </c>
      <c r="G546" s="24">
        <f t="shared" si="147"/>
        <v>34.200000000000003</v>
      </c>
      <c r="H546" s="19">
        <f t="shared" si="148"/>
        <v>1.7360406091370559E-2</v>
      </c>
      <c r="I546" s="19"/>
      <c r="J546" s="19"/>
      <c r="K546" s="19"/>
      <c r="L546" s="19">
        <f t="shared" si="149"/>
        <v>1.7360406091370559E-2</v>
      </c>
    </row>
    <row r="547" spans="1:12" x14ac:dyDescent="0.2">
      <c r="A547" s="27"/>
      <c r="B547" s="31"/>
      <c r="C547" s="31"/>
      <c r="D547" s="8" t="s">
        <v>21</v>
      </c>
      <c r="E547" s="11">
        <v>3</v>
      </c>
      <c r="F547" s="11">
        <v>148</v>
      </c>
      <c r="G547" s="24">
        <f t="shared" si="147"/>
        <v>444</v>
      </c>
      <c r="H547" s="19">
        <f t="shared" si="148"/>
        <v>0.22538071065989848</v>
      </c>
      <c r="I547" s="19"/>
      <c r="J547" s="19"/>
      <c r="K547" s="19"/>
      <c r="L547" s="19">
        <f t="shared" si="149"/>
        <v>0.22538071065989848</v>
      </c>
    </row>
    <row r="548" spans="1:12" x14ac:dyDescent="0.2">
      <c r="A548" s="27"/>
      <c r="B548" s="31"/>
      <c r="C548" s="31"/>
      <c r="D548" s="8" t="s">
        <v>27</v>
      </c>
      <c r="E548" s="11">
        <v>3</v>
      </c>
      <c r="F548" s="11">
        <v>196</v>
      </c>
      <c r="G548" s="24">
        <f t="shared" si="147"/>
        <v>588</v>
      </c>
      <c r="H548" s="19">
        <f t="shared" si="148"/>
        <v>0.29847715736040609</v>
      </c>
      <c r="I548" s="19"/>
      <c r="J548" s="19"/>
      <c r="K548" s="19"/>
      <c r="L548" s="19">
        <f t="shared" si="149"/>
        <v>0.29847715736040609</v>
      </c>
    </row>
    <row r="549" spans="1:12" x14ac:dyDescent="0.2">
      <c r="A549" s="27"/>
      <c r="B549" s="31"/>
      <c r="C549" s="31"/>
      <c r="D549" s="8" t="s">
        <v>22</v>
      </c>
      <c r="E549" s="11">
        <v>1</v>
      </c>
      <c r="F549" s="11">
        <v>136</v>
      </c>
      <c r="G549" s="24">
        <f t="shared" si="147"/>
        <v>136</v>
      </c>
      <c r="H549" s="19">
        <f t="shared" si="148"/>
        <v>6.9035532994923862E-2</v>
      </c>
      <c r="I549" s="19"/>
      <c r="J549" s="19"/>
      <c r="K549" s="19"/>
      <c r="L549" s="19">
        <f t="shared" si="149"/>
        <v>6.9035532994923862E-2</v>
      </c>
    </row>
    <row r="550" spans="1:12" x14ac:dyDescent="0.2">
      <c r="A550" s="27"/>
      <c r="B550" s="31"/>
      <c r="C550" s="31"/>
      <c r="D550" s="8" t="s">
        <v>24</v>
      </c>
      <c r="E550" s="11">
        <v>5</v>
      </c>
      <c r="F550" s="11">
        <v>56</v>
      </c>
      <c r="G550" s="24">
        <f t="shared" si="147"/>
        <v>280</v>
      </c>
      <c r="H550" s="19">
        <f t="shared" si="148"/>
        <v>0.14213197969543148</v>
      </c>
      <c r="I550" s="19"/>
      <c r="J550" s="19"/>
      <c r="K550" s="19"/>
      <c r="L550" s="19">
        <f t="shared" si="149"/>
        <v>0.14213197969543148</v>
      </c>
    </row>
    <row r="551" spans="1:12" x14ac:dyDescent="0.2">
      <c r="A551" s="27"/>
      <c r="B551" s="31"/>
      <c r="C551" s="31"/>
      <c r="D551" s="8" t="s">
        <v>24</v>
      </c>
      <c r="E551" s="11">
        <v>4.5</v>
      </c>
      <c r="F551" s="11">
        <v>36</v>
      </c>
      <c r="G551" s="24">
        <f t="shared" si="147"/>
        <v>162</v>
      </c>
      <c r="H551" s="19">
        <f t="shared" si="148"/>
        <v>8.223350253807106E-2</v>
      </c>
      <c r="I551" s="19"/>
      <c r="J551" s="19"/>
      <c r="K551" s="19"/>
      <c r="L551" s="19">
        <f t="shared" si="149"/>
        <v>8.223350253807106E-2</v>
      </c>
    </row>
    <row r="552" spans="1:12" x14ac:dyDescent="0.2">
      <c r="A552" s="27"/>
      <c r="B552" s="31"/>
      <c r="C552" s="31"/>
      <c r="D552" s="8" t="s">
        <v>24</v>
      </c>
      <c r="E552" s="11">
        <v>4.5</v>
      </c>
      <c r="F552" s="11">
        <v>56</v>
      </c>
      <c r="G552" s="24">
        <f t="shared" si="147"/>
        <v>252</v>
      </c>
      <c r="H552" s="19">
        <f t="shared" si="148"/>
        <v>0.12791878172588833</v>
      </c>
      <c r="I552" s="19"/>
      <c r="J552" s="19"/>
      <c r="K552" s="19"/>
      <c r="L552" s="19">
        <f t="shared" si="149"/>
        <v>0.12791878172588833</v>
      </c>
    </row>
    <row r="553" spans="1:12" x14ac:dyDescent="0.2">
      <c r="A553" s="27"/>
      <c r="B553" s="31"/>
      <c r="C553" s="31"/>
      <c r="D553" s="8" t="s">
        <v>25</v>
      </c>
      <c r="E553" s="11">
        <v>2</v>
      </c>
      <c r="F553" s="11">
        <v>84</v>
      </c>
      <c r="G553" s="24">
        <f t="shared" si="147"/>
        <v>168</v>
      </c>
      <c r="H553" s="19">
        <f t="shared" si="148"/>
        <v>8.5279187817258878E-2</v>
      </c>
      <c r="I553" s="19"/>
      <c r="J553" s="19"/>
      <c r="K553" s="19"/>
      <c r="L553" s="19">
        <f t="shared" si="149"/>
        <v>8.5279187817258878E-2</v>
      </c>
    </row>
    <row r="554" spans="1:12" x14ac:dyDescent="0.2">
      <c r="A554" s="27"/>
      <c r="B554" s="31"/>
      <c r="C554" s="31"/>
      <c r="D554" s="8" t="s">
        <v>25</v>
      </c>
      <c r="E554" s="11">
        <v>2</v>
      </c>
      <c r="F554" s="11">
        <v>49</v>
      </c>
      <c r="G554" s="24">
        <f t="shared" si="147"/>
        <v>98</v>
      </c>
      <c r="H554" s="19">
        <f t="shared" si="148"/>
        <v>4.9746192893401014E-2</v>
      </c>
      <c r="I554" s="19"/>
      <c r="J554" s="19"/>
      <c r="K554" s="19"/>
      <c r="L554" s="19">
        <f t="shared" si="149"/>
        <v>4.9746192893401014E-2</v>
      </c>
    </row>
    <row r="555" spans="1:12" x14ac:dyDescent="0.2">
      <c r="A555" s="27"/>
      <c r="B555" s="31"/>
      <c r="C555" s="31"/>
      <c r="D555" s="8" t="s">
        <v>25</v>
      </c>
      <c r="E555" s="11">
        <v>2</v>
      </c>
      <c r="F555" s="11">
        <v>40</v>
      </c>
      <c r="G555" s="24">
        <f t="shared" si="147"/>
        <v>80</v>
      </c>
      <c r="H555" s="19">
        <f t="shared" si="148"/>
        <v>4.060913705583756E-2</v>
      </c>
      <c r="I555" s="19"/>
      <c r="J555" s="19"/>
      <c r="K555" s="19"/>
      <c r="L555" s="19">
        <f t="shared" si="149"/>
        <v>4.060913705583756E-2</v>
      </c>
    </row>
    <row r="556" spans="1:12" ht="24" x14ac:dyDescent="0.2">
      <c r="A556" s="27"/>
      <c r="B556" s="31"/>
      <c r="C556" s="31"/>
      <c r="D556" s="12" t="s">
        <v>134</v>
      </c>
      <c r="E556" s="9"/>
      <c r="F556" s="9"/>
      <c r="G556" s="9">
        <f>SUBTOTAL(9,G557:G572)</f>
        <v>2197.04</v>
      </c>
      <c r="H556" s="7">
        <f>G556/1970</f>
        <v>1.115248730964467</v>
      </c>
      <c r="I556" s="7"/>
      <c r="J556" s="7"/>
      <c r="K556" s="7"/>
      <c r="L556" s="7">
        <f>H556</f>
        <v>1.115248730964467</v>
      </c>
    </row>
    <row r="557" spans="1:12" x14ac:dyDescent="0.2">
      <c r="A557" s="27"/>
      <c r="B557" s="31"/>
      <c r="C557" s="31"/>
      <c r="D557" s="8" t="s">
        <v>18</v>
      </c>
      <c r="E557" s="11">
        <v>5.25</v>
      </c>
      <c r="F557" s="11">
        <v>48</v>
      </c>
      <c r="G557" s="24">
        <f t="shared" ref="G557:G572" si="150">E557*F557</f>
        <v>252</v>
      </c>
      <c r="H557" s="19">
        <f t="shared" ref="H557:H572" si="151">G557/1970</f>
        <v>0.12791878172588833</v>
      </c>
      <c r="I557" s="19"/>
      <c r="J557" s="19"/>
      <c r="K557" s="19"/>
      <c r="L557" s="19">
        <f t="shared" ref="L557:L572" si="152">H557</f>
        <v>0.12791878172588833</v>
      </c>
    </row>
    <row r="558" spans="1:12" x14ac:dyDescent="0.2">
      <c r="A558" s="27"/>
      <c r="B558" s="31"/>
      <c r="C558" s="31"/>
      <c r="D558" s="8" t="s">
        <v>18</v>
      </c>
      <c r="E558" s="11">
        <v>5.25</v>
      </c>
      <c r="F558" s="11">
        <v>48</v>
      </c>
      <c r="G558" s="24">
        <f t="shared" si="150"/>
        <v>252</v>
      </c>
      <c r="H558" s="19">
        <f t="shared" si="151"/>
        <v>0.12791878172588833</v>
      </c>
      <c r="I558" s="19"/>
      <c r="J558" s="19"/>
      <c r="K558" s="19"/>
      <c r="L558" s="19">
        <f t="shared" si="152"/>
        <v>0.12791878172588833</v>
      </c>
    </row>
    <row r="559" spans="1:12" x14ac:dyDescent="0.2">
      <c r="A559" s="27"/>
      <c r="B559" s="31"/>
      <c r="C559" s="31"/>
      <c r="D559" s="8" t="s">
        <v>18</v>
      </c>
      <c r="E559" s="11">
        <v>4.25</v>
      </c>
      <c r="F559" s="11">
        <v>48</v>
      </c>
      <c r="G559" s="24">
        <f t="shared" si="150"/>
        <v>204</v>
      </c>
      <c r="H559" s="19">
        <f t="shared" si="151"/>
        <v>0.10355329949238579</v>
      </c>
      <c r="I559" s="19"/>
      <c r="J559" s="19"/>
      <c r="K559" s="19"/>
      <c r="L559" s="19">
        <f t="shared" si="152"/>
        <v>0.10355329949238579</v>
      </c>
    </row>
    <row r="560" spans="1:12" x14ac:dyDescent="0.2">
      <c r="A560" s="27"/>
      <c r="B560" s="31"/>
      <c r="C560" s="31"/>
      <c r="D560" s="8" t="s">
        <v>19</v>
      </c>
      <c r="E560" s="11">
        <v>3</v>
      </c>
      <c r="F560" s="11">
        <v>56</v>
      </c>
      <c r="G560" s="24">
        <f t="shared" si="150"/>
        <v>168</v>
      </c>
      <c r="H560" s="19">
        <f t="shared" si="151"/>
        <v>8.5279187817258878E-2</v>
      </c>
      <c r="I560" s="19"/>
      <c r="J560" s="19"/>
      <c r="K560" s="19"/>
      <c r="L560" s="19">
        <f t="shared" si="152"/>
        <v>8.5279187817258878E-2</v>
      </c>
    </row>
    <row r="561" spans="1:12" x14ac:dyDescent="0.2">
      <c r="A561" s="27"/>
      <c r="B561" s="31"/>
      <c r="C561" s="31"/>
      <c r="D561" s="8" t="s">
        <v>20</v>
      </c>
      <c r="E561" s="11">
        <v>5</v>
      </c>
      <c r="F561" s="11">
        <v>24</v>
      </c>
      <c r="G561" s="24">
        <f t="shared" si="150"/>
        <v>120</v>
      </c>
      <c r="H561" s="19">
        <f t="shared" si="151"/>
        <v>6.0913705583756347E-2</v>
      </c>
      <c r="I561" s="19"/>
      <c r="J561" s="19"/>
      <c r="K561" s="19"/>
      <c r="L561" s="19">
        <f t="shared" si="152"/>
        <v>6.0913705583756347E-2</v>
      </c>
    </row>
    <row r="562" spans="1:12" x14ac:dyDescent="0.2">
      <c r="A562" s="27"/>
      <c r="B562" s="31"/>
      <c r="C562" s="31"/>
      <c r="D562" s="8" t="s">
        <v>20</v>
      </c>
      <c r="E562" s="11">
        <v>4</v>
      </c>
      <c r="F562" s="11">
        <v>44</v>
      </c>
      <c r="G562" s="24">
        <f t="shared" si="150"/>
        <v>176</v>
      </c>
      <c r="H562" s="19">
        <f t="shared" si="151"/>
        <v>8.9340101522842635E-2</v>
      </c>
      <c r="I562" s="19"/>
      <c r="J562" s="19"/>
      <c r="K562" s="19"/>
      <c r="L562" s="19">
        <f t="shared" si="152"/>
        <v>8.9340101522842635E-2</v>
      </c>
    </row>
    <row r="563" spans="1:12" x14ac:dyDescent="0.2">
      <c r="A563" s="27"/>
      <c r="B563" s="31"/>
      <c r="C563" s="31"/>
      <c r="D563" s="8" t="s">
        <v>21</v>
      </c>
      <c r="E563" s="11">
        <v>2.17</v>
      </c>
      <c r="F563" s="11">
        <v>3</v>
      </c>
      <c r="G563" s="24">
        <f t="shared" si="150"/>
        <v>6.51</v>
      </c>
      <c r="H563" s="19">
        <f t="shared" si="151"/>
        <v>3.3045685279187815E-3</v>
      </c>
      <c r="I563" s="19"/>
      <c r="J563" s="19"/>
      <c r="K563" s="19"/>
      <c r="L563" s="19">
        <f t="shared" si="152"/>
        <v>3.3045685279187815E-3</v>
      </c>
    </row>
    <row r="564" spans="1:12" x14ac:dyDescent="0.2">
      <c r="A564" s="27"/>
      <c r="B564" s="31"/>
      <c r="C564" s="31"/>
      <c r="D564" s="8" t="s">
        <v>21</v>
      </c>
      <c r="E564" s="11">
        <v>1.25</v>
      </c>
      <c r="F564" s="11">
        <v>9</v>
      </c>
      <c r="G564" s="24">
        <f t="shared" si="150"/>
        <v>11.25</v>
      </c>
      <c r="H564" s="19">
        <f t="shared" si="151"/>
        <v>5.7106598984771571E-3</v>
      </c>
      <c r="I564" s="19"/>
      <c r="J564" s="19"/>
      <c r="K564" s="19"/>
      <c r="L564" s="19">
        <f t="shared" si="152"/>
        <v>5.7106598984771571E-3</v>
      </c>
    </row>
    <row r="565" spans="1:12" x14ac:dyDescent="0.2">
      <c r="A565" s="27"/>
      <c r="B565" s="31"/>
      <c r="C565" s="31"/>
      <c r="D565" s="8" t="s">
        <v>27</v>
      </c>
      <c r="E565" s="11">
        <v>0.92</v>
      </c>
      <c r="F565" s="11">
        <v>9</v>
      </c>
      <c r="G565" s="24">
        <f t="shared" si="150"/>
        <v>8.2800000000000011</v>
      </c>
      <c r="H565" s="19">
        <f t="shared" si="151"/>
        <v>4.2030456852791883E-3</v>
      </c>
      <c r="I565" s="19"/>
      <c r="J565" s="19"/>
      <c r="K565" s="19"/>
      <c r="L565" s="19">
        <f t="shared" si="152"/>
        <v>4.2030456852791883E-3</v>
      </c>
    </row>
    <row r="566" spans="1:12" x14ac:dyDescent="0.2">
      <c r="A566" s="27"/>
      <c r="B566" s="31"/>
      <c r="C566" s="31"/>
      <c r="D566" s="8" t="s">
        <v>22</v>
      </c>
      <c r="E566" s="11">
        <v>1</v>
      </c>
      <c r="F566" s="11">
        <v>99</v>
      </c>
      <c r="G566" s="24">
        <f t="shared" si="150"/>
        <v>99</v>
      </c>
      <c r="H566" s="19">
        <f t="shared" si="151"/>
        <v>5.0253807106598984E-2</v>
      </c>
      <c r="I566" s="19"/>
      <c r="J566" s="19"/>
      <c r="K566" s="19"/>
      <c r="L566" s="19">
        <f t="shared" si="152"/>
        <v>5.0253807106598984E-2</v>
      </c>
    </row>
    <row r="567" spans="1:12" x14ac:dyDescent="0.2">
      <c r="A567" s="27"/>
      <c r="B567" s="31"/>
      <c r="C567" s="31"/>
      <c r="D567" s="8" t="s">
        <v>23</v>
      </c>
      <c r="E567" s="11">
        <v>3</v>
      </c>
      <c r="F567" s="11">
        <v>36</v>
      </c>
      <c r="G567" s="24">
        <f t="shared" si="150"/>
        <v>108</v>
      </c>
      <c r="H567" s="19">
        <f t="shared" si="151"/>
        <v>5.4822335025380711E-2</v>
      </c>
      <c r="I567" s="19"/>
      <c r="J567" s="19"/>
      <c r="K567" s="19"/>
      <c r="L567" s="19">
        <f t="shared" si="152"/>
        <v>5.4822335025380711E-2</v>
      </c>
    </row>
    <row r="568" spans="1:12" x14ac:dyDescent="0.2">
      <c r="A568" s="27"/>
      <c r="B568" s="31"/>
      <c r="C568" s="31"/>
      <c r="D568" s="8" t="s">
        <v>24</v>
      </c>
      <c r="E568" s="11">
        <v>4.5</v>
      </c>
      <c r="F568" s="11">
        <v>48</v>
      </c>
      <c r="G568" s="24">
        <f t="shared" si="150"/>
        <v>216</v>
      </c>
      <c r="H568" s="19">
        <f t="shared" si="151"/>
        <v>0.10964467005076142</v>
      </c>
      <c r="I568" s="19"/>
      <c r="J568" s="19"/>
      <c r="K568" s="19"/>
      <c r="L568" s="19">
        <f t="shared" si="152"/>
        <v>0.10964467005076142</v>
      </c>
    </row>
    <row r="569" spans="1:12" x14ac:dyDescent="0.2">
      <c r="A569" s="27"/>
      <c r="B569" s="31"/>
      <c r="C569" s="31"/>
      <c r="D569" s="8" t="s">
        <v>24</v>
      </c>
      <c r="E569" s="11">
        <v>4.5</v>
      </c>
      <c r="F569" s="11">
        <v>48</v>
      </c>
      <c r="G569" s="24">
        <f t="shared" si="150"/>
        <v>216</v>
      </c>
      <c r="H569" s="19">
        <f t="shared" si="151"/>
        <v>0.10964467005076142</v>
      </c>
      <c r="I569" s="19"/>
      <c r="J569" s="19"/>
      <c r="K569" s="19"/>
      <c r="L569" s="19">
        <f t="shared" si="152"/>
        <v>0.10964467005076142</v>
      </c>
    </row>
    <row r="570" spans="1:12" x14ac:dyDescent="0.2">
      <c r="A570" s="27"/>
      <c r="B570" s="31"/>
      <c r="C570" s="31"/>
      <c r="D570" s="8" t="s">
        <v>24</v>
      </c>
      <c r="E570" s="11">
        <v>4.5</v>
      </c>
      <c r="F570" s="11">
        <v>48</v>
      </c>
      <c r="G570" s="24">
        <f t="shared" si="150"/>
        <v>216</v>
      </c>
      <c r="H570" s="19">
        <f t="shared" si="151"/>
        <v>0.10964467005076142</v>
      </c>
      <c r="I570" s="19"/>
      <c r="J570" s="19"/>
      <c r="K570" s="19"/>
      <c r="L570" s="19">
        <f t="shared" si="152"/>
        <v>0.10964467005076142</v>
      </c>
    </row>
    <row r="571" spans="1:12" x14ac:dyDescent="0.2">
      <c r="A571" s="27"/>
      <c r="B571" s="31"/>
      <c r="C571" s="31"/>
      <c r="D571" s="8" t="s">
        <v>25</v>
      </c>
      <c r="E571" s="11">
        <v>2</v>
      </c>
      <c r="F571" s="11">
        <v>36</v>
      </c>
      <c r="G571" s="24">
        <f t="shared" si="150"/>
        <v>72</v>
      </c>
      <c r="H571" s="19">
        <f t="shared" si="151"/>
        <v>3.654822335025381E-2</v>
      </c>
      <c r="I571" s="19"/>
      <c r="J571" s="19"/>
      <c r="K571" s="19"/>
      <c r="L571" s="19">
        <f t="shared" si="152"/>
        <v>3.654822335025381E-2</v>
      </c>
    </row>
    <row r="572" spans="1:12" x14ac:dyDescent="0.2">
      <c r="A572" s="27"/>
      <c r="B572" s="31"/>
      <c r="C572" s="31"/>
      <c r="D572" s="8" t="s">
        <v>25</v>
      </c>
      <c r="E572" s="11">
        <v>2</v>
      </c>
      <c r="F572" s="11">
        <v>36</v>
      </c>
      <c r="G572" s="24">
        <f t="shared" si="150"/>
        <v>72</v>
      </c>
      <c r="H572" s="19">
        <f t="shared" si="151"/>
        <v>3.654822335025381E-2</v>
      </c>
      <c r="I572" s="19"/>
      <c r="J572" s="19"/>
      <c r="K572" s="19"/>
      <c r="L572" s="19">
        <f t="shared" si="152"/>
        <v>3.654822335025381E-2</v>
      </c>
    </row>
    <row r="573" spans="1:12" ht="36" x14ac:dyDescent="0.2">
      <c r="A573" s="27"/>
      <c r="B573" s="31"/>
      <c r="C573" s="31"/>
      <c r="D573" s="12" t="s">
        <v>135</v>
      </c>
      <c r="E573" s="9"/>
      <c r="F573" s="9"/>
      <c r="G573" s="9">
        <f>SUBTOTAL(9,G574:G574)</f>
        <v>9.6999999999999993</v>
      </c>
      <c r="H573" s="7">
        <f>G573/1970</f>
        <v>4.9238578680203043E-3</v>
      </c>
      <c r="I573" s="7"/>
      <c r="J573" s="7"/>
      <c r="K573" s="7"/>
      <c r="L573" s="7">
        <f>H573</f>
        <v>4.9238578680203043E-3</v>
      </c>
    </row>
    <row r="574" spans="1:12" x14ac:dyDescent="0.2">
      <c r="A574" s="27"/>
      <c r="B574" s="31"/>
      <c r="C574" s="31"/>
      <c r="D574" s="8" t="s">
        <v>21</v>
      </c>
      <c r="E574" s="11">
        <v>4.8499999999999996</v>
      </c>
      <c r="F574" s="11">
        <v>2</v>
      </c>
      <c r="G574" s="24">
        <f>E574*F574</f>
        <v>9.6999999999999993</v>
      </c>
      <c r="H574" s="19">
        <f>G574/1970</f>
        <v>4.9238578680203043E-3</v>
      </c>
      <c r="I574" s="19"/>
      <c r="J574" s="19"/>
      <c r="K574" s="19"/>
      <c r="L574" s="19">
        <f>H574</f>
        <v>4.9238578680203043E-3</v>
      </c>
    </row>
    <row r="575" spans="1:12" ht="84" x14ac:dyDescent="0.2">
      <c r="A575" s="27"/>
      <c r="B575" s="31"/>
      <c r="C575" s="31"/>
      <c r="D575" s="12" t="s">
        <v>136</v>
      </c>
      <c r="E575" s="9"/>
      <c r="F575" s="9"/>
      <c r="G575" s="9">
        <f>SUBTOTAL(9,G576:G576)</f>
        <v>20.6</v>
      </c>
      <c r="H575" s="7">
        <f>G575/1970</f>
        <v>1.0456852791878173E-2</v>
      </c>
      <c r="I575" s="7"/>
      <c r="J575" s="7"/>
      <c r="K575" s="7"/>
      <c r="L575" s="7">
        <f>H575</f>
        <v>1.0456852791878173E-2</v>
      </c>
    </row>
    <row r="576" spans="1:12" x14ac:dyDescent="0.2">
      <c r="A576" s="27"/>
      <c r="B576" s="31"/>
      <c r="C576" s="31"/>
      <c r="D576" s="8" t="s">
        <v>68</v>
      </c>
      <c r="E576" s="11">
        <v>0.2</v>
      </c>
      <c r="F576" s="11">
        <v>103</v>
      </c>
      <c r="G576" s="24">
        <f>E576*F576</f>
        <v>20.6</v>
      </c>
      <c r="H576" s="19">
        <f>G576/1970</f>
        <v>1.0456852791878173E-2</v>
      </c>
      <c r="I576" s="19"/>
      <c r="J576" s="19"/>
      <c r="K576" s="19"/>
      <c r="L576" s="19">
        <f>H576</f>
        <v>1.0456852791878173E-2</v>
      </c>
    </row>
    <row r="577" spans="1:12" ht="96" x14ac:dyDescent="0.2">
      <c r="A577" s="27"/>
      <c r="B577" s="31"/>
      <c r="C577" s="31"/>
      <c r="D577" s="12" t="s">
        <v>137</v>
      </c>
      <c r="E577" s="9"/>
      <c r="F577" s="9"/>
      <c r="G577" s="9">
        <f>SUBTOTAL(9,G578:G581)</f>
        <v>1377</v>
      </c>
      <c r="H577" s="7">
        <f>G577/1970</f>
        <v>0.69898477157360406</v>
      </c>
      <c r="I577" s="7"/>
      <c r="J577" s="7"/>
      <c r="K577" s="7"/>
      <c r="L577" s="7">
        <f>H577</f>
        <v>0.69898477157360406</v>
      </c>
    </row>
    <row r="578" spans="1:12" x14ac:dyDescent="0.2">
      <c r="A578" s="27"/>
      <c r="B578" s="31"/>
      <c r="C578" s="31"/>
      <c r="D578" s="8" t="s">
        <v>32</v>
      </c>
      <c r="E578" s="11">
        <v>5.5</v>
      </c>
      <c r="F578" s="11">
        <v>6</v>
      </c>
      <c r="G578" s="24">
        <f>E578*F578</f>
        <v>33</v>
      </c>
      <c r="H578" s="19">
        <f t="shared" ref="H578:H581" si="153">G578/1970</f>
        <v>1.6751269035532996E-2</v>
      </c>
      <c r="I578" s="19"/>
      <c r="J578" s="19"/>
      <c r="K578" s="19"/>
      <c r="L578" s="19">
        <f t="shared" ref="L578:L581" si="154">H578</f>
        <v>1.6751269035532996E-2</v>
      </c>
    </row>
    <row r="579" spans="1:12" x14ac:dyDescent="0.2">
      <c r="A579" s="27"/>
      <c r="B579" s="31"/>
      <c r="C579" s="31"/>
      <c r="D579" s="10" t="s">
        <v>34</v>
      </c>
      <c r="E579" s="11">
        <v>199.5</v>
      </c>
      <c r="F579" s="11">
        <v>1</v>
      </c>
      <c r="G579" s="24">
        <f>E579*F579</f>
        <v>199.5</v>
      </c>
      <c r="H579" s="19">
        <f t="shared" si="153"/>
        <v>0.10126903553299492</v>
      </c>
      <c r="I579" s="19"/>
      <c r="J579" s="19"/>
      <c r="K579" s="19"/>
      <c r="L579" s="19">
        <f t="shared" si="154"/>
        <v>0.10126903553299492</v>
      </c>
    </row>
    <row r="580" spans="1:12" x14ac:dyDescent="0.2">
      <c r="A580" s="27"/>
      <c r="B580" s="31"/>
      <c r="C580" s="31"/>
      <c r="D580" s="10" t="s">
        <v>34</v>
      </c>
      <c r="E580" s="11">
        <v>199.5</v>
      </c>
      <c r="F580" s="11">
        <v>1</v>
      </c>
      <c r="G580" s="24">
        <f>E580*F580</f>
        <v>199.5</v>
      </c>
      <c r="H580" s="19">
        <f t="shared" si="153"/>
        <v>0.10126903553299492</v>
      </c>
      <c r="I580" s="19"/>
      <c r="J580" s="19"/>
      <c r="K580" s="19"/>
      <c r="L580" s="19">
        <f t="shared" si="154"/>
        <v>0.10126903553299492</v>
      </c>
    </row>
    <row r="581" spans="1:12" x14ac:dyDescent="0.2">
      <c r="A581" s="27"/>
      <c r="B581" s="31"/>
      <c r="C581" s="31"/>
      <c r="D581" s="10" t="s">
        <v>16</v>
      </c>
      <c r="E581" s="11">
        <v>10.5</v>
      </c>
      <c r="F581" s="11">
        <v>90</v>
      </c>
      <c r="G581" s="24">
        <f>E581*F581</f>
        <v>945</v>
      </c>
      <c r="H581" s="19">
        <f t="shared" si="153"/>
        <v>0.47969543147208121</v>
      </c>
      <c r="I581" s="19"/>
      <c r="J581" s="19"/>
      <c r="K581" s="19"/>
      <c r="L581" s="19">
        <f t="shared" si="154"/>
        <v>0.47969543147208121</v>
      </c>
    </row>
    <row r="582" spans="1:12" x14ac:dyDescent="0.2">
      <c r="A582" s="27"/>
      <c r="B582" s="31"/>
      <c r="C582" s="31"/>
      <c r="D582" s="12" t="s">
        <v>47</v>
      </c>
      <c r="E582" s="9"/>
      <c r="F582" s="9"/>
      <c r="G582" s="9">
        <f>SUBTOTAL(9,G583:G587)</f>
        <v>248.5</v>
      </c>
      <c r="H582" s="7">
        <f>G582/1970</f>
        <v>0.12614213197969543</v>
      </c>
      <c r="I582" s="7"/>
      <c r="J582" s="7"/>
      <c r="K582" s="7"/>
      <c r="L582" s="7">
        <f>H582</f>
        <v>0.12614213197969543</v>
      </c>
    </row>
    <row r="583" spans="1:12" x14ac:dyDescent="0.2">
      <c r="A583" s="27"/>
      <c r="B583" s="31"/>
      <c r="C583" s="31"/>
      <c r="D583" s="8" t="s">
        <v>48</v>
      </c>
      <c r="E583" s="11">
        <v>120</v>
      </c>
      <c r="F583" s="11">
        <v>1</v>
      </c>
      <c r="G583" s="24">
        <f>E583*F583</f>
        <v>120</v>
      </c>
      <c r="H583" s="19">
        <f t="shared" ref="H583:H587" si="155">G583/1970</f>
        <v>6.0913705583756347E-2</v>
      </c>
      <c r="I583" s="19"/>
      <c r="J583" s="19"/>
      <c r="K583" s="19"/>
      <c r="L583" s="19">
        <f t="shared" ref="L583:L587" si="156">H583</f>
        <v>6.0913705583756347E-2</v>
      </c>
    </row>
    <row r="584" spans="1:12" x14ac:dyDescent="0.2">
      <c r="A584" s="27"/>
      <c r="B584" s="31"/>
      <c r="C584" s="31"/>
      <c r="D584" s="8" t="s">
        <v>49</v>
      </c>
      <c r="E584" s="11">
        <v>120</v>
      </c>
      <c r="F584" s="11">
        <v>1</v>
      </c>
      <c r="G584" s="24">
        <f>E584*F584</f>
        <v>120</v>
      </c>
      <c r="H584" s="19">
        <f t="shared" si="155"/>
        <v>6.0913705583756347E-2</v>
      </c>
      <c r="I584" s="19"/>
      <c r="J584" s="19"/>
      <c r="K584" s="19"/>
      <c r="L584" s="19">
        <f t="shared" si="156"/>
        <v>6.0913705583756347E-2</v>
      </c>
    </row>
    <row r="585" spans="1:12" x14ac:dyDescent="0.2">
      <c r="A585" s="27"/>
      <c r="B585" s="31"/>
      <c r="C585" s="31"/>
      <c r="D585" s="8" t="s">
        <v>86</v>
      </c>
      <c r="E585" s="11">
        <v>0.5</v>
      </c>
      <c r="F585" s="11">
        <v>1</v>
      </c>
      <c r="G585" s="24">
        <f>E585*F585</f>
        <v>0.5</v>
      </c>
      <c r="H585" s="19">
        <f t="shared" si="155"/>
        <v>2.5380710659898478E-4</v>
      </c>
      <c r="I585" s="19"/>
      <c r="J585" s="19"/>
      <c r="K585" s="19"/>
      <c r="L585" s="19">
        <f t="shared" si="156"/>
        <v>2.5380710659898478E-4</v>
      </c>
    </row>
    <row r="586" spans="1:12" x14ac:dyDescent="0.2">
      <c r="A586" s="27"/>
      <c r="B586" s="31"/>
      <c r="C586" s="31"/>
      <c r="D586" s="10" t="s">
        <v>44</v>
      </c>
      <c r="E586" s="11">
        <v>6</v>
      </c>
      <c r="F586" s="11">
        <v>1</v>
      </c>
      <c r="G586" s="24">
        <f>E586*F586</f>
        <v>6</v>
      </c>
      <c r="H586" s="19">
        <f t="shared" si="155"/>
        <v>3.0456852791878172E-3</v>
      </c>
      <c r="I586" s="19"/>
      <c r="J586" s="19"/>
      <c r="K586" s="19"/>
      <c r="L586" s="19">
        <f t="shared" si="156"/>
        <v>3.0456852791878172E-3</v>
      </c>
    </row>
    <row r="587" spans="1:12" x14ac:dyDescent="0.2">
      <c r="A587" s="27"/>
      <c r="B587" s="31"/>
      <c r="C587" s="31"/>
      <c r="D587" s="10" t="s">
        <v>33</v>
      </c>
      <c r="E587" s="11">
        <v>1</v>
      </c>
      <c r="F587" s="11">
        <v>2</v>
      </c>
      <c r="G587" s="24">
        <f>E587*F587</f>
        <v>2</v>
      </c>
      <c r="H587" s="19">
        <f t="shared" si="155"/>
        <v>1.0152284263959391E-3</v>
      </c>
      <c r="I587" s="19"/>
      <c r="J587" s="19"/>
      <c r="K587" s="19"/>
      <c r="L587" s="19">
        <f t="shared" si="156"/>
        <v>1.0152284263959391E-3</v>
      </c>
    </row>
    <row r="588" spans="1:12" ht="15" customHeight="1" x14ac:dyDescent="0.2">
      <c r="A588" s="26">
        <v>19</v>
      </c>
      <c r="B588" s="30" t="s">
        <v>138</v>
      </c>
      <c r="C588" s="30" t="s">
        <v>139</v>
      </c>
      <c r="D588" s="5" t="s">
        <v>14</v>
      </c>
      <c r="E588" s="6"/>
      <c r="F588" s="6"/>
      <c r="G588" s="6"/>
      <c r="H588" s="7">
        <f>SUBTOTAL(9,H589:H599)</f>
        <v>0.24162436548223348</v>
      </c>
      <c r="I588" s="7"/>
      <c r="J588" s="7"/>
      <c r="K588" s="7"/>
      <c r="L588" s="7">
        <f>H588</f>
        <v>0.24162436548223348</v>
      </c>
    </row>
    <row r="589" spans="1:12" ht="96" customHeight="1" x14ac:dyDescent="0.2">
      <c r="A589" s="27"/>
      <c r="B589" s="31"/>
      <c r="C589" s="31"/>
      <c r="D589" s="12" t="s">
        <v>140</v>
      </c>
      <c r="E589" s="9"/>
      <c r="F589" s="9"/>
      <c r="G589" s="9">
        <f>SUBTOTAL(9,G590:G591)</f>
        <v>72</v>
      </c>
      <c r="H589" s="7">
        <f>G589/1970</f>
        <v>3.654822335025381E-2</v>
      </c>
      <c r="I589" s="7"/>
      <c r="J589" s="7"/>
      <c r="K589" s="7"/>
      <c r="L589" s="7">
        <f>H589</f>
        <v>3.654822335025381E-2</v>
      </c>
    </row>
    <row r="590" spans="1:12" x14ac:dyDescent="0.2">
      <c r="A590" s="27"/>
      <c r="B590" s="31"/>
      <c r="C590" s="31"/>
      <c r="D590" s="8" t="s">
        <v>86</v>
      </c>
      <c r="E590" s="11">
        <v>4</v>
      </c>
      <c r="F590" s="11">
        <v>8</v>
      </c>
      <c r="G590" s="24">
        <f>E590*F590</f>
        <v>32</v>
      </c>
      <c r="H590" s="19">
        <f t="shared" ref="H590:H591" si="157">G590/1970</f>
        <v>1.6243654822335026E-2</v>
      </c>
      <c r="I590" s="19"/>
      <c r="J590" s="19"/>
      <c r="K590" s="19"/>
      <c r="L590" s="19">
        <f t="shared" ref="L590:L591" si="158">H590</f>
        <v>1.6243654822335026E-2</v>
      </c>
    </row>
    <row r="591" spans="1:12" x14ac:dyDescent="0.2">
      <c r="A591" s="27"/>
      <c r="B591" s="31"/>
      <c r="C591" s="31"/>
      <c r="D591" s="8" t="s">
        <v>32</v>
      </c>
      <c r="E591" s="11">
        <v>2</v>
      </c>
      <c r="F591" s="11">
        <v>20</v>
      </c>
      <c r="G591" s="24">
        <f>E591*F591</f>
        <v>40</v>
      </c>
      <c r="H591" s="19">
        <f t="shared" si="157"/>
        <v>2.030456852791878E-2</v>
      </c>
      <c r="I591" s="19"/>
      <c r="J591" s="19"/>
      <c r="K591" s="19"/>
      <c r="L591" s="19">
        <f t="shared" si="158"/>
        <v>2.030456852791878E-2</v>
      </c>
    </row>
    <row r="592" spans="1:12" ht="36" x14ac:dyDescent="0.2">
      <c r="A592" s="27"/>
      <c r="B592" s="31"/>
      <c r="C592" s="31"/>
      <c r="D592" s="12" t="s">
        <v>141</v>
      </c>
      <c r="E592" s="9"/>
      <c r="F592" s="9"/>
      <c r="G592" s="9">
        <f>SUBTOTAL(9,G593:G594)</f>
        <v>17</v>
      </c>
      <c r="H592" s="7">
        <f>G592/1970</f>
        <v>8.6294416243654828E-3</v>
      </c>
      <c r="I592" s="7"/>
      <c r="J592" s="7"/>
      <c r="K592" s="7"/>
      <c r="L592" s="7">
        <f>H592</f>
        <v>8.6294416243654828E-3</v>
      </c>
    </row>
    <row r="593" spans="1:12" x14ac:dyDescent="0.2">
      <c r="A593" s="27"/>
      <c r="B593" s="31"/>
      <c r="C593" s="31"/>
      <c r="D593" s="10" t="s">
        <v>34</v>
      </c>
      <c r="E593" s="11">
        <v>5</v>
      </c>
      <c r="F593" s="11">
        <v>3</v>
      </c>
      <c r="G593" s="24">
        <f>E593*F593</f>
        <v>15</v>
      </c>
      <c r="H593" s="19">
        <f t="shared" ref="H593:H594" si="159">G593/1970</f>
        <v>7.6142131979695434E-3</v>
      </c>
      <c r="I593" s="19"/>
      <c r="J593" s="19"/>
      <c r="K593" s="19"/>
      <c r="L593" s="19">
        <f t="shared" ref="L593:L594" si="160">H593</f>
        <v>7.6142131979695434E-3</v>
      </c>
    </row>
    <row r="594" spans="1:12" x14ac:dyDescent="0.2">
      <c r="A594" s="27"/>
      <c r="B594" s="31"/>
      <c r="C594" s="31"/>
      <c r="D594" s="10" t="s">
        <v>16</v>
      </c>
      <c r="E594" s="11">
        <v>2</v>
      </c>
      <c r="F594" s="11">
        <v>1</v>
      </c>
      <c r="G594" s="24">
        <f>E594*F594</f>
        <v>2</v>
      </c>
      <c r="H594" s="19">
        <f t="shared" si="159"/>
        <v>1.0152284263959391E-3</v>
      </c>
      <c r="I594" s="19"/>
      <c r="J594" s="19"/>
      <c r="K594" s="19"/>
      <c r="L594" s="19">
        <f t="shared" si="160"/>
        <v>1.0152284263959391E-3</v>
      </c>
    </row>
    <row r="595" spans="1:12" x14ac:dyDescent="0.2">
      <c r="A595" s="27"/>
      <c r="B595" s="31"/>
      <c r="C595" s="31"/>
      <c r="D595" s="12" t="s">
        <v>47</v>
      </c>
      <c r="E595" s="9"/>
      <c r="F595" s="9"/>
      <c r="G595" s="9">
        <f>SUBTOTAL(9,G596:G599)</f>
        <v>149</v>
      </c>
      <c r="H595" s="7">
        <f>G595/1970</f>
        <v>7.5634517766497461E-2</v>
      </c>
      <c r="I595" s="7"/>
      <c r="J595" s="7"/>
      <c r="K595" s="7"/>
      <c r="L595" s="7">
        <f>H595</f>
        <v>7.5634517766497461E-2</v>
      </c>
    </row>
    <row r="596" spans="1:12" x14ac:dyDescent="0.2">
      <c r="A596" s="27"/>
      <c r="B596" s="31"/>
      <c r="C596" s="31"/>
      <c r="D596" s="8" t="s">
        <v>48</v>
      </c>
      <c r="E596" s="11">
        <v>120</v>
      </c>
      <c r="F596" s="11">
        <v>1</v>
      </c>
      <c r="G596" s="24">
        <f>E596*F596</f>
        <v>120</v>
      </c>
      <c r="H596" s="19">
        <f t="shared" ref="H596:H599" si="161">G596/1970</f>
        <v>6.0913705583756347E-2</v>
      </c>
      <c r="I596" s="19"/>
      <c r="J596" s="19"/>
      <c r="K596" s="19"/>
      <c r="L596" s="19">
        <f t="shared" ref="L596:L599" si="162">H596</f>
        <v>6.0913705583756347E-2</v>
      </c>
    </row>
    <row r="597" spans="1:12" x14ac:dyDescent="0.2">
      <c r="A597" s="27"/>
      <c r="B597" s="31"/>
      <c r="C597" s="31"/>
      <c r="D597" s="8" t="s">
        <v>49</v>
      </c>
      <c r="E597" s="11">
        <v>20</v>
      </c>
      <c r="F597" s="11">
        <v>1</v>
      </c>
      <c r="G597" s="24">
        <f>E597*F597</f>
        <v>20</v>
      </c>
      <c r="H597" s="19">
        <f t="shared" si="161"/>
        <v>1.015228426395939E-2</v>
      </c>
      <c r="I597" s="19"/>
      <c r="J597" s="19"/>
      <c r="K597" s="19"/>
      <c r="L597" s="19">
        <f t="shared" si="162"/>
        <v>1.015228426395939E-2</v>
      </c>
    </row>
    <row r="598" spans="1:12" x14ac:dyDescent="0.2">
      <c r="A598" s="27"/>
      <c r="B598" s="31"/>
      <c r="C598" s="31"/>
      <c r="D598" s="10" t="s">
        <v>44</v>
      </c>
      <c r="E598" s="11">
        <v>5</v>
      </c>
      <c r="F598" s="11">
        <v>1</v>
      </c>
      <c r="G598" s="24">
        <f>E598*F598</f>
        <v>5</v>
      </c>
      <c r="H598" s="19">
        <f t="shared" si="161"/>
        <v>2.5380710659898475E-3</v>
      </c>
      <c r="I598" s="19"/>
      <c r="J598" s="19"/>
      <c r="K598" s="19"/>
      <c r="L598" s="19">
        <f t="shared" si="162"/>
        <v>2.5380710659898475E-3</v>
      </c>
    </row>
    <row r="599" spans="1:12" x14ac:dyDescent="0.2">
      <c r="A599" s="27"/>
      <c r="B599" s="31"/>
      <c r="C599" s="31"/>
      <c r="D599" s="10" t="s">
        <v>33</v>
      </c>
      <c r="E599" s="11">
        <v>1</v>
      </c>
      <c r="F599" s="11">
        <v>4</v>
      </c>
      <c r="G599" s="24">
        <f>E599*F599</f>
        <v>4</v>
      </c>
      <c r="H599" s="19">
        <f t="shared" si="161"/>
        <v>2.0304568527918783E-3</v>
      </c>
      <c r="I599" s="19"/>
      <c r="J599" s="19"/>
      <c r="K599" s="19"/>
      <c r="L599" s="19">
        <f t="shared" si="162"/>
        <v>2.0304568527918783E-3</v>
      </c>
    </row>
    <row r="600" spans="1:12" ht="15" customHeight="1" x14ac:dyDescent="0.2">
      <c r="A600" s="26">
        <v>20</v>
      </c>
      <c r="B600" s="30" t="s">
        <v>142</v>
      </c>
      <c r="C600" s="30" t="s">
        <v>143</v>
      </c>
      <c r="D600" s="5" t="s">
        <v>14</v>
      </c>
      <c r="E600" s="6"/>
      <c r="F600" s="6"/>
      <c r="G600" s="6"/>
      <c r="H600" s="7">
        <f>SUBTOTAL(9,H601:H608)</f>
        <v>0.34771573604060912</v>
      </c>
      <c r="I600" s="7"/>
      <c r="J600" s="7"/>
      <c r="K600" s="7"/>
      <c r="L600" s="7">
        <f>H600</f>
        <v>0.34771573604060912</v>
      </c>
    </row>
    <row r="601" spans="1:12" ht="42" customHeight="1" x14ac:dyDescent="0.2">
      <c r="A601" s="27"/>
      <c r="B601" s="31"/>
      <c r="C601" s="31"/>
      <c r="D601" s="12" t="s">
        <v>144</v>
      </c>
      <c r="E601" s="9"/>
      <c r="F601" s="9"/>
      <c r="G601" s="9">
        <f>SUBTOTAL(9,G602:G604)</f>
        <v>297.5</v>
      </c>
      <c r="H601" s="7">
        <f>G601/1970</f>
        <v>0.15101522842639595</v>
      </c>
      <c r="I601" s="7"/>
      <c r="J601" s="7"/>
      <c r="K601" s="7"/>
      <c r="L601" s="7">
        <f>H601</f>
        <v>0.15101522842639595</v>
      </c>
    </row>
    <row r="602" spans="1:12" x14ac:dyDescent="0.2">
      <c r="A602" s="27"/>
      <c r="B602" s="31"/>
      <c r="C602" s="31"/>
      <c r="D602" s="10" t="s">
        <v>45</v>
      </c>
      <c r="E602" s="11">
        <v>8</v>
      </c>
      <c r="F602" s="11">
        <v>3</v>
      </c>
      <c r="G602" s="24">
        <f>E602*F602</f>
        <v>24</v>
      </c>
      <c r="H602" s="19">
        <f t="shared" ref="H602:H604" si="163">G602/1970</f>
        <v>1.2182741116751269E-2</v>
      </c>
      <c r="I602" s="19"/>
      <c r="J602" s="19"/>
      <c r="K602" s="19"/>
      <c r="L602" s="19">
        <f t="shared" ref="L602:L604" si="164">H602</f>
        <v>1.2182741116751269E-2</v>
      </c>
    </row>
    <row r="603" spans="1:12" x14ac:dyDescent="0.2">
      <c r="A603" s="27"/>
      <c r="B603" s="31"/>
      <c r="C603" s="31"/>
      <c r="D603" s="10" t="s">
        <v>34</v>
      </c>
      <c r="E603" s="11">
        <v>64.5</v>
      </c>
      <c r="F603" s="11">
        <v>3</v>
      </c>
      <c r="G603" s="24">
        <f>E603*F603</f>
        <v>193.5</v>
      </c>
      <c r="H603" s="19">
        <f t="shared" si="163"/>
        <v>9.8223350253807101E-2</v>
      </c>
      <c r="I603" s="19"/>
      <c r="J603" s="19"/>
      <c r="K603" s="19"/>
      <c r="L603" s="19">
        <f t="shared" si="164"/>
        <v>9.8223350253807101E-2</v>
      </c>
    </row>
    <row r="604" spans="1:12" x14ac:dyDescent="0.2">
      <c r="A604" s="27"/>
      <c r="B604" s="31"/>
      <c r="C604" s="31"/>
      <c r="D604" s="10" t="s">
        <v>34</v>
      </c>
      <c r="E604" s="11">
        <v>80</v>
      </c>
      <c r="F604" s="11">
        <v>1</v>
      </c>
      <c r="G604" s="24">
        <f>E604*F604</f>
        <v>80</v>
      </c>
      <c r="H604" s="19">
        <f t="shared" si="163"/>
        <v>4.060913705583756E-2</v>
      </c>
      <c r="I604" s="19"/>
      <c r="J604" s="19"/>
      <c r="K604" s="19"/>
      <c r="L604" s="19">
        <f t="shared" si="164"/>
        <v>4.060913705583756E-2</v>
      </c>
    </row>
    <row r="605" spans="1:12" x14ac:dyDescent="0.2">
      <c r="A605" s="27"/>
      <c r="B605" s="31"/>
      <c r="C605" s="31"/>
      <c r="D605" s="12" t="s">
        <v>47</v>
      </c>
      <c r="E605" s="9"/>
      <c r="F605" s="9"/>
      <c r="G605" s="9">
        <f>SUBTOTAL(9,G606:G608)</f>
        <v>45</v>
      </c>
      <c r="H605" s="7">
        <f>G605/1970</f>
        <v>2.2842639593908629E-2</v>
      </c>
      <c r="I605" s="7"/>
      <c r="J605" s="7"/>
      <c r="K605" s="7"/>
      <c r="L605" s="7">
        <f>H605</f>
        <v>2.2842639593908629E-2</v>
      </c>
    </row>
    <row r="606" spans="1:12" x14ac:dyDescent="0.2">
      <c r="A606" s="27"/>
      <c r="B606" s="31"/>
      <c r="C606" s="31"/>
      <c r="D606" s="8" t="s">
        <v>48</v>
      </c>
      <c r="E606" s="11">
        <v>20</v>
      </c>
      <c r="F606" s="11">
        <v>1</v>
      </c>
      <c r="G606" s="24">
        <f>E606*F606</f>
        <v>20</v>
      </c>
      <c r="H606" s="19">
        <f t="shared" ref="H606:H608" si="165">G606/1970</f>
        <v>1.015228426395939E-2</v>
      </c>
      <c r="I606" s="19"/>
      <c r="J606" s="19"/>
      <c r="K606" s="19"/>
      <c r="L606" s="19">
        <f t="shared" ref="L606:L608" si="166">H606</f>
        <v>1.015228426395939E-2</v>
      </c>
    </row>
    <row r="607" spans="1:12" x14ac:dyDescent="0.2">
      <c r="A607" s="27"/>
      <c r="B607" s="31"/>
      <c r="C607" s="31"/>
      <c r="D607" s="8" t="s">
        <v>49</v>
      </c>
      <c r="E607" s="11">
        <v>20</v>
      </c>
      <c r="F607" s="11">
        <v>1</v>
      </c>
      <c r="G607" s="24">
        <f>E607*F607</f>
        <v>20</v>
      </c>
      <c r="H607" s="19">
        <f t="shared" si="165"/>
        <v>1.015228426395939E-2</v>
      </c>
      <c r="I607" s="19"/>
      <c r="J607" s="19"/>
      <c r="K607" s="19"/>
      <c r="L607" s="19">
        <f t="shared" si="166"/>
        <v>1.015228426395939E-2</v>
      </c>
    </row>
    <row r="608" spans="1:12" x14ac:dyDescent="0.2">
      <c r="A608" s="27"/>
      <c r="B608" s="31"/>
      <c r="C608" s="31"/>
      <c r="D608" s="10" t="s">
        <v>44</v>
      </c>
      <c r="E608" s="11">
        <v>5</v>
      </c>
      <c r="F608" s="11">
        <v>1</v>
      </c>
      <c r="G608" s="24">
        <f>E608*F608</f>
        <v>5</v>
      </c>
      <c r="H608" s="19">
        <f t="shared" si="165"/>
        <v>2.5380710659898475E-3</v>
      </c>
      <c r="I608" s="19"/>
      <c r="J608" s="19"/>
      <c r="K608" s="19"/>
      <c r="L608" s="19">
        <f t="shared" si="166"/>
        <v>2.5380710659898475E-3</v>
      </c>
    </row>
    <row r="609" spans="1:12" ht="15" customHeight="1" x14ac:dyDescent="0.2">
      <c r="A609" s="26">
        <v>21</v>
      </c>
      <c r="B609" s="30" t="s">
        <v>145</v>
      </c>
      <c r="C609" s="30" t="s">
        <v>146</v>
      </c>
      <c r="D609" s="5" t="s">
        <v>14</v>
      </c>
      <c r="E609" s="6"/>
      <c r="F609" s="6"/>
      <c r="G609" s="6"/>
      <c r="H609" s="7">
        <f>SUBTOTAL(9,H610:H625)</f>
        <v>2.0523857868020303</v>
      </c>
      <c r="I609" s="7"/>
      <c r="J609" s="7"/>
      <c r="K609" s="7"/>
      <c r="L609" s="7">
        <f>H609</f>
        <v>2.0523857868020303</v>
      </c>
    </row>
    <row r="610" spans="1:12" ht="48" customHeight="1" x14ac:dyDescent="0.2">
      <c r="A610" s="27"/>
      <c r="B610" s="31"/>
      <c r="C610" s="31"/>
      <c r="D610" s="12" t="s">
        <v>147</v>
      </c>
      <c r="E610" s="9"/>
      <c r="F610" s="9"/>
      <c r="G610" s="9">
        <f>SUBTOTAL(9,G611:G619)</f>
        <v>1224.5999999999999</v>
      </c>
      <c r="H610" s="7">
        <f>G610/1970</f>
        <v>0.62162436548223343</v>
      </c>
      <c r="I610" s="7"/>
      <c r="J610" s="7"/>
      <c r="K610" s="7"/>
      <c r="L610" s="7">
        <f>H610</f>
        <v>0.62162436548223343</v>
      </c>
    </row>
    <row r="611" spans="1:12" x14ac:dyDescent="0.2">
      <c r="A611" s="27"/>
      <c r="B611" s="31"/>
      <c r="C611" s="31"/>
      <c r="D611" s="8" t="s">
        <v>68</v>
      </c>
      <c r="E611" s="11">
        <v>1</v>
      </c>
      <c r="F611" s="11">
        <v>12</v>
      </c>
      <c r="G611" s="24">
        <f t="shared" ref="G611:G619" si="167">E611*F611</f>
        <v>12</v>
      </c>
      <c r="H611" s="19">
        <f t="shared" ref="H611:H619" si="168">G611/1970</f>
        <v>6.0913705583756344E-3</v>
      </c>
      <c r="I611" s="19"/>
      <c r="J611" s="19"/>
      <c r="K611" s="19"/>
      <c r="L611" s="19">
        <f t="shared" ref="L611:L619" si="169">H611</f>
        <v>6.0913705583756344E-3</v>
      </c>
    </row>
    <row r="612" spans="1:12" x14ac:dyDescent="0.2">
      <c r="A612" s="27"/>
      <c r="B612" s="31"/>
      <c r="C612" s="31"/>
      <c r="D612" s="8" t="s">
        <v>21</v>
      </c>
      <c r="E612" s="11">
        <v>1.05</v>
      </c>
      <c r="F612" s="11">
        <v>96</v>
      </c>
      <c r="G612" s="24">
        <f t="shared" si="167"/>
        <v>100.80000000000001</v>
      </c>
      <c r="H612" s="19">
        <f t="shared" si="168"/>
        <v>5.1167512690355334E-2</v>
      </c>
      <c r="I612" s="19"/>
      <c r="J612" s="19"/>
      <c r="K612" s="19"/>
      <c r="L612" s="19">
        <f t="shared" si="169"/>
        <v>5.1167512690355334E-2</v>
      </c>
    </row>
    <row r="613" spans="1:12" x14ac:dyDescent="0.2">
      <c r="A613" s="27"/>
      <c r="B613" s="31"/>
      <c r="C613" s="31"/>
      <c r="D613" s="8" t="s">
        <v>21</v>
      </c>
      <c r="E613" s="11">
        <v>0.25</v>
      </c>
      <c r="F613" s="11">
        <v>4</v>
      </c>
      <c r="G613" s="24">
        <f t="shared" si="167"/>
        <v>1</v>
      </c>
      <c r="H613" s="19">
        <f t="shared" si="168"/>
        <v>5.0761421319796957E-4</v>
      </c>
      <c r="I613" s="19"/>
      <c r="J613" s="19"/>
      <c r="K613" s="19"/>
      <c r="L613" s="19">
        <f t="shared" si="169"/>
        <v>5.0761421319796957E-4</v>
      </c>
    </row>
    <row r="614" spans="1:12" x14ac:dyDescent="0.2">
      <c r="A614" s="27"/>
      <c r="B614" s="31"/>
      <c r="C614" s="31"/>
      <c r="D614" s="8" t="s">
        <v>21</v>
      </c>
      <c r="E614" s="11">
        <v>0.7</v>
      </c>
      <c r="F614" s="11">
        <v>55</v>
      </c>
      <c r="G614" s="24">
        <f t="shared" si="167"/>
        <v>38.5</v>
      </c>
      <c r="H614" s="19">
        <f t="shared" si="168"/>
        <v>1.9543147208121829E-2</v>
      </c>
      <c r="I614" s="19"/>
      <c r="J614" s="19"/>
      <c r="K614" s="19"/>
      <c r="L614" s="19">
        <f t="shared" si="169"/>
        <v>1.9543147208121829E-2</v>
      </c>
    </row>
    <row r="615" spans="1:12" x14ac:dyDescent="0.2">
      <c r="A615" s="27"/>
      <c r="B615" s="31"/>
      <c r="C615" s="31"/>
      <c r="D615" s="8" t="s">
        <v>27</v>
      </c>
      <c r="E615" s="11">
        <v>0.53</v>
      </c>
      <c r="F615" s="11">
        <v>110</v>
      </c>
      <c r="G615" s="24">
        <f t="shared" si="167"/>
        <v>58.300000000000004</v>
      </c>
      <c r="H615" s="19">
        <f t="shared" si="168"/>
        <v>2.9593908629441626E-2</v>
      </c>
      <c r="I615" s="19"/>
      <c r="J615" s="19"/>
      <c r="K615" s="19"/>
      <c r="L615" s="19">
        <f t="shared" si="169"/>
        <v>2.9593908629441626E-2</v>
      </c>
    </row>
    <row r="616" spans="1:12" x14ac:dyDescent="0.2">
      <c r="A616" s="27"/>
      <c r="B616" s="31"/>
      <c r="C616" s="31"/>
      <c r="D616" s="8" t="s">
        <v>22</v>
      </c>
      <c r="E616" s="11">
        <v>7</v>
      </c>
      <c r="F616" s="11">
        <v>108</v>
      </c>
      <c r="G616" s="24">
        <f t="shared" si="167"/>
        <v>756</v>
      </c>
      <c r="H616" s="19">
        <f t="shared" si="168"/>
        <v>0.38375634517766499</v>
      </c>
      <c r="I616" s="19"/>
      <c r="J616" s="19"/>
      <c r="K616" s="19"/>
      <c r="L616" s="19">
        <f t="shared" si="169"/>
        <v>0.38375634517766499</v>
      </c>
    </row>
    <row r="617" spans="1:12" x14ac:dyDescent="0.2">
      <c r="A617" s="27"/>
      <c r="B617" s="31"/>
      <c r="C617" s="31"/>
      <c r="D617" s="8" t="s">
        <v>23</v>
      </c>
      <c r="E617" s="11">
        <v>6</v>
      </c>
      <c r="F617" s="11">
        <v>20</v>
      </c>
      <c r="G617" s="24">
        <f t="shared" si="167"/>
        <v>120</v>
      </c>
      <c r="H617" s="19">
        <f t="shared" si="168"/>
        <v>6.0913705583756347E-2</v>
      </c>
      <c r="I617" s="19"/>
      <c r="J617" s="19"/>
      <c r="K617" s="19"/>
      <c r="L617" s="19">
        <f t="shared" si="169"/>
        <v>6.0913705583756347E-2</v>
      </c>
    </row>
    <row r="618" spans="1:12" x14ac:dyDescent="0.2">
      <c r="A618" s="27"/>
      <c r="B618" s="31"/>
      <c r="C618" s="31"/>
      <c r="D618" s="8" t="s">
        <v>25</v>
      </c>
      <c r="E618" s="11">
        <v>4</v>
      </c>
      <c r="F618" s="11">
        <v>22</v>
      </c>
      <c r="G618" s="24">
        <f t="shared" si="167"/>
        <v>88</v>
      </c>
      <c r="H618" s="19">
        <f t="shared" si="168"/>
        <v>4.4670050761421318E-2</v>
      </c>
      <c r="I618" s="19"/>
      <c r="J618" s="19"/>
      <c r="K618" s="19"/>
      <c r="L618" s="19">
        <f t="shared" si="169"/>
        <v>4.4670050761421318E-2</v>
      </c>
    </row>
    <row r="619" spans="1:12" x14ac:dyDescent="0.2">
      <c r="A619" s="27"/>
      <c r="B619" s="31"/>
      <c r="C619" s="31"/>
      <c r="D619" s="8" t="s">
        <v>25</v>
      </c>
      <c r="E619" s="11">
        <v>5</v>
      </c>
      <c r="F619" s="11">
        <v>10</v>
      </c>
      <c r="G619" s="24">
        <f t="shared" si="167"/>
        <v>50</v>
      </c>
      <c r="H619" s="19">
        <f t="shared" si="168"/>
        <v>2.5380710659898477E-2</v>
      </c>
      <c r="I619" s="19"/>
      <c r="J619" s="19"/>
      <c r="K619" s="19"/>
      <c r="L619" s="19">
        <f t="shared" si="169"/>
        <v>2.5380710659898477E-2</v>
      </c>
    </row>
    <row r="620" spans="1:12" ht="192" x14ac:dyDescent="0.2">
      <c r="A620" s="27"/>
      <c r="B620" s="31"/>
      <c r="C620" s="31"/>
      <c r="D620" s="12" t="s">
        <v>148</v>
      </c>
      <c r="E620" s="9"/>
      <c r="F620" s="9"/>
      <c r="G620" s="9">
        <f>SUBTOTAL(9,G621:G622)</f>
        <v>757</v>
      </c>
      <c r="H620" s="7">
        <f>G620/1970</f>
        <v>0.38426395939086294</v>
      </c>
      <c r="I620" s="7"/>
      <c r="J620" s="7"/>
      <c r="K620" s="7"/>
      <c r="L620" s="7">
        <f>H620</f>
        <v>0.38426395939086294</v>
      </c>
    </row>
    <row r="621" spans="1:12" x14ac:dyDescent="0.2">
      <c r="A621" s="27"/>
      <c r="B621" s="31"/>
      <c r="C621" s="31"/>
      <c r="D621" s="8" t="s">
        <v>86</v>
      </c>
      <c r="E621" s="11">
        <v>1</v>
      </c>
      <c r="F621" s="11">
        <v>8</v>
      </c>
      <c r="G621" s="24">
        <f>E621*F621</f>
        <v>8</v>
      </c>
      <c r="H621" s="19">
        <f t="shared" ref="H621:H622" si="170">G621/1970</f>
        <v>4.0609137055837565E-3</v>
      </c>
      <c r="I621" s="19"/>
      <c r="J621" s="19"/>
      <c r="K621" s="19"/>
      <c r="L621" s="19">
        <f t="shared" ref="L621:L622" si="171">H621</f>
        <v>4.0609137055837565E-3</v>
      </c>
    </row>
    <row r="622" spans="1:12" x14ac:dyDescent="0.2">
      <c r="A622" s="27"/>
      <c r="B622" s="31"/>
      <c r="C622" s="31"/>
      <c r="D622" s="8" t="s">
        <v>68</v>
      </c>
      <c r="E622" s="11">
        <v>7</v>
      </c>
      <c r="F622" s="11">
        <v>107</v>
      </c>
      <c r="G622" s="24">
        <f>E622*F622</f>
        <v>749</v>
      </c>
      <c r="H622" s="19">
        <f t="shared" si="170"/>
        <v>0.38020304568527918</v>
      </c>
      <c r="I622" s="19"/>
      <c r="J622" s="19"/>
      <c r="K622" s="19"/>
      <c r="L622" s="19">
        <f t="shared" si="171"/>
        <v>0.38020304568527918</v>
      </c>
    </row>
    <row r="623" spans="1:12" x14ac:dyDescent="0.2">
      <c r="A623" s="27"/>
      <c r="B623" s="31"/>
      <c r="C623" s="31"/>
      <c r="D623" s="12" t="s">
        <v>47</v>
      </c>
      <c r="E623" s="9"/>
      <c r="F623" s="9"/>
      <c r="G623" s="9">
        <f>SUBTOTAL(9,G624:G625)</f>
        <v>40</v>
      </c>
      <c r="H623" s="7">
        <f>G623/1970</f>
        <v>2.030456852791878E-2</v>
      </c>
      <c r="I623" s="7"/>
      <c r="J623" s="7"/>
      <c r="K623" s="7"/>
      <c r="L623" s="7">
        <f>H623</f>
        <v>2.030456852791878E-2</v>
      </c>
    </row>
    <row r="624" spans="1:12" x14ac:dyDescent="0.2">
      <c r="A624" s="27"/>
      <c r="B624" s="31"/>
      <c r="C624" s="31"/>
      <c r="D624" s="8" t="s">
        <v>48</v>
      </c>
      <c r="E624" s="11">
        <v>20</v>
      </c>
      <c r="F624" s="11">
        <v>1</v>
      </c>
      <c r="G624" s="24">
        <f>E624*F624</f>
        <v>20</v>
      </c>
      <c r="H624" s="19">
        <f t="shared" ref="H624:H625" si="172">G624/1970</f>
        <v>1.015228426395939E-2</v>
      </c>
      <c r="I624" s="19"/>
      <c r="J624" s="19"/>
      <c r="K624" s="19"/>
      <c r="L624" s="19">
        <f t="shared" ref="L624:L625" si="173">H624</f>
        <v>1.015228426395939E-2</v>
      </c>
    </row>
    <row r="625" spans="1:12" x14ac:dyDescent="0.2">
      <c r="A625" s="27"/>
      <c r="B625" s="31"/>
      <c r="C625" s="31"/>
      <c r="D625" s="8" t="s">
        <v>49</v>
      </c>
      <c r="E625" s="11">
        <v>20</v>
      </c>
      <c r="F625" s="11">
        <v>1</v>
      </c>
      <c r="G625" s="24">
        <f>E625*F625</f>
        <v>20</v>
      </c>
      <c r="H625" s="19">
        <f t="shared" si="172"/>
        <v>1.015228426395939E-2</v>
      </c>
      <c r="I625" s="19"/>
      <c r="J625" s="19"/>
      <c r="K625" s="19"/>
      <c r="L625" s="19">
        <f t="shared" si="173"/>
        <v>1.015228426395939E-2</v>
      </c>
    </row>
    <row r="626" spans="1:12" ht="15" customHeight="1" x14ac:dyDescent="0.2">
      <c r="A626" s="26">
        <v>22</v>
      </c>
      <c r="B626" s="30" t="s">
        <v>149</v>
      </c>
      <c r="C626" s="30" t="s">
        <v>150</v>
      </c>
      <c r="D626" s="5" t="s">
        <v>14</v>
      </c>
      <c r="E626" s="6"/>
      <c r="F626" s="6"/>
      <c r="G626" s="6"/>
      <c r="H626" s="7">
        <f>SUBTOTAL(9,H627:H636)</f>
        <v>0.85859898477157359</v>
      </c>
      <c r="I626" s="7"/>
      <c r="J626" s="7"/>
      <c r="K626" s="7"/>
      <c r="L626" s="7">
        <f>H626</f>
        <v>0.85859898477157359</v>
      </c>
    </row>
    <row r="627" spans="1:12" ht="180" x14ac:dyDescent="0.2">
      <c r="A627" s="27"/>
      <c r="B627" s="31"/>
      <c r="C627" s="31"/>
      <c r="D627" s="12" t="s">
        <v>151</v>
      </c>
      <c r="E627" s="9"/>
      <c r="F627" s="9"/>
      <c r="G627" s="9">
        <f>SUBTOTAL(9,G628:G633)</f>
        <v>805.72</v>
      </c>
      <c r="H627" s="7">
        <f>G627/1970</f>
        <v>0.40899492385786801</v>
      </c>
      <c r="I627" s="7"/>
      <c r="J627" s="7"/>
      <c r="K627" s="7"/>
      <c r="L627" s="7">
        <f>H627</f>
        <v>0.40899492385786801</v>
      </c>
    </row>
    <row r="628" spans="1:12" x14ac:dyDescent="0.2">
      <c r="A628" s="27"/>
      <c r="B628" s="31"/>
      <c r="C628" s="31"/>
      <c r="D628" s="8" t="s">
        <v>86</v>
      </c>
      <c r="E628" s="11">
        <v>6</v>
      </c>
      <c r="F628" s="11">
        <v>2</v>
      </c>
      <c r="G628" s="24">
        <f t="shared" ref="G628:G633" si="174">E628*F628</f>
        <v>12</v>
      </c>
      <c r="H628" s="19">
        <f t="shared" ref="H628:H633" si="175">G628/1970</f>
        <v>6.0913705583756344E-3</v>
      </c>
      <c r="I628" s="19"/>
      <c r="J628" s="19"/>
      <c r="K628" s="19"/>
      <c r="L628" s="19">
        <f t="shared" ref="L628:L633" si="176">H628</f>
        <v>6.0913705583756344E-3</v>
      </c>
    </row>
    <row r="629" spans="1:12" x14ac:dyDescent="0.2">
      <c r="A629" s="27"/>
      <c r="B629" s="31"/>
      <c r="C629" s="31"/>
      <c r="D629" s="8" t="s">
        <v>68</v>
      </c>
      <c r="E629" s="11">
        <v>2.6</v>
      </c>
      <c r="F629" s="11">
        <v>74</v>
      </c>
      <c r="G629" s="24">
        <f t="shared" si="174"/>
        <v>192.4</v>
      </c>
      <c r="H629" s="19">
        <f t="shared" si="175"/>
        <v>9.7664974619289344E-2</v>
      </c>
      <c r="I629" s="19"/>
      <c r="J629" s="19"/>
      <c r="K629" s="19"/>
      <c r="L629" s="19">
        <f t="shared" si="176"/>
        <v>9.7664974619289344E-2</v>
      </c>
    </row>
    <row r="630" spans="1:12" x14ac:dyDescent="0.2">
      <c r="A630" s="27"/>
      <c r="B630" s="31"/>
      <c r="C630" s="31"/>
      <c r="D630" s="8" t="s">
        <v>21</v>
      </c>
      <c r="E630" s="11">
        <v>1.05</v>
      </c>
      <c r="F630" s="11">
        <v>96</v>
      </c>
      <c r="G630" s="24">
        <f t="shared" si="174"/>
        <v>100.80000000000001</v>
      </c>
      <c r="H630" s="19">
        <f t="shared" si="175"/>
        <v>5.1167512690355334E-2</v>
      </c>
      <c r="I630" s="19"/>
      <c r="J630" s="19"/>
      <c r="K630" s="19"/>
      <c r="L630" s="19">
        <f t="shared" si="176"/>
        <v>5.1167512690355334E-2</v>
      </c>
    </row>
    <row r="631" spans="1:12" x14ac:dyDescent="0.2">
      <c r="A631" s="27"/>
      <c r="B631" s="31"/>
      <c r="C631" s="31"/>
      <c r="D631" s="8" t="s">
        <v>21</v>
      </c>
      <c r="E631" s="11">
        <v>1.38</v>
      </c>
      <c r="F631" s="11">
        <v>4</v>
      </c>
      <c r="G631" s="24">
        <f t="shared" si="174"/>
        <v>5.52</v>
      </c>
      <c r="H631" s="19">
        <f t="shared" si="175"/>
        <v>2.8020304568527918E-3</v>
      </c>
      <c r="I631" s="19"/>
      <c r="J631" s="19"/>
      <c r="K631" s="19"/>
      <c r="L631" s="19">
        <f t="shared" si="176"/>
        <v>2.8020304568527918E-3</v>
      </c>
    </row>
    <row r="632" spans="1:12" x14ac:dyDescent="0.2">
      <c r="A632" s="27"/>
      <c r="B632" s="31"/>
      <c r="C632" s="31"/>
      <c r="D632" s="8" t="s">
        <v>21</v>
      </c>
      <c r="E632" s="11">
        <v>1</v>
      </c>
      <c r="F632" s="11">
        <v>55</v>
      </c>
      <c r="G632" s="24">
        <f t="shared" si="174"/>
        <v>55</v>
      </c>
      <c r="H632" s="19">
        <f t="shared" si="175"/>
        <v>2.7918781725888325E-2</v>
      </c>
      <c r="I632" s="19"/>
      <c r="J632" s="19"/>
      <c r="K632" s="19"/>
      <c r="L632" s="19">
        <f t="shared" si="176"/>
        <v>2.7918781725888325E-2</v>
      </c>
    </row>
    <row r="633" spans="1:12" x14ac:dyDescent="0.2">
      <c r="A633" s="27"/>
      <c r="B633" s="31"/>
      <c r="C633" s="31"/>
      <c r="D633" s="8" t="s">
        <v>22</v>
      </c>
      <c r="E633" s="11">
        <v>8</v>
      </c>
      <c r="F633" s="11">
        <v>55</v>
      </c>
      <c r="G633" s="24">
        <f t="shared" si="174"/>
        <v>440</v>
      </c>
      <c r="H633" s="19">
        <f t="shared" si="175"/>
        <v>0.2233502538071066</v>
      </c>
      <c r="I633" s="19"/>
      <c r="J633" s="19"/>
      <c r="K633" s="19"/>
      <c r="L633" s="19">
        <f t="shared" si="176"/>
        <v>0.2233502538071066</v>
      </c>
    </row>
    <row r="634" spans="1:12" x14ac:dyDescent="0.2">
      <c r="A634" s="27"/>
      <c r="B634" s="31"/>
      <c r="C634" s="31"/>
      <c r="D634" s="12" t="s">
        <v>47</v>
      </c>
      <c r="E634" s="9"/>
      <c r="F634" s="9"/>
      <c r="G634" s="9">
        <f>SUBTOTAL(9,G635:G636)</f>
        <v>40</v>
      </c>
      <c r="H634" s="7">
        <f>G634/1970</f>
        <v>2.030456852791878E-2</v>
      </c>
      <c r="I634" s="7"/>
      <c r="J634" s="7"/>
      <c r="K634" s="7"/>
      <c r="L634" s="7">
        <f>H634</f>
        <v>2.030456852791878E-2</v>
      </c>
    </row>
    <row r="635" spans="1:12" x14ac:dyDescent="0.2">
      <c r="A635" s="27"/>
      <c r="B635" s="31"/>
      <c r="C635" s="31"/>
      <c r="D635" s="8" t="s">
        <v>48</v>
      </c>
      <c r="E635" s="11">
        <v>20</v>
      </c>
      <c r="F635" s="11">
        <v>1</v>
      </c>
      <c r="G635" s="24">
        <f>E635*F635</f>
        <v>20</v>
      </c>
      <c r="H635" s="19">
        <f t="shared" ref="H635:H636" si="177">G635/1970</f>
        <v>1.015228426395939E-2</v>
      </c>
      <c r="I635" s="19"/>
      <c r="J635" s="19"/>
      <c r="K635" s="19"/>
      <c r="L635" s="19">
        <f t="shared" ref="L635:L636" si="178">H635</f>
        <v>1.015228426395939E-2</v>
      </c>
    </row>
    <row r="636" spans="1:12" x14ac:dyDescent="0.2">
      <c r="A636" s="27"/>
      <c r="B636" s="31"/>
      <c r="C636" s="31"/>
      <c r="D636" s="8" t="s">
        <v>49</v>
      </c>
      <c r="E636" s="11">
        <v>20</v>
      </c>
      <c r="F636" s="11">
        <v>1</v>
      </c>
      <c r="G636" s="24">
        <f>E636*F636</f>
        <v>20</v>
      </c>
      <c r="H636" s="19">
        <f t="shared" si="177"/>
        <v>1.015228426395939E-2</v>
      </c>
      <c r="I636" s="19"/>
      <c r="J636" s="19"/>
      <c r="K636" s="19"/>
      <c r="L636" s="19">
        <f t="shared" si="178"/>
        <v>1.015228426395939E-2</v>
      </c>
    </row>
    <row r="637" spans="1:12" ht="15" customHeight="1" x14ac:dyDescent="0.2">
      <c r="A637" s="26">
        <v>23</v>
      </c>
      <c r="B637" s="30" t="s">
        <v>152</v>
      </c>
      <c r="C637" s="30" t="s">
        <v>153</v>
      </c>
      <c r="D637" s="5" t="s">
        <v>14</v>
      </c>
      <c r="E637" s="6"/>
      <c r="F637" s="6"/>
      <c r="G637" s="6"/>
      <c r="H637" s="7">
        <f>SUBTOTAL(9,H638:H660)</f>
        <v>3.5512690355329948</v>
      </c>
      <c r="I637" s="7"/>
      <c r="J637" s="7"/>
      <c r="K637" s="7"/>
      <c r="L637" s="7">
        <f>H637</f>
        <v>3.5512690355329948</v>
      </c>
    </row>
    <row r="638" spans="1:12" ht="168" customHeight="1" x14ac:dyDescent="0.2">
      <c r="A638" s="27"/>
      <c r="B638" s="31"/>
      <c r="C638" s="31"/>
      <c r="D638" s="12" t="s">
        <v>154</v>
      </c>
      <c r="E638" s="9"/>
      <c r="F638" s="9"/>
      <c r="G638" s="9">
        <f>SUBTOTAL(9,G639:G642)</f>
        <v>1058</v>
      </c>
      <c r="H638" s="7">
        <f>G638/1970</f>
        <v>0.53705583756345177</v>
      </c>
      <c r="I638" s="7"/>
      <c r="J638" s="7"/>
      <c r="K638" s="7"/>
      <c r="L638" s="7">
        <f>H638</f>
        <v>0.53705583756345177</v>
      </c>
    </row>
    <row r="639" spans="1:12" x14ac:dyDescent="0.2">
      <c r="A639" s="27"/>
      <c r="B639" s="31"/>
      <c r="C639" s="31"/>
      <c r="D639" s="8" t="s">
        <v>21</v>
      </c>
      <c r="E639" s="11">
        <v>2</v>
      </c>
      <c r="F639" s="11">
        <v>105</v>
      </c>
      <c r="G639" s="24">
        <f>E639*F639</f>
        <v>210</v>
      </c>
      <c r="H639" s="19">
        <f t="shared" ref="H639:H642" si="179">G639/1970</f>
        <v>0.1065989847715736</v>
      </c>
      <c r="I639" s="19"/>
      <c r="J639" s="19"/>
      <c r="K639" s="19"/>
      <c r="L639" s="19">
        <f t="shared" ref="L639:L642" si="180">H639</f>
        <v>0.1065989847715736</v>
      </c>
    </row>
    <row r="640" spans="1:12" x14ac:dyDescent="0.2">
      <c r="A640" s="27"/>
      <c r="B640" s="31"/>
      <c r="C640" s="31"/>
      <c r="D640" s="8" t="s">
        <v>21</v>
      </c>
      <c r="E640" s="11">
        <v>3</v>
      </c>
      <c r="F640" s="11">
        <v>73</v>
      </c>
      <c r="G640" s="24">
        <f>E640*F640</f>
        <v>219</v>
      </c>
      <c r="H640" s="19">
        <f t="shared" si="179"/>
        <v>0.11116751269035532</v>
      </c>
      <c r="I640" s="19"/>
      <c r="J640" s="19"/>
      <c r="K640" s="19"/>
      <c r="L640" s="19">
        <f t="shared" si="180"/>
        <v>0.11116751269035532</v>
      </c>
    </row>
    <row r="641" spans="1:12" x14ac:dyDescent="0.2">
      <c r="A641" s="27"/>
      <c r="B641" s="31"/>
      <c r="C641" s="31"/>
      <c r="D641" s="8" t="s">
        <v>27</v>
      </c>
      <c r="E641" s="11">
        <v>1.3</v>
      </c>
      <c r="F641" s="11">
        <v>130</v>
      </c>
      <c r="G641" s="24">
        <f>E641*F641</f>
        <v>169</v>
      </c>
      <c r="H641" s="19">
        <f t="shared" si="179"/>
        <v>8.5786802030456855E-2</v>
      </c>
      <c r="I641" s="19"/>
      <c r="J641" s="19"/>
      <c r="K641" s="19"/>
      <c r="L641" s="19">
        <f t="shared" si="180"/>
        <v>8.5786802030456855E-2</v>
      </c>
    </row>
    <row r="642" spans="1:12" x14ac:dyDescent="0.2">
      <c r="A642" s="27"/>
      <c r="B642" s="31"/>
      <c r="C642" s="31"/>
      <c r="D642" s="8" t="s">
        <v>22</v>
      </c>
      <c r="E642" s="11">
        <v>5</v>
      </c>
      <c r="F642" s="11">
        <v>92</v>
      </c>
      <c r="G642" s="24">
        <f>E642*F642</f>
        <v>460</v>
      </c>
      <c r="H642" s="19">
        <f t="shared" si="179"/>
        <v>0.233502538071066</v>
      </c>
      <c r="I642" s="19"/>
      <c r="J642" s="19"/>
      <c r="K642" s="19"/>
      <c r="L642" s="19">
        <f t="shared" si="180"/>
        <v>0.233502538071066</v>
      </c>
    </row>
    <row r="643" spans="1:12" ht="257.25" customHeight="1" x14ac:dyDescent="0.2">
      <c r="A643" s="27"/>
      <c r="B643" s="31"/>
      <c r="C643" s="31"/>
      <c r="D643" s="12" t="s">
        <v>155</v>
      </c>
      <c r="E643" s="9"/>
      <c r="F643" s="9"/>
      <c r="G643" s="9">
        <f>SUBTOTAL(9,G644:G649)</f>
        <v>2103</v>
      </c>
      <c r="H643" s="7">
        <f>G643/1970</f>
        <v>1.06751269035533</v>
      </c>
      <c r="I643" s="7"/>
      <c r="J643" s="7"/>
      <c r="K643" s="7"/>
      <c r="L643" s="7">
        <f>H643</f>
        <v>1.06751269035533</v>
      </c>
    </row>
    <row r="644" spans="1:12" x14ac:dyDescent="0.2">
      <c r="A644" s="27"/>
      <c r="B644" s="31"/>
      <c r="C644" s="31"/>
      <c r="D644" s="8" t="s">
        <v>86</v>
      </c>
      <c r="E644" s="11">
        <v>3</v>
      </c>
      <c r="F644" s="11">
        <v>140</v>
      </c>
      <c r="G644" s="24">
        <f t="shared" ref="G644:G649" si="181">E644*F644</f>
        <v>420</v>
      </c>
      <c r="H644" s="19">
        <f t="shared" ref="H644:H649" si="182">G644/1970</f>
        <v>0.21319796954314721</v>
      </c>
      <c r="I644" s="19"/>
      <c r="J644" s="19"/>
      <c r="K644" s="19"/>
      <c r="L644" s="19">
        <f t="shared" ref="L644:L649" si="183">H644</f>
        <v>0.21319796954314721</v>
      </c>
    </row>
    <row r="645" spans="1:12" x14ac:dyDescent="0.2">
      <c r="A645" s="27"/>
      <c r="B645" s="31"/>
      <c r="C645" s="31"/>
      <c r="D645" s="8" t="s">
        <v>32</v>
      </c>
      <c r="E645" s="11">
        <v>3</v>
      </c>
      <c r="F645" s="11">
        <v>66</v>
      </c>
      <c r="G645" s="24">
        <f t="shared" si="181"/>
        <v>198</v>
      </c>
      <c r="H645" s="19">
        <f t="shared" si="182"/>
        <v>0.10050761421319797</v>
      </c>
      <c r="I645" s="19"/>
      <c r="J645" s="19"/>
      <c r="K645" s="19"/>
      <c r="L645" s="19">
        <f t="shared" si="183"/>
        <v>0.10050761421319797</v>
      </c>
    </row>
    <row r="646" spans="1:12" x14ac:dyDescent="0.2">
      <c r="A646" s="27"/>
      <c r="B646" s="31"/>
      <c r="C646" s="31"/>
      <c r="D646" s="8" t="s">
        <v>101</v>
      </c>
      <c r="E646" s="11">
        <v>7.5</v>
      </c>
      <c r="F646" s="11">
        <v>16</v>
      </c>
      <c r="G646" s="24">
        <f t="shared" si="181"/>
        <v>120</v>
      </c>
      <c r="H646" s="19">
        <f t="shared" si="182"/>
        <v>6.0913705583756347E-2</v>
      </c>
      <c r="I646" s="19"/>
      <c r="J646" s="19"/>
      <c r="K646" s="19"/>
      <c r="L646" s="19">
        <f t="shared" si="183"/>
        <v>6.0913705583756347E-2</v>
      </c>
    </row>
    <row r="647" spans="1:12" x14ac:dyDescent="0.2">
      <c r="A647" s="27"/>
      <c r="B647" s="31"/>
      <c r="C647" s="31"/>
      <c r="D647" s="10" t="s">
        <v>39</v>
      </c>
      <c r="E647" s="11">
        <v>6</v>
      </c>
      <c r="F647" s="11">
        <v>140</v>
      </c>
      <c r="G647" s="24">
        <f t="shared" si="181"/>
        <v>840</v>
      </c>
      <c r="H647" s="19">
        <f t="shared" si="182"/>
        <v>0.42639593908629442</v>
      </c>
      <c r="I647" s="19"/>
      <c r="J647" s="19"/>
      <c r="K647" s="19"/>
      <c r="L647" s="19">
        <f t="shared" si="183"/>
        <v>0.42639593908629442</v>
      </c>
    </row>
    <row r="648" spans="1:12" x14ac:dyDescent="0.2">
      <c r="A648" s="27"/>
      <c r="B648" s="31"/>
      <c r="C648" s="31"/>
      <c r="D648" s="10" t="s">
        <v>156</v>
      </c>
      <c r="E648" s="11">
        <v>5</v>
      </c>
      <c r="F648" s="11">
        <v>12</v>
      </c>
      <c r="G648" s="24">
        <f t="shared" si="181"/>
        <v>60</v>
      </c>
      <c r="H648" s="19">
        <f t="shared" si="182"/>
        <v>3.0456852791878174E-2</v>
      </c>
      <c r="I648" s="19"/>
      <c r="J648" s="19"/>
      <c r="K648" s="19"/>
      <c r="L648" s="19">
        <f t="shared" si="183"/>
        <v>3.0456852791878174E-2</v>
      </c>
    </row>
    <row r="649" spans="1:12" x14ac:dyDescent="0.2">
      <c r="A649" s="27"/>
      <c r="B649" s="31"/>
      <c r="C649" s="31"/>
      <c r="D649" s="8" t="s">
        <v>68</v>
      </c>
      <c r="E649" s="11">
        <v>5</v>
      </c>
      <c r="F649" s="11">
        <v>93</v>
      </c>
      <c r="G649" s="24">
        <f t="shared" si="181"/>
        <v>465</v>
      </c>
      <c r="H649" s="19">
        <f t="shared" si="182"/>
        <v>0.23604060913705585</v>
      </c>
      <c r="I649" s="19"/>
      <c r="J649" s="19"/>
      <c r="K649" s="19"/>
      <c r="L649" s="19">
        <f t="shared" si="183"/>
        <v>0.23604060913705585</v>
      </c>
    </row>
    <row r="650" spans="1:12" ht="36" x14ac:dyDescent="0.2">
      <c r="A650" s="27"/>
      <c r="B650" s="31"/>
      <c r="C650" s="31"/>
      <c r="D650" s="12" t="s">
        <v>87</v>
      </c>
      <c r="E650" s="9"/>
      <c r="F650" s="9"/>
      <c r="G650" s="9">
        <f>SUBTOTAL(9,G651:G654)</f>
        <v>269</v>
      </c>
      <c r="H650" s="7">
        <f>G650/1970</f>
        <v>0.13654822335025379</v>
      </c>
      <c r="I650" s="7"/>
      <c r="J650" s="7"/>
      <c r="K650" s="7"/>
      <c r="L650" s="7">
        <f>H650</f>
        <v>0.13654822335025379</v>
      </c>
    </row>
    <row r="651" spans="1:12" x14ac:dyDescent="0.2">
      <c r="A651" s="27"/>
      <c r="B651" s="31"/>
      <c r="C651" s="31"/>
      <c r="D651" s="8" t="s">
        <v>86</v>
      </c>
      <c r="E651" s="11">
        <v>1</v>
      </c>
      <c r="F651" s="11">
        <v>247</v>
      </c>
      <c r="G651" s="24">
        <f>E651*F651</f>
        <v>247</v>
      </c>
      <c r="H651" s="19">
        <f t="shared" ref="H651:H654" si="184">G651/1970</f>
        <v>0.12538071065989848</v>
      </c>
      <c r="I651" s="19"/>
      <c r="J651" s="19"/>
      <c r="K651" s="19"/>
      <c r="L651" s="19">
        <f t="shared" ref="L651:L654" si="185">H651</f>
        <v>0.12538071065989848</v>
      </c>
    </row>
    <row r="652" spans="1:12" x14ac:dyDescent="0.2">
      <c r="A652" s="27"/>
      <c r="B652" s="31"/>
      <c r="C652" s="31"/>
      <c r="D652" s="8" t="s">
        <v>32</v>
      </c>
      <c r="E652" s="11">
        <v>2</v>
      </c>
      <c r="F652" s="11">
        <v>3</v>
      </c>
      <c r="G652" s="24">
        <f>E652*F652</f>
        <v>6</v>
      </c>
      <c r="H652" s="19">
        <f t="shared" si="184"/>
        <v>3.0456852791878172E-3</v>
      </c>
      <c r="I652" s="19"/>
      <c r="J652" s="19"/>
      <c r="K652" s="19"/>
      <c r="L652" s="19">
        <f t="shared" si="185"/>
        <v>3.0456852791878172E-3</v>
      </c>
    </row>
    <row r="653" spans="1:12" x14ac:dyDescent="0.2">
      <c r="A653" s="27"/>
      <c r="B653" s="31"/>
      <c r="C653" s="31"/>
      <c r="D653" s="10" t="s">
        <v>39</v>
      </c>
      <c r="E653" s="11">
        <v>5</v>
      </c>
      <c r="F653" s="11">
        <v>2</v>
      </c>
      <c r="G653" s="24">
        <f>E653*F653</f>
        <v>10</v>
      </c>
      <c r="H653" s="19">
        <f t="shared" si="184"/>
        <v>5.076142131979695E-3</v>
      </c>
      <c r="I653" s="19"/>
      <c r="J653" s="19"/>
      <c r="K653" s="19"/>
      <c r="L653" s="19">
        <f t="shared" si="185"/>
        <v>5.076142131979695E-3</v>
      </c>
    </row>
    <row r="654" spans="1:12" x14ac:dyDescent="0.2">
      <c r="A654" s="27"/>
      <c r="B654" s="31"/>
      <c r="C654" s="31"/>
      <c r="D654" s="10" t="s">
        <v>156</v>
      </c>
      <c r="E654" s="11">
        <v>2</v>
      </c>
      <c r="F654" s="11">
        <v>3</v>
      </c>
      <c r="G654" s="24">
        <f>E654*F654</f>
        <v>6</v>
      </c>
      <c r="H654" s="19">
        <f t="shared" si="184"/>
        <v>3.0456852791878172E-3</v>
      </c>
      <c r="I654" s="19"/>
      <c r="J654" s="19"/>
      <c r="K654" s="19"/>
      <c r="L654" s="19">
        <f t="shared" si="185"/>
        <v>3.0456852791878172E-3</v>
      </c>
    </row>
    <row r="655" spans="1:12" ht="84" customHeight="1" x14ac:dyDescent="0.2">
      <c r="A655" s="27"/>
      <c r="B655" s="31"/>
      <c r="C655" s="31"/>
      <c r="D655" s="12" t="s">
        <v>157</v>
      </c>
      <c r="E655" s="9"/>
      <c r="F655" s="9"/>
      <c r="G655" s="9">
        <f>SUBTOTAL(9,G656:G657)</f>
        <v>28</v>
      </c>
      <c r="H655" s="7">
        <f>G655/1970</f>
        <v>1.4213197969543147E-2</v>
      </c>
      <c r="I655" s="7"/>
      <c r="J655" s="7"/>
      <c r="K655" s="7"/>
      <c r="L655" s="7">
        <f>H655</f>
        <v>1.4213197969543147E-2</v>
      </c>
    </row>
    <row r="656" spans="1:12" x14ac:dyDescent="0.2">
      <c r="A656" s="27"/>
      <c r="B656" s="31"/>
      <c r="C656" s="31"/>
      <c r="D656" s="8" t="s">
        <v>86</v>
      </c>
      <c r="E656" s="11">
        <v>0.8</v>
      </c>
      <c r="F656" s="11">
        <v>15</v>
      </c>
      <c r="G656" s="24">
        <f>E656*F656</f>
        <v>12</v>
      </c>
      <c r="H656" s="19">
        <f t="shared" ref="H656:H657" si="186">G656/1970</f>
        <v>6.0913705583756344E-3</v>
      </c>
      <c r="I656" s="19"/>
      <c r="J656" s="19"/>
      <c r="K656" s="19"/>
      <c r="L656" s="19">
        <f t="shared" ref="L656:L657" si="187">H656</f>
        <v>6.0913705583756344E-3</v>
      </c>
    </row>
    <row r="657" spans="1:12" x14ac:dyDescent="0.2">
      <c r="A657" s="27"/>
      <c r="B657" s="31"/>
      <c r="C657" s="31"/>
      <c r="D657" s="10" t="s">
        <v>39</v>
      </c>
      <c r="E657" s="11">
        <v>8</v>
      </c>
      <c r="F657" s="11">
        <v>2</v>
      </c>
      <c r="G657" s="24">
        <f>E657*F657</f>
        <v>16</v>
      </c>
      <c r="H657" s="19">
        <f t="shared" si="186"/>
        <v>8.1218274111675131E-3</v>
      </c>
      <c r="I657" s="19"/>
      <c r="J657" s="19"/>
      <c r="K657" s="19"/>
      <c r="L657" s="19">
        <f t="shared" si="187"/>
        <v>8.1218274111675131E-3</v>
      </c>
    </row>
    <row r="658" spans="1:12" x14ac:dyDescent="0.2">
      <c r="A658" s="27"/>
      <c r="B658" s="31"/>
      <c r="C658" s="31"/>
      <c r="D658" s="12" t="s">
        <v>47</v>
      </c>
      <c r="E658" s="9"/>
      <c r="F658" s="9"/>
      <c r="G658" s="9">
        <f>SUBTOTAL(9,G659:G660)</f>
        <v>40</v>
      </c>
      <c r="H658" s="7">
        <f>G658/1970</f>
        <v>2.030456852791878E-2</v>
      </c>
      <c r="I658" s="7"/>
      <c r="J658" s="7"/>
      <c r="K658" s="7"/>
      <c r="L658" s="7">
        <f>H658</f>
        <v>2.030456852791878E-2</v>
      </c>
    </row>
    <row r="659" spans="1:12" x14ac:dyDescent="0.2">
      <c r="A659" s="27"/>
      <c r="B659" s="31"/>
      <c r="C659" s="31"/>
      <c r="D659" s="8" t="s">
        <v>48</v>
      </c>
      <c r="E659" s="11">
        <v>20</v>
      </c>
      <c r="F659" s="11">
        <v>1</v>
      </c>
      <c r="G659" s="24">
        <f>E659*F659</f>
        <v>20</v>
      </c>
      <c r="H659" s="19">
        <f t="shared" ref="H659:H660" si="188">G659/1970</f>
        <v>1.015228426395939E-2</v>
      </c>
      <c r="I659" s="19"/>
      <c r="J659" s="19"/>
      <c r="K659" s="19"/>
      <c r="L659" s="19">
        <f t="shared" ref="L659:L660" si="189">H659</f>
        <v>1.015228426395939E-2</v>
      </c>
    </row>
    <row r="660" spans="1:12" x14ac:dyDescent="0.2">
      <c r="A660" s="27"/>
      <c r="B660" s="31"/>
      <c r="C660" s="31"/>
      <c r="D660" s="8" t="s">
        <v>49</v>
      </c>
      <c r="E660" s="11">
        <v>20</v>
      </c>
      <c r="F660" s="11">
        <v>1</v>
      </c>
      <c r="G660" s="24">
        <f>E660*F660</f>
        <v>20</v>
      </c>
      <c r="H660" s="19">
        <f t="shared" si="188"/>
        <v>1.015228426395939E-2</v>
      </c>
      <c r="I660" s="19"/>
      <c r="J660" s="19"/>
      <c r="K660" s="19"/>
      <c r="L660" s="19">
        <f t="shared" si="189"/>
        <v>1.015228426395939E-2</v>
      </c>
    </row>
    <row r="661" spans="1:12" ht="15" customHeight="1" x14ac:dyDescent="0.2">
      <c r="A661" s="26">
        <v>24</v>
      </c>
      <c r="B661" s="30" t="s">
        <v>158</v>
      </c>
      <c r="C661" s="30" t="s">
        <v>159</v>
      </c>
      <c r="D661" s="5" t="s">
        <v>14</v>
      </c>
      <c r="E661" s="6"/>
      <c r="F661" s="6"/>
      <c r="G661" s="6"/>
      <c r="H661" s="7">
        <f>SUBTOTAL(9,H662:H670)</f>
        <v>0.24974619289340105</v>
      </c>
      <c r="I661" s="7"/>
      <c r="J661" s="7">
        <f>H661</f>
        <v>0.24974619289340105</v>
      </c>
      <c r="K661" s="7"/>
      <c r="L661" s="7"/>
    </row>
    <row r="662" spans="1:12" ht="36" customHeight="1" x14ac:dyDescent="0.2">
      <c r="A662" s="27"/>
      <c r="B662" s="31"/>
      <c r="C662" s="31"/>
      <c r="D662" s="12" t="s">
        <v>87</v>
      </c>
      <c r="E662" s="9"/>
      <c r="F662" s="9"/>
      <c r="G662" s="9">
        <f>SUBTOTAL(9,G663:G665)</f>
        <v>54</v>
      </c>
      <c r="H662" s="7">
        <f>G662/1970</f>
        <v>2.7411167512690356E-2</v>
      </c>
      <c r="I662" s="7"/>
      <c r="J662" s="7">
        <f>H662</f>
        <v>2.7411167512690356E-2</v>
      </c>
      <c r="K662" s="7"/>
      <c r="L662" s="7"/>
    </row>
    <row r="663" spans="1:12" x14ac:dyDescent="0.2">
      <c r="A663" s="27"/>
      <c r="B663" s="31"/>
      <c r="C663" s="31"/>
      <c r="D663" s="8" t="s">
        <v>86</v>
      </c>
      <c r="E663" s="11">
        <v>2</v>
      </c>
      <c r="F663" s="11">
        <v>4</v>
      </c>
      <c r="G663" s="24">
        <f>E663*F663</f>
        <v>8</v>
      </c>
      <c r="H663" s="19">
        <f t="shared" ref="H663:H665" si="190">G663/1970</f>
        <v>4.0609137055837565E-3</v>
      </c>
      <c r="I663" s="19"/>
      <c r="J663" s="19">
        <f t="shared" ref="J663:J665" si="191">H663</f>
        <v>4.0609137055837565E-3</v>
      </c>
      <c r="K663" s="7"/>
      <c r="L663" s="7"/>
    </row>
    <row r="664" spans="1:12" x14ac:dyDescent="0.2">
      <c r="A664" s="27"/>
      <c r="B664" s="31"/>
      <c r="C664" s="31"/>
      <c r="D664" s="8" t="s">
        <v>32</v>
      </c>
      <c r="E664" s="11">
        <v>2</v>
      </c>
      <c r="F664" s="11">
        <v>5</v>
      </c>
      <c r="G664" s="24">
        <f>E664*F664</f>
        <v>10</v>
      </c>
      <c r="H664" s="19">
        <f t="shared" si="190"/>
        <v>5.076142131979695E-3</v>
      </c>
      <c r="I664" s="19"/>
      <c r="J664" s="19">
        <f t="shared" si="191"/>
        <v>5.076142131979695E-3</v>
      </c>
      <c r="K664" s="7"/>
      <c r="L664" s="7"/>
    </row>
    <row r="665" spans="1:12" x14ac:dyDescent="0.2">
      <c r="A665" s="27"/>
      <c r="B665" s="31"/>
      <c r="C665" s="31"/>
      <c r="D665" s="8" t="s">
        <v>68</v>
      </c>
      <c r="E665" s="11">
        <v>2</v>
      </c>
      <c r="F665" s="11">
        <v>18</v>
      </c>
      <c r="G665" s="24">
        <f>E665*F665</f>
        <v>36</v>
      </c>
      <c r="H665" s="19">
        <f t="shared" si="190"/>
        <v>1.8274111675126905E-2</v>
      </c>
      <c r="I665" s="19"/>
      <c r="J665" s="19">
        <f t="shared" si="191"/>
        <v>1.8274111675126905E-2</v>
      </c>
      <c r="K665" s="7"/>
      <c r="L665" s="7"/>
    </row>
    <row r="666" spans="1:12" ht="24" x14ac:dyDescent="0.2">
      <c r="A666" s="27"/>
      <c r="B666" s="31"/>
      <c r="C666" s="31"/>
      <c r="D666" s="12" t="s">
        <v>160</v>
      </c>
      <c r="E666" s="9"/>
      <c r="F666" s="9"/>
      <c r="G666" s="9">
        <f>SUBTOTAL(9,G667:G667)</f>
        <v>112</v>
      </c>
      <c r="H666" s="7">
        <f>G666/1970</f>
        <v>5.685279187817259E-2</v>
      </c>
      <c r="I666" s="7"/>
      <c r="J666" s="7">
        <f>H666</f>
        <v>5.685279187817259E-2</v>
      </c>
      <c r="K666" s="7"/>
      <c r="L666" s="7"/>
    </row>
    <row r="667" spans="1:12" x14ac:dyDescent="0.2">
      <c r="A667" s="27"/>
      <c r="B667" s="31"/>
      <c r="C667" s="31"/>
      <c r="D667" s="10" t="s">
        <v>33</v>
      </c>
      <c r="E667" s="11">
        <v>7</v>
      </c>
      <c r="F667" s="11">
        <v>16</v>
      </c>
      <c r="G667" s="24">
        <f>E667*F667</f>
        <v>112</v>
      </c>
      <c r="H667" s="19">
        <f>G667/1970</f>
        <v>5.685279187817259E-2</v>
      </c>
      <c r="I667" s="19"/>
      <c r="J667" s="19">
        <f>H667</f>
        <v>5.685279187817259E-2</v>
      </c>
      <c r="K667" s="7"/>
      <c r="L667" s="7"/>
    </row>
    <row r="668" spans="1:12" x14ac:dyDescent="0.2">
      <c r="A668" s="27"/>
      <c r="B668" s="31"/>
      <c r="C668" s="31"/>
      <c r="D668" s="12" t="s">
        <v>47</v>
      </c>
      <c r="E668" s="9"/>
      <c r="F668" s="9"/>
      <c r="G668" s="9">
        <f>SUBTOTAL(9,G669:G670)</f>
        <v>80</v>
      </c>
      <c r="H668" s="7">
        <f>G668/1970</f>
        <v>4.060913705583756E-2</v>
      </c>
      <c r="I668" s="7"/>
      <c r="J668" s="7">
        <f>H668</f>
        <v>4.060913705583756E-2</v>
      </c>
      <c r="K668" s="7"/>
      <c r="L668" s="7"/>
    </row>
    <row r="669" spans="1:12" x14ac:dyDescent="0.2">
      <c r="A669" s="27"/>
      <c r="B669" s="31"/>
      <c r="C669" s="31"/>
      <c r="D669" s="8" t="s">
        <v>48</v>
      </c>
      <c r="E669" s="11">
        <v>40</v>
      </c>
      <c r="F669" s="11">
        <v>1</v>
      </c>
      <c r="G669" s="24">
        <f>E669*F669</f>
        <v>40</v>
      </c>
      <c r="H669" s="19">
        <f t="shared" ref="H669:H670" si="192">G669/1970</f>
        <v>2.030456852791878E-2</v>
      </c>
      <c r="I669" s="19"/>
      <c r="J669" s="19">
        <f t="shared" ref="J669:J670" si="193">H669</f>
        <v>2.030456852791878E-2</v>
      </c>
      <c r="K669" s="7"/>
      <c r="L669" s="7"/>
    </row>
    <row r="670" spans="1:12" x14ac:dyDescent="0.2">
      <c r="A670" s="27"/>
      <c r="B670" s="31"/>
      <c r="C670" s="31"/>
      <c r="D670" s="8" t="s">
        <v>49</v>
      </c>
      <c r="E670" s="11">
        <v>40</v>
      </c>
      <c r="F670" s="11">
        <v>1</v>
      </c>
      <c r="G670" s="24">
        <f>E670*F670</f>
        <v>40</v>
      </c>
      <c r="H670" s="19">
        <f t="shared" si="192"/>
        <v>2.030456852791878E-2</v>
      </c>
      <c r="I670" s="19"/>
      <c r="J670" s="19">
        <f t="shared" si="193"/>
        <v>2.030456852791878E-2</v>
      </c>
      <c r="K670" s="7"/>
      <c r="L670" s="7"/>
    </row>
    <row r="671" spans="1:12" ht="15" customHeight="1" x14ac:dyDescent="0.2">
      <c r="A671" s="26">
        <v>25</v>
      </c>
      <c r="B671" s="30" t="s">
        <v>161</v>
      </c>
      <c r="C671" s="30" t="s">
        <v>162</v>
      </c>
      <c r="D671" s="5" t="s">
        <v>14</v>
      </c>
      <c r="E671" s="6"/>
      <c r="F671" s="6"/>
      <c r="G671" s="6"/>
      <c r="H671" s="7">
        <f>SUBTOTAL(9,H672:H678)</f>
        <v>0.13754314720812183</v>
      </c>
      <c r="I671" s="7"/>
      <c r="J671" s="7">
        <f>H671</f>
        <v>0.13754314720812183</v>
      </c>
      <c r="K671" s="7"/>
      <c r="L671" s="7"/>
    </row>
    <row r="672" spans="1:12" ht="18" customHeight="1" x14ac:dyDescent="0.2">
      <c r="A672" s="27"/>
      <c r="B672" s="31"/>
      <c r="C672" s="31"/>
      <c r="D672" s="12" t="s">
        <v>126</v>
      </c>
      <c r="E672" s="9"/>
      <c r="F672" s="9"/>
      <c r="G672" s="9">
        <f>SUBTOTAL(9,G673:G674)</f>
        <v>51.48</v>
      </c>
      <c r="H672" s="7">
        <f>G672/1970</f>
        <v>2.6131979695431469E-2</v>
      </c>
      <c r="I672" s="7"/>
      <c r="J672" s="7">
        <f>H672</f>
        <v>2.6131979695431469E-2</v>
      </c>
      <c r="K672" s="7"/>
      <c r="L672" s="7"/>
    </row>
    <row r="673" spans="1:12" x14ac:dyDescent="0.2">
      <c r="A673" s="27"/>
      <c r="B673" s="31"/>
      <c r="C673" s="31"/>
      <c r="D673" s="10" t="s">
        <v>34</v>
      </c>
      <c r="E673" s="11">
        <v>49.5</v>
      </c>
      <c r="F673" s="11">
        <v>1</v>
      </c>
      <c r="G673" s="24">
        <f>E673*F673</f>
        <v>49.5</v>
      </c>
      <c r="H673" s="19">
        <f t="shared" ref="H673:H674" si="194">G673/1970</f>
        <v>2.5126903553299492E-2</v>
      </c>
      <c r="I673" s="19"/>
      <c r="J673" s="19">
        <f t="shared" ref="J673:J674" si="195">H673</f>
        <v>2.5126903553299492E-2</v>
      </c>
      <c r="K673" s="7"/>
      <c r="L673" s="7"/>
    </row>
    <row r="674" spans="1:12" x14ac:dyDescent="0.2">
      <c r="A674" s="27"/>
      <c r="B674" s="31"/>
      <c r="C674" s="31"/>
      <c r="D674" s="8" t="s">
        <v>68</v>
      </c>
      <c r="E674" s="11">
        <v>0.33</v>
      </c>
      <c r="F674" s="11">
        <v>6</v>
      </c>
      <c r="G674" s="24">
        <f>E674*F674</f>
        <v>1.98</v>
      </c>
      <c r="H674" s="19">
        <f t="shared" si="194"/>
        <v>1.0050761421319797E-3</v>
      </c>
      <c r="I674" s="19"/>
      <c r="J674" s="19">
        <f t="shared" si="195"/>
        <v>1.0050761421319797E-3</v>
      </c>
      <c r="K674" s="7"/>
      <c r="L674" s="7"/>
    </row>
    <row r="675" spans="1:12" x14ac:dyDescent="0.2">
      <c r="A675" s="27"/>
      <c r="B675" s="31"/>
      <c r="C675" s="31"/>
      <c r="D675" s="12" t="s">
        <v>47</v>
      </c>
      <c r="E675" s="9"/>
      <c r="F675" s="9"/>
      <c r="G675" s="9">
        <f>SUBTOTAL(9,G676:G678)</f>
        <v>84</v>
      </c>
      <c r="H675" s="7">
        <f>G675/1970</f>
        <v>4.2639593908629439E-2</v>
      </c>
      <c r="I675" s="7"/>
      <c r="J675" s="7">
        <f>H675</f>
        <v>4.2639593908629439E-2</v>
      </c>
      <c r="K675" s="7"/>
      <c r="L675" s="7"/>
    </row>
    <row r="676" spans="1:12" x14ac:dyDescent="0.2">
      <c r="A676" s="27"/>
      <c r="B676" s="31"/>
      <c r="C676" s="31"/>
      <c r="D676" s="8" t="s">
        <v>48</v>
      </c>
      <c r="E676" s="11">
        <v>40</v>
      </c>
      <c r="F676" s="11">
        <v>1</v>
      </c>
      <c r="G676" s="24">
        <f>E676*F676</f>
        <v>40</v>
      </c>
      <c r="H676" s="19">
        <f t="shared" ref="H676:H678" si="196">G676/1970</f>
        <v>2.030456852791878E-2</v>
      </c>
      <c r="I676" s="19"/>
      <c r="J676" s="19">
        <f t="shared" ref="J676:J678" si="197">H676</f>
        <v>2.030456852791878E-2</v>
      </c>
      <c r="K676" s="7"/>
      <c r="L676" s="7"/>
    </row>
    <row r="677" spans="1:12" x14ac:dyDescent="0.2">
      <c r="A677" s="27"/>
      <c r="B677" s="31"/>
      <c r="C677" s="31"/>
      <c r="D677" s="8" t="s">
        <v>49</v>
      </c>
      <c r="E677" s="11">
        <v>40</v>
      </c>
      <c r="F677" s="11">
        <v>1</v>
      </c>
      <c r="G677" s="24">
        <f>E677*F677</f>
        <v>40</v>
      </c>
      <c r="H677" s="19">
        <f t="shared" si="196"/>
        <v>2.030456852791878E-2</v>
      </c>
      <c r="I677" s="19"/>
      <c r="J677" s="19">
        <f t="shared" si="197"/>
        <v>2.030456852791878E-2</v>
      </c>
      <c r="K677" s="7"/>
      <c r="L677" s="7"/>
    </row>
    <row r="678" spans="1:12" x14ac:dyDescent="0.2">
      <c r="A678" s="27"/>
      <c r="B678" s="31"/>
      <c r="C678" s="31"/>
      <c r="D678" s="10" t="s">
        <v>33</v>
      </c>
      <c r="E678" s="11">
        <v>4</v>
      </c>
      <c r="F678" s="11">
        <v>1</v>
      </c>
      <c r="G678" s="24">
        <f>E678*F678</f>
        <v>4</v>
      </c>
      <c r="H678" s="19">
        <f t="shared" si="196"/>
        <v>2.0304568527918783E-3</v>
      </c>
      <c r="I678" s="19"/>
      <c r="J678" s="19">
        <f t="shared" si="197"/>
        <v>2.0304568527918783E-3</v>
      </c>
      <c r="K678" s="7"/>
      <c r="L678" s="7"/>
    </row>
    <row r="679" spans="1:12" ht="15" customHeight="1" x14ac:dyDescent="0.2">
      <c r="A679" s="26">
        <v>26</v>
      </c>
      <c r="B679" s="30" t="s">
        <v>163</v>
      </c>
      <c r="C679" s="30" t="s">
        <v>164</v>
      </c>
      <c r="D679" s="5" t="s">
        <v>14</v>
      </c>
      <c r="E679" s="6"/>
      <c r="F679" s="6"/>
      <c r="G679" s="6"/>
      <c r="H679" s="7">
        <f>SUBTOTAL(9,H680:H705)</f>
        <v>2.4233299492385787</v>
      </c>
      <c r="I679" s="7"/>
      <c r="J679" s="7">
        <f>H679</f>
        <v>2.4233299492385787</v>
      </c>
      <c r="K679" s="7"/>
      <c r="L679" s="7"/>
    </row>
    <row r="680" spans="1:12" ht="84" customHeight="1" x14ac:dyDescent="0.2">
      <c r="A680" s="27"/>
      <c r="B680" s="31"/>
      <c r="C680" s="31"/>
      <c r="D680" s="12" t="s">
        <v>165</v>
      </c>
      <c r="E680" s="9"/>
      <c r="F680" s="9"/>
      <c r="G680" s="9">
        <f>SUBTOTAL(9,G681:G699)</f>
        <v>2200.6</v>
      </c>
      <c r="H680" s="7">
        <f>G680/1970</f>
        <v>1.1170558375634518</v>
      </c>
      <c r="I680" s="7"/>
      <c r="J680" s="7">
        <f>H680</f>
        <v>1.1170558375634518</v>
      </c>
      <c r="K680" s="7"/>
      <c r="L680" s="7"/>
    </row>
    <row r="681" spans="1:12" x14ac:dyDescent="0.2">
      <c r="A681" s="27"/>
      <c r="B681" s="31"/>
      <c r="C681" s="31"/>
      <c r="D681" s="10" t="s">
        <v>166</v>
      </c>
      <c r="E681" s="11">
        <v>0.5</v>
      </c>
      <c r="F681" s="11">
        <v>723</v>
      </c>
      <c r="G681" s="24">
        <f t="shared" ref="G681:G699" si="198">E681*F681</f>
        <v>361.5</v>
      </c>
      <c r="H681" s="19">
        <f t="shared" ref="H681:H699" si="199">G681/1970</f>
        <v>0.18350253807106598</v>
      </c>
      <c r="I681" s="19"/>
      <c r="J681" s="19">
        <f t="shared" ref="J681:J699" si="200">H681</f>
        <v>0.18350253807106598</v>
      </c>
      <c r="K681" s="7"/>
      <c r="L681" s="7"/>
    </row>
    <row r="682" spans="1:12" x14ac:dyDescent="0.2">
      <c r="A682" s="27"/>
      <c r="B682" s="31"/>
      <c r="C682" s="31"/>
      <c r="D682" s="8" t="s">
        <v>18</v>
      </c>
      <c r="E682" s="11">
        <v>0.5</v>
      </c>
      <c r="F682" s="11">
        <v>76</v>
      </c>
      <c r="G682" s="24">
        <f t="shared" si="198"/>
        <v>38</v>
      </c>
      <c r="H682" s="19">
        <f t="shared" si="199"/>
        <v>1.9289340101522844E-2</v>
      </c>
      <c r="I682" s="19"/>
      <c r="J682" s="19">
        <f t="shared" si="200"/>
        <v>1.9289340101522844E-2</v>
      </c>
      <c r="K682" s="7"/>
      <c r="L682" s="7"/>
    </row>
    <row r="683" spans="1:12" x14ac:dyDescent="0.2">
      <c r="A683" s="27"/>
      <c r="B683" s="31"/>
      <c r="C683" s="31"/>
      <c r="D683" s="8" t="s">
        <v>18</v>
      </c>
      <c r="E683" s="11">
        <v>0.5</v>
      </c>
      <c r="F683" s="11">
        <v>171</v>
      </c>
      <c r="G683" s="24">
        <f t="shared" si="198"/>
        <v>85.5</v>
      </c>
      <c r="H683" s="19">
        <f t="shared" si="199"/>
        <v>4.3401015228426397E-2</v>
      </c>
      <c r="I683" s="19"/>
      <c r="J683" s="19">
        <f t="shared" si="200"/>
        <v>4.3401015228426397E-2</v>
      </c>
      <c r="K683" s="7"/>
      <c r="L683" s="7"/>
    </row>
    <row r="684" spans="1:12" x14ac:dyDescent="0.2">
      <c r="A684" s="27"/>
      <c r="B684" s="31"/>
      <c r="C684" s="31"/>
      <c r="D684" s="8" t="s">
        <v>18</v>
      </c>
      <c r="E684" s="11">
        <v>0.5</v>
      </c>
      <c r="F684" s="11">
        <v>94</v>
      </c>
      <c r="G684" s="24">
        <f t="shared" si="198"/>
        <v>47</v>
      </c>
      <c r="H684" s="19">
        <f t="shared" si="199"/>
        <v>2.3857868020304568E-2</v>
      </c>
      <c r="I684" s="19"/>
      <c r="J684" s="19">
        <f t="shared" si="200"/>
        <v>2.3857868020304568E-2</v>
      </c>
      <c r="K684" s="7"/>
      <c r="L684" s="7"/>
    </row>
    <row r="685" spans="1:12" x14ac:dyDescent="0.2">
      <c r="A685" s="27"/>
      <c r="B685" s="31"/>
      <c r="C685" s="31"/>
      <c r="D685" s="8" t="s">
        <v>19</v>
      </c>
      <c r="E685" s="11">
        <v>0.5</v>
      </c>
      <c r="F685" s="11">
        <v>358</v>
      </c>
      <c r="G685" s="24">
        <f t="shared" si="198"/>
        <v>179</v>
      </c>
      <c r="H685" s="19">
        <f t="shared" si="199"/>
        <v>9.0862944162436551E-2</v>
      </c>
      <c r="I685" s="19"/>
      <c r="J685" s="19">
        <f t="shared" si="200"/>
        <v>9.0862944162436551E-2</v>
      </c>
      <c r="K685" s="7"/>
      <c r="L685" s="7"/>
    </row>
    <row r="686" spans="1:12" x14ac:dyDescent="0.2">
      <c r="A686" s="27"/>
      <c r="B686" s="31"/>
      <c r="C686" s="31"/>
      <c r="D686" s="8" t="s">
        <v>20</v>
      </c>
      <c r="E686" s="11">
        <v>0.5</v>
      </c>
      <c r="F686" s="11">
        <v>103</v>
      </c>
      <c r="G686" s="24">
        <f t="shared" si="198"/>
        <v>51.5</v>
      </c>
      <c r="H686" s="19">
        <f t="shared" si="199"/>
        <v>2.6142131979695431E-2</v>
      </c>
      <c r="I686" s="19"/>
      <c r="J686" s="19">
        <f t="shared" si="200"/>
        <v>2.6142131979695431E-2</v>
      </c>
      <c r="K686" s="7"/>
      <c r="L686" s="7"/>
    </row>
    <row r="687" spans="1:12" x14ac:dyDescent="0.2">
      <c r="A687" s="27"/>
      <c r="B687" s="31"/>
      <c r="C687" s="31"/>
      <c r="D687" s="8" t="s">
        <v>20</v>
      </c>
      <c r="E687" s="11">
        <v>0.5</v>
      </c>
      <c r="F687" s="11">
        <v>136</v>
      </c>
      <c r="G687" s="24">
        <f t="shared" si="198"/>
        <v>68</v>
      </c>
      <c r="H687" s="19">
        <f t="shared" si="199"/>
        <v>3.4517766497461931E-2</v>
      </c>
      <c r="I687" s="19"/>
      <c r="J687" s="19">
        <f t="shared" si="200"/>
        <v>3.4517766497461931E-2</v>
      </c>
      <c r="K687" s="7"/>
      <c r="L687" s="7"/>
    </row>
    <row r="688" spans="1:12" x14ac:dyDescent="0.2">
      <c r="A688" s="27"/>
      <c r="B688" s="31"/>
      <c r="C688" s="31"/>
      <c r="D688" s="8" t="s">
        <v>68</v>
      </c>
      <c r="E688" s="11">
        <v>0.5</v>
      </c>
      <c r="F688" s="11">
        <v>6</v>
      </c>
      <c r="G688" s="24">
        <f t="shared" si="198"/>
        <v>3</v>
      </c>
      <c r="H688" s="19">
        <f t="shared" si="199"/>
        <v>1.5228426395939086E-3</v>
      </c>
      <c r="I688" s="19"/>
      <c r="J688" s="19">
        <f t="shared" si="200"/>
        <v>1.5228426395939086E-3</v>
      </c>
      <c r="K688" s="7"/>
      <c r="L688" s="7"/>
    </row>
    <row r="689" spans="1:12" x14ac:dyDescent="0.2">
      <c r="A689" s="27"/>
      <c r="B689" s="31"/>
      <c r="C689" s="31"/>
      <c r="D689" s="8" t="s">
        <v>21</v>
      </c>
      <c r="E689" s="11">
        <v>1</v>
      </c>
      <c r="F689" s="11">
        <v>90</v>
      </c>
      <c r="G689" s="24">
        <f t="shared" si="198"/>
        <v>90</v>
      </c>
      <c r="H689" s="19">
        <f t="shared" si="199"/>
        <v>4.5685279187817257E-2</v>
      </c>
      <c r="I689" s="19"/>
      <c r="J689" s="19">
        <f t="shared" si="200"/>
        <v>4.5685279187817257E-2</v>
      </c>
      <c r="K689" s="7"/>
      <c r="L689" s="7"/>
    </row>
    <row r="690" spans="1:12" x14ac:dyDescent="0.2">
      <c r="A690" s="27"/>
      <c r="B690" s="31"/>
      <c r="C690" s="31"/>
      <c r="D690" s="8" t="s">
        <v>21</v>
      </c>
      <c r="E690" s="11">
        <v>1</v>
      </c>
      <c r="F690" s="11">
        <v>1</v>
      </c>
      <c r="G690" s="24">
        <f t="shared" si="198"/>
        <v>1</v>
      </c>
      <c r="H690" s="19">
        <f t="shared" si="199"/>
        <v>5.0761421319796957E-4</v>
      </c>
      <c r="I690" s="19"/>
      <c r="J690" s="19">
        <f t="shared" si="200"/>
        <v>5.0761421319796957E-4</v>
      </c>
      <c r="K690" s="7"/>
      <c r="L690" s="7"/>
    </row>
    <row r="691" spans="1:12" x14ac:dyDescent="0.2">
      <c r="A691" s="27"/>
      <c r="B691" s="31"/>
      <c r="C691" s="31"/>
      <c r="D691" s="8" t="s">
        <v>21</v>
      </c>
      <c r="E691" s="11">
        <v>1</v>
      </c>
      <c r="F691" s="11">
        <v>90</v>
      </c>
      <c r="G691" s="24">
        <f t="shared" si="198"/>
        <v>90</v>
      </c>
      <c r="H691" s="19">
        <f t="shared" si="199"/>
        <v>4.5685279187817257E-2</v>
      </c>
      <c r="I691" s="19"/>
      <c r="J691" s="19">
        <f t="shared" si="200"/>
        <v>4.5685279187817257E-2</v>
      </c>
      <c r="K691" s="7"/>
      <c r="L691" s="7"/>
    </row>
    <row r="692" spans="1:12" x14ac:dyDescent="0.2">
      <c r="A692" s="27"/>
      <c r="B692" s="31"/>
      <c r="C692" s="31"/>
      <c r="D692" s="8" t="s">
        <v>27</v>
      </c>
      <c r="E692" s="11">
        <v>0.5</v>
      </c>
      <c r="F692" s="11">
        <v>78</v>
      </c>
      <c r="G692" s="24">
        <f t="shared" si="198"/>
        <v>39</v>
      </c>
      <c r="H692" s="19">
        <f t="shared" si="199"/>
        <v>1.979695431472081E-2</v>
      </c>
      <c r="I692" s="19"/>
      <c r="J692" s="19">
        <f t="shared" si="200"/>
        <v>1.979695431472081E-2</v>
      </c>
      <c r="K692" s="7"/>
      <c r="L692" s="7"/>
    </row>
    <row r="693" spans="1:12" x14ac:dyDescent="0.2">
      <c r="A693" s="27"/>
      <c r="B693" s="31"/>
      <c r="C693" s="31"/>
      <c r="D693" s="8" t="s">
        <v>22</v>
      </c>
      <c r="E693" s="11">
        <v>0.55000000000000004</v>
      </c>
      <c r="F693" s="11">
        <v>66</v>
      </c>
      <c r="G693" s="24">
        <f t="shared" si="198"/>
        <v>36.300000000000004</v>
      </c>
      <c r="H693" s="19">
        <f t="shared" si="199"/>
        <v>1.8426395939086296E-2</v>
      </c>
      <c r="I693" s="19"/>
      <c r="J693" s="19">
        <f t="shared" si="200"/>
        <v>1.8426395939086296E-2</v>
      </c>
      <c r="K693" s="7"/>
      <c r="L693" s="7"/>
    </row>
    <row r="694" spans="1:12" x14ac:dyDescent="0.2">
      <c r="A694" s="27"/>
      <c r="B694" s="31"/>
      <c r="C694" s="31"/>
      <c r="D694" s="8" t="s">
        <v>24</v>
      </c>
      <c r="E694" s="11">
        <v>0.85</v>
      </c>
      <c r="F694" s="11">
        <v>197</v>
      </c>
      <c r="G694" s="24">
        <f t="shared" si="198"/>
        <v>167.45</v>
      </c>
      <c r="H694" s="19">
        <f t="shared" si="199"/>
        <v>8.4999999999999992E-2</v>
      </c>
      <c r="I694" s="19"/>
      <c r="J694" s="19">
        <f t="shared" si="200"/>
        <v>8.4999999999999992E-2</v>
      </c>
      <c r="K694" s="7"/>
      <c r="L694" s="7"/>
    </row>
    <row r="695" spans="1:12" x14ac:dyDescent="0.2">
      <c r="A695" s="27"/>
      <c r="B695" s="31"/>
      <c r="C695" s="31"/>
      <c r="D695" s="8" t="s">
        <v>24</v>
      </c>
      <c r="E695" s="11">
        <v>0.85</v>
      </c>
      <c r="F695" s="11">
        <v>701</v>
      </c>
      <c r="G695" s="24">
        <f t="shared" si="198"/>
        <v>595.85</v>
      </c>
      <c r="H695" s="19">
        <f t="shared" si="199"/>
        <v>0.30246192893401014</v>
      </c>
      <c r="I695" s="19"/>
      <c r="J695" s="19">
        <f t="shared" si="200"/>
        <v>0.30246192893401014</v>
      </c>
      <c r="K695" s="7"/>
      <c r="L695" s="7"/>
    </row>
    <row r="696" spans="1:12" x14ac:dyDescent="0.2">
      <c r="A696" s="27"/>
      <c r="B696" s="31"/>
      <c r="C696" s="31"/>
      <c r="D696" s="8" t="s">
        <v>24</v>
      </c>
      <c r="E696" s="11">
        <v>0.85</v>
      </c>
      <c r="F696" s="11">
        <v>100</v>
      </c>
      <c r="G696" s="24">
        <f t="shared" si="198"/>
        <v>85</v>
      </c>
      <c r="H696" s="19">
        <f t="shared" si="199"/>
        <v>4.3147208121827409E-2</v>
      </c>
      <c r="I696" s="19"/>
      <c r="J696" s="19">
        <f t="shared" si="200"/>
        <v>4.3147208121827409E-2</v>
      </c>
      <c r="K696" s="7"/>
      <c r="L696" s="7"/>
    </row>
    <row r="697" spans="1:12" x14ac:dyDescent="0.2">
      <c r="A697" s="27"/>
      <c r="B697" s="31"/>
      <c r="C697" s="31"/>
      <c r="D697" s="8" t="s">
        <v>25</v>
      </c>
      <c r="E697" s="11">
        <v>0.5</v>
      </c>
      <c r="F697" s="11">
        <v>42</v>
      </c>
      <c r="G697" s="24">
        <f t="shared" si="198"/>
        <v>21</v>
      </c>
      <c r="H697" s="19">
        <f t="shared" si="199"/>
        <v>1.065989847715736E-2</v>
      </c>
      <c r="I697" s="19"/>
      <c r="J697" s="19">
        <f t="shared" si="200"/>
        <v>1.065989847715736E-2</v>
      </c>
      <c r="K697" s="7"/>
      <c r="L697" s="7"/>
    </row>
    <row r="698" spans="1:12" x14ac:dyDescent="0.2">
      <c r="A698" s="27"/>
      <c r="B698" s="31"/>
      <c r="C698" s="31"/>
      <c r="D698" s="8" t="s">
        <v>25</v>
      </c>
      <c r="E698" s="11">
        <v>0.5</v>
      </c>
      <c r="F698" s="11">
        <v>383</v>
      </c>
      <c r="G698" s="24">
        <f t="shared" si="198"/>
        <v>191.5</v>
      </c>
      <c r="H698" s="19">
        <f t="shared" si="199"/>
        <v>9.7208121827411162E-2</v>
      </c>
      <c r="I698" s="19"/>
      <c r="J698" s="19">
        <f t="shared" si="200"/>
        <v>9.7208121827411162E-2</v>
      </c>
      <c r="K698" s="7"/>
      <c r="L698" s="7"/>
    </row>
    <row r="699" spans="1:12" x14ac:dyDescent="0.2">
      <c r="A699" s="27"/>
      <c r="B699" s="31"/>
      <c r="C699" s="31"/>
      <c r="D699" s="8" t="s">
        <v>25</v>
      </c>
      <c r="E699" s="11">
        <v>0.5</v>
      </c>
      <c r="F699" s="11">
        <v>100</v>
      </c>
      <c r="G699" s="24">
        <f t="shared" si="198"/>
        <v>50</v>
      </c>
      <c r="H699" s="19">
        <f t="shared" si="199"/>
        <v>2.5380710659898477E-2</v>
      </c>
      <c r="I699" s="19"/>
      <c r="J699" s="19">
        <f t="shared" si="200"/>
        <v>2.5380710659898477E-2</v>
      </c>
      <c r="K699" s="7"/>
      <c r="L699" s="7"/>
    </row>
    <row r="700" spans="1:12" x14ac:dyDescent="0.2">
      <c r="A700" s="27"/>
      <c r="B700" s="31"/>
      <c r="C700" s="31"/>
      <c r="D700" s="12" t="s">
        <v>47</v>
      </c>
      <c r="E700" s="9"/>
      <c r="F700" s="9"/>
      <c r="G700" s="9">
        <f>SUBTOTAL(9,G701:G705)</f>
        <v>186.38</v>
      </c>
      <c r="H700" s="7">
        <f>G700/1970</f>
        <v>9.4609137055837567E-2</v>
      </c>
      <c r="I700" s="7"/>
      <c r="J700" s="7">
        <f>H700</f>
        <v>9.4609137055837567E-2</v>
      </c>
      <c r="K700" s="7"/>
      <c r="L700" s="7"/>
    </row>
    <row r="701" spans="1:12" x14ac:dyDescent="0.2">
      <c r="A701" s="27"/>
      <c r="B701" s="31"/>
      <c r="C701" s="31"/>
      <c r="D701" s="8" t="s">
        <v>48</v>
      </c>
      <c r="E701" s="11">
        <v>40</v>
      </c>
      <c r="F701" s="11">
        <v>1</v>
      </c>
      <c r="G701" s="24">
        <f>E701*F701</f>
        <v>40</v>
      </c>
      <c r="H701" s="19">
        <f t="shared" ref="H701:H705" si="201">G701/1970</f>
        <v>2.030456852791878E-2</v>
      </c>
      <c r="I701" s="19"/>
      <c r="J701" s="19">
        <f t="shared" ref="J701:J705" si="202">H701</f>
        <v>2.030456852791878E-2</v>
      </c>
      <c r="K701" s="7"/>
      <c r="L701" s="7"/>
    </row>
    <row r="702" spans="1:12" x14ac:dyDescent="0.2">
      <c r="A702" s="27"/>
      <c r="B702" s="31"/>
      <c r="C702" s="31"/>
      <c r="D702" s="8" t="s">
        <v>49</v>
      </c>
      <c r="E702" s="11">
        <v>120</v>
      </c>
      <c r="F702" s="11">
        <v>1</v>
      </c>
      <c r="G702" s="24">
        <f>E702*F702</f>
        <v>120</v>
      </c>
      <c r="H702" s="19">
        <f t="shared" si="201"/>
        <v>6.0913705583756347E-2</v>
      </c>
      <c r="I702" s="19"/>
      <c r="J702" s="19">
        <f t="shared" si="202"/>
        <v>6.0913705583756347E-2</v>
      </c>
      <c r="K702" s="7"/>
      <c r="L702" s="7"/>
    </row>
    <row r="703" spans="1:12" x14ac:dyDescent="0.2">
      <c r="A703" s="27"/>
      <c r="B703" s="31"/>
      <c r="C703" s="31"/>
      <c r="D703" s="8" t="s">
        <v>86</v>
      </c>
      <c r="E703" s="11">
        <v>0.5</v>
      </c>
      <c r="F703" s="11">
        <v>4</v>
      </c>
      <c r="G703" s="24">
        <f>E703*F703</f>
        <v>2</v>
      </c>
      <c r="H703" s="19">
        <f t="shared" si="201"/>
        <v>1.0152284263959391E-3</v>
      </c>
      <c r="I703" s="19"/>
      <c r="J703" s="19">
        <f t="shared" si="202"/>
        <v>1.0152284263959391E-3</v>
      </c>
      <c r="K703" s="7"/>
      <c r="L703" s="7"/>
    </row>
    <row r="704" spans="1:12" x14ac:dyDescent="0.2">
      <c r="A704" s="27"/>
      <c r="B704" s="31"/>
      <c r="C704" s="31"/>
      <c r="D704" s="10" t="s">
        <v>44</v>
      </c>
      <c r="E704" s="11">
        <v>5</v>
      </c>
      <c r="F704" s="11">
        <v>1</v>
      </c>
      <c r="G704" s="24">
        <f>E704*F704</f>
        <v>5</v>
      </c>
      <c r="H704" s="19">
        <f t="shared" si="201"/>
        <v>2.5380710659898475E-3</v>
      </c>
      <c r="I704" s="19"/>
      <c r="J704" s="19">
        <f t="shared" si="202"/>
        <v>2.5380710659898475E-3</v>
      </c>
      <c r="K704" s="7"/>
      <c r="L704" s="7"/>
    </row>
    <row r="705" spans="1:12" x14ac:dyDescent="0.2">
      <c r="A705" s="27"/>
      <c r="B705" s="31"/>
      <c r="C705" s="31"/>
      <c r="D705" s="8" t="s">
        <v>68</v>
      </c>
      <c r="E705" s="11">
        <v>0.38</v>
      </c>
      <c r="F705" s="11">
        <v>51</v>
      </c>
      <c r="G705" s="24">
        <f>E705*F705</f>
        <v>19.38</v>
      </c>
      <c r="H705" s="19">
        <f t="shared" si="201"/>
        <v>9.8375634517766496E-3</v>
      </c>
      <c r="I705" s="19"/>
      <c r="J705" s="19">
        <f t="shared" si="202"/>
        <v>9.8375634517766496E-3</v>
      </c>
      <c r="K705" s="7"/>
      <c r="L705" s="7"/>
    </row>
    <row r="706" spans="1:12" ht="15" customHeight="1" x14ac:dyDescent="0.2">
      <c r="A706" s="26">
        <v>27</v>
      </c>
      <c r="B706" s="30" t="s">
        <v>167</v>
      </c>
      <c r="C706" s="30" t="s">
        <v>168</v>
      </c>
      <c r="D706" s="5" t="s">
        <v>14</v>
      </c>
      <c r="E706" s="6"/>
      <c r="F706" s="6"/>
      <c r="G706" s="6"/>
      <c r="H706" s="7">
        <f>SUBTOTAL(9,H707:H710)</f>
        <v>2.0304568527918784E-2</v>
      </c>
      <c r="I706" s="7"/>
      <c r="J706" s="7">
        <f>H706</f>
        <v>2.0304568527918784E-2</v>
      </c>
      <c r="K706" s="7"/>
      <c r="L706" s="7"/>
    </row>
    <row r="707" spans="1:12" ht="36" customHeight="1" x14ac:dyDescent="0.2">
      <c r="A707" s="27"/>
      <c r="B707" s="31"/>
      <c r="C707" s="31"/>
      <c r="D707" s="12" t="s">
        <v>47</v>
      </c>
      <c r="E707" s="9"/>
      <c r="F707" s="9"/>
      <c r="G707" s="9">
        <f>SUBTOTAL(9,G708:G710)</f>
        <v>20</v>
      </c>
      <c r="H707" s="7">
        <f>G707/1970</f>
        <v>1.015228426395939E-2</v>
      </c>
      <c r="I707" s="7"/>
      <c r="J707" s="7">
        <f>H707</f>
        <v>1.015228426395939E-2</v>
      </c>
      <c r="K707" s="7"/>
      <c r="L707" s="7"/>
    </row>
    <row r="708" spans="1:12" x14ac:dyDescent="0.2">
      <c r="A708" s="27"/>
      <c r="B708" s="31"/>
      <c r="C708" s="31"/>
      <c r="D708" s="8" t="s">
        <v>48</v>
      </c>
      <c r="E708" s="11">
        <v>7</v>
      </c>
      <c r="F708" s="11">
        <v>1</v>
      </c>
      <c r="G708" s="24">
        <f>E708*F708</f>
        <v>7</v>
      </c>
      <c r="H708" s="19">
        <f t="shared" ref="H708:H710" si="203">G708/1970</f>
        <v>3.5532994923857869E-3</v>
      </c>
      <c r="I708" s="19"/>
      <c r="J708" s="19">
        <f t="shared" ref="J708:J710" si="204">H708</f>
        <v>3.5532994923857869E-3</v>
      </c>
      <c r="K708" s="7"/>
      <c r="L708" s="7"/>
    </row>
    <row r="709" spans="1:12" x14ac:dyDescent="0.2">
      <c r="A709" s="27"/>
      <c r="B709" s="31"/>
      <c r="C709" s="31"/>
      <c r="D709" s="8" t="s">
        <v>49</v>
      </c>
      <c r="E709" s="11">
        <v>8</v>
      </c>
      <c r="F709" s="11">
        <v>1</v>
      </c>
      <c r="G709" s="24">
        <f>E709*F709</f>
        <v>8</v>
      </c>
      <c r="H709" s="19">
        <f t="shared" si="203"/>
        <v>4.0609137055837565E-3</v>
      </c>
      <c r="I709" s="19"/>
      <c r="J709" s="19">
        <f t="shared" si="204"/>
        <v>4.0609137055837565E-3</v>
      </c>
      <c r="K709" s="7"/>
      <c r="L709" s="7"/>
    </row>
    <row r="710" spans="1:12" x14ac:dyDescent="0.2">
      <c r="A710" s="27"/>
      <c r="B710" s="31"/>
      <c r="C710" s="31"/>
      <c r="D710" s="10" t="s">
        <v>44</v>
      </c>
      <c r="E710" s="11">
        <v>5</v>
      </c>
      <c r="F710" s="11">
        <v>1</v>
      </c>
      <c r="G710" s="24">
        <f>E710*F710</f>
        <v>5</v>
      </c>
      <c r="H710" s="19">
        <f t="shared" si="203"/>
        <v>2.5380710659898475E-3</v>
      </c>
      <c r="I710" s="19"/>
      <c r="J710" s="19">
        <f t="shared" si="204"/>
        <v>2.5380710659898475E-3</v>
      </c>
      <c r="K710" s="7"/>
      <c r="L710" s="7"/>
    </row>
    <row r="711" spans="1:12" ht="15" customHeight="1" x14ac:dyDescent="0.2">
      <c r="A711" s="26">
        <v>28</v>
      </c>
      <c r="B711" s="30" t="s">
        <v>169</v>
      </c>
      <c r="C711" s="30" t="s">
        <v>170</v>
      </c>
      <c r="D711" s="5" t="s">
        <v>14</v>
      </c>
      <c r="E711" s="6"/>
      <c r="F711" s="6"/>
      <c r="G711" s="6"/>
      <c r="H711" s="7">
        <f>SUBTOTAL(9,H712:H714)</f>
        <v>8.0710659898477158E-2</v>
      </c>
      <c r="I711" s="7"/>
      <c r="J711" s="7">
        <f>H711</f>
        <v>8.0710659898477158E-2</v>
      </c>
      <c r="K711" s="7"/>
      <c r="L711" s="7"/>
    </row>
    <row r="712" spans="1:12" ht="60" customHeight="1" x14ac:dyDescent="0.2">
      <c r="A712" s="27"/>
      <c r="B712" s="31"/>
      <c r="C712" s="31"/>
      <c r="D712" s="12" t="s">
        <v>47</v>
      </c>
      <c r="E712" s="9"/>
      <c r="F712" s="9"/>
      <c r="G712" s="9">
        <f>SUBTOTAL(9,G713:G714)</f>
        <v>79.5</v>
      </c>
      <c r="H712" s="7">
        <f>G712/1970</f>
        <v>4.0355329949238579E-2</v>
      </c>
      <c r="I712" s="7"/>
      <c r="J712" s="7">
        <f>H712</f>
        <v>4.0355329949238579E-2</v>
      </c>
      <c r="K712" s="7"/>
      <c r="L712" s="7"/>
    </row>
    <row r="713" spans="1:12" x14ac:dyDescent="0.2">
      <c r="A713" s="27"/>
      <c r="B713" s="31"/>
      <c r="C713" s="31"/>
      <c r="D713" s="8" t="s">
        <v>48</v>
      </c>
      <c r="E713" s="11">
        <v>40</v>
      </c>
      <c r="F713" s="11">
        <v>1</v>
      </c>
      <c r="G713" s="24">
        <f>E713*F713</f>
        <v>40</v>
      </c>
      <c r="H713" s="19">
        <f t="shared" ref="H713:H714" si="205">G713/1970</f>
        <v>2.030456852791878E-2</v>
      </c>
      <c r="I713" s="19"/>
      <c r="J713" s="19">
        <f t="shared" ref="J713:J714" si="206">H713</f>
        <v>2.030456852791878E-2</v>
      </c>
      <c r="K713" s="7"/>
      <c r="L713" s="7"/>
    </row>
    <row r="714" spans="1:12" x14ac:dyDescent="0.2">
      <c r="A714" s="27"/>
      <c r="B714" s="31"/>
      <c r="C714" s="31"/>
      <c r="D714" s="8" t="s">
        <v>49</v>
      </c>
      <c r="E714" s="11">
        <v>39.5</v>
      </c>
      <c r="F714" s="11">
        <v>1</v>
      </c>
      <c r="G714" s="24">
        <f>E714*F714</f>
        <v>39.5</v>
      </c>
      <c r="H714" s="19">
        <f t="shared" si="205"/>
        <v>2.0050761421319795E-2</v>
      </c>
      <c r="I714" s="19"/>
      <c r="J714" s="19">
        <f t="shared" si="206"/>
        <v>2.0050761421319795E-2</v>
      </c>
      <c r="K714" s="7"/>
      <c r="L714" s="7"/>
    </row>
    <row r="715" spans="1:12" ht="15" customHeight="1" x14ac:dyDescent="0.2">
      <c r="A715" s="26">
        <v>29</v>
      </c>
      <c r="B715" s="30" t="s">
        <v>171</v>
      </c>
      <c r="C715" s="30" t="s">
        <v>172</v>
      </c>
      <c r="D715" s="5" t="s">
        <v>14</v>
      </c>
      <c r="E715" s="6"/>
      <c r="F715" s="6"/>
      <c r="G715" s="6"/>
      <c r="H715" s="7">
        <f>SUBTOTAL(9,H716:H720)</f>
        <v>0.16700507614213198</v>
      </c>
      <c r="I715" s="7"/>
      <c r="J715" s="7">
        <f>H715</f>
        <v>0.16700507614213198</v>
      </c>
      <c r="K715" s="7"/>
      <c r="L715" s="7"/>
    </row>
    <row r="716" spans="1:12" ht="60" customHeight="1" x14ac:dyDescent="0.2">
      <c r="A716" s="27"/>
      <c r="B716" s="31"/>
      <c r="C716" s="31"/>
      <c r="D716" s="12" t="s">
        <v>173</v>
      </c>
      <c r="E716" s="9"/>
      <c r="F716" s="9"/>
      <c r="G716" s="9">
        <f>SUBTOTAL(9,G717:G717)</f>
        <v>85</v>
      </c>
      <c r="H716" s="7">
        <f>G716/1970</f>
        <v>4.3147208121827409E-2</v>
      </c>
      <c r="I716" s="7"/>
      <c r="J716" s="7">
        <f>H716</f>
        <v>4.3147208121827409E-2</v>
      </c>
      <c r="K716" s="7"/>
      <c r="L716" s="7"/>
    </row>
    <row r="717" spans="1:12" x14ac:dyDescent="0.2">
      <c r="A717" s="27"/>
      <c r="B717" s="31"/>
      <c r="C717" s="31"/>
      <c r="D717" s="10" t="s">
        <v>45</v>
      </c>
      <c r="E717" s="11">
        <v>1</v>
      </c>
      <c r="F717" s="11">
        <v>85</v>
      </c>
      <c r="G717" s="24">
        <f>E717*F717</f>
        <v>85</v>
      </c>
      <c r="H717" s="19">
        <f>G717/1970</f>
        <v>4.3147208121827409E-2</v>
      </c>
      <c r="I717" s="19"/>
      <c r="J717" s="19">
        <f>H717</f>
        <v>4.3147208121827409E-2</v>
      </c>
      <c r="K717" s="7"/>
      <c r="L717" s="7"/>
    </row>
    <row r="718" spans="1:12" x14ac:dyDescent="0.2">
      <c r="A718" s="27"/>
      <c r="B718" s="31"/>
      <c r="C718" s="31"/>
      <c r="D718" s="12" t="s">
        <v>47</v>
      </c>
      <c r="E718" s="9"/>
      <c r="F718" s="9"/>
      <c r="G718" s="9">
        <f>SUBTOTAL(9,G719:G720)</f>
        <v>79.5</v>
      </c>
      <c r="H718" s="7">
        <f>G718/1970</f>
        <v>4.0355329949238579E-2</v>
      </c>
      <c r="I718" s="7"/>
      <c r="J718" s="7">
        <f>H718</f>
        <v>4.0355329949238579E-2</v>
      </c>
      <c r="K718" s="7"/>
      <c r="L718" s="7"/>
    </row>
    <row r="719" spans="1:12" x14ac:dyDescent="0.2">
      <c r="A719" s="27"/>
      <c r="B719" s="31"/>
      <c r="C719" s="31"/>
      <c r="D719" s="8" t="s">
        <v>48</v>
      </c>
      <c r="E719" s="11">
        <v>40</v>
      </c>
      <c r="F719" s="11">
        <v>1</v>
      </c>
      <c r="G719" s="24">
        <f>E719*F719</f>
        <v>40</v>
      </c>
      <c r="H719" s="19">
        <f t="shared" ref="H719:H720" si="207">G719/1970</f>
        <v>2.030456852791878E-2</v>
      </c>
      <c r="I719" s="19"/>
      <c r="J719" s="19">
        <f t="shared" ref="J719:J720" si="208">H719</f>
        <v>2.030456852791878E-2</v>
      </c>
      <c r="K719" s="7"/>
      <c r="L719" s="7"/>
    </row>
    <row r="720" spans="1:12" x14ac:dyDescent="0.2">
      <c r="A720" s="27"/>
      <c r="B720" s="31"/>
      <c r="C720" s="31"/>
      <c r="D720" s="8" t="s">
        <v>49</v>
      </c>
      <c r="E720" s="11">
        <v>39.5</v>
      </c>
      <c r="F720" s="11">
        <v>1</v>
      </c>
      <c r="G720" s="24">
        <f>E720*F720</f>
        <v>39.5</v>
      </c>
      <c r="H720" s="19">
        <f t="shared" si="207"/>
        <v>2.0050761421319795E-2</v>
      </c>
      <c r="I720" s="19"/>
      <c r="J720" s="19">
        <f t="shared" si="208"/>
        <v>2.0050761421319795E-2</v>
      </c>
      <c r="K720" s="7"/>
      <c r="L720" s="7"/>
    </row>
    <row r="721" spans="1:12" ht="15" customHeight="1" x14ac:dyDescent="0.2">
      <c r="A721" s="26">
        <v>30</v>
      </c>
      <c r="B721" s="30" t="s">
        <v>174</v>
      </c>
      <c r="C721" s="30" t="s">
        <v>175</v>
      </c>
      <c r="D721" s="5" t="s">
        <v>14</v>
      </c>
      <c r="E721" s="6"/>
      <c r="F721" s="6"/>
      <c r="G721" s="6"/>
      <c r="H721" s="7">
        <f>SUBTOTAL(9,H722:H730)</f>
        <v>0.78426395939086291</v>
      </c>
      <c r="I721" s="7"/>
      <c r="J721" s="7">
        <f>H721</f>
        <v>0.78426395939086291</v>
      </c>
      <c r="K721" s="7"/>
      <c r="L721" s="7"/>
    </row>
    <row r="722" spans="1:12" ht="60" customHeight="1" x14ac:dyDescent="0.2">
      <c r="A722" s="27"/>
      <c r="B722" s="31"/>
      <c r="C722" s="31"/>
      <c r="D722" s="12" t="s">
        <v>176</v>
      </c>
      <c r="E722" s="9"/>
      <c r="F722" s="9"/>
      <c r="G722" s="9">
        <f>SUBTOTAL(9,G723:G725)</f>
        <v>49</v>
      </c>
      <c r="H722" s="7">
        <f>G722/1970</f>
        <v>2.4873096446700507E-2</v>
      </c>
      <c r="I722" s="7"/>
      <c r="J722" s="7">
        <f>H722</f>
        <v>2.4873096446700507E-2</v>
      </c>
      <c r="K722" s="7"/>
      <c r="L722" s="7"/>
    </row>
    <row r="723" spans="1:12" x14ac:dyDescent="0.2">
      <c r="A723" s="27"/>
      <c r="B723" s="31"/>
      <c r="C723" s="31"/>
      <c r="D723" s="8" t="s">
        <v>86</v>
      </c>
      <c r="E723" s="11">
        <v>0.5</v>
      </c>
      <c r="F723" s="11">
        <v>10</v>
      </c>
      <c r="G723" s="24">
        <f>E723*F723</f>
        <v>5</v>
      </c>
      <c r="H723" s="19">
        <f t="shared" ref="H723:H725" si="209">G723/1970</f>
        <v>2.5380710659898475E-3</v>
      </c>
      <c r="I723" s="19"/>
      <c r="J723" s="19">
        <f t="shared" ref="J723:J725" si="210">H723</f>
        <v>2.5380710659898475E-3</v>
      </c>
      <c r="K723" s="7"/>
      <c r="L723" s="7"/>
    </row>
    <row r="724" spans="1:12" x14ac:dyDescent="0.2">
      <c r="A724" s="27"/>
      <c r="B724" s="31"/>
      <c r="C724" s="31"/>
      <c r="D724" s="8" t="s">
        <v>32</v>
      </c>
      <c r="E724" s="11">
        <v>2</v>
      </c>
      <c r="F724" s="11">
        <v>2</v>
      </c>
      <c r="G724" s="24">
        <f>E724*F724</f>
        <v>4</v>
      </c>
      <c r="H724" s="19">
        <f t="shared" si="209"/>
        <v>2.0304568527918783E-3</v>
      </c>
      <c r="I724" s="19"/>
      <c r="J724" s="19">
        <f t="shared" si="210"/>
        <v>2.0304568527918783E-3</v>
      </c>
      <c r="K724" s="7"/>
      <c r="L724" s="7"/>
    </row>
    <row r="725" spans="1:12" x14ac:dyDescent="0.2">
      <c r="A725" s="27"/>
      <c r="B725" s="31"/>
      <c r="C725" s="31"/>
      <c r="D725" s="10" t="s">
        <v>39</v>
      </c>
      <c r="E725" s="11">
        <v>20</v>
      </c>
      <c r="F725" s="11">
        <v>2</v>
      </c>
      <c r="G725" s="24">
        <f>E725*F725</f>
        <v>40</v>
      </c>
      <c r="H725" s="19">
        <f t="shared" si="209"/>
        <v>2.030456852791878E-2</v>
      </c>
      <c r="I725" s="19"/>
      <c r="J725" s="19">
        <f t="shared" si="210"/>
        <v>2.030456852791878E-2</v>
      </c>
      <c r="K725" s="7"/>
      <c r="L725" s="7"/>
    </row>
    <row r="726" spans="1:12" ht="36" x14ac:dyDescent="0.2">
      <c r="A726" s="27"/>
      <c r="B726" s="31"/>
      <c r="C726" s="31"/>
      <c r="D726" s="12" t="s">
        <v>177</v>
      </c>
      <c r="E726" s="9"/>
      <c r="F726" s="9"/>
      <c r="G726" s="9">
        <f>SUBTOTAL(9,G727:G727)</f>
        <v>644</v>
      </c>
      <c r="H726" s="7">
        <f>G726/1970</f>
        <v>0.32690355329949239</v>
      </c>
      <c r="I726" s="7"/>
      <c r="J726" s="7">
        <f>H726</f>
        <v>0.32690355329949239</v>
      </c>
      <c r="K726" s="7"/>
      <c r="L726" s="7"/>
    </row>
    <row r="727" spans="1:12" x14ac:dyDescent="0.2">
      <c r="A727" s="27"/>
      <c r="B727" s="31"/>
      <c r="C727" s="31"/>
      <c r="D727" s="10" t="s">
        <v>156</v>
      </c>
      <c r="E727" s="11">
        <v>4</v>
      </c>
      <c r="F727" s="11">
        <v>161</v>
      </c>
      <c r="G727" s="24">
        <f>E727*F727</f>
        <v>644</v>
      </c>
      <c r="H727" s="19">
        <f>G727/1970</f>
        <v>0.32690355329949239</v>
      </c>
      <c r="I727" s="19"/>
      <c r="J727" s="19">
        <f>H727</f>
        <v>0.32690355329949239</v>
      </c>
      <c r="K727" s="7"/>
      <c r="L727" s="7"/>
    </row>
    <row r="728" spans="1:12" x14ac:dyDescent="0.2">
      <c r="A728" s="27"/>
      <c r="B728" s="31"/>
      <c r="C728" s="31"/>
      <c r="D728" s="12" t="s">
        <v>47</v>
      </c>
      <c r="E728" s="9"/>
      <c r="F728" s="9"/>
      <c r="G728" s="9">
        <f>SUBTOTAL(9,G729:G730)</f>
        <v>79.5</v>
      </c>
      <c r="H728" s="7">
        <f>G728/1970</f>
        <v>4.0355329949238579E-2</v>
      </c>
      <c r="I728" s="7"/>
      <c r="J728" s="7">
        <f>H728</f>
        <v>4.0355329949238579E-2</v>
      </c>
      <c r="K728" s="7"/>
      <c r="L728" s="7"/>
    </row>
    <row r="729" spans="1:12" x14ac:dyDescent="0.2">
      <c r="A729" s="27"/>
      <c r="B729" s="31"/>
      <c r="C729" s="31"/>
      <c r="D729" s="8" t="s">
        <v>48</v>
      </c>
      <c r="E729" s="11">
        <v>40</v>
      </c>
      <c r="F729" s="11">
        <v>1</v>
      </c>
      <c r="G729" s="24">
        <f>E729*F729</f>
        <v>40</v>
      </c>
      <c r="H729" s="19">
        <f t="shared" ref="H729:H730" si="211">G729/1970</f>
        <v>2.030456852791878E-2</v>
      </c>
      <c r="I729" s="19"/>
      <c r="J729" s="19">
        <f t="shared" ref="J729:J730" si="212">H729</f>
        <v>2.030456852791878E-2</v>
      </c>
      <c r="K729" s="7"/>
      <c r="L729" s="7"/>
    </row>
    <row r="730" spans="1:12" x14ac:dyDescent="0.2">
      <c r="A730" s="27"/>
      <c r="B730" s="31"/>
      <c r="C730" s="31"/>
      <c r="D730" s="8" t="s">
        <v>49</v>
      </c>
      <c r="E730" s="11">
        <v>39.5</v>
      </c>
      <c r="F730" s="11">
        <v>1</v>
      </c>
      <c r="G730" s="24">
        <f>E730*F730</f>
        <v>39.5</v>
      </c>
      <c r="H730" s="19">
        <f t="shared" si="211"/>
        <v>2.0050761421319795E-2</v>
      </c>
      <c r="I730" s="19"/>
      <c r="J730" s="19">
        <f t="shared" si="212"/>
        <v>2.0050761421319795E-2</v>
      </c>
      <c r="K730" s="7"/>
      <c r="L730" s="7"/>
    </row>
    <row r="731" spans="1:12" ht="15" customHeight="1" x14ac:dyDescent="0.2">
      <c r="A731" s="26">
        <v>31</v>
      </c>
      <c r="B731" s="30" t="s">
        <v>178</v>
      </c>
      <c r="C731" s="30" t="s">
        <v>179</v>
      </c>
      <c r="D731" s="5" t="s">
        <v>14</v>
      </c>
      <c r="E731" s="6"/>
      <c r="F731" s="6"/>
      <c r="G731" s="6"/>
      <c r="H731" s="7">
        <f>SUBTOTAL(9,H732:H736)</f>
        <v>8.2741116751269037E-2</v>
      </c>
      <c r="I731" s="7"/>
      <c r="J731" s="7">
        <f>H731</f>
        <v>8.2741116751269037E-2</v>
      </c>
      <c r="K731" s="7"/>
      <c r="L731" s="7"/>
    </row>
    <row r="732" spans="1:12" ht="45.75" customHeight="1" x14ac:dyDescent="0.2">
      <c r="A732" s="27"/>
      <c r="B732" s="31"/>
      <c r="C732" s="31"/>
      <c r="D732" s="12" t="s">
        <v>87</v>
      </c>
      <c r="E732" s="9"/>
      <c r="F732" s="9"/>
      <c r="G732" s="9">
        <f>SUBTOTAL(9,G733:G733)</f>
        <v>2</v>
      </c>
      <c r="H732" s="7">
        <f>G732/1970</f>
        <v>1.0152284263959391E-3</v>
      </c>
      <c r="I732" s="7"/>
      <c r="J732" s="7">
        <f>H732</f>
        <v>1.0152284263959391E-3</v>
      </c>
      <c r="K732" s="7"/>
      <c r="L732" s="7"/>
    </row>
    <row r="733" spans="1:12" x14ac:dyDescent="0.2">
      <c r="A733" s="27"/>
      <c r="B733" s="31"/>
      <c r="C733" s="31"/>
      <c r="D733" s="8" t="s">
        <v>32</v>
      </c>
      <c r="E733" s="11">
        <v>1</v>
      </c>
      <c r="F733" s="11">
        <v>2</v>
      </c>
      <c r="G733" s="24">
        <f>E733*F733</f>
        <v>2</v>
      </c>
      <c r="H733" s="19">
        <f>G733/1970</f>
        <v>1.0152284263959391E-3</v>
      </c>
      <c r="I733" s="19"/>
      <c r="J733" s="19">
        <f>H733</f>
        <v>1.0152284263959391E-3</v>
      </c>
      <c r="K733" s="7"/>
      <c r="L733" s="7"/>
    </row>
    <row r="734" spans="1:12" x14ac:dyDescent="0.2">
      <c r="A734" s="27"/>
      <c r="B734" s="31"/>
      <c r="C734" s="31"/>
      <c r="D734" s="12" t="s">
        <v>47</v>
      </c>
      <c r="E734" s="9"/>
      <c r="F734" s="9"/>
      <c r="G734" s="9">
        <f>SUBTOTAL(9,G735:G736)</f>
        <v>79.5</v>
      </c>
      <c r="H734" s="7">
        <f>G734/1970</f>
        <v>4.0355329949238579E-2</v>
      </c>
      <c r="I734" s="7"/>
      <c r="J734" s="7">
        <f>H734</f>
        <v>4.0355329949238579E-2</v>
      </c>
      <c r="K734" s="7"/>
      <c r="L734" s="7"/>
    </row>
    <row r="735" spans="1:12" x14ac:dyDescent="0.2">
      <c r="A735" s="27"/>
      <c r="B735" s="31"/>
      <c r="C735" s="31"/>
      <c r="D735" s="8" t="s">
        <v>48</v>
      </c>
      <c r="E735" s="11">
        <v>40</v>
      </c>
      <c r="F735" s="11">
        <v>1</v>
      </c>
      <c r="G735" s="24">
        <f>E735*F735</f>
        <v>40</v>
      </c>
      <c r="H735" s="19">
        <f t="shared" ref="H735:H736" si="213">G735/1970</f>
        <v>2.030456852791878E-2</v>
      </c>
      <c r="I735" s="19"/>
      <c r="J735" s="19">
        <f t="shared" ref="J735:J736" si="214">H735</f>
        <v>2.030456852791878E-2</v>
      </c>
      <c r="K735" s="7"/>
      <c r="L735" s="7"/>
    </row>
    <row r="736" spans="1:12" x14ac:dyDescent="0.2">
      <c r="A736" s="27"/>
      <c r="B736" s="31"/>
      <c r="C736" s="31"/>
      <c r="D736" s="8" t="s">
        <v>49</v>
      </c>
      <c r="E736" s="11">
        <v>39.5</v>
      </c>
      <c r="F736" s="11">
        <v>1</v>
      </c>
      <c r="G736" s="24">
        <f>E736*F736</f>
        <v>39.5</v>
      </c>
      <c r="H736" s="19">
        <f t="shared" si="213"/>
        <v>2.0050761421319795E-2</v>
      </c>
      <c r="I736" s="19"/>
      <c r="J736" s="19">
        <f t="shared" si="214"/>
        <v>2.0050761421319795E-2</v>
      </c>
      <c r="K736" s="7"/>
      <c r="L736" s="7"/>
    </row>
    <row r="737" spans="1:12" ht="15" customHeight="1" x14ac:dyDescent="0.2">
      <c r="A737" s="26">
        <v>32</v>
      </c>
      <c r="B737" s="30" t="s">
        <v>180</v>
      </c>
      <c r="C737" s="30" t="s">
        <v>181</v>
      </c>
      <c r="D737" s="5" t="s">
        <v>14</v>
      </c>
      <c r="E737" s="6"/>
      <c r="F737" s="6"/>
      <c r="G737" s="6"/>
      <c r="H737" s="7">
        <f>SUBTOTAL(9,H738:H748)</f>
        <v>1.2073096446700506</v>
      </c>
      <c r="I737" s="7">
        <f>H737/4</f>
        <v>0.30182741116751266</v>
      </c>
      <c r="J737" s="7">
        <f>H737/4</f>
        <v>0.30182741116751266</v>
      </c>
      <c r="K737" s="7">
        <f>H737/4</f>
        <v>0.30182741116751266</v>
      </c>
      <c r="L737" s="7">
        <f>H737/4</f>
        <v>0.30182741116751266</v>
      </c>
    </row>
    <row r="738" spans="1:12" ht="409.5" customHeight="1" x14ac:dyDescent="0.2">
      <c r="A738" s="27"/>
      <c r="B738" s="31"/>
      <c r="C738" s="31"/>
      <c r="D738" s="12" t="s">
        <v>182</v>
      </c>
      <c r="E738" s="9"/>
      <c r="F738" s="9"/>
      <c r="G738" s="9">
        <f>SUBTOTAL(9,G739:G748)</f>
        <v>1189.2</v>
      </c>
      <c r="H738" s="7">
        <f>G738/1970</f>
        <v>0.60365482233502543</v>
      </c>
      <c r="I738" s="7">
        <f>H738/4</f>
        <v>0.15091370558375636</v>
      </c>
      <c r="J738" s="7">
        <f>H738/4</f>
        <v>0.15091370558375636</v>
      </c>
      <c r="K738" s="7">
        <f>H738/4</f>
        <v>0.15091370558375636</v>
      </c>
      <c r="L738" s="7">
        <f>H738/4</f>
        <v>0.15091370558375636</v>
      </c>
    </row>
    <row r="739" spans="1:12" x14ac:dyDescent="0.2">
      <c r="A739" s="27"/>
      <c r="B739" s="31"/>
      <c r="C739" s="31"/>
      <c r="D739" s="8" t="s">
        <v>86</v>
      </c>
      <c r="E739" s="11">
        <v>0.5</v>
      </c>
      <c r="F739" s="11">
        <v>16</v>
      </c>
      <c r="G739" s="24">
        <f t="shared" ref="G739:G748" si="215">E739*F739</f>
        <v>8</v>
      </c>
      <c r="H739" s="19">
        <f t="shared" ref="H739:H748" si="216">G739/1970</f>
        <v>4.0609137055837565E-3</v>
      </c>
      <c r="I739" s="19">
        <f t="shared" ref="I739:I748" si="217">H739/4</f>
        <v>1.0152284263959391E-3</v>
      </c>
      <c r="J739" s="19">
        <f t="shared" ref="J739:J748" si="218">H739/4</f>
        <v>1.0152284263959391E-3</v>
      </c>
      <c r="K739" s="19">
        <f t="shared" ref="K739:K748" si="219">H739/4</f>
        <v>1.0152284263959391E-3</v>
      </c>
      <c r="L739" s="19">
        <f t="shared" ref="L739:L748" si="220">H739/4</f>
        <v>1.0152284263959391E-3</v>
      </c>
    </row>
    <row r="740" spans="1:12" x14ac:dyDescent="0.2">
      <c r="A740" s="27"/>
      <c r="B740" s="31"/>
      <c r="C740" s="31"/>
      <c r="D740" s="8" t="s">
        <v>32</v>
      </c>
      <c r="E740" s="11">
        <v>3</v>
      </c>
      <c r="F740" s="11">
        <v>44</v>
      </c>
      <c r="G740" s="24">
        <f t="shared" si="215"/>
        <v>132</v>
      </c>
      <c r="H740" s="19">
        <f t="shared" si="216"/>
        <v>6.7005076142131983E-2</v>
      </c>
      <c r="I740" s="19">
        <f t="shared" si="217"/>
        <v>1.6751269035532996E-2</v>
      </c>
      <c r="J740" s="19">
        <f t="shared" si="218"/>
        <v>1.6751269035532996E-2</v>
      </c>
      <c r="K740" s="19">
        <f t="shared" si="219"/>
        <v>1.6751269035532996E-2</v>
      </c>
      <c r="L740" s="19">
        <f t="shared" si="220"/>
        <v>1.6751269035532996E-2</v>
      </c>
    </row>
    <row r="741" spans="1:12" x14ac:dyDescent="0.2">
      <c r="A741" s="27"/>
      <c r="B741" s="31"/>
      <c r="C741" s="31"/>
      <c r="D741" s="8" t="s">
        <v>101</v>
      </c>
      <c r="E741" s="11">
        <v>10</v>
      </c>
      <c r="F741" s="11">
        <v>28</v>
      </c>
      <c r="G741" s="24">
        <f t="shared" si="215"/>
        <v>280</v>
      </c>
      <c r="H741" s="19">
        <f t="shared" si="216"/>
        <v>0.14213197969543148</v>
      </c>
      <c r="I741" s="19">
        <f t="shared" si="217"/>
        <v>3.553299492385787E-2</v>
      </c>
      <c r="J741" s="19">
        <f t="shared" si="218"/>
        <v>3.553299492385787E-2</v>
      </c>
      <c r="K741" s="19">
        <f t="shared" si="219"/>
        <v>3.553299492385787E-2</v>
      </c>
      <c r="L741" s="19">
        <f t="shared" si="220"/>
        <v>3.553299492385787E-2</v>
      </c>
    </row>
    <row r="742" spans="1:12" x14ac:dyDescent="0.2">
      <c r="A742" s="27"/>
      <c r="B742" s="31"/>
      <c r="C742" s="31"/>
      <c r="D742" s="10" t="s">
        <v>44</v>
      </c>
      <c r="E742" s="11">
        <v>8</v>
      </c>
      <c r="F742" s="11">
        <v>34</v>
      </c>
      <c r="G742" s="24">
        <f t="shared" si="215"/>
        <v>272</v>
      </c>
      <c r="H742" s="19">
        <f t="shared" si="216"/>
        <v>0.13807106598984772</v>
      </c>
      <c r="I742" s="19"/>
      <c r="J742" s="19">
        <f>H742/2</f>
        <v>6.9035532994923862E-2</v>
      </c>
      <c r="K742" s="19"/>
      <c r="L742" s="19">
        <f>H742/2</f>
        <v>6.9035532994923862E-2</v>
      </c>
    </row>
    <row r="743" spans="1:12" x14ac:dyDescent="0.2">
      <c r="A743" s="27"/>
      <c r="B743" s="31"/>
      <c r="C743" s="31"/>
      <c r="D743" s="10" t="s">
        <v>104</v>
      </c>
      <c r="E743" s="11">
        <v>7.55</v>
      </c>
      <c r="F743" s="11">
        <v>44</v>
      </c>
      <c r="G743" s="24">
        <f t="shared" si="215"/>
        <v>332.2</v>
      </c>
      <c r="H743" s="19">
        <f t="shared" si="216"/>
        <v>0.16862944162436547</v>
      </c>
      <c r="I743" s="19">
        <f t="shared" si="217"/>
        <v>4.2157360406091367E-2</v>
      </c>
      <c r="J743" s="19">
        <f t="shared" si="218"/>
        <v>4.2157360406091367E-2</v>
      </c>
      <c r="K743" s="19">
        <f t="shared" si="219"/>
        <v>4.2157360406091367E-2</v>
      </c>
      <c r="L743" s="19">
        <f t="shared" si="220"/>
        <v>4.2157360406091367E-2</v>
      </c>
    </row>
    <row r="744" spans="1:12" x14ac:dyDescent="0.2">
      <c r="A744" s="27"/>
      <c r="B744" s="31"/>
      <c r="C744" s="31"/>
      <c r="D744" s="10" t="s">
        <v>45</v>
      </c>
      <c r="E744" s="11">
        <v>0.6</v>
      </c>
      <c r="F744" s="11">
        <v>15</v>
      </c>
      <c r="G744" s="24">
        <f t="shared" si="215"/>
        <v>9</v>
      </c>
      <c r="H744" s="19">
        <f t="shared" si="216"/>
        <v>4.5685279187817262E-3</v>
      </c>
      <c r="I744" s="19">
        <f t="shared" si="217"/>
        <v>1.1421319796954316E-3</v>
      </c>
      <c r="J744" s="19">
        <f t="shared" si="218"/>
        <v>1.1421319796954316E-3</v>
      </c>
      <c r="K744" s="19">
        <f t="shared" si="219"/>
        <v>1.1421319796954316E-3</v>
      </c>
      <c r="L744" s="19">
        <f t="shared" si="220"/>
        <v>1.1421319796954316E-3</v>
      </c>
    </row>
    <row r="745" spans="1:12" x14ac:dyDescent="0.2">
      <c r="A745" s="27"/>
      <c r="B745" s="31"/>
      <c r="C745" s="31"/>
      <c r="D745" s="10" t="s">
        <v>33</v>
      </c>
      <c r="E745" s="11">
        <v>10</v>
      </c>
      <c r="F745" s="11">
        <v>8</v>
      </c>
      <c r="G745" s="24">
        <f t="shared" si="215"/>
        <v>80</v>
      </c>
      <c r="H745" s="19">
        <f t="shared" si="216"/>
        <v>4.060913705583756E-2</v>
      </c>
      <c r="I745" s="19">
        <f t="shared" si="217"/>
        <v>1.015228426395939E-2</v>
      </c>
      <c r="J745" s="19">
        <f t="shared" si="218"/>
        <v>1.015228426395939E-2</v>
      </c>
      <c r="K745" s="19">
        <f t="shared" si="219"/>
        <v>1.015228426395939E-2</v>
      </c>
      <c r="L745" s="19">
        <f t="shared" si="220"/>
        <v>1.015228426395939E-2</v>
      </c>
    </row>
    <row r="746" spans="1:12" x14ac:dyDescent="0.2">
      <c r="A746" s="27"/>
      <c r="B746" s="31"/>
      <c r="C746" s="31"/>
      <c r="D746" s="10" t="s">
        <v>34</v>
      </c>
      <c r="E746" s="11">
        <v>2.5</v>
      </c>
      <c r="F746" s="11">
        <v>2</v>
      </c>
      <c r="G746" s="24">
        <f t="shared" si="215"/>
        <v>5</v>
      </c>
      <c r="H746" s="19">
        <f t="shared" si="216"/>
        <v>2.5380710659898475E-3</v>
      </c>
      <c r="I746" s="19">
        <f t="shared" si="217"/>
        <v>6.3451776649746188E-4</v>
      </c>
      <c r="J746" s="19">
        <f t="shared" si="218"/>
        <v>6.3451776649746188E-4</v>
      </c>
      <c r="K746" s="19">
        <f t="shared" si="219"/>
        <v>6.3451776649746188E-4</v>
      </c>
      <c r="L746" s="19">
        <f t="shared" si="220"/>
        <v>6.3451776649746188E-4</v>
      </c>
    </row>
    <row r="747" spans="1:12" x14ac:dyDescent="0.2">
      <c r="A747" s="27"/>
      <c r="B747" s="31"/>
      <c r="C747" s="31"/>
      <c r="D747" s="10" t="s">
        <v>34</v>
      </c>
      <c r="E747" s="11">
        <v>2.5</v>
      </c>
      <c r="F747" s="11">
        <v>28</v>
      </c>
      <c r="G747" s="24">
        <f t="shared" si="215"/>
        <v>70</v>
      </c>
      <c r="H747" s="19">
        <f t="shared" si="216"/>
        <v>3.553299492385787E-2</v>
      </c>
      <c r="I747" s="19">
        <f t="shared" si="217"/>
        <v>8.8832487309644676E-3</v>
      </c>
      <c r="J747" s="19">
        <f t="shared" si="218"/>
        <v>8.8832487309644676E-3</v>
      </c>
      <c r="K747" s="19">
        <f t="shared" si="219"/>
        <v>8.8832487309644676E-3</v>
      </c>
      <c r="L747" s="19">
        <f t="shared" si="220"/>
        <v>8.8832487309644676E-3</v>
      </c>
    </row>
    <row r="748" spans="1:12" x14ac:dyDescent="0.2">
      <c r="A748" s="27"/>
      <c r="B748" s="31"/>
      <c r="C748" s="31"/>
      <c r="D748" s="8" t="s">
        <v>68</v>
      </c>
      <c r="E748" s="11">
        <v>1</v>
      </c>
      <c r="F748" s="11">
        <v>1</v>
      </c>
      <c r="G748" s="24">
        <f t="shared" si="215"/>
        <v>1</v>
      </c>
      <c r="H748" s="19">
        <f t="shared" si="216"/>
        <v>5.0761421319796957E-4</v>
      </c>
      <c r="I748" s="19">
        <f t="shared" si="217"/>
        <v>1.2690355329949239E-4</v>
      </c>
      <c r="J748" s="19">
        <f t="shared" si="218"/>
        <v>1.2690355329949239E-4</v>
      </c>
      <c r="K748" s="19">
        <f t="shared" si="219"/>
        <v>1.2690355329949239E-4</v>
      </c>
      <c r="L748" s="19">
        <f t="shared" si="220"/>
        <v>1.2690355329949239E-4</v>
      </c>
    </row>
    <row r="749" spans="1:12" ht="15" customHeight="1" x14ac:dyDescent="0.2">
      <c r="A749" s="26">
        <v>33</v>
      </c>
      <c r="B749" s="30" t="s">
        <v>183</v>
      </c>
      <c r="C749" s="30" t="s">
        <v>184</v>
      </c>
      <c r="D749" s="5" t="s">
        <v>14</v>
      </c>
      <c r="E749" s="6"/>
      <c r="F749" s="6"/>
      <c r="G749" s="6"/>
      <c r="H749" s="7">
        <f>SUBTOTAL(9,H750:H758)</f>
        <v>2.2503687051808878</v>
      </c>
      <c r="I749" s="7">
        <f>H749/4</f>
        <v>0.56259217629522196</v>
      </c>
      <c r="J749" s="7">
        <f>H749/4</f>
        <v>0.56259217629522196</v>
      </c>
      <c r="K749" s="7">
        <f>H749/4</f>
        <v>0.56259217629522196</v>
      </c>
      <c r="L749" s="7">
        <f>H749/4</f>
        <v>0.56259217629522196</v>
      </c>
    </row>
    <row r="750" spans="1:12" ht="409.5" x14ac:dyDescent="0.2">
      <c r="A750" s="27"/>
      <c r="B750" s="31"/>
      <c r="C750" s="31"/>
      <c r="D750" s="12" t="s">
        <v>185</v>
      </c>
      <c r="E750" s="9"/>
      <c r="F750" s="9"/>
      <c r="G750" s="9">
        <f>SUBTOTAL(9,G751:G753)</f>
        <v>2051.7131746031746</v>
      </c>
      <c r="H750" s="7">
        <f>G750/1970</f>
        <v>1.0414787688340987</v>
      </c>
      <c r="I750" s="7">
        <f>H750/4</f>
        <v>0.26036969220852468</v>
      </c>
      <c r="J750" s="7">
        <f>H750/4</f>
        <v>0.26036969220852468</v>
      </c>
      <c r="K750" s="7">
        <f>H750/4</f>
        <v>0.26036969220852468</v>
      </c>
      <c r="L750" s="7">
        <f>H750/4</f>
        <v>0.26036969220852468</v>
      </c>
    </row>
    <row r="751" spans="1:12" x14ac:dyDescent="0.2">
      <c r="A751" s="27"/>
      <c r="B751" s="31"/>
      <c r="C751" s="31"/>
      <c r="D751" s="10" t="s">
        <v>156</v>
      </c>
      <c r="E751" s="11">
        <v>4</v>
      </c>
      <c r="F751" s="11">
        <v>220</v>
      </c>
      <c r="G751" s="24">
        <f>E751*F751</f>
        <v>880</v>
      </c>
      <c r="H751" s="19">
        <f t="shared" ref="H751:H753" si="221">G751/1970</f>
        <v>0.4467005076142132</v>
      </c>
      <c r="I751" s="19">
        <f t="shared" ref="I751:I753" si="222">H751/4</f>
        <v>0.1116751269035533</v>
      </c>
      <c r="J751" s="19">
        <f t="shared" ref="J751:J753" si="223">H751/4</f>
        <v>0.1116751269035533</v>
      </c>
      <c r="K751" s="19">
        <f t="shared" ref="K751:K753" si="224">H751/4</f>
        <v>0.1116751269035533</v>
      </c>
      <c r="L751" s="19">
        <f t="shared" ref="L751:L753" si="225">H751/4</f>
        <v>0.1116751269035533</v>
      </c>
    </row>
    <row r="752" spans="1:12" x14ac:dyDescent="0.2">
      <c r="A752" s="27"/>
      <c r="B752" s="31"/>
      <c r="C752" s="31"/>
      <c r="D752" s="10" t="s">
        <v>104</v>
      </c>
      <c r="E752" s="11">
        <v>0.7695238095238095</v>
      </c>
      <c r="F752" s="11">
        <v>91.333333333333329</v>
      </c>
      <c r="G752" s="24">
        <f>E752*F752</f>
        <v>70.283174603174601</v>
      </c>
      <c r="H752" s="19">
        <f t="shared" si="221"/>
        <v>3.5676738377245991E-2</v>
      </c>
      <c r="I752" s="19">
        <f t="shared" si="222"/>
        <v>8.9191845943114977E-3</v>
      </c>
      <c r="J752" s="19">
        <f t="shared" si="223"/>
        <v>8.9191845943114977E-3</v>
      </c>
      <c r="K752" s="19">
        <f t="shared" si="224"/>
        <v>8.9191845943114977E-3</v>
      </c>
      <c r="L752" s="19">
        <f t="shared" si="225"/>
        <v>8.9191845943114977E-3</v>
      </c>
    </row>
    <row r="753" spans="1:12" x14ac:dyDescent="0.2">
      <c r="A753" s="27"/>
      <c r="B753" s="31"/>
      <c r="C753" s="31"/>
      <c r="D753" s="10" t="s">
        <v>45</v>
      </c>
      <c r="E753" s="11">
        <v>0.31</v>
      </c>
      <c r="F753" s="11">
        <v>3553</v>
      </c>
      <c r="G753" s="24">
        <f>E753*F753</f>
        <v>1101.43</v>
      </c>
      <c r="H753" s="19">
        <f t="shared" si="221"/>
        <v>0.55910152284263959</v>
      </c>
      <c r="I753" s="19">
        <f t="shared" si="222"/>
        <v>0.1397753807106599</v>
      </c>
      <c r="J753" s="19">
        <f t="shared" si="223"/>
        <v>0.1397753807106599</v>
      </c>
      <c r="K753" s="19">
        <f t="shared" si="224"/>
        <v>0.1397753807106599</v>
      </c>
      <c r="L753" s="19">
        <f t="shared" si="225"/>
        <v>0.1397753807106599</v>
      </c>
    </row>
    <row r="754" spans="1:12" x14ac:dyDescent="0.2">
      <c r="A754" s="27"/>
      <c r="B754" s="31"/>
      <c r="C754" s="31"/>
      <c r="D754" s="12" t="s">
        <v>47</v>
      </c>
      <c r="E754" s="9"/>
      <c r="F754" s="9"/>
      <c r="G754" s="9">
        <f>SUBTOTAL(9,G755:G758)</f>
        <v>164.9</v>
      </c>
      <c r="H754" s="7">
        <f>G754/1970</f>
        <v>8.3705583756345181E-2</v>
      </c>
      <c r="I754" s="7">
        <f>H754/4</f>
        <v>2.0926395939086295E-2</v>
      </c>
      <c r="J754" s="7">
        <f>H754/4</f>
        <v>2.0926395939086295E-2</v>
      </c>
      <c r="K754" s="7">
        <f>H754/4</f>
        <v>2.0926395939086295E-2</v>
      </c>
      <c r="L754" s="7">
        <f>H754/4</f>
        <v>2.0926395939086295E-2</v>
      </c>
    </row>
    <row r="755" spans="1:12" x14ac:dyDescent="0.2">
      <c r="A755" s="27"/>
      <c r="B755" s="31"/>
      <c r="C755" s="31"/>
      <c r="D755" s="8" t="s">
        <v>48</v>
      </c>
      <c r="E755" s="11">
        <v>40</v>
      </c>
      <c r="F755" s="11">
        <v>1</v>
      </c>
      <c r="G755" s="24">
        <f>E755*F755</f>
        <v>40</v>
      </c>
      <c r="H755" s="19">
        <f t="shared" ref="H755:H758" si="226">G755/1970</f>
        <v>2.030456852791878E-2</v>
      </c>
      <c r="I755" s="19">
        <f t="shared" ref="I755:I758" si="227">H755/4</f>
        <v>5.076142131979695E-3</v>
      </c>
      <c r="J755" s="19">
        <f t="shared" ref="J755:J758" si="228">H755/4</f>
        <v>5.076142131979695E-3</v>
      </c>
      <c r="K755" s="19">
        <f t="shared" ref="K755:K758" si="229">H755/4</f>
        <v>5.076142131979695E-3</v>
      </c>
      <c r="L755" s="19">
        <f t="shared" ref="L755:L758" si="230">H755/4</f>
        <v>5.076142131979695E-3</v>
      </c>
    </row>
    <row r="756" spans="1:12" x14ac:dyDescent="0.2">
      <c r="A756" s="27"/>
      <c r="B756" s="31"/>
      <c r="C756" s="31"/>
      <c r="D756" s="8" t="s">
        <v>49</v>
      </c>
      <c r="E756" s="11">
        <v>39.5</v>
      </c>
      <c r="F756" s="11">
        <v>1</v>
      </c>
      <c r="G756" s="24">
        <f>E756*F756</f>
        <v>39.5</v>
      </c>
      <c r="H756" s="19">
        <f t="shared" si="226"/>
        <v>2.0050761421319795E-2</v>
      </c>
      <c r="I756" s="19">
        <f t="shared" si="227"/>
        <v>5.0126903553299488E-3</v>
      </c>
      <c r="J756" s="19">
        <f t="shared" si="228"/>
        <v>5.0126903553299488E-3</v>
      </c>
      <c r="K756" s="19">
        <f t="shared" si="229"/>
        <v>5.0126903553299488E-3</v>
      </c>
      <c r="L756" s="19">
        <f t="shared" si="230"/>
        <v>5.0126903553299488E-3</v>
      </c>
    </row>
    <row r="757" spans="1:12" x14ac:dyDescent="0.2">
      <c r="A757" s="27"/>
      <c r="B757" s="31"/>
      <c r="C757" s="31"/>
      <c r="D757" s="8" t="s">
        <v>86</v>
      </c>
      <c r="E757" s="11">
        <v>0.2</v>
      </c>
      <c r="F757" s="11">
        <v>247</v>
      </c>
      <c r="G757" s="24">
        <f>E757*F757</f>
        <v>49.400000000000006</v>
      </c>
      <c r="H757" s="19">
        <f t="shared" si="226"/>
        <v>2.5076142131979697E-2</v>
      </c>
      <c r="I757" s="19">
        <f t="shared" si="227"/>
        <v>6.2690355329949243E-3</v>
      </c>
      <c r="J757" s="19">
        <f t="shared" si="228"/>
        <v>6.2690355329949243E-3</v>
      </c>
      <c r="K757" s="19">
        <f t="shared" si="229"/>
        <v>6.2690355329949243E-3</v>
      </c>
      <c r="L757" s="19">
        <f t="shared" si="230"/>
        <v>6.2690355329949243E-3</v>
      </c>
    </row>
    <row r="758" spans="1:12" x14ac:dyDescent="0.2">
      <c r="A758" s="27"/>
      <c r="B758" s="31"/>
      <c r="C758" s="31"/>
      <c r="D758" s="10" t="s">
        <v>44</v>
      </c>
      <c r="E758" s="11">
        <v>3</v>
      </c>
      <c r="F758" s="11">
        <v>12</v>
      </c>
      <c r="G758" s="24">
        <f>E758*F758</f>
        <v>36</v>
      </c>
      <c r="H758" s="19">
        <f t="shared" si="226"/>
        <v>1.8274111675126905E-2</v>
      </c>
      <c r="I758" s="19">
        <f t="shared" si="227"/>
        <v>4.5685279187817262E-3</v>
      </c>
      <c r="J758" s="19">
        <f t="shared" si="228"/>
        <v>4.5685279187817262E-3</v>
      </c>
      <c r="K758" s="19">
        <f t="shared" si="229"/>
        <v>4.5685279187817262E-3</v>
      </c>
      <c r="L758" s="19">
        <f t="shared" si="230"/>
        <v>4.5685279187817262E-3</v>
      </c>
    </row>
    <row r="759" spans="1:12" ht="15" customHeight="1" x14ac:dyDescent="0.2">
      <c r="A759" s="26">
        <v>34</v>
      </c>
      <c r="B759" s="30" t="s">
        <v>186</v>
      </c>
      <c r="C759" s="30" t="s">
        <v>187</v>
      </c>
      <c r="D759" s="5" t="s">
        <v>14</v>
      </c>
      <c r="E759" s="6"/>
      <c r="F759" s="6"/>
      <c r="G759" s="6"/>
      <c r="H759" s="7">
        <f>SUBTOTAL(9,H760:H770)</f>
        <v>1.7489340101522846</v>
      </c>
      <c r="I759" s="7">
        <f>H759/2</f>
        <v>0.87446700507614228</v>
      </c>
      <c r="J759" s="7">
        <f>H759/2</f>
        <v>0.87446700507614228</v>
      </c>
      <c r="K759" s="7"/>
      <c r="L759" s="7"/>
    </row>
    <row r="760" spans="1:12" ht="19.5" customHeight="1" x14ac:dyDescent="0.2">
      <c r="A760" s="27"/>
      <c r="B760" s="31"/>
      <c r="C760" s="31"/>
      <c r="D760" s="12" t="s">
        <v>188</v>
      </c>
      <c r="E760" s="9"/>
      <c r="F760" s="9"/>
      <c r="G760" s="9">
        <f>SUBTOTAL(9,G761:G766)</f>
        <v>1619.2</v>
      </c>
      <c r="H760" s="7">
        <f>G760/1970</f>
        <v>0.82192893401015232</v>
      </c>
      <c r="I760" s="7">
        <f>H760/2</f>
        <v>0.41096446700507616</v>
      </c>
      <c r="J760" s="7">
        <f>H760/2</f>
        <v>0.41096446700507616</v>
      </c>
      <c r="K760" s="7"/>
      <c r="L760" s="7"/>
    </row>
    <row r="761" spans="1:12" x14ac:dyDescent="0.2">
      <c r="A761" s="27"/>
      <c r="B761" s="31"/>
      <c r="C761" s="31"/>
      <c r="D761" s="8" t="s">
        <v>86</v>
      </c>
      <c r="E761" s="11">
        <v>4</v>
      </c>
      <c r="F761" s="11">
        <v>3</v>
      </c>
      <c r="G761" s="24">
        <f t="shared" ref="G761:G766" si="231">E761*F761</f>
        <v>12</v>
      </c>
      <c r="H761" s="19">
        <f t="shared" ref="H761:H766" si="232">G761/1970</f>
        <v>6.0913705583756344E-3</v>
      </c>
      <c r="I761" s="19">
        <f t="shared" ref="I761:I766" si="233">H761/2</f>
        <v>3.0456852791878172E-3</v>
      </c>
      <c r="J761" s="19">
        <f t="shared" ref="J761:J766" si="234">H761/2</f>
        <v>3.0456852791878172E-3</v>
      </c>
      <c r="K761" s="7"/>
      <c r="L761" s="7"/>
    </row>
    <row r="762" spans="1:12" x14ac:dyDescent="0.2">
      <c r="A762" s="27"/>
      <c r="B762" s="31"/>
      <c r="C762" s="31"/>
      <c r="D762" s="8" t="s">
        <v>32</v>
      </c>
      <c r="E762" s="11">
        <v>2</v>
      </c>
      <c r="F762" s="11">
        <v>7</v>
      </c>
      <c r="G762" s="24">
        <f t="shared" si="231"/>
        <v>14</v>
      </c>
      <c r="H762" s="19">
        <f t="shared" si="232"/>
        <v>7.1065989847715737E-3</v>
      </c>
      <c r="I762" s="19">
        <f t="shared" si="233"/>
        <v>3.5532994923857869E-3</v>
      </c>
      <c r="J762" s="19">
        <f t="shared" si="234"/>
        <v>3.5532994923857869E-3</v>
      </c>
      <c r="K762" s="7"/>
      <c r="L762" s="7"/>
    </row>
    <row r="763" spans="1:12" x14ac:dyDescent="0.2">
      <c r="A763" s="27"/>
      <c r="B763" s="31"/>
      <c r="C763" s="31"/>
      <c r="D763" s="10" t="s">
        <v>39</v>
      </c>
      <c r="E763" s="11">
        <v>4</v>
      </c>
      <c r="F763" s="11">
        <v>3</v>
      </c>
      <c r="G763" s="24">
        <f t="shared" si="231"/>
        <v>12</v>
      </c>
      <c r="H763" s="19">
        <f t="shared" si="232"/>
        <v>6.0913705583756344E-3</v>
      </c>
      <c r="I763" s="19">
        <f t="shared" si="233"/>
        <v>3.0456852791878172E-3</v>
      </c>
      <c r="J763" s="19">
        <f t="shared" si="234"/>
        <v>3.0456852791878172E-3</v>
      </c>
      <c r="K763" s="7"/>
      <c r="L763" s="7"/>
    </row>
    <row r="764" spans="1:12" x14ac:dyDescent="0.2">
      <c r="A764" s="27"/>
      <c r="B764" s="31"/>
      <c r="C764" s="31"/>
      <c r="D764" s="10" t="s">
        <v>104</v>
      </c>
      <c r="E764" s="11">
        <v>4.9000000000000004</v>
      </c>
      <c r="F764" s="11">
        <v>308</v>
      </c>
      <c r="G764" s="24">
        <f t="shared" si="231"/>
        <v>1509.2</v>
      </c>
      <c r="H764" s="19">
        <f>G764/1970</f>
        <v>0.76609137055837562</v>
      </c>
      <c r="I764" s="19">
        <f>H764/4</f>
        <v>0.1915228426395939</v>
      </c>
      <c r="J764" s="19">
        <f>H764/4</f>
        <v>0.1915228426395939</v>
      </c>
      <c r="K764" s="19">
        <f>H764/4</f>
        <v>0.1915228426395939</v>
      </c>
      <c r="L764" s="19">
        <f>H764/4</f>
        <v>0.1915228426395939</v>
      </c>
    </row>
    <row r="765" spans="1:12" x14ac:dyDescent="0.2">
      <c r="A765" s="27"/>
      <c r="B765" s="31"/>
      <c r="C765" s="31"/>
      <c r="D765" s="10" t="s">
        <v>33</v>
      </c>
      <c r="E765" s="11">
        <v>8</v>
      </c>
      <c r="F765" s="11">
        <v>8</v>
      </c>
      <c r="G765" s="24">
        <f t="shared" si="231"/>
        <v>64</v>
      </c>
      <c r="H765" s="19">
        <f t="shared" si="232"/>
        <v>3.2487309644670052E-2</v>
      </c>
      <c r="I765" s="19">
        <f t="shared" si="233"/>
        <v>1.6243654822335026E-2</v>
      </c>
      <c r="J765" s="19">
        <f t="shared" si="234"/>
        <v>1.6243654822335026E-2</v>
      </c>
      <c r="K765" s="7"/>
      <c r="L765" s="7"/>
    </row>
    <row r="766" spans="1:12" x14ac:dyDescent="0.2">
      <c r="A766" s="27"/>
      <c r="B766" s="31"/>
      <c r="C766" s="31"/>
      <c r="D766" s="10" t="s">
        <v>34</v>
      </c>
      <c r="E766" s="11">
        <v>0.5</v>
      </c>
      <c r="F766" s="11">
        <v>16</v>
      </c>
      <c r="G766" s="24">
        <f t="shared" si="231"/>
        <v>8</v>
      </c>
      <c r="H766" s="19">
        <f t="shared" si="232"/>
        <v>4.0609137055837565E-3</v>
      </c>
      <c r="I766" s="19">
        <f t="shared" si="233"/>
        <v>2.0304568527918783E-3</v>
      </c>
      <c r="J766" s="19">
        <f t="shared" si="234"/>
        <v>2.0304568527918783E-3</v>
      </c>
      <c r="K766" s="7"/>
      <c r="L766" s="7"/>
    </row>
    <row r="767" spans="1:12" x14ac:dyDescent="0.2">
      <c r="A767" s="27"/>
      <c r="B767" s="31"/>
      <c r="C767" s="31"/>
      <c r="D767" s="12" t="s">
        <v>47</v>
      </c>
      <c r="E767" s="9"/>
      <c r="F767" s="9"/>
      <c r="G767" s="9">
        <f>SUBTOTAL(9,G768:G770)</f>
        <v>103.5</v>
      </c>
      <c r="H767" s="7">
        <f>G767/1970</f>
        <v>5.2538071065989851E-2</v>
      </c>
      <c r="I767" s="7">
        <f>H767/2</f>
        <v>2.6269035532994926E-2</v>
      </c>
      <c r="J767" s="7">
        <f>H767/2</f>
        <v>2.6269035532994926E-2</v>
      </c>
      <c r="K767" s="7"/>
      <c r="L767" s="7"/>
    </row>
    <row r="768" spans="1:12" x14ac:dyDescent="0.2">
      <c r="A768" s="27"/>
      <c r="B768" s="31"/>
      <c r="C768" s="31"/>
      <c r="D768" s="8" t="s">
        <v>48</v>
      </c>
      <c r="E768" s="11">
        <v>40</v>
      </c>
      <c r="F768" s="11">
        <v>1</v>
      </c>
      <c r="G768" s="24">
        <f>E768*F768</f>
        <v>40</v>
      </c>
      <c r="H768" s="19">
        <f t="shared" ref="H768:H770" si="235">G768/1970</f>
        <v>2.030456852791878E-2</v>
      </c>
      <c r="I768" s="19">
        <f t="shared" ref="I768:I770" si="236">H768/2</f>
        <v>1.015228426395939E-2</v>
      </c>
      <c r="J768" s="19">
        <f t="shared" ref="J768:J770" si="237">H768/2</f>
        <v>1.015228426395939E-2</v>
      </c>
      <c r="K768" s="7"/>
      <c r="L768" s="7"/>
    </row>
    <row r="769" spans="1:12" x14ac:dyDescent="0.2">
      <c r="A769" s="27"/>
      <c r="B769" s="31"/>
      <c r="C769" s="31"/>
      <c r="D769" s="8" t="s">
        <v>49</v>
      </c>
      <c r="E769" s="11">
        <v>39.5</v>
      </c>
      <c r="F769" s="11">
        <v>1</v>
      </c>
      <c r="G769" s="24">
        <f>E769*F769</f>
        <v>39.5</v>
      </c>
      <c r="H769" s="19">
        <f t="shared" si="235"/>
        <v>2.0050761421319795E-2</v>
      </c>
      <c r="I769" s="19">
        <f t="shared" si="236"/>
        <v>1.0025380710659898E-2</v>
      </c>
      <c r="J769" s="19">
        <f t="shared" si="237"/>
        <v>1.0025380710659898E-2</v>
      </c>
      <c r="K769" s="7"/>
      <c r="L769" s="7"/>
    </row>
    <row r="770" spans="1:12" x14ac:dyDescent="0.2">
      <c r="A770" s="27"/>
      <c r="B770" s="31"/>
      <c r="C770" s="31"/>
      <c r="D770" s="10" t="s">
        <v>44</v>
      </c>
      <c r="E770" s="11">
        <v>2</v>
      </c>
      <c r="F770" s="11">
        <v>12</v>
      </c>
      <c r="G770" s="24">
        <f>E770*F770</f>
        <v>24</v>
      </c>
      <c r="H770" s="19">
        <f t="shared" si="235"/>
        <v>1.2182741116751269E-2</v>
      </c>
      <c r="I770" s="19">
        <f t="shared" si="236"/>
        <v>6.0913705583756344E-3</v>
      </c>
      <c r="J770" s="19">
        <f t="shared" si="237"/>
        <v>6.0913705583756344E-3</v>
      </c>
      <c r="K770" s="7"/>
      <c r="L770" s="7"/>
    </row>
    <row r="771" spans="1:12" ht="15" customHeight="1" x14ac:dyDescent="0.2">
      <c r="A771" s="26">
        <v>35</v>
      </c>
      <c r="B771" s="30" t="s">
        <v>189</v>
      </c>
      <c r="C771" s="30" t="s">
        <v>190</v>
      </c>
      <c r="D771" s="5" t="s">
        <v>14</v>
      </c>
      <c r="E771" s="6"/>
      <c r="F771" s="6"/>
      <c r="G771" s="6"/>
      <c r="H771" s="7">
        <f>SUBTOTAL(9,H772:H780)</f>
        <v>0.57142131979695421</v>
      </c>
      <c r="I771" s="7">
        <f>H771/4</f>
        <v>0.14285532994923855</v>
      </c>
      <c r="J771" s="7">
        <f>H771/4</f>
        <v>0.14285532994923855</v>
      </c>
      <c r="K771" s="7">
        <f>H771/4</f>
        <v>0.14285532994923855</v>
      </c>
      <c r="L771" s="7">
        <f>H771/4</f>
        <v>0.14285532994923855</v>
      </c>
    </row>
    <row r="772" spans="1:12" ht="36" customHeight="1" x14ac:dyDescent="0.2">
      <c r="A772" s="27"/>
      <c r="B772" s="31"/>
      <c r="C772" s="31"/>
      <c r="D772" s="12" t="s">
        <v>191</v>
      </c>
      <c r="E772" s="9"/>
      <c r="F772" s="9"/>
      <c r="G772" s="9">
        <f>SUBTOTAL(9,G773:G775)</f>
        <v>447</v>
      </c>
      <c r="H772" s="7">
        <f>G772/1970</f>
        <v>0.22690355329949238</v>
      </c>
      <c r="I772" s="7">
        <f>H772/4</f>
        <v>5.6725888324873096E-2</v>
      </c>
      <c r="J772" s="7">
        <f>H772/4</f>
        <v>5.6725888324873096E-2</v>
      </c>
      <c r="K772" s="7">
        <f>H772/4</f>
        <v>5.6725888324873096E-2</v>
      </c>
      <c r="L772" s="7">
        <f>H772/4</f>
        <v>5.6725888324873096E-2</v>
      </c>
    </row>
    <row r="773" spans="1:12" x14ac:dyDescent="0.2">
      <c r="A773" s="27"/>
      <c r="B773" s="31"/>
      <c r="C773" s="31"/>
      <c r="D773" s="10" t="s">
        <v>39</v>
      </c>
      <c r="E773" s="11">
        <v>2</v>
      </c>
      <c r="F773" s="11">
        <v>70</v>
      </c>
      <c r="G773" s="24">
        <f>E773*F773</f>
        <v>140</v>
      </c>
      <c r="H773" s="19">
        <f t="shared" ref="H773:H775" si="238">G773/1970</f>
        <v>7.1065989847715741E-2</v>
      </c>
      <c r="I773" s="19">
        <f t="shared" ref="I773:I775" si="239">H773/4</f>
        <v>1.7766497461928935E-2</v>
      </c>
      <c r="J773" s="19">
        <f t="shared" ref="J773:J775" si="240">H773/4</f>
        <v>1.7766497461928935E-2</v>
      </c>
      <c r="K773" s="19">
        <f t="shared" ref="K773:K775" si="241">H773/4</f>
        <v>1.7766497461928935E-2</v>
      </c>
      <c r="L773" s="19">
        <f t="shared" ref="L773:L775" si="242">H773/4</f>
        <v>1.7766497461928935E-2</v>
      </c>
    </row>
    <row r="774" spans="1:12" x14ac:dyDescent="0.2">
      <c r="A774" s="27"/>
      <c r="B774" s="31"/>
      <c r="C774" s="31"/>
      <c r="D774" s="10" t="s">
        <v>156</v>
      </c>
      <c r="E774" s="11">
        <v>6</v>
      </c>
      <c r="F774" s="11">
        <v>10</v>
      </c>
      <c r="G774" s="24">
        <f>E774*F774</f>
        <v>60</v>
      </c>
      <c r="H774" s="19">
        <f t="shared" si="238"/>
        <v>3.0456852791878174E-2</v>
      </c>
      <c r="I774" s="19">
        <f t="shared" si="239"/>
        <v>7.6142131979695434E-3</v>
      </c>
      <c r="J774" s="19">
        <f t="shared" si="240"/>
        <v>7.6142131979695434E-3</v>
      </c>
      <c r="K774" s="19">
        <f t="shared" si="241"/>
        <v>7.6142131979695434E-3</v>
      </c>
      <c r="L774" s="19">
        <f t="shared" si="242"/>
        <v>7.6142131979695434E-3</v>
      </c>
    </row>
    <row r="775" spans="1:12" x14ac:dyDescent="0.2">
      <c r="A775" s="27"/>
      <c r="B775" s="31"/>
      <c r="C775" s="31"/>
      <c r="D775" s="10" t="s">
        <v>33</v>
      </c>
      <c r="E775" s="11">
        <v>1</v>
      </c>
      <c r="F775" s="11">
        <v>247</v>
      </c>
      <c r="G775" s="24">
        <f>E775*F775</f>
        <v>247</v>
      </c>
      <c r="H775" s="19">
        <f t="shared" si="238"/>
        <v>0.12538071065989848</v>
      </c>
      <c r="I775" s="19">
        <f t="shared" si="239"/>
        <v>3.1345177664974619E-2</v>
      </c>
      <c r="J775" s="19">
        <f t="shared" si="240"/>
        <v>3.1345177664974619E-2</v>
      </c>
      <c r="K775" s="19">
        <f t="shared" si="241"/>
        <v>3.1345177664974619E-2</v>
      </c>
      <c r="L775" s="19">
        <f t="shared" si="242"/>
        <v>3.1345177664974619E-2</v>
      </c>
    </row>
    <row r="776" spans="1:12" x14ac:dyDescent="0.2">
      <c r="A776" s="27"/>
      <c r="B776" s="31"/>
      <c r="C776" s="31"/>
      <c r="D776" s="12" t="s">
        <v>47</v>
      </c>
      <c r="E776" s="9"/>
      <c r="F776" s="9"/>
      <c r="G776" s="9">
        <f>SUBTOTAL(9,G777:G780)</f>
        <v>115.85</v>
      </c>
      <c r="H776" s="7">
        <f>G776/1970</f>
        <v>5.8807106598984769E-2</v>
      </c>
      <c r="I776" s="7">
        <f>H776/4</f>
        <v>1.4701776649746192E-2</v>
      </c>
      <c r="J776" s="7">
        <f>H776/4</f>
        <v>1.4701776649746192E-2</v>
      </c>
      <c r="K776" s="7">
        <f>H776/4</f>
        <v>1.4701776649746192E-2</v>
      </c>
      <c r="L776" s="7">
        <f>H776/4</f>
        <v>1.4701776649746192E-2</v>
      </c>
    </row>
    <row r="777" spans="1:12" x14ac:dyDescent="0.2">
      <c r="A777" s="27"/>
      <c r="B777" s="31"/>
      <c r="C777" s="31"/>
      <c r="D777" s="8" t="s">
        <v>48</v>
      </c>
      <c r="E777" s="11">
        <v>40</v>
      </c>
      <c r="F777" s="11">
        <v>1</v>
      </c>
      <c r="G777" s="24">
        <f>E777*F777</f>
        <v>40</v>
      </c>
      <c r="H777" s="19">
        <f t="shared" ref="H777:H780" si="243">G777/1970</f>
        <v>2.030456852791878E-2</v>
      </c>
      <c r="I777" s="19">
        <f t="shared" ref="I777:I780" si="244">H777/4</f>
        <v>5.076142131979695E-3</v>
      </c>
      <c r="J777" s="19">
        <f t="shared" ref="J777:J780" si="245">H777/4</f>
        <v>5.076142131979695E-3</v>
      </c>
      <c r="K777" s="19">
        <f t="shared" ref="K777:K780" si="246">H777/4</f>
        <v>5.076142131979695E-3</v>
      </c>
      <c r="L777" s="19">
        <f t="shared" ref="L777:L780" si="247">H777/4</f>
        <v>5.076142131979695E-3</v>
      </c>
    </row>
    <row r="778" spans="1:12" x14ac:dyDescent="0.2">
      <c r="A778" s="27"/>
      <c r="B778" s="31"/>
      <c r="C778" s="31"/>
      <c r="D778" s="8" t="s">
        <v>49</v>
      </c>
      <c r="E778" s="11">
        <v>39.5</v>
      </c>
      <c r="F778" s="11">
        <v>1</v>
      </c>
      <c r="G778" s="24">
        <f>E778*F778</f>
        <v>39.5</v>
      </c>
      <c r="H778" s="19">
        <f t="shared" si="243"/>
        <v>2.0050761421319795E-2</v>
      </c>
      <c r="I778" s="19">
        <f t="shared" si="244"/>
        <v>5.0126903553299488E-3</v>
      </c>
      <c r="J778" s="19">
        <f t="shared" si="245"/>
        <v>5.0126903553299488E-3</v>
      </c>
      <c r="K778" s="19">
        <f t="shared" si="246"/>
        <v>5.0126903553299488E-3</v>
      </c>
      <c r="L778" s="19">
        <f t="shared" si="247"/>
        <v>5.0126903553299488E-3</v>
      </c>
    </row>
    <row r="779" spans="1:12" x14ac:dyDescent="0.2">
      <c r="A779" s="27"/>
      <c r="B779" s="31"/>
      <c r="C779" s="31"/>
      <c r="D779" s="8" t="s">
        <v>86</v>
      </c>
      <c r="E779" s="11">
        <v>0.05</v>
      </c>
      <c r="F779" s="11">
        <v>247</v>
      </c>
      <c r="G779" s="24">
        <f>E779*F779</f>
        <v>12.350000000000001</v>
      </c>
      <c r="H779" s="19">
        <f t="shared" si="243"/>
        <v>6.2690355329949243E-3</v>
      </c>
      <c r="I779" s="19">
        <f t="shared" si="244"/>
        <v>1.5672588832487311E-3</v>
      </c>
      <c r="J779" s="19">
        <f t="shared" si="245"/>
        <v>1.5672588832487311E-3</v>
      </c>
      <c r="K779" s="19">
        <f t="shared" si="246"/>
        <v>1.5672588832487311E-3</v>
      </c>
      <c r="L779" s="19">
        <f t="shared" si="247"/>
        <v>1.5672588832487311E-3</v>
      </c>
    </row>
    <row r="780" spans="1:12" x14ac:dyDescent="0.2">
      <c r="A780" s="27"/>
      <c r="B780" s="31"/>
      <c r="C780" s="31"/>
      <c r="D780" s="10" t="s">
        <v>44</v>
      </c>
      <c r="E780" s="11">
        <v>2</v>
      </c>
      <c r="F780" s="11">
        <v>12</v>
      </c>
      <c r="G780" s="24">
        <f>E780*F780</f>
        <v>24</v>
      </c>
      <c r="H780" s="19">
        <f t="shared" si="243"/>
        <v>1.2182741116751269E-2</v>
      </c>
      <c r="I780" s="19">
        <f t="shared" si="244"/>
        <v>3.0456852791878172E-3</v>
      </c>
      <c r="J780" s="19">
        <f t="shared" si="245"/>
        <v>3.0456852791878172E-3</v>
      </c>
      <c r="K780" s="19">
        <f t="shared" si="246"/>
        <v>3.0456852791878172E-3</v>
      </c>
      <c r="L780" s="19">
        <f t="shared" si="247"/>
        <v>3.0456852791878172E-3</v>
      </c>
    </row>
    <row r="781" spans="1:12" ht="15" customHeight="1" x14ac:dyDescent="0.2">
      <c r="A781" s="26">
        <v>36</v>
      </c>
      <c r="B781" s="30" t="s">
        <v>192</v>
      </c>
      <c r="C781" s="30" t="s">
        <v>193</v>
      </c>
      <c r="D781" s="5" t="s">
        <v>14</v>
      </c>
      <c r="E781" s="6"/>
      <c r="F781" s="6"/>
      <c r="G781" s="6"/>
      <c r="H781" s="7">
        <f>SUBTOTAL(9,H782:H795)</f>
        <v>0.11472081218274112</v>
      </c>
      <c r="I781" s="7">
        <f>H781/4</f>
        <v>2.868020304568528E-2</v>
      </c>
      <c r="J781" s="7">
        <f>H781/4</f>
        <v>2.868020304568528E-2</v>
      </c>
      <c r="K781" s="7">
        <f>H781/4</f>
        <v>2.868020304568528E-2</v>
      </c>
      <c r="L781" s="7">
        <f>H781/4</f>
        <v>2.868020304568528E-2</v>
      </c>
    </row>
    <row r="782" spans="1:12" ht="36" customHeight="1" x14ac:dyDescent="0.2">
      <c r="A782" s="27"/>
      <c r="B782" s="31"/>
      <c r="C782" s="31"/>
      <c r="D782" s="12" t="s">
        <v>87</v>
      </c>
      <c r="E782" s="9"/>
      <c r="F782" s="9"/>
      <c r="G782" s="9">
        <f>SUBTOTAL(9,G783:G784)</f>
        <v>24</v>
      </c>
      <c r="H782" s="7">
        <f>G782/1970</f>
        <v>1.2182741116751269E-2</v>
      </c>
      <c r="I782" s="7">
        <f>H782/4</f>
        <v>3.0456852791878172E-3</v>
      </c>
      <c r="J782" s="7">
        <f>H782/4</f>
        <v>3.0456852791878172E-3</v>
      </c>
      <c r="K782" s="7">
        <f>H782/4</f>
        <v>3.0456852791878172E-3</v>
      </c>
      <c r="L782" s="7">
        <f>H782/4</f>
        <v>3.0456852791878172E-3</v>
      </c>
    </row>
    <row r="783" spans="1:12" x14ac:dyDescent="0.2">
      <c r="A783" s="27"/>
      <c r="B783" s="31"/>
      <c r="C783" s="31"/>
      <c r="D783" s="8" t="s">
        <v>32</v>
      </c>
      <c r="E783" s="11">
        <v>4</v>
      </c>
      <c r="F783" s="11">
        <v>4</v>
      </c>
      <c r="G783" s="24">
        <f>E783*F783</f>
        <v>16</v>
      </c>
      <c r="H783" s="19">
        <f t="shared" ref="H783:H784" si="248">G783/1970</f>
        <v>8.1218274111675131E-3</v>
      </c>
      <c r="I783" s="19">
        <f t="shared" ref="I783:I784" si="249">H783/4</f>
        <v>2.0304568527918783E-3</v>
      </c>
      <c r="J783" s="19">
        <f t="shared" ref="J783:J784" si="250">H783/4</f>
        <v>2.0304568527918783E-3</v>
      </c>
      <c r="K783" s="19">
        <f t="shared" ref="K783:K784" si="251">H783/4</f>
        <v>2.0304568527918783E-3</v>
      </c>
      <c r="L783" s="19">
        <f t="shared" ref="L783:L784" si="252">H783/4</f>
        <v>2.0304568527918783E-3</v>
      </c>
    </row>
    <row r="784" spans="1:12" x14ac:dyDescent="0.2">
      <c r="A784" s="27"/>
      <c r="B784" s="31"/>
      <c r="C784" s="31"/>
      <c r="D784" s="10" t="s">
        <v>104</v>
      </c>
      <c r="E784" s="11">
        <v>0.08</v>
      </c>
      <c r="F784" s="11">
        <v>100</v>
      </c>
      <c r="G784" s="24">
        <f>E784*F784</f>
        <v>8</v>
      </c>
      <c r="H784" s="19">
        <f t="shared" si="248"/>
        <v>4.0609137055837565E-3</v>
      </c>
      <c r="I784" s="19">
        <f t="shared" si="249"/>
        <v>1.0152284263959391E-3</v>
      </c>
      <c r="J784" s="19">
        <f t="shared" si="250"/>
        <v>1.0152284263959391E-3</v>
      </c>
      <c r="K784" s="19">
        <f t="shared" si="251"/>
        <v>1.0152284263959391E-3</v>
      </c>
      <c r="L784" s="19">
        <f t="shared" si="252"/>
        <v>1.0152284263959391E-3</v>
      </c>
    </row>
    <row r="785" spans="1:12" ht="60" x14ac:dyDescent="0.2">
      <c r="A785" s="27"/>
      <c r="B785" s="31"/>
      <c r="C785" s="31"/>
      <c r="D785" s="12" t="s">
        <v>194</v>
      </c>
      <c r="E785" s="9"/>
      <c r="F785" s="9"/>
      <c r="G785" s="9">
        <f>SUBTOTAL(9,G786:G791)</f>
        <v>44</v>
      </c>
      <c r="H785" s="7">
        <f>G785/1970</f>
        <v>2.2335025380710659E-2</v>
      </c>
      <c r="I785" s="7">
        <f>H785/4</f>
        <v>5.5837563451776647E-3</v>
      </c>
      <c r="J785" s="7">
        <f>H785/4</f>
        <v>5.5837563451776647E-3</v>
      </c>
      <c r="K785" s="7">
        <f>H785/4</f>
        <v>5.5837563451776647E-3</v>
      </c>
      <c r="L785" s="7">
        <f>H785/4</f>
        <v>5.5837563451776647E-3</v>
      </c>
    </row>
    <row r="786" spans="1:12" x14ac:dyDescent="0.2">
      <c r="A786" s="27"/>
      <c r="B786" s="31"/>
      <c r="C786" s="31"/>
      <c r="D786" s="8" t="s">
        <v>86</v>
      </c>
      <c r="E786" s="11">
        <v>1</v>
      </c>
      <c r="F786" s="11">
        <v>3</v>
      </c>
      <c r="G786" s="24">
        <f t="shared" ref="G786:G791" si="253">E786*F786</f>
        <v>3</v>
      </c>
      <c r="H786" s="19">
        <f t="shared" ref="H786:H791" si="254">G786/1970</f>
        <v>1.5228426395939086E-3</v>
      </c>
      <c r="I786" s="19">
        <f t="shared" ref="I786:I791" si="255">H786/4</f>
        <v>3.8071065989847715E-4</v>
      </c>
      <c r="J786" s="19">
        <f t="shared" ref="J786:J791" si="256">H786/4</f>
        <v>3.8071065989847715E-4</v>
      </c>
      <c r="K786" s="19">
        <f t="shared" ref="K786:K791" si="257">H786/4</f>
        <v>3.8071065989847715E-4</v>
      </c>
      <c r="L786" s="19">
        <f t="shared" ref="L786:L791" si="258">H786/4</f>
        <v>3.8071065989847715E-4</v>
      </c>
    </row>
    <row r="787" spans="1:12" x14ac:dyDescent="0.2">
      <c r="A787" s="27"/>
      <c r="B787" s="31"/>
      <c r="C787" s="31"/>
      <c r="D787" s="10" t="s">
        <v>45</v>
      </c>
      <c r="E787" s="11">
        <v>8</v>
      </c>
      <c r="F787" s="11">
        <v>1</v>
      </c>
      <c r="G787" s="24">
        <f t="shared" si="253"/>
        <v>8</v>
      </c>
      <c r="H787" s="19">
        <f t="shared" si="254"/>
        <v>4.0609137055837565E-3</v>
      </c>
      <c r="I787" s="19">
        <f t="shared" si="255"/>
        <v>1.0152284263959391E-3</v>
      </c>
      <c r="J787" s="19">
        <f t="shared" si="256"/>
        <v>1.0152284263959391E-3</v>
      </c>
      <c r="K787" s="19">
        <f t="shared" si="257"/>
        <v>1.0152284263959391E-3</v>
      </c>
      <c r="L787" s="19">
        <f t="shared" si="258"/>
        <v>1.0152284263959391E-3</v>
      </c>
    </row>
    <row r="788" spans="1:12" x14ac:dyDescent="0.2">
      <c r="A788" s="27"/>
      <c r="B788" s="31"/>
      <c r="C788" s="31"/>
      <c r="D788" s="10" t="s">
        <v>33</v>
      </c>
      <c r="E788" s="11">
        <v>6</v>
      </c>
      <c r="F788" s="11">
        <v>1</v>
      </c>
      <c r="G788" s="24">
        <f t="shared" si="253"/>
        <v>6</v>
      </c>
      <c r="H788" s="19">
        <f t="shared" si="254"/>
        <v>3.0456852791878172E-3</v>
      </c>
      <c r="I788" s="19">
        <f t="shared" si="255"/>
        <v>7.614213197969543E-4</v>
      </c>
      <c r="J788" s="19">
        <f t="shared" si="256"/>
        <v>7.614213197969543E-4</v>
      </c>
      <c r="K788" s="19">
        <f t="shared" si="257"/>
        <v>7.614213197969543E-4</v>
      </c>
      <c r="L788" s="19">
        <f t="shared" si="258"/>
        <v>7.614213197969543E-4</v>
      </c>
    </row>
    <row r="789" spans="1:12" x14ac:dyDescent="0.2">
      <c r="A789" s="27"/>
      <c r="B789" s="31"/>
      <c r="C789" s="31"/>
      <c r="D789" s="10" t="s">
        <v>34</v>
      </c>
      <c r="E789" s="11">
        <v>0.5</v>
      </c>
      <c r="F789" s="11">
        <v>10</v>
      </c>
      <c r="G789" s="24">
        <f t="shared" si="253"/>
        <v>5</v>
      </c>
      <c r="H789" s="19">
        <f t="shared" si="254"/>
        <v>2.5380710659898475E-3</v>
      </c>
      <c r="I789" s="19">
        <f t="shared" si="255"/>
        <v>6.3451776649746188E-4</v>
      </c>
      <c r="J789" s="19">
        <f t="shared" si="256"/>
        <v>6.3451776649746188E-4</v>
      </c>
      <c r="K789" s="19">
        <f t="shared" si="257"/>
        <v>6.3451776649746188E-4</v>
      </c>
      <c r="L789" s="19">
        <f t="shared" si="258"/>
        <v>6.3451776649746188E-4</v>
      </c>
    </row>
    <row r="790" spans="1:12" x14ac:dyDescent="0.2">
      <c r="A790" s="27"/>
      <c r="B790" s="31"/>
      <c r="C790" s="31"/>
      <c r="D790" s="10" t="s">
        <v>34</v>
      </c>
      <c r="E790" s="11">
        <v>1</v>
      </c>
      <c r="F790" s="11">
        <v>12</v>
      </c>
      <c r="G790" s="24">
        <f t="shared" si="253"/>
        <v>12</v>
      </c>
      <c r="H790" s="19">
        <f t="shared" si="254"/>
        <v>6.0913705583756344E-3</v>
      </c>
      <c r="I790" s="19">
        <f t="shared" si="255"/>
        <v>1.5228426395939086E-3</v>
      </c>
      <c r="J790" s="19">
        <f t="shared" si="256"/>
        <v>1.5228426395939086E-3</v>
      </c>
      <c r="K790" s="19">
        <f t="shared" si="257"/>
        <v>1.5228426395939086E-3</v>
      </c>
      <c r="L790" s="19">
        <f t="shared" si="258"/>
        <v>1.5228426395939086E-3</v>
      </c>
    </row>
    <row r="791" spans="1:12" x14ac:dyDescent="0.2">
      <c r="A791" s="27"/>
      <c r="B791" s="31"/>
      <c r="C791" s="31"/>
      <c r="D791" s="10" t="s">
        <v>16</v>
      </c>
      <c r="E791" s="11">
        <v>0.1</v>
      </c>
      <c r="F791" s="11">
        <v>100</v>
      </c>
      <c r="G791" s="24">
        <f t="shared" si="253"/>
        <v>10</v>
      </c>
      <c r="H791" s="19">
        <f t="shared" si="254"/>
        <v>5.076142131979695E-3</v>
      </c>
      <c r="I791" s="19">
        <f t="shared" si="255"/>
        <v>1.2690355329949238E-3</v>
      </c>
      <c r="J791" s="19">
        <f t="shared" si="256"/>
        <v>1.2690355329949238E-3</v>
      </c>
      <c r="K791" s="19">
        <f t="shared" si="257"/>
        <v>1.2690355329949238E-3</v>
      </c>
      <c r="L791" s="19">
        <f t="shared" si="258"/>
        <v>1.2690355329949238E-3</v>
      </c>
    </row>
    <row r="792" spans="1:12" x14ac:dyDescent="0.2">
      <c r="A792" s="27"/>
      <c r="B792" s="31"/>
      <c r="C792" s="31"/>
      <c r="D792" s="12" t="s">
        <v>47</v>
      </c>
      <c r="E792" s="9"/>
      <c r="F792" s="9"/>
      <c r="G792" s="9">
        <f>SUBTOTAL(9,G793:G795)</f>
        <v>45</v>
      </c>
      <c r="H792" s="7">
        <f>G792/1970</f>
        <v>2.2842639593908629E-2</v>
      </c>
      <c r="I792" s="7">
        <f>H792/4</f>
        <v>5.7106598984771571E-3</v>
      </c>
      <c r="J792" s="7">
        <f>H792/4</f>
        <v>5.7106598984771571E-3</v>
      </c>
      <c r="K792" s="7">
        <f>H792/4</f>
        <v>5.7106598984771571E-3</v>
      </c>
      <c r="L792" s="7">
        <f>H792/4</f>
        <v>5.7106598984771571E-3</v>
      </c>
    </row>
    <row r="793" spans="1:12" x14ac:dyDescent="0.2">
      <c r="A793" s="27"/>
      <c r="B793" s="31"/>
      <c r="C793" s="31"/>
      <c r="D793" s="8" t="s">
        <v>48</v>
      </c>
      <c r="E793" s="11">
        <v>20</v>
      </c>
      <c r="F793" s="11">
        <v>1</v>
      </c>
      <c r="G793" s="24">
        <f>E793*F793</f>
        <v>20</v>
      </c>
      <c r="H793" s="19">
        <f t="shared" ref="H793:H795" si="259">G793/1970</f>
        <v>1.015228426395939E-2</v>
      </c>
      <c r="I793" s="19">
        <f t="shared" ref="I793:I795" si="260">H793/4</f>
        <v>2.5380710659898475E-3</v>
      </c>
      <c r="J793" s="19">
        <f t="shared" ref="J793:J795" si="261">H793/4</f>
        <v>2.5380710659898475E-3</v>
      </c>
      <c r="K793" s="19">
        <f t="shared" ref="K793:K795" si="262">H793/4</f>
        <v>2.5380710659898475E-3</v>
      </c>
      <c r="L793" s="19">
        <f t="shared" ref="L793:L795" si="263">H793/4</f>
        <v>2.5380710659898475E-3</v>
      </c>
    </row>
    <row r="794" spans="1:12" x14ac:dyDescent="0.2">
      <c r="A794" s="27"/>
      <c r="B794" s="31"/>
      <c r="C794" s="31"/>
      <c r="D794" s="8" t="s">
        <v>49</v>
      </c>
      <c r="E794" s="11">
        <v>20</v>
      </c>
      <c r="F794" s="11">
        <v>1</v>
      </c>
      <c r="G794" s="24">
        <f>E794*F794</f>
        <v>20</v>
      </c>
      <c r="H794" s="19">
        <f t="shared" si="259"/>
        <v>1.015228426395939E-2</v>
      </c>
      <c r="I794" s="19">
        <f t="shared" si="260"/>
        <v>2.5380710659898475E-3</v>
      </c>
      <c r="J794" s="19">
        <f t="shared" si="261"/>
        <v>2.5380710659898475E-3</v>
      </c>
      <c r="K794" s="19">
        <f t="shared" si="262"/>
        <v>2.5380710659898475E-3</v>
      </c>
      <c r="L794" s="19">
        <f t="shared" si="263"/>
        <v>2.5380710659898475E-3</v>
      </c>
    </row>
    <row r="795" spans="1:12" x14ac:dyDescent="0.2">
      <c r="A795" s="27"/>
      <c r="B795" s="31"/>
      <c r="C795" s="31"/>
      <c r="D795" s="10" t="s">
        <v>44</v>
      </c>
      <c r="E795" s="11">
        <v>5</v>
      </c>
      <c r="F795" s="11">
        <v>1</v>
      </c>
      <c r="G795" s="24">
        <f>E795*F795</f>
        <v>5</v>
      </c>
      <c r="H795" s="19">
        <f t="shared" si="259"/>
        <v>2.5380710659898475E-3</v>
      </c>
      <c r="I795" s="19">
        <f t="shared" si="260"/>
        <v>6.3451776649746188E-4</v>
      </c>
      <c r="J795" s="19">
        <f t="shared" si="261"/>
        <v>6.3451776649746188E-4</v>
      </c>
      <c r="K795" s="19">
        <f t="shared" si="262"/>
        <v>6.3451776649746188E-4</v>
      </c>
      <c r="L795" s="19">
        <f t="shared" si="263"/>
        <v>6.3451776649746188E-4</v>
      </c>
    </row>
    <row r="796" spans="1:12" ht="15" customHeight="1" x14ac:dyDescent="0.2">
      <c r="A796" s="26">
        <v>37</v>
      </c>
      <c r="B796" s="30" t="s">
        <v>195</v>
      </c>
      <c r="C796" s="30" t="s">
        <v>196</v>
      </c>
      <c r="D796" s="5" t="s">
        <v>14</v>
      </c>
      <c r="E796" s="6"/>
      <c r="F796" s="6"/>
      <c r="G796" s="6"/>
      <c r="H796" s="7">
        <f>SUBTOTAL(9,H797:H815)</f>
        <v>2.9450558375634524</v>
      </c>
      <c r="I796" s="7"/>
      <c r="J796" s="7">
        <f>H796/2</f>
        <v>1.4725279187817262</v>
      </c>
      <c r="K796" s="7">
        <f>H796/4</f>
        <v>0.73626395939086309</v>
      </c>
      <c r="L796" s="7">
        <f>H796/4</f>
        <v>0.73626395939086309</v>
      </c>
    </row>
    <row r="797" spans="1:12" ht="72" customHeight="1" x14ac:dyDescent="0.2">
      <c r="A797" s="27"/>
      <c r="B797" s="31"/>
      <c r="C797" s="31"/>
      <c r="D797" s="12" t="s">
        <v>197</v>
      </c>
      <c r="E797" s="9"/>
      <c r="F797" s="9"/>
      <c r="G797" s="9">
        <f>SUBTOTAL(9,G798:G812)</f>
        <v>2662.8799999999997</v>
      </c>
      <c r="H797" s="7">
        <f>G797/1970</f>
        <v>1.3517157360406089</v>
      </c>
      <c r="I797" s="7">
        <f>H797/4</f>
        <v>0.33792893401015223</v>
      </c>
      <c r="J797" s="7">
        <f>H797/4</f>
        <v>0.33792893401015223</v>
      </c>
      <c r="K797" s="7">
        <f>H797/4</f>
        <v>0.33792893401015223</v>
      </c>
      <c r="L797" s="7">
        <f>H797/4</f>
        <v>0.33792893401015223</v>
      </c>
    </row>
    <row r="798" spans="1:12" x14ac:dyDescent="0.2">
      <c r="A798" s="27"/>
      <c r="B798" s="31"/>
      <c r="C798" s="31"/>
      <c r="D798" s="8" t="s">
        <v>86</v>
      </c>
      <c r="E798" s="11">
        <v>15</v>
      </c>
      <c r="F798" s="11">
        <v>53</v>
      </c>
      <c r="G798" s="24">
        <f t="shared" ref="G798:G812" si="264">E798*F798</f>
        <v>795</v>
      </c>
      <c r="H798" s="19">
        <f t="shared" ref="H798:H812" si="265">G798/1970</f>
        <v>0.40355329949238578</v>
      </c>
      <c r="I798" s="19">
        <f t="shared" ref="I798:I812" si="266">H798/4</f>
        <v>0.10088832487309644</v>
      </c>
      <c r="J798" s="19">
        <f t="shared" ref="J798:J812" si="267">H798/4</f>
        <v>0.10088832487309644</v>
      </c>
      <c r="K798" s="19">
        <f t="shared" ref="K798:K812" si="268">H798/4</f>
        <v>0.10088832487309644</v>
      </c>
      <c r="L798" s="19">
        <f t="shared" ref="L798:L812" si="269">H798/4</f>
        <v>0.10088832487309644</v>
      </c>
    </row>
    <row r="799" spans="1:12" x14ac:dyDescent="0.2">
      <c r="A799" s="27"/>
      <c r="B799" s="31"/>
      <c r="C799" s="31"/>
      <c r="D799" s="8" t="s">
        <v>32</v>
      </c>
      <c r="E799" s="11">
        <v>4</v>
      </c>
      <c r="F799" s="11">
        <v>4</v>
      </c>
      <c r="G799" s="24">
        <f t="shared" si="264"/>
        <v>16</v>
      </c>
      <c r="H799" s="19">
        <f t="shared" si="265"/>
        <v>8.1218274111675131E-3</v>
      </c>
      <c r="I799" s="19">
        <f t="shared" si="266"/>
        <v>2.0304568527918783E-3</v>
      </c>
      <c r="J799" s="19">
        <f t="shared" si="267"/>
        <v>2.0304568527918783E-3</v>
      </c>
      <c r="K799" s="19">
        <f t="shared" si="268"/>
        <v>2.0304568527918783E-3</v>
      </c>
      <c r="L799" s="19">
        <f t="shared" si="269"/>
        <v>2.0304568527918783E-3</v>
      </c>
    </row>
    <row r="800" spans="1:12" x14ac:dyDescent="0.2">
      <c r="A800" s="27"/>
      <c r="B800" s="31"/>
      <c r="C800" s="31"/>
      <c r="D800" s="8" t="s">
        <v>101</v>
      </c>
      <c r="E800" s="11">
        <v>22</v>
      </c>
      <c r="F800" s="11">
        <v>12</v>
      </c>
      <c r="G800" s="24">
        <f t="shared" si="264"/>
        <v>264</v>
      </c>
      <c r="H800" s="19">
        <f t="shared" si="265"/>
        <v>0.13401015228426397</v>
      </c>
      <c r="I800" s="19">
        <f t="shared" si="266"/>
        <v>3.3502538071065992E-2</v>
      </c>
      <c r="J800" s="19">
        <f t="shared" si="267"/>
        <v>3.3502538071065992E-2</v>
      </c>
      <c r="K800" s="19">
        <f t="shared" si="268"/>
        <v>3.3502538071065992E-2</v>
      </c>
      <c r="L800" s="19">
        <f t="shared" si="269"/>
        <v>3.3502538071065992E-2</v>
      </c>
    </row>
    <row r="801" spans="1:12" x14ac:dyDescent="0.2">
      <c r="A801" s="27"/>
      <c r="B801" s="31"/>
      <c r="C801" s="31"/>
      <c r="D801" s="10" t="s">
        <v>39</v>
      </c>
      <c r="E801" s="11">
        <v>3</v>
      </c>
      <c r="F801" s="11">
        <v>35</v>
      </c>
      <c r="G801" s="24">
        <f t="shared" si="264"/>
        <v>105</v>
      </c>
      <c r="H801" s="19">
        <f t="shared" si="265"/>
        <v>5.3299492385786802E-2</v>
      </c>
      <c r="I801" s="19"/>
      <c r="J801" s="19"/>
      <c r="K801" s="19">
        <f>H801/2</f>
        <v>2.6649746192893401E-2</v>
      </c>
      <c r="L801" s="19">
        <f>H801/2</f>
        <v>2.6649746192893401E-2</v>
      </c>
    </row>
    <row r="802" spans="1:12" x14ac:dyDescent="0.2">
      <c r="A802" s="27"/>
      <c r="B802" s="31"/>
      <c r="C802" s="31"/>
      <c r="D802" s="10" t="s">
        <v>156</v>
      </c>
      <c r="E802" s="11">
        <v>6</v>
      </c>
      <c r="F802" s="11">
        <v>30</v>
      </c>
      <c r="G802" s="24">
        <f t="shared" si="264"/>
        <v>180</v>
      </c>
      <c r="H802" s="19">
        <f t="shared" si="265"/>
        <v>9.1370558375634514E-2</v>
      </c>
      <c r="I802" s="19">
        <f t="shared" si="266"/>
        <v>2.2842639593908629E-2</v>
      </c>
      <c r="J802" s="19">
        <f t="shared" si="267"/>
        <v>2.2842639593908629E-2</v>
      </c>
      <c r="K802" s="19">
        <f t="shared" si="268"/>
        <v>2.2842639593908629E-2</v>
      </c>
      <c r="L802" s="19">
        <f t="shared" si="269"/>
        <v>2.2842639593908629E-2</v>
      </c>
    </row>
    <row r="803" spans="1:12" x14ac:dyDescent="0.2">
      <c r="A803" s="27"/>
      <c r="B803" s="31"/>
      <c r="C803" s="31"/>
      <c r="D803" s="10" t="s">
        <v>44</v>
      </c>
      <c r="E803" s="11">
        <v>4</v>
      </c>
      <c r="F803" s="11">
        <v>100</v>
      </c>
      <c r="G803" s="24">
        <f t="shared" si="264"/>
        <v>400</v>
      </c>
      <c r="H803" s="19">
        <f t="shared" si="265"/>
        <v>0.20304568527918782</v>
      </c>
      <c r="I803" s="19"/>
      <c r="J803" s="19">
        <f>H803/2</f>
        <v>0.10152284263959391</v>
      </c>
      <c r="K803" s="19"/>
      <c r="L803" s="19">
        <f>H803/2</f>
        <v>0.10152284263959391</v>
      </c>
    </row>
    <row r="804" spans="1:12" x14ac:dyDescent="0.2">
      <c r="A804" s="27"/>
      <c r="B804" s="31"/>
      <c r="C804" s="31"/>
      <c r="D804" s="10" t="s">
        <v>45</v>
      </c>
      <c r="E804" s="11">
        <v>16.170000000000002</v>
      </c>
      <c r="F804" s="11">
        <v>1</v>
      </c>
      <c r="G804" s="24">
        <f t="shared" si="264"/>
        <v>16.170000000000002</v>
      </c>
      <c r="H804" s="19">
        <f t="shared" si="265"/>
        <v>8.2081218274111679E-3</v>
      </c>
      <c r="I804" s="19">
        <f t="shared" si="266"/>
        <v>2.052030456852792E-3</v>
      </c>
      <c r="J804" s="19">
        <f t="shared" si="267"/>
        <v>2.052030456852792E-3</v>
      </c>
      <c r="K804" s="19">
        <f t="shared" si="268"/>
        <v>2.052030456852792E-3</v>
      </c>
      <c r="L804" s="19">
        <f t="shared" si="269"/>
        <v>2.052030456852792E-3</v>
      </c>
    </row>
    <row r="805" spans="1:12" x14ac:dyDescent="0.2">
      <c r="A805" s="27"/>
      <c r="B805" s="31"/>
      <c r="C805" s="31"/>
      <c r="D805" s="10" t="s">
        <v>45</v>
      </c>
      <c r="E805" s="11">
        <v>5</v>
      </c>
      <c r="F805" s="11">
        <v>100</v>
      </c>
      <c r="G805" s="24">
        <f t="shared" si="264"/>
        <v>500</v>
      </c>
      <c r="H805" s="19">
        <f t="shared" si="265"/>
        <v>0.25380710659898476</v>
      </c>
      <c r="I805" s="19">
        <f t="shared" si="266"/>
        <v>6.3451776649746189E-2</v>
      </c>
      <c r="J805" s="19">
        <f t="shared" si="267"/>
        <v>6.3451776649746189E-2</v>
      </c>
      <c r="K805" s="19">
        <f t="shared" si="268"/>
        <v>6.3451776649746189E-2</v>
      </c>
      <c r="L805" s="19">
        <f t="shared" si="269"/>
        <v>6.3451776649746189E-2</v>
      </c>
    </row>
    <row r="806" spans="1:12" x14ac:dyDescent="0.2">
      <c r="A806" s="27"/>
      <c r="B806" s="31"/>
      <c r="C806" s="31"/>
      <c r="D806" s="10" t="s">
        <v>33</v>
      </c>
      <c r="E806" s="11">
        <v>4</v>
      </c>
      <c r="F806" s="11">
        <v>1</v>
      </c>
      <c r="G806" s="24">
        <f t="shared" si="264"/>
        <v>4</v>
      </c>
      <c r="H806" s="19">
        <f t="shared" si="265"/>
        <v>2.0304568527918783E-3</v>
      </c>
      <c r="I806" s="19">
        <f t="shared" si="266"/>
        <v>5.0761421319796957E-4</v>
      </c>
      <c r="J806" s="19">
        <f t="shared" si="267"/>
        <v>5.0761421319796957E-4</v>
      </c>
      <c r="K806" s="19">
        <f t="shared" si="268"/>
        <v>5.0761421319796957E-4</v>
      </c>
      <c r="L806" s="19">
        <f t="shared" si="269"/>
        <v>5.0761421319796957E-4</v>
      </c>
    </row>
    <row r="807" spans="1:12" x14ac:dyDescent="0.2">
      <c r="A807" s="27"/>
      <c r="B807" s="31"/>
      <c r="C807" s="31"/>
      <c r="D807" s="10" t="s">
        <v>34</v>
      </c>
      <c r="E807" s="11">
        <v>1</v>
      </c>
      <c r="F807" s="11">
        <v>300</v>
      </c>
      <c r="G807" s="24">
        <f t="shared" si="264"/>
        <v>300</v>
      </c>
      <c r="H807" s="19">
        <f t="shared" si="265"/>
        <v>0.15228426395939088</v>
      </c>
      <c r="I807" s="19">
        <f t="shared" si="266"/>
        <v>3.8071065989847719E-2</v>
      </c>
      <c r="J807" s="19">
        <f t="shared" si="267"/>
        <v>3.8071065989847719E-2</v>
      </c>
      <c r="K807" s="19">
        <f t="shared" si="268"/>
        <v>3.8071065989847719E-2</v>
      </c>
      <c r="L807" s="19">
        <f t="shared" si="269"/>
        <v>3.8071065989847719E-2</v>
      </c>
    </row>
    <row r="808" spans="1:12" x14ac:dyDescent="0.2">
      <c r="A808" s="27"/>
      <c r="B808" s="31"/>
      <c r="C808" s="31"/>
      <c r="D808" s="10" t="s">
        <v>16</v>
      </c>
      <c r="E808" s="11">
        <v>0.5</v>
      </c>
      <c r="F808" s="11">
        <v>120</v>
      </c>
      <c r="G808" s="24">
        <f t="shared" si="264"/>
        <v>60</v>
      </c>
      <c r="H808" s="19">
        <f t="shared" si="265"/>
        <v>3.0456852791878174E-2</v>
      </c>
      <c r="I808" s="19">
        <f t="shared" si="266"/>
        <v>7.6142131979695434E-3</v>
      </c>
      <c r="J808" s="19">
        <f t="shared" si="267"/>
        <v>7.6142131979695434E-3</v>
      </c>
      <c r="K808" s="19">
        <f t="shared" si="268"/>
        <v>7.6142131979695434E-3</v>
      </c>
      <c r="L808" s="19">
        <f t="shared" si="269"/>
        <v>7.6142131979695434E-3</v>
      </c>
    </row>
    <row r="809" spans="1:12" x14ac:dyDescent="0.2">
      <c r="A809" s="27"/>
      <c r="B809" s="31"/>
      <c r="C809" s="31"/>
      <c r="D809" s="8" t="s">
        <v>68</v>
      </c>
      <c r="E809" s="11">
        <v>0.13</v>
      </c>
      <c r="F809" s="11">
        <v>11</v>
      </c>
      <c r="G809" s="24">
        <f t="shared" si="264"/>
        <v>1.4300000000000002</v>
      </c>
      <c r="H809" s="19">
        <f t="shared" si="265"/>
        <v>7.2588832487309658E-4</v>
      </c>
      <c r="I809" s="19">
        <f t="shared" si="266"/>
        <v>1.8147208121827414E-4</v>
      </c>
      <c r="J809" s="19">
        <f t="shared" si="267"/>
        <v>1.8147208121827414E-4</v>
      </c>
      <c r="K809" s="19">
        <f t="shared" si="268"/>
        <v>1.8147208121827414E-4</v>
      </c>
      <c r="L809" s="19">
        <f t="shared" si="269"/>
        <v>1.8147208121827414E-4</v>
      </c>
    </row>
    <row r="810" spans="1:12" x14ac:dyDescent="0.2">
      <c r="A810" s="27"/>
      <c r="B810" s="31"/>
      <c r="C810" s="31"/>
      <c r="D810" s="8" t="s">
        <v>21</v>
      </c>
      <c r="E810" s="11">
        <v>1.57</v>
      </c>
      <c r="F810" s="11">
        <v>2</v>
      </c>
      <c r="G810" s="24">
        <f t="shared" si="264"/>
        <v>3.14</v>
      </c>
      <c r="H810" s="19">
        <f t="shared" si="265"/>
        <v>1.5939086294416245E-3</v>
      </c>
      <c r="I810" s="19">
        <f t="shared" si="266"/>
        <v>3.9847715736040612E-4</v>
      </c>
      <c r="J810" s="19">
        <f t="shared" si="267"/>
        <v>3.9847715736040612E-4</v>
      </c>
      <c r="K810" s="19">
        <f t="shared" si="268"/>
        <v>3.9847715736040612E-4</v>
      </c>
      <c r="L810" s="19">
        <f t="shared" si="269"/>
        <v>3.9847715736040612E-4</v>
      </c>
    </row>
    <row r="811" spans="1:12" x14ac:dyDescent="0.2">
      <c r="A811" s="27"/>
      <c r="B811" s="31"/>
      <c r="C811" s="31"/>
      <c r="D811" s="8" t="s">
        <v>21</v>
      </c>
      <c r="E811" s="11">
        <v>1.57</v>
      </c>
      <c r="F811" s="11">
        <v>2</v>
      </c>
      <c r="G811" s="24">
        <f t="shared" si="264"/>
        <v>3.14</v>
      </c>
      <c r="H811" s="19">
        <f t="shared" si="265"/>
        <v>1.5939086294416245E-3</v>
      </c>
      <c r="I811" s="19">
        <f t="shared" si="266"/>
        <v>3.9847715736040612E-4</v>
      </c>
      <c r="J811" s="19">
        <f t="shared" si="267"/>
        <v>3.9847715736040612E-4</v>
      </c>
      <c r="K811" s="19">
        <f t="shared" si="268"/>
        <v>3.9847715736040612E-4</v>
      </c>
      <c r="L811" s="19">
        <f t="shared" si="269"/>
        <v>3.9847715736040612E-4</v>
      </c>
    </row>
    <row r="812" spans="1:12" x14ac:dyDescent="0.2">
      <c r="A812" s="27"/>
      <c r="B812" s="31"/>
      <c r="C812" s="31"/>
      <c r="D812" s="8" t="s">
        <v>27</v>
      </c>
      <c r="E812" s="11">
        <v>5</v>
      </c>
      <c r="F812" s="11">
        <v>3</v>
      </c>
      <c r="G812" s="24">
        <f t="shared" si="264"/>
        <v>15</v>
      </c>
      <c r="H812" s="19">
        <f t="shared" si="265"/>
        <v>7.6142131979695434E-3</v>
      </c>
      <c r="I812" s="19">
        <f t="shared" si="266"/>
        <v>1.9035532994923859E-3</v>
      </c>
      <c r="J812" s="19">
        <f t="shared" si="267"/>
        <v>1.9035532994923859E-3</v>
      </c>
      <c r="K812" s="19">
        <f t="shared" si="268"/>
        <v>1.9035532994923859E-3</v>
      </c>
      <c r="L812" s="19">
        <f t="shared" si="269"/>
        <v>1.9035532994923859E-3</v>
      </c>
    </row>
    <row r="813" spans="1:12" x14ac:dyDescent="0.2">
      <c r="A813" s="27"/>
      <c r="B813" s="31"/>
      <c r="C813" s="31"/>
      <c r="D813" s="12" t="s">
        <v>47</v>
      </c>
      <c r="E813" s="9"/>
      <c r="F813" s="9"/>
      <c r="G813" s="9">
        <f>SUBTOTAL(9,G814:G815)</f>
        <v>238</v>
      </c>
      <c r="H813" s="7">
        <f>G813/1970</f>
        <v>0.12081218274111676</v>
      </c>
      <c r="I813" s="7">
        <f>H813/4</f>
        <v>3.0203045685279189E-2</v>
      </c>
      <c r="J813" s="7">
        <f>H813/4</f>
        <v>3.0203045685279189E-2</v>
      </c>
      <c r="K813" s="7">
        <f>H813/4</f>
        <v>3.0203045685279189E-2</v>
      </c>
      <c r="L813" s="7">
        <f>H813/4</f>
        <v>3.0203045685279189E-2</v>
      </c>
    </row>
    <row r="814" spans="1:12" x14ac:dyDescent="0.2">
      <c r="A814" s="27"/>
      <c r="B814" s="31"/>
      <c r="C814" s="31"/>
      <c r="D814" s="8" t="s">
        <v>48</v>
      </c>
      <c r="E814" s="11">
        <v>120</v>
      </c>
      <c r="F814" s="11">
        <v>1</v>
      </c>
      <c r="G814" s="24">
        <f>E814*F814</f>
        <v>120</v>
      </c>
      <c r="H814" s="19">
        <f t="shared" ref="H814:H815" si="270">G814/1970</f>
        <v>6.0913705583756347E-2</v>
      </c>
      <c r="I814" s="19">
        <f t="shared" ref="I814" si="271">H814/4</f>
        <v>1.5228426395939087E-2</v>
      </c>
      <c r="J814" s="19">
        <f t="shared" ref="J814" si="272">H814/4</f>
        <v>1.5228426395939087E-2</v>
      </c>
      <c r="K814" s="19">
        <f t="shared" ref="K814" si="273">H814/4</f>
        <v>1.5228426395939087E-2</v>
      </c>
      <c r="L814" s="19">
        <f t="shared" ref="L814" si="274">H814/4</f>
        <v>1.5228426395939087E-2</v>
      </c>
    </row>
    <row r="815" spans="1:12" x14ac:dyDescent="0.2">
      <c r="A815" s="27"/>
      <c r="B815" s="31"/>
      <c r="C815" s="31"/>
      <c r="D815" s="8" t="s">
        <v>49</v>
      </c>
      <c r="E815" s="11">
        <v>118</v>
      </c>
      <c r="F815" s="11">
        <v>1</v>
      </c>
      <c r="G815" s="24">
        <f>E815*F815</f>
        <v>118</v>
      </c>
      <c r="H815" s="19">
        <f t="shared" si="270"/>
        <v>5.9898477157360408E-2</v>
      </c>
      <c r="I815" s="19"/>
      <c r="J815" s="19">
        <f>H815/2</f>
        <v>2.9949238578680204E-2</v>
      </c>
      <c r="K815" s="19">
        <f>H815/2</f>
        <v>2.9949238578680204E-2</v>
      </c>
      <c r="L815" s="19"/>
    </row>
    <row r="816" spans="1:12" ht="15" customHeight="1" x14ac:dyDescent="0.2">
      <c r="A816" s="26">
        <v>38</v>
      </c>
      <c r="B816" s="30" t="s">
        <v>198</v>
      </c>
      <c r="C816" s="30" t="s">
        <v>199</v>
      </c>
      <c r="D816" s="5" t="s">
        <v>14</v>
      </c>
      <c r="E816" s="6"/>
      <c r="F816" s="6"/>
      <c r="G816" s="6"/>
      <c r="H816" s="7">
        <f>SUBTOTAL(9,H817:H821)</f>
        <v>0.37157360406091372</v>
      </c>
      <c r="I816" s="7">
        <f>H816/4</f>
        <v>9.289340101522843E-2</v>
      </c>
      <c r="J816" s="7">
        <f>H816/4</f>
        <v>9.289340101522843E-2</v>
      </c>
      <c r="K816" s="7">
        <f>H816/4</f>
        <v>9.289340101522843E-2</v>
      </c>
      <c r="L816" s="7">
        <f>H816/4</f>
        <v>9.289340101522843E-2</v>
      </c>
    </row>
    <row r="817" spans="1:12" ht="120" customHeight="1" x14ac:dyDescent="0.2">
      <c r="A817" s="27"/>
      <c r="B817" s="31"/>
      <c r="C817" s="31"/>
      <c r="D817" s="12" t="s">
        <v>200</v>
      </c>
      <c r="E817" s="9"/>
      <c r="F817" s="9"/>
      <c r="G817" s="9">
        <f>SUBTOTAL(9,G818:G818)</f>
        <v>288</v>
      </c>
      <c r="H817" s="7">
        <f>G817/1970</f>
        <v>0.14619289340101524</v>
      </c>
      <c r="I817" s="7">
        <f>H817/4</f>
        <v>3.654822335025381E-2</v>
      </c>
      <c r="J817" s="7">
        <f>H817/4</f>
        <v>3.654822335025381E-2</v>
      </c>
      <c r="K817" s="7">
        <f>H817/4</f>
        <v>3.654822335025381E-2</v>
      </c>
      <c r="L817" s="7">
        <f>H817/4</f>
        <v>3.654822335025381E-2</v>
      </c>
    </row>
    <row r="818" spans="1:12" x14ac:dyDescent="0.2">
      <c r="A818" s="27"/>
      <c r="B818" s="31"/>
      <c r="C818" s="31"/>
      <c r="D818" s="8" t="s">
        <v>101</v>
      </c>
      <c r="E818" s="11">
        <v>48</v>
      </c>
      <c r="F818" s="11">
        <v>6</v>
      </c>
      <c r="G818" s="24">
        <f>E818*F818</f>
        <v>288</v>
      </c>
      <c r="H818" s="19">
        <f>G818/1970</f>
        <v>0.14619289340101524</v>
      </c>
      <c r="I818" s="19"/>
      <c r="J818" s="19"/>
      <c r="K818" s="19">
        <f>H818/2</f>
        <v>7.309644670050762E-2</v>
      </c>
      <c r="L818" s="19">
        <f>H818/2</f>
        <v>7.309644670050762E-2</v>
      </c>
    </row>
    <row r="819" spans="1:12" x14ac:dyDescent="0.2">
      <c r="A819" s="27"/>
      <c r="B819" s="31"/>
      <c r="C819" s="31"/>
      <c r="D819" s="12" t="s">
        <v>47</v>
      </c>
      <c r="E819" s="9"/>
      <c r="F819" s="9"/>
      <c r="G819" s="9">
        <f>SUBTOTAL(9,G820:G821)</f>
        <v>78</v>
      </c>
      <c r="H819" s="7">
        <f>G819/1970</f>
        <v>3.9593908629441621E-2</v>
      </c>
      <c r="I819" s="7">
        <f>H819/4</f>
        <v>9.8984771573604052E-3</v>
      </c>
      <c r="J819" s="7">
        <f>H819/4</f>
        <v>9.8984771573604052E-3</v>
      </c>
      <c r="K819" s="7">
        <f>H819/4</f>
        <v>9.8984771573604052E-3</v>
      </c>
      <c r="L819" s="7">
        <f>H819/4</f>
        <v>9.8984771573604052E-3</v>
      </c>
    </row>
    <row r="820" spans="1:12" x14ac:dyDescent="0.2">
      <c r="A820" s="27"/>
      <c r="B820" s="31"/>
      <c r="C820" s="31"/>
      <c r="D820" s="8" t="s">
        <v>48</v>
      </c>
      <c r="E820" s="11">
        <v>40</v>
      </c>
      <c r="F820" s="11">
        <v>1</v>
      </c>
      <c r="G820" s="24">
        <f>E820*F820</f>
        <v>40</v>
      </c>
      <c r="H820" s="19">
        <f t="shared" ref="H820:H821" si="275">G820/1970</f>
        <v>2.030456852791878E-2</v>
      </c>
      <c r="I820" s="19">
        <f t="shared" ref="I820:I821" si="276">H820/4</f>
        <v>5.076142131979695E-3</v>
      </c>
      <c r="J820" s="19">
        <f t="shared" ref="J820:J821" si="277">H820/4</f>
        <v>5.076142131979695E-3</v>
      </c>
      <c r="K820" s="19">
        <f t="shared" ref="K820:K821" si="278">H820/4</f>
        <v>5.076142131979695E-3</v>
      </c>
      <c r="L820" s="19">
        <f t="shared" ref="L820:L821" si="279">H820/4</f>
        <v>5.076142131979695E-3</v>
      </c>
    </row>
    <row r="821" spans="1:12" x14ac:dyDescent="0.2">
      <c r="A821" s="27"/>
      <c r="B821" s="31"/>
      <c r="C821" s="31"/>
      <c r="D821" s="8" t="s">
        <v>49</v>
      </c>
      <c r="E821" s="11">
        <v>38</v>
      </c>
      <c r="F821" s="11">
        <v>1</v>
      </c>
      <c r="G821" s="24">
        <f>E821*F821</f>
        <v>38</v>
      </c>
      <c r="H821" s="19">
        <f t="shared" si="275"/>
        <v>1.9289340101522844E-2</v>
      </c>
      <c r="I821" s="19">
        <f t="shared" si="276"/>
        <v>4.8223350253807111E-3</v>
      </c>
      <c r="J821" s="19">
        <f t="shared" si="277"/>
        <v>4.8223350253807111E-3</v>
      </c>
      <c r="K821" s="19">
        <f t="shared" si="278"/>
        <v>4.8223350253807111E-3</v>
      </c>
      <c r="L821" s="19">
        <f t="shared" si="279"/>
        <v>4.8223350253807111E-3</v>
      </c>
    </row>
    <row r="822" spans="1:12" ht="15" customHeight="1" x14ac:dyDescent="0.2">
      <c r="A822" s="26">
        <v>39</v>
      </c>
      <c r="B822" s="30" t="s">
        <v>201</v>
      </c>
      <c r="C822" s="30" t="s">
        <v>202</v>
      </c>
      <c r="D822" s="5" t="s">
        <v>14</v>
      </c>
      <c r="E822" s="6"/>
      <c r="F822" s="6"/>
      <c r="G822" s="6"/>
      <c r="H822" s="7">
        <f>SUBTOTAL(9,H823:H846)</f>
        <v>1.957868020304568</v>
      </c>
      <c r="I822" s="7">
        <f>H822/4</f>
        <v>0.48946700507614199</v>
      </c>
      <c r="J822" s="7">
        <f>H822/4</f>
        <v>0.48946700507614199</v>
      </c>
      <c r="K822" s="7">
        <f>H822/4</f>
        <v>0.48946700507614199</v>
      </c>
      <c r="L822" s="7">
        <f>H822/4</f>
        <v>0.48946700507614199</v>
      </c>
    </row>
    <row r="823" spans="1:12" ht="51" customHeight="1" x14ac:dyDescent="0.2">
      <c r="A823" s="27"/>
      <c r="B823" s="31"/>
      <c r="C823" s="31"/>
      <c r="D823" s="12" t="s">
        <v>197</v>
      </c>
      <c r="E823" s="9"/>
      <c r="F823" s="9"/>
      <c r="G823" s="9">
        <f>SUBTOTAL(9,G824:G841)</f>
        <v>1674.48</v>
      </c>
      <c r="H823" s="7">
        <f>G823/1970</f>
        <v>0.84998984771573605</v>
      </c>
      <c r="I823" s="7">
        <f>H823/4</f>
        <v>0.21249746192893401</v>
      </c>
      <c r="J823" s="7">
        <f>H823/4</f>
        <v>0.21249746192893401</v>
      </c>
      <c r="K823" s="7">
        <f>H823/4</f>
        <v>0.21249746192893401</v>
      </c>
      <c r="L823" s="7">
        <f>H823/4</f>
        <v>0.21249746192893401</v>
      </c>
    </row>
    <row r="824" spans="1:12" x14ac:dyDescent="0.2">
      <c r="A824" s="27"/>
      <c r="B824" s="31"/>
      <c r="C824" s="31"/>
      <c r="D824" s="8" t="s">
        <v>32</v>
      </c>
      <c r="E824" s="11">
        <v>3</v>
      </c>
      <c r="F824" s="11">
        <v>45</v>
      </c>
      <c r="G824" s="24">
        <f t="shared" ref="G824:G841" si="280">E824*F824</f>
        <v>135</v>
      </c>
      <c r="H824" s="19">
        <f t="shared" ref="H824:H841" si="281">G824/1970</f>
        <v>6.8527918781725886E-2</v>
      </c>
      <c r="I824" s="19">
        <f t="shared" ref="I824:I841" si="282">H824/4</f>
        <v>1.7131979695431471E-2</v>
      </c>
      <c r="J824" s="19">
        <f t="shared" ref="J824:J841" si="283">H824/4</f>
        <v>1.7131979695431471E-2</v>
      </c>
      <c r="K824" s="19">
        <f t="shared" ref="K824:K841" si="284">H824/4</f>
        <v>1.7131979695431471E-2</v>
      </c>
      <c r="L824" s="19">
        <f t="shared" ref="L824:L841" si="285">H824/4</f>
        <v>1.7131979695431471E-2</v>
      </c>
    </row>
    <row r="825" spans="1:12" x14ac:dyDescent="0.2">
      <c r="A825" s="27"/>
      <c r="B825" s="31"/>
      <c r="C825" s="31"/>
      <c r="D825" s="8" t="s">
        <v>101</v>
      </c>
      <c r="E825" s="11">
        <v>9</v>
      </c>
      <c r="F825" s="11">
        <v>27</v>
      </c>
      <c r="G825" s="24">
        <f t="shared" si="280"/>
        <v>243</v>
      </c>
      <c r="H825" s="19">
        <f t="shared" si="281"/>
        <v>0.1233502538071066</v>
      </c>
      <c r="I825" s="19">
        <f t="shared" si="282"/>
        <v>3.0837563451776649E-2</v>
      </c>
      <c r="J825" s="19">
        <f t="shared" si="283"/>
        <v>3.0837563451776649E-2</v>
      </c>
      <c r="K825" s="19">
        <f t="shared" si="284"/>
        <v>3.0837563451776649E-2</v>
      </c>
      <c r="L825" s="19">
        <f t="shared" si="285"/>
        <v>3.0837563451776649E-2</v>
      </c>
    </row>
    <row r="826" spans="1:12" x14ac:dyDescent="0.2">
      <c r="A826" s="27"/>
      <c r="B826" s="31"/>
      <c r="C826" s="31"/>
      <c r="D826" s="10" t="s">
        <v>39</v>
      </c>
      <c r="E826" s="11">
        <v>7</v>
      </c>
      <c r="F826" s="11">
        <v>45</v>
      </c>
      <c r="G826" s="24">
        <f t="shared" si="280"/>
        <v>315</v>
      </c>
      <c r="H826" s="19">
        <f t="shared" si="281"/>
        <v>0.15989847715736041</v>
      </c>
      <c r="I826" s="19">
        <f t="shared" si="282"/>
        <v>3.9974619289340103E-2</v>
      </c>
      <c r="J826" s="19">
        <f t="shared" si="283"/>
        <v>3.9974619289340103E-2</v>
      </c>
      <c r="K826" s="19">
        <f t="shared" si="284"/>
        <v>3.9974619289340103E-2</v>
      </c>
      <c r="L826" s="19">
        <f t="shared" si="285"/>
        <v>3.9974619289340103E-2</v>
      </c>
    </row>
    <row r="827" spans="1:12" x14ac:dyDescent="0.2">
      <c r="A827" s="27"/>
      <c r="B827" s="31"/>
      <c r="C827" s="31"/>
      <c r="D827" s="10" t="s">
        <v>156</v>
      </c>
      <c r="E827" s="11">
        <v>6</v>
      </c>
      <c r="F827" s="11">
        <v>15</v>
      </c>
      <c r="G827" s="24">
        <f t="shared" si="280"/>
        <v>90</v>
      </c>
      <c r="H827" s="19">
        <f t="shared" si="281"/>
        <v>4.5685279187817257E-2</v>
      </c>
      <c r="I827" s="19">
        <f t="shared" si="282"/>
        <v>1.1421319796954314E-2</v>
      </c>
      <c r="J827" s="19">
        <f t="shared" si="283"/>
        <v>1.1421319796954314E-2</v>
      </c>
      <c r="K827" s="19">
        <f t="shared" si="284"/>
        <v>1.1421319796954314E-2</v>
      </c>
      <c r="L827" s="19">
        <f t="shared" si="285"/>
        <v>1.1421319796954314E-2</v>
      </c>
    </row>
    <row r="828" spans="1:12" x14ac:dyDescent="0.2">
      <c r="A828" s="27"/>
      <c r="B828" s="31"/>
      <c r="C828" s="31"/>
      <c r="D828" s="10" t="s">
        <v>44</v>
      </c>
      <c r="E828" s="11">
        <v>4</v>
      </c>
      <c r="F828" s="11">
        <v>10</v>
      </c>
      <c r="G828" s="24">
        <f t="shared" si="280"/>
        <v>40</v>
      </c>
      <c r="H828" s="19">
        <f t="shared" si="281"/>
        <v>2.030456852791878E-2</v>
      </c>
      <c r="I828" s="19">
        <f t="shared" si="282"/>
        <v>5.076142131979695E-3</v>
      </c>
      <c r="J828" s="19">
        <f t="shared" si="283"/>
        <v>5.076142131979695E-3</v>
      </c>
      <c r="K828" s="19">
        <f t="shared" si="284"/>
        <v>5.076142131979695E-3</v>
      </c>
      <c r="L828" s="19">
        <f t="shared" si="285"/>
        <v>5.076142131979695E-3</v>
      </c>
    </row>
    <row r="829" spans="1:12" x14ac:dyDescent="0.2">
      <c r="A829" s="27"/>
      <c r="B829" s="31"/>
      <c r="C829" s="31"/>
      <c r="D829" s="10" t="s">
        <v>45</v>
      </c>
      <c r="E829" s="11">
        <v>0.17</v>
      </c>
      <c r="F829" s="11">
        <v>400</v>
      </c>
      <c r="G829" s="24">
        <f t="shared" si="280"/>
        <v>68</v>
      </c>
      <c r="H829" s="19">
        <f t="shared" si="281"/>
        <v>3.4517766497461931E-2</v>
      </c>
      <c r="I829" s="19">
        <f t="shared" si="282"/>
        <v>8.6294416243654828E-3</v>
      </c>
      <c r="J829" s="19">
        <f t="shared" si="283"/>
        <v>8.6294416243654828E-3</v>
      </c>
      <c r="K829" s="19">
        <f t="shared" si="284"/>
        <v>8.6294416243654828E-3</v>
      </c>
      <c r="L829" s="19">
        <f t="shared" si="285"/>
        <v>8.6294416243654828E-3</v>
      </c>
    </row>
    <row r="830" spans="1:12" x14ac:dyDescent="0.2">
      <c r="A830" s="27"/>
      <c r="B830" s="31"/>
      <c r="C830" s="31"/>
      <c r="D830" s="10" t="s">
        <v>34</v>
      </c>
      <c r="E830" s="11">
        <v>1.07</v>
      </c>
      <c r="F830" s="11">
        <v>50</v>
      </c>
      <c r="G830" s="24">
        <f t="shared" si="280"/>
        <v>53.5</v>
      </c>
      <c r="H830" s="19">
        <f t="shared" si="281"/>
        <v>2.7157360406091371E-2</v>
      </c>
      <c r="I830" s="19">
        <f t="shared" si="282"/>
        <v>6.7893401015228427E-3</v>
      </c>
      <c r="J830" s="19">
        <f t="shared" si="283"/>
        <v>6.7893401015228427E-3</v>
      </c>
      <c r="K830" s="19">
        <f t="shared" si="284"/>
        <v>6.7893401015228427E-3</v>
      </c>
      <c r="L830" s="19">
        <f t="shared" si="285"/>
        <v>6.7893401015228427E-3</v>
      </c>
    </row>
    <row r="831" spans="1:12" x14ac:dyDescent="0.2">
      <c r="A831" s="27"/>
      <c r="B831" s="31"/>
      <c r="C831" s="31"/>
      <c r="D831" s="10" t="s">
        <v>34</v>
      </c>
      <c r="E831" s="11">
        <v>1</v>
      </c>
      <c r="F831" s="11">
        <v>200</v>
      </c>
      <c r="G831" s="24">
        <f t="shared" si="280"/>
        <v>200</v>
      </c>
      <c r="H831" s="19">
        <f t="shared" si="281"/>
        <v>0.10152284263959391</v>
      </c>
      <c r="I831" s="19">
        <f t="shared" si="282"/>
        <v>2.5380710659898477E-2</v>
      </c>
      <c r="J831" s="19">
        <f t="shared" si="283"/>
        <v>2.5380710659898477E-2</v>
      </c>
      <c r="K831" s="19">
        <f t="shared" si="284"/>
        <v>2.5380710659898477E-2</v>
      </c>
      <c r="L831" s="19">
        <f t="shared" si="285"/>
        <v>2.5380710659898477E-2</v>
      </c>
    </row>
    <row r="832" spans="1:12" x14ac:dyDescent="0.2">
      <c r="A832" s="27"/>
      <c r="B832" s="31"/>
      <c r="C832" s="31"/>
      <c r="D832" s="10" t="s">
        <v>16</v>
      </c>
      <c r="E832" s="11">
        <v>0.08</v>
      </c>
      <c r="F832" s="11">
        <v>50</v>
      </c>
      <c r="G832" s="24">
        <f t="shared" si="280"/>
        <v>4</v>
      </c>
      <c r="H832" s="19">
        <f t="shared" si="281"/>
        <v>2.0304568527918783E-3</v>
      </c>
      <c r="I832" s="19">
        <f t="shared" si="282"/>
        <v>5.0761421319796957E-4</v>
      </c>
      <c r="J832" s="19">
        <f t="shared" si="283"/>
        <v>5.0761421319796957E-4</v>
      </c>
      <c r="K832" s="19">
        <f t="shared" si="284"/>
        <v>5.0761421319796957E-4</v>
      </c>
      <c r="L832" s="19">
        <f t="shared" si="285"/>
        <v>5.0761421319796957E-4</v>
      </c>
    </row>
    <row r="833" spans="1:12" x14ac:dyDescent="0.2">
      <c r="A833" s="27"/>
      <c r="B833" s="31"/>
      <c r="C833" s="31"/>
      <c r="D833" s="8" t="s">
        <v>68</v>
      </c>
      <c r="E833" s="11">
        <v>4.5999999999999996</v>
      </c>
      <c r="F833" s="11">
        <v>7</v>
      </c>
      <c r="G833" s="24">
        <f t="shared" si="280"/>
        <v>32.199999999999996</v>
      </c>
      <c r="H833" s="19">
        <f t="shared" si="281"/>
        <v>1.6345177664974616E-2</v>
      </c>
      <c r="I833" s="19">
        <f t="shared" si="282"/>
        <v>4.086294416243654E-3</v>
      </c>
      <c r="J833" s="19">
        <f t="shared" si="283"/>
        <v>4.086294416243654E-3</v>
      </c>
      <c r="K833" s="19">
        <f t="shared" si="284"/>
        <v>4.086294416243654E-3</v>
      </c>
      <c r="L833" s="19">
        <f t="shared" si="285"/>
        <v>4.086294416243654E-3</v>
      </c>
    </row>
    <row r="834" spans="1:12" x14ac:dyDescent="0.2">
      <c r="A834" s="27"/>
      <c r="B834" s="31"/>
      <c r="C834" s="31"/>
      <c r="D834" s="8" t="s">
        <v>21</v>
      </c>
      <c r="E834" s="11">
        <v>0.03</v>
      </c>
      <c r="F834" s="11">
        <v>2</v>
      </c>
      <c r="G834" s="24">
        <f t="shared" si="280"/>
        <v>0.06</v>
      </c>
      <c r="H834" s="19">
        <f t="shared" si="281"/>
        <v>3.0456852791878172E-5</v>
      </c>
      <c r="I834" s="19">
        <f t="shared" si="282"/>
        <v>7.6142131979695429E-6</v>
      </c>
      <c r="J834" s="19">
        <f t="shared" si="283"/>
        <v>7.6142131979695429E-6</v>
      </c>
      <c r="K834" s="19">
        <f t="shared" si="284"/>
        <v>7.6142131979695429E-6</v>
      </c>
      <c r="L834" s="19">
        <f t="shared" si="285"/>
        <v>7.6142131979695429E-6</v>
      </c>
    </row>
    <row r="835" spans="1:12" x14ac:dyDescent="0.2">
      <c r="A835" s="27"/>
      <c r="B835" s="31"/>
      <c r="C835" s="31"/>
      <c r="D835" s="8" t="s">
        <v>21</v>
      </c>
      <c r="E835" s="11">
        <v>0.03</v>
      </c>
      <c r="F835" s="11">
        <v>4</v>
      </c>
      <c r="G835" s="24">
        <f t="shared" si="280"/>
        <v>0.12</v>
      </c>
      <c r="H835" s="19">
        <f t="shared" si="281"/>
        <v>6.0913705583756343E-5</v>
      </c>
      <c r="I835" s="19">
        <f t="shared" si="282"/>
        <v>1.5228426395939086E-5</v>
      </c>
      <c r="J835" s="19">
        <f t="shared" si="283"/>
        <v>1.5228426395939086E-5</v>
      </c>
      <c r="K835" s="19">
        <f t="shared" si="284"/>
        <v>1.5228426395939086E-5</v>
      </c>
      <c r="L835" s="19">
        <f t="shared" si="285"/>
        <v>1.5228426395939086E-5</v>
      </c>
    </row>
    <row r="836" spans="1:12" x14ac:dyDescent="0.2">
      <c r="A836" s="27"/>
      <c r="B836" s="31"/>
      <c r="C836" s="31"/>
      <c r="D836" s="8" t="s">
        <v>24</v>
      </c>
      <c r="E836" s="11">
        <v>0.85</v>
      </c>
      <c r="F836" s="11">
        <v>34</v>
      </c>
      <c r="G836" s="24">
        <f t="shared" si="280"/>
        <v>28.9</v>
      </c>
      <c r="H836" s="19">
        <f t="shared" si="281"/>
        <v>1.4670050761421319E-2</v>
      </c>
      <c r="I836" s="19">
        <f t="shared" si="282"/>
        <v>3.6675126903553297E-3</v>
      </c>
      <c r="J836" s="19">
        <f t="shared" si="283"/>
        <v>3.6675126903553297E-3</v>
      </c>
      <c r="K836" s="19">
        <f t="shared" si="284"/>
        <v>3.6675126903553297E-3</v>
      </c>
      <c r="L836" s="19">
        <f t="shared" si="285"/>
        <v>3.6675126903553297E-3</v>
      </c>
    </row>
    <row r="837" spans="1:12" x14ac:dyDescent="0.2">
      <c r="A837" s="27"/>
      <c r="B837" s="31"/>
      <c r="C837" s="31"/>
      <c r="D837" s="8" t="s">
        <v>24</v>
      </c>
      <c r="E837" s="11">
        <v>0.85</v>
      </c>
      <c r="F837" s="11">
        <v>300</v>
      </c>
      <c r="G837" s="24">
        <f t="shared" si="280"/>
        <v>255</v>
      </c>
      <c r="H837" s="19">
        <f t="shared" si="281"/>
        <v>0.12944162436548223</v>
      </c>
      <c r="I837" s="19">
        <f t="shared" si="282"/>
        <v>3.2360406091370558E-2</v>
      </c>
      <c r="J837" s="19">
        <f t="shared" si="283"/>
        <v>3.2360406091370558E-2</v>
      </c>
      <c r="K837" s="19">
        <f t="shared" si="284"/>
        <v>3.2360406091370558E-2</v>
      </c>
      <c r="L837" s="19">
        <f t="shared" si="285"/>
        <v>3.2360406091370558E-2</v>
      </c>
    </row>
    <row r="838" spans="1:12" x14ac:dyDescent="0.2">
      <c r="A838" s="27"/>
      <c r="B838" s="31"/>
      <c r="C838" s="31"/>
      <c r="D838" s="8" t="s">
        <v>24</v>
      </c>
      <c r="E838" s="11">
        <v>0.85</v>
      </c>
      <c r="F838" s="11">
        <v>34</v>
      </c>
      <c r="G838" s="24">
        <f t="shared" si="280"/>
        <v>28.9</v>
      </c>
      <c r="H838" s="19">
        <f t="shared" si="281"/>
        <v>1.4670050761421319E-2</v>
      </c>
      <c r="I838" s="19">
        <f t="shared" si="282"/>
        <v>3.6675126903553297E-3</v>
      </c>
      <c r="J838" s="19">
        <f t="shared" si="283"/>
        <v>3.6675126903553297E-3</v>
      </c>
      <c r="K838" s="19">
        <f t="shared" si="284"/>
        <v>3.6675126903553297E-3</v>
      </c>
      <c r="L838" s="19">
        <f t="shared" si="285"/>
        <v>3.6675126903553297E-3</v>
      </c>
    </row>
    <row r="839" spans="1:12" x14ac:dyDescent="0.2">
      <c r="A839" s="27"/>
      <c r="B839" s="31"/>
      <c r="C839" s="31"/>
      <c r="D839" s="8" t="s">
        <v>25</v>
      </c>
      <c r="E839" s="11">
        <v>0.4</v>
      </c>
      <c r="F839" s="11">
        <v>2</v>
      </c>
      <c r="G839" s="24">
        <f t="shared" si="280"/>
        <v>0.8</v>
      </c>
      <c r="H839" s="19">
        <f t="shared" si="281"/>
        <v>4.0609137055837568E-4</v>
      </c>
      <c r="I839" s="19">
        <f t="shared" si="282"/>
        <v>1.0152284263959392E-4</v>
      </c>
      <c r="J839" s="19">
        <f t="shared" si="283"/>
        <v>1.0152284263959392E-4</v>
      </c>
      <c r="K839" s="19">
        <f t="shared" si="284"/>
        <v>1.0152284263959392E-4</v>
      </c>
      <c r="L839" s="19">
        <f t="shared" si="285"/>
        <v>1.0152284263959392E-4</v>
      </c>
    </row>
    <row r="840" spans="1:12" x14ac:dyDescent="0.2">
      <c r="A840" s="27"/>
      <c r="B840" s="31"/>
      <c r="C840" s="31"/>
      <c r="D840" s="8" t="s">
        <v>25</v>
      </c>
      <c r="E840" s="11">
        <v>0.3</v>
      </c>
      <c r="F840" s="11">
        <v>300</v>
      </c>
      <c r="G840" s="24">
        <f t="shared" si="280"/>
        <v>90</v>
      </c>
      <c r="H840" s="19">
        <f t="shared" si="281"/>
        <v>4.5685279187817257E-2</v>
      </c>
      <c r="I840" s="19">
        <f t="shared" si="282"/>
        <v>1.1421319796954314E-2</v>
      </c>
      <c r="J840" s="19">
        <f t="shared" si="283"/>
        <v>1.1421319796954314E-2</v>
      </c>
      <c r="K840" s="19">
        <f t="shared" si="284"/>
        <v>1.1421319796954314E-2</v>
      </c>
      <c r="L840" s="19">
        <f t="shared" si="285"/>
        <v>1.1421319796954314E-2</v>
      </c>
    </row>
    <row r="841" spans="1:12" x14ac:dyDescent="0.2">
      <c r="A841" s="27"/>
      <c r="B841" s="31"/>
      <c r="C841" s="31"/>
      <c r="D841" s="8" t="s">
        <v>25</v>
      </c>
      <c r="E841" s="11">
        <v>0.3</v>
      </c>
      <c r="F841" s="11">
        <v>300</v>
      </c>
      <c r="G841" s="24">
        <f t="shared" si="280"/>
        <v>90</v>
      </c>
      <c r="H841" s="19">
        <f t="shared" si="281"/>
        <v>4.5685279187817257E-2</v>
      </c>
      <c r="I841" s="19">
        <f t="shared" si="282"/>
        <v>1.1421319796954314E-2</v>
      </c>
      <c r="J841" s="19">
        <f t="shared" si="283"/>
        <v>1.1421319796954314E-2</v>
      </c>
      <c r="K841" s="19">
        <f t="shared" si="284"/>
        <v>1.1421319796954314E-2</v>
      </c>
      <c r="L841" s="19">
        <f t="shared" si="285"/>
        <v>1.1421319796954314E-2</v>
      </c>
    </row>
    <row r="842" spans="1:12" x14ac:dyDescent="0.2">
      <c r="A842" s="27"/>
      <c r="B842" s="31"/>
      <c r="C842" s="31"/>
      <c r="D842" s="12" t="s">
        <v>47</v>
      </c>
      <c r="E842" s="9"/>
      <c r="F842" s="9"/>
      <c r="G842" s="9">
        <f>SUBTOTAL(9,G843:G846)</f>
        <v>254.02</v>
      </c>
      <c r="H842" s="7">
        <f>G842/1970</f>
        <v>0.12894416243654822</v>
      </c>
      <c r="I842" s="7">
        <f>H842/4</f>
        <v>3.2236040609137054E-2</v>
      </c>
      <c r="J842" s="7">
        <f>H842/4</f>
        <v>3.2236040609137054E-2</v>
      </c>
      <c r="K842" s="7">
        <f>H842/4</f>
        <v>3.2236040609137054E-2</v>
      </c>
      <c r="L842" s="7">
        <f>H842/4</f>
        <v>3.2236040609137054E-2</v>
      </c>
    </row>
    <row r="843" spans="1:12" x14ac:dyDescent="0.2">
      <c r="A843" s="27"/>
      <c r="B843" s="31"/>
      <c r="C843" s="31"/>
      <c r="D843" s="8" t="s">
        <v>48</v>
      </c>
      <c r="E843" s="11">
        <v>120</v>
      </c>
      <c r="F843" s="11">
        <v>1</v>
      </c>
      <c r="G843" s="24">
        <f>E843*F843</f>
        <v>120</v>
      </c>
      <c r="H843" s="19">
        <f t="shared" ref="H843:H846" si="286">G843/1970</f>
        <v>6.0913705583756347E-2</v>
      </c>
      <c r="I843" s="19">
        <f t="shared" ref="I843:I846" si="287">H843/4</f>
        <v>1.5228426395939087E-2</v>
      </c>
      <c r="J843" s="19">
        <f t="shared" ref="J843:J846" si="288">H843/4</f>
        <v>1.5228426395939087E-2</v>
      </c>
      <c r="K843" s="19">
        <f t="shared" ref="K843:K846" si="289">H843/4</f>
        <v>1.5228426395939087E-2</v>
      </c>
      <c r="L843" s="19">
        <f t="shared" ref="L843:L846" si="290">H843/4</f>
        <v>1.5228426395939087E-2</v>
      </c>
    </row>
    <row r="844" spans="1:12" x14ac:dyDescent="0.2">
      <c r="A844" s="27"/>
      <c r="B844" s="31"/>
      <c r="C844" s="31"/>
      <c r="D844" s="8" t="s">
        <v>49</v>
      </c>
      <c r="E844" s="11">
        <v>115</v>
      </c>
      <c r="F844" s="11">
        <v>1</v>
      </c>
      <c r="G844" s="24">
        <f>E844*F844</f>
        <v>115</v>
      </c>
      <c r="H844" s="19">
        <f t="shared" si="286"/>
        <v>5.8375634517766499E-2</v>
      </c>
      <c r="I844" s="19">
        <f t="shared" si="287"/>
        <v>1.4593908629441625E-2</v>
      </c>
      <c r="J844" s="19">
        <f t="shared" si="288"/>
        <v>1.4593908629441625E-2</v>
      </c>
      <c r="K844" s="19">
        <f t="shared" si="289"/>
        <v>1.4593908629441625E-2</v>
      </c>
      <c r="L844" s="19">
        <f t="shared" si="290"/>
        <v>1.4593908629441625E-2</v>
      </c>
    </row>
    <row r="845" spans="1:12" x14ac:dyDescent="0.2">
      <c r="A845" s="27"/>
      <c r="B845" s="31"/>
      <c r="C845" s="31"/>
      <c r="D845" s="10" t="s">
        <v>33</v>
      </c>
      <c r="E845" s="11">
        <v>18</v>
      </c>
      <c r="F845" s="11">
        <v>1</v>
      </c>
      <c r="G845" s="24">
        <f>E845*F845</f>
        <v>18</v>
      </c>
      <c r="H845" s="19">
        <f t="shared" si="286"/>
        <v>9.1370558375634525E-3</v>
      </c>
      <c r="I845" s="19">
        <f t="shared" si="287"/>
        <v>2.2842639593908631E-3</v>
      </c>
      <c r="J845" s="19">
        <f t="shared" si="288"/>
        <v>2.2842639593908631E-3</v>
      </c>
      <c r="K845" s="19">
        <f t="shared" si="289"/>
        <v>2.2842639593908631E-3</v>
      </c>
      <c r="L845" s="19">
        <f t="shared" si="290"/>
        <v>2.2842639593908631E-3</v>
      </c>
    </row>
    <row r="846" spans="1:12" x14ac:dyDescent="0.2">
      <c r="A846" s="27"/>
      <c r="B846" s="31"/>
      <c r="C846" s="31"/>
      <c r="D846" s="8" t="s">
        <v>68</v>
      </c>
      <c r="E846" s="11">
        <v>0.17</v>
      </c>
      <c r="F846" s="11">
        <v>6</v>
      </c>
      <c r="G846" s="24">
        <f>E846*F846</f>
        <v>1.02</v>
      </c>
      <c r="H846" s="19">
        <f t="shared" si="286"/>
        <v>5.1776649746192898E-4</v>
      </c>
      <c r="I846" s="19">
        <f t="shared" si="287"/>
        <v>1.2944162436548224E-4</v>
      </c>
      <c r="J846" s="19">
        <f t="shared" si="288"/>
        <v>1.2944162436548224E-4</v>
      </c>
      <c r="K846" s="19">
        <f t="shared" si="289"/>
        <v>1.2944162436548224E-4</v>
      </c>
      <c r="L846" s="19">
        <f t="shared" si="290"/>
        <v>1.2944162436548224E-4</v>
      </c>
    </row>
    <row r="847" spans="1:12" ht="15" customHeight="1" x14ac:dyDescent="0.2">
      <c r="A847" s="26">
        <v>40</v>
      </c>
      <c r="B847" s="30" t="s">
        <v>203</v>
      </c>
      <c r="C847" s="30" t="s">
        <v>204</v>
      </c>
      <c r="D847" s="5" t="s">
        <v>14</v>
      </c>
      <c r="E847" s="6"/>
      <c r="F847" s="6"/>
      <c r="G847" s="6"/>
      <c r="H847" s="7">
        <f>SUBTOTAL(9,H848:H850)</f>
        <v>0.10101522842639594</v>
      </c>
      <c r="I847" s="7">
        <f>H847/4</f>
        <v>2.5253807106598986E-2</v>
      </c>
      <c r="J847" s="7">
        <f>H847/4</f>
        <v>2.5253807106598986E-2</v>
      </c>
      <c r="K847" s="7">
        <f>H847/4</f>
        <v>2.5253807106598986E-2</v>
      </c>
      <c r="L847" s="7">
        <f>H847/4</f>
        <v>2.5253807106598986E-2</v>
      </c>
    </row>
    <row r="848" spans="1:12" ht="33" customHeight="1" x14ac:dyDescent="0.2">
      <c r="A848" s="27"/>
      <c r="B848" s="31"/>
      <c r="C848" s="31"/>
      <c r="D848" s="12" t="s">
        <v>47</v>
      </c>
      <c r="E848" s="9"/>
      <c r="F848" s="9"/>
      <c r="G848" s="9">
        <f>SUBTOTAL(9,G849:G850)</f>
        <v>99.5</v>
      </c>
      <c r="H848" s="7">
        <f>G848/1970</f>
        <v>5.0507614213197972E-2</v>
      </c>
      <c r="I848" s="7">
        <f>H848/4</f>
        <v>1.2626903553299493E-2</v>
      </c>
      <c r="J848" s="7">
        <f>H848/4</f>
        <v>1.2626903553299493E-2</v>
      </c>
      <c r="K848" s="7">
        <f>H848/4</f>
        <v>1.2626903553299493E-2</v>
      </c>
      <c r="L848" s="7">
        <f>H848/4</f>
        <v>1.2626903553299493E-2</v>
      </c>
    </row>
    <row r="849" spans="1:12" x14ac:dyDescent="0.2">
      <c r="A849" s="27"/>
      <c r="B849" s="31"/>
      <c r="C849" s="31"/>
      <c r="D849" s="8" t="s">
        <v>48</v>
      </c>
      <c r="E849" s="11">
        <v>60</v>
      </c>
      <c r="F849" s="11">
        <v>1</v>
      </c>
      <c r="G849" s="24">
        <f>E849*F849</f>
        <v>60</v>
      </c>
      <c r="H849" s="19">
        <f t="shared" ref="H849:H850" si="291">G849/1970</f>
        <v>3.0456852791878174E-2</v>
      </c>
      <c r="I849" s="19">
        <f t="shared" ref="I849:I850" si="292">H849/4</f>
        <v>7.6142131979695434E-3</v>
      </c>
      <c r="J849" s="19">
        <f t="shared" ref="J849:J850" si="293">H849/4</f>
        <v>7.6142131979695434E-3</v>
      </c>
      <c r="K849" s="19">
        <f t="shared" ref="K849:K850" si="294">H849/4</f>
        <v>7.6142131979695434E-3</v>
      </c>
      <c r="L849" s="19">
        <f t="shared" ref="L849:L850" si="295">H849/4</f>
        <v>7.6142131979695434E-3</v>
      </c>
    </row>
    <row r="850" spans="1:12" x14ac:dyDescent="0.2">
      <c r="A850" s="27"/>
      <c r="B850" s="31"/>
      <c r="C850" s="31"/>
      <c r="D850" s="8" t="s">
        <v>49</v>
      </c>
      <c r="E850" s="11">
        <v>39.5</v>
      </c>
      <c r="F850" s="11">
        <v>1</v>
      </c>
      <c r="G850" s="24">
        <f>E850*F850</f>
        <v>39.5</v>
      </c>
      <c r="H850" s="19">
        <f t="shared" si="291"/>
        <v>2.0050761421319795E-2</v>
      </c>
      <c r="I850" s="19">
        <f t="shared" si="292"/>
        <v>5.0126903553299488E-3</v>
      </c>
      <c r="J850" s="19">
        <f t="shared" si="293"/>
        <v>5.0126903553299488E-3</v>
      </c>
      <c r="K850" s="19">
        <f t="shared" si="294"/>
        <v>5.0126903553299488E-3</v>
      </c>
      <c r="L850" s="19">
        <f t="shared" si="295"/>
        <v>5.0126903553299488E-3</v>
      </c>
    </row>
    <row r="851" spans="1:12" ht="15" customHeight="1" x14ac:dyDescent="0.2">
      <c r="A851" s="26">
        <v>41</v>
      </c>
      <c r="B851" s="30" t="s">
        <v>205</v>
      </c>
      <c r="C851" s="30" t="s">
        <v>206</v>
      </c>
      <c r="D851" s="5" t="s">
        <v>14</v>
      </c>
      <c r="E851" s="6"/>
      <c r="F851" s="6"/>
      <c r="G851" s="6"/>
      <c r="H851" s="7">
        <f>SUBTOTAL(9,H852:H873)</f>
        <v>0.91119796954314691</v>
      </c>
      <c r="I851" s="7">
        <f>H851/2</f>
        <v>0.45559898477157346</v>
      </c>
      <c r="J851" s="7">
        <f>H851/2</f>
        <v>0.45559898477157346</v>
      </c>
      <c r="K851" s="7"/>
      <c r="L851" s="7"/>
    </row>
    <row r="852" spans="1:12" ht="48.75" customHeight="1" x14ac:dyDescent="0.2">
      <c r="A852" s="27"/>
      <c r="B852" s="31"/>
      <c r="C852" s="31"/>
      <c r="D852" s="12" t="s">
        <v>207</v>
      </c>
      <c r="E852" s="9"/>
      <c r="F852" s="9"/>
      <c r="G852" s="9">
        <f>SUBTOTAL(9,G853:G870)</f>
        <v>818.03</v>
      </c>
      <c r="H852" s="7">
        <f>G852/1970</f>
        <v>0.415243654822335</v>
      </c>
      <c r="I852" s="7">
        <f>H852/2</f>
        <v>0.2076218274111675</v>
      </c>
      <c r="J852" s="7">
        <f>H852/2</f>
        <v>0.2076218274111675</v>
      </c>
      <c r="K852" s="7"/>
      <c r="L852" s="7"/>
    </row>
    <row r="853" spans="1:12" x14ac:dyDescent="0.2">
      <c r="A853" s="27"/>
      <c r="B853" s="31"/>
      <c r="C853" s="31"/>
      <c r="D853" s="8" t="s">
        <v>86</v>
      </c>
      <c r="E853" s="11">
        <v>5</v>
      </c>
      <c r="F853" s="11">
        <v>1</v>
      </c>
      <c r="G853" s="24">
        <f t="shared" ref="G853:G870" si="296">E853*F853</f>
        <v>5</v>
      </c>
      <c r="H853" s="19">
        <f t="shared" ref="H853:H870" si="297">G853/1970</f>
        <v>2.5380710659898475E-3</v>
      </c>
      <c r="I853" s="19">
        <f t="shared" ref="I853:I870" si="298">H853/2</f>
        <v>1.2690355329949238E-3</v>
      </c>
      <c r="J853" s="19">
        <f t="shared" ref="J853:J870" si="299">H853/2</f>
        <v>1.2690355329949238E-3</v>
      </c>
      <c r="K853" s="7"/>
      <c r="L853" s="7"/>
    </row>
    <row r="854" spans="1:12" x14ac:dyDescent="0.2">
      <c r="A854" s="27"/>
      <c r="B854" s="31"/>
      <c r="C854" s="31"/>
      <c r="D854" s="10" t="s">
        <v>44</v>
      </c>
      <c r="E854" s="11">
        <v>8</v>
      </c>
      <c r="F854" s="11">
        <v>1</v>
      </c>
      <c r="G854" s="24">
        <f t="shared" si="296"/>
        <v>8</v>
      </c>
      <c r="H854" s="19">
        <f t="shared" si="297"/>
        <v>4.0609137055837565E-3</v>
      </c>
      <c r="I854" s="19">
        <f t="shared" si="298"/>
        <v>2.0304568527918783E-3</v>
      </c>
      <c r="J854" s="19">
        <f t="shared" si="299"/>
        <v>2.0304568527918783E-3</v>
      </c>
      <c r="K854" s="7"/>
      <c r="L854" s="7"/>
    </row>
    <row r="855" spans="1:12" x14ac:dyDescent="0.2">
      <c r="A855" s="27"/>
      <c r="B855" s="31"/>
      <c r="C855" s="31"/>
      <c r="D855" s="10" t="s">
        <v>45</v>
      </c>
      <c r="E855" s="11">
        <v>0.17</v>
      </c>
      <c r="F855" s="11">
        <v>30</v>
      </c>
      <c r="G855" s="24">
        <f t="shared" si="296"/>
        <v>5.1000000000000005</v>
      </c>
      <c r="H855" s="19">
        <f t="shared" si="297"/>
        <v>2.588832487309645E-3</v>
      </c>
      <c r="I855" s="19">
        <f t="shared" si="298"/>
        <v>1.2944162436548225E-3</v>
      </c>
      <c r="J855" s="19">
        <f t="shared" si="299"/>
        <v>1.2944162436548225E-3</v>
      </c>
      <c r="K855" s="7"/>
      <c r="L855" s="7"/>
    </row>
    <row r="856" spans="1:12" x14ac:dyDescent="0.2">
      <c r="A856" s="27"/>
      <c r="B856" s="31"/>
      <c r="C856" s="31"/>
      <c r="D856" s="10" t="s">
        <v>33</v>
      </c>
      <c r="E856" s="11">
        <v>4</v>
      </c>
      <c r="F856" s="11">
        <v>1</v>
      </c>
      <c r="G856" s="24">
        <f t="shared" si="296"/>
        <v>4</v>
      </c>
      <c r="H856" s="19">
        <f t="shared" si="297"/>
        <v>2.0304568527918783E-3</v>
      </c>
      <c r="I856" s="19">
        <f t="shared" si="298"/>
        <v>1.0152284263959391E-3</v>
      </c>
      <c r="J856" s="19">
        <f t="shared" si="299"/>
        <v>1.0152284263959391E-3</v>
      </c>
      <c r="K856" s="7"/>
      <c r="L856" s="7"/>
    </row>
    <row r="857" spans="1:12" x14ac:dyDescent="0.2">
      <c r="A857" s="27"/>
      <c r="B857" s="31"/>
      <c r="C857" s="31"/>
      <c r="D857" s="8" t="s">
        <v>18</v>
      </c>
      <c r="E857" s="11">
        <v>1</v>
      </c>
      <c r="F857" s="11">
        <v>120</v>
      </c>
      <c r="G857" s="24">
        <f t="shared" si="296"/>
        <v>120</v>
      </c>
      <c r="H857" s="19">
        <f t="shared" si="297"/>
        <v>6.0913705583756347E-2</v>
      </c>
      <c r="I857" s="19">
        <f t="shared" si="298"/>
        <v>3.0456852791878174E-2</v>
      </c>
      <c r="J857" s="19">
        <f t="shared" si="299"/>
        <v>3.0456852791878174E-2</v>
      </c>
      <c r="K857" s="7"/>
      <c r="L857" s="7"/>
    </row>
    <row r="858" spans="1:12" x14ac:dyDescent="0.2">
      <c r="A858" s="27"/>
      <c r="B858" s="31"/>
      <c r="C858" s="31"/>
      <c r="D858" s="8" t="s">
        <v>18</v>
      </c>
      <c r="E858" s="11">
        <v>1</v>
      </c>
      <c r="F858" s="11">
        <v>108</v>
      </c>
      <c r="G858" s="24">
        <f t="shared" si="296"/>
        <v>108</v>
      </c>
      <c r="H858" s="19">
        <f t="shared" si="297"/>
        <v>5.4822335025380711E-2</v>
      </c>
      <c r="I858" s="19">
        <f t="shared" si="298"/>
        <v>2.7411167512690356E-2</v>
      </c>
      <c r="J858" s="19">
        <f t="shared" si="299"/>
        <v>2.7411167512690356E-2</v>
      </c>
      <c r="K858" s="7"/>
      <c r="L858" s="7"/>
    </row>
    <row r="859" spans="1:12" x14ac:dyDescent="0.2">
      <c r="A859" s="27"/>
      <c r="B859" s="31"/>
      <c r="C859" s="31"/>
      <c r="D859" s="8" t="s">
        <v>19</v>
      </c>
      <c r="E859" s="11">
        <v>0.75</v>
      </c>
      <c r="F859" s="11">
        <v>186</v>
      </c>
      <c r="G859" s="24">
        <f t="shared" si="296"/>
        <v>139.5</v>
      </c>
      <c r="H859" s="19">
        <f t="shared" si="297"/>
        <v>7.0812182741116753E-2</v>
      </c>
      <c r="I859" s="19">
        <f t="shared" si="298"/>
        <v>3.5406091370558376E-2</v>
      </c>
      <c r="J859" s="19">
        <f t="shared" si="299"/>
        <v>3.5406091370558376E-2</v>
      </c>
      <c r="K859" s="7"/>
      <c r="L859" s="7"/>
    </row>
    <row r="860" spans="1:12" x14ac:dyDescent="0.2">
      <c r="A860" s="27"/>
      <c r="B860" s="31"/>
      <c r="C860" s="31"/>
      <c r="D860" s="8" t="s">
        <v>20</v>
      </c>
      <c r="E860" s="11">
        <v>1</v>
      </c>
      <c r="F860" s="11">
        <v>231</v>
      </c>
      <c r="G860" s="24">
        <f t="shared" si="296"/>
        <v>231</v>
      </c>
      <c r="H860" s="19">
        <f t="shared" si="297"/>
        <v>0.11725888324873096</v>
      </c>
      <c r="I860" s="19">
        <f t="shared" si="298"/>
        <v>5.862944162436548E-2</v>
      </c>
      <c r="J860" s="19">
        <f t="shared" si="299"/>
        <v>5.862944162436548E-2</v>
      </c>
      <c r="K860" s="7"/>
      <c r="L860" s="7"/>
    </row>
    <row r="861" spans="1:12" x14ac:dyDescent="0.2">
      <c r="A861" s="27"/>
      <c r="B861" s="31"/>
      <c r="C861" s="31"/>
      <c r="D861" s="8" t="s">
        <v>20</v>
      </c>
      <c r="E861" s="11">
        <v>1</v>
      </c>
      <c r="F861" s="11">
        <v>149</v>
      </c>
      <c r="G861" s="24">
        <f t="shared" si="296"/>
        <v>149</v>
      </c>
      <c r="H861" s="19">
        <f t="shared" si="297"/>
        <v>7.5634517766497461E-2</v>
      </c>
      <c r="I861" s="19">
        <f t="shared" si="298"/>
        <v>3.7817258883248731E-2</v>
      </c>
      <c r="J861" s="19">
        <f t="shared" si="299"/>
        <v>3.7817258883248731E-2</v>
      </c>
      <c r="K861" s="7"/>
      <c r="L861" s="7"/>
    </row>
    <row r="862" spans="1:12" x14ac:dyDescent="0.2">
      <c r="A862" s="27"/>
      <c r="B862" s="31"/>
      <c r="C862" s="31"/>
      <c r="D862" s="8" t="s">
        <v>68</v>
      </c>
      <c r="E862" s="11">
        <v>0.3</v>
      </c>
      <c r="F862" s="11">
        <v>92</v>
      </c>
      <c r="G862" s="24">
        <f t="shared" si="296"/>
        <v>27.599999999999998</v>
      </c>
      <c r="H862" s="19">
        <f t="shared" si="297"/>
        <v>1.4010152284263958E-2</v>
      </c>
      <c r="I862" s="19">
        <f t="shared" si="298"/>
        <v>7.0050761421319788E-3</v>
      </c>
      <c r="J862" s="19">
        <f t="shared" si="299"/>
        <v>7.0050761421319788E-3</v>
      </c>
      <c r="K862" s="7"/>
      <c r="L862" s="7"/>
    </row>
    <row r="863" spans="1:12" x14ac:dyDescent="0.2">
      <c r="A863" s="27"/>
      <c r="B863" s="31"/>
      <c r="C863" s="31"/>
      <c r="D863" s="8" t="s">
        <v>21</v>
      </c>
      <c r="E863" s="11">
        <v>7.0000000000000007E-2</v>
      </c>
      <c r="F863" s="11">
        <v>1</v>
      </c>
      <c r="G863" s="24">
        <f t="shared" si="296"/>
        <v>7.0000000000000007E-2</v>
      </c>
      <c r="H863" s="19">
        <f t="shared" si="297"/>
        <v>3.553299492385787E-5</v>
      </c>
      <c r="I863" s="19">
        <f t="shared" si="298"/>
        <v>1.7766497461928935E-5</v>
      </c>
      <c r="J863" s="19">
        <f t="shared" si="299"/>
        <v>1.7766497461928935E-5</v>
      </c>
      <c r="K863" s="7"/>
      <c r="L863" s="7"/>
    </row>
    <row r="864" spans="1:12" x14ac:dyDescent="0.2">
      <c r="A864" s="27"/>
      <c r="B864" s="31"/>
      <c r="C864" s="31"/>
      <c r="D864" s="8" t="s">
        <v>27</v>
      </c>
      <c r="E864" s="11">
        <v>0.02</v>
      </c>
      <c r="F864" s="11">
        <v>376</v>
      </c>
      <c r="G864" s="24">
        <f t="shared" si="296"/>
        <v>7.5200000000000005</v>
      </c>
      <c r="H864" s="19">
        <f t="shared" si="297"/>
        <v>3.8172588832487311E-3</v>
      </c>
      <c r="I864" s="19">
        <f t="shared" si="298"/>
        <v>1.9086294416243656E-3</v>
      </c>
      <c r="J864" s="19">
        <f t="shared" si="299"/>
        <v>1.9086294416243656E-3</v>
      </c>
      <c r="K864" s="7"/>
      <c r="L864" s="7"/>
    </row>
    <row r="865" spans="1:12" x14ac:dyDescent="0.2">
      <c r="A865" s="27"/>
      <c r="B865" s="31"/>
      <c r="C865" s="31"/>
      <c r="D865" s="8" t="s">
        <v>24</v>
      </c>
      <c r="E865" s="11">
        <v>0.16</v>
      </c>
      <c r="F865" s="11">
        <v>12</v>
      </c>
      <c r="G865" s="24">
        <f t="shared" si="296"/>
        <v>1.92</v>
      </c>
      <c r="H865" s="19">
        <f t="shared" si="297"/>
        <v>9.7461928934010149E-4</v>
      </c>
      <c r="I865" s="19">
        <f t="shared" si="298"/>
        <v>4.8730964467005075E-4</v>
      </c>
      <c r="J865" s="19">
        <f t="shared" si="299"/>
        <v>4.8730964467005075E-4</v>
      </c>
      <c r="K865" s="7"/>
      <c r="L865" s="7"/>
    </row>
    <row r="866" spans="1:12" x14ac:dyDescent="0.2">
      <c r="A866" s="27"/>
      <c r="B866" s="31"/>
      <c r="C866" s="31"/>
      <c r="D866" s="8" t="s">
        <v>24</v>
      </c>
      <c r="E866" s="11">
        <v>0.16</v>
      </c>
      <c r="F866" s="11">
        <v>12</v>
      </c>
      <c r="G866" s="24">
        <f t="shared" si="296"/>
        <v>1.92</v>
      </c>
      <c r="H866" s="19">
        <f t="shared" si="297"/>
        <v>9.7461928934010149E-4</v>
      </c>
      <c r="I866" s="19">
        <f t="shared" si="298"/>
        <v>4.8730964467005075E-4</v>
      </c>
      <c r="J866" s="19">
        <f t="shared" si="299"/>
        <v>4.8730964467005075E-4</v>
      </c>
      <c r="K866" s="7"/>
      <c r="L866" s="7"/>
    </row>
    <row r="867" spans="1:12" x14ac:dyDescent="0.2">
      <c r="A867" s="27"/>
      <c r="B867" s="31"/>
      <c r="C867" s="31"/>
      <c r="D867" s="8" t="s">
        <v>24</v>
      </c>
      <c r="E867" s="11">
        <v>0.2</v>
      </c>
      <c r="F867" s="11">
        <v>12</v>
      </c>
      <c r="G867" s="24">
        <f t="shared" si="296"/>
        <v>2.4000000000000004</v>
      </c>
      <c r="H867" s="19">
        <f t="shared" si="297"/>
        <v>1.2182741116751271E-3</v>
      </c>
      <c r="I867" s="19">
        <f t="shared" si="298"/>
        <v>6.0913705583756357E-4</v>
      </c>
      <c r="J867" s="19">
        <f t="shared" si="299"/>
        <v>6.0913705583756357E-4</v>
      </c>
      <c r="K867" s="7"/>
      <c r="L867" s="7"/>
    </row>
    <row r="868" spans="1:12" x14ac:dyDescent="0.2">
      <c r="A868" s="27"/>
      <c r="B868" s="31"/>
      <c r="C868" s="31"/>
      <c r="D868" s="8" t="s">
        <v>25</v>
      </c>
      <c r="E868" s="11">
        <v>0.25</v>
      </c>
      <c r="F868" s="11">
        <v>4</v>
      </c>
      <c r="G868" s="24">
        <f t="shared" si="296"/>
        <v>1</v>
      </c>
      <c r="H868" s="19">
        <f t="shared" si="297"/>
        <v>5.0761421319796957E-4</v>
      </c>
      <c r="I868" s="19">
        <f t="shared" si="298"/>
        <v>2.5380710659898478E-4</v>
      </c>
      <c r="J868" s="19">
        <f t="shared" si="299"/>
        <v>2.5380710659898478E-4</v>
      </c>
      <c r="K868" s="7"/>
      <c r="L868" s="7"/>
    </row>
    <row r="869" spans="1:12" x14ac:dyDescent="0.2">
      <c r="A869" s="27"/>
      <c r="B869" s="31"/>
      <c r="C869" s="31"/>
      <c r="D869" s="8" t="s">
        <v>25</v>
      </c>
      <c r="E869" s="11">
        <v>0.25</v>
      </c>
      <c r="F869" s="11">
        <v>12</v>
      </c>
      <c r="G869" s="24">
        <f t="shared" si="296"/>
        <v>3</v>
      </c>
      <c r="H869" s="19">
        <f t="shared" si="297"/>
        <v>1.5228426395939086E-3</v>
      </c>
      <c r="I869" s="19">
        <f t="shared" si="298"/>
        <v>7.614213197969543E-4</v>
      </c>
      <c r="J869" s="19">
        <f t="shared" si="299"/>
        <v>7.614213197969543E-4</v>
      </c>
      <c r="K869" s="7"/>
      <c r="L869" s="7"/>
    </row>
    <row r="870" spans="1:12" x14ac:dyDescent="0.2">
      <c r="A870" s="27"/>
      <c r="B870" s="31"/>
      <c r="C870" s="31"/>
      <c r="D870" s="8" t="s">
        <v>25</v>
      </c>
      <c r="E870" s="11">
        <v>0.25</v>
      </c>
      <c r="F870" s="11">
        <v>12</v>
      </c>
      <c r="G870" s="24">
        <f t="shared" si="296"/>
        <v>3</v>
      </c>
      <c r="H870" s="19">
        <f t="shared" si="297"/>
        <v>1.5228426395939086E-3</v>
      </c>
      <c r="I870" s="19">
        <f t="shared" si="298"/>
        <v>7.614213197969543E-4</v>
      </c>
      <c r="J870" s="19">
        <f t="shared" si="299"/>
        <v>7.614213197969543E-4</v>
      </c>
      <c r="K870" s="7"/>
      <c r="L870" s="7"/>
    </row>
    <row r="871" spans="1:12" x14ac:dyDescent="0.2">
      <c r="A871" s="27"/>
      <c r="B871" s="31"/>
      <c r="C871" s="31"/>
      <c r="D871" s="12" t="s">
        <v>47</v>
      </c>
      <c r="E871" s="9"/>
      <c r="F871" s="9"/>
      <c r="G871" s="9">
        <f>SUBTOTAL(9,G872:G873)</f>
        <v>79.5</v>
      </c>
      <c r="H871" s="7">
        <f>G871/1970</f>
        <v>4.0355329949238579E-2</v>
      </c>
      <c r="I871" s="7">
        <f>H871/2</f>
        <v>2.0177664974619289E-2</v>
      </c>
      <c r="J871" s="7">
        <f>H871/2</f>
        <v>2.0177664974619289E-2</v>
      </c>
      <c r="K871" s="7"/>
      <c r="L871" s="7"/>
    </row>
    <row r="872" spans="1:12" x14ac:dyDescent="0.2">
      <c r="A872" s="27"/>
      <c r="B872" s="31"/>
      <c r="C872" s="31"/>
      <c r="D872" s="8" t="s">
        <v>48</v>
      </c>
      <c r="E872" s="11">
        <v>40</v>
      </c>
      <c r="F872" s="11">
        <v>1</v>
      </c>
      <c r="G872" s="24">
        <f>E872*F872</f>
        <v>40</v>
      </c>
      <c r="H872" s="19">
        <f t="shared" ref="H872:H873" si="300">G872/1970</f>
        <v>2.030456852791878E-2</v>
      </c>
      <c r="I872" s="19">
        <f t="shared" ref="I872:I873" si="301">H872/2</f>
        <v>1.015228426395939E-2</v>
      </c>
      <c r="J872" s="19">
        <f t="shared" ref="J872:J873" si="302">H872/2</f>
        <v>1.015228426395939E-2</v>
      </c>
      <c r="K872" s="7"/>
      <c r="L872" s="7"/>
    </row>
    <row r="873" spans="1:12" x14ac:dyDescent="0.2">
      <c r="A873" s="27"/>
      <c r="B873" s="31"/>
      <c r="C873" s="31"/>
      <c r="D873" s="8" t="s">
        <v>49</v>
      </c>
      <c r="E873" s="11">
        <v>39.5</v>
      </c>
      <c r="F873" s="11">
        <v>1</v>
      </c>
      <c r="G873" s="24">
        <f>E873*F873</f>
        <v>39.5</v>
      </c>
      <c r="H873" s="19">
        <f t="shared" si="300"/>
        <v>2.0050761421319795E-2</v>
      </c>
      <c r="I873" s="19">
        <f t="shared" si="301"/>
        <v>1.0025380710659898E-2</v>
      </c>
      <c r="J873" s="19">
        <f t="shared" si="302"/>
        <v>1.0025380710659898E-2</v>
      </c>
      <c r="K873" s="7"/>
      <c r="L873" s="7"/>
    </row>
    <row r="874" spans="1:12" ht="15" customHeight="1" x14ac:dyDescent="0.2">
      <c r="A874" s="26">
        <v>42</v>
      </c>
      <c r="B874" s="30" t="s">
        <v>208</v>
      </c>
      <c r="C874" s="30" t="s">
        <v>209</v>
      </c>
      <c r="D874" s="5" t="s">
        <v>14</v>
      </c>
      <c r="E874" s="6"/>
      <c r="F874" s="6"/>
      <c r="G874" s="6"/>
      <c r="H874" s="7">
        <f>SUBTOTAL(9,H875:H882)</f>
        <v>0.25884263959390863</v>
      </c>
      <c r="I874" s="7">
        <f>H874/4</f>
        <v>6.4710659898477157E-2</v>
      </c>
      <c r="J874" s="7">
        <f>H874/4</f>
        <v>6.4710659898477157E-2</v>
      </c>
      <c r="K874" s="7">
        <f>H874/4</f>
        <v>6.4710659898477157E-2</v>
      </c>
      <c r="L874" s="7">
        <f>H874/4</f>
        <v>6.4710659898477157E-2</v>
      </c>
    </row>
    <row r="875" spans="1:12" ht="168" x14ac:dyDescent="0.2">
      <c r="A875" s="27"/>
      <c r="B875" s="31"/>
      <c r="C875" s="31"/>
      <c r="D875" s="12" t="s">
        <v>210</v>
      </c>
      <c r="E875" s="9"/>
      <c r="F875" s="9"/>
      <c r="G875" s="9">
        <f>SUBTOTAL(9,G876:G879)</f>
        <v>175.46</v>
      </c>
      <c r="H875" s="7">
        <f>G875/1970</f>
        <v>8.9065989847715743E-2</v>
      </c>
      <c r="I875" s="7">
        <f>H875/4</f>
        <v>2.2266497461928936E-2</v>
      </c>
      <c r="J875" s="7">
        <f>H875/4</f>
        <v>2.2266497461928936E-2</v>
      </c>
      <c r="K875" s="7">
        <f>H875/4</f>
        <v>2.2266497461928936E-2</v>
      </c>
      <c r="L875" s="7">
        <f>H875/4</f>
        <v>2.2266497461928936E-2</v>
      </c>
    </row>
    <row r="876" spans="1:12" x14ac:dyDescent="0.2">
      <c r="A876" s="27"/>
      <c r="B876" s="31"/>
      <c r="C876" s="31"/>
      <c r="D876" s="8" t="s">
        <v>86</v>
      </c>
      <c r="E876" s="11">
        <v>0.08</v>
      </c>
      <c r="F876" s="11">
        <v>12</v>
      </c>
      <c r="G876" s="24">
        <f>E876*F876</f>
        <v>0.96</v>
      </c>
      <c r="H876" s="19">
        <f t="shared" ref="H876:H879" si="303">G876/1970</f>
        <v>4.8730964467005075E-4</v>
      </c>
      <c r="I876" s="19">
        <f t="shared" ref="I876:I879" si="304">H876/4</f>
        <v>1.2182741116751269E-4</v>
      </c>
      <c r="J876" s="19">
        <f t="shared" ref="J876:J879" si="305">H876/4</f>
        <v>1.2182741116751269E-4</v>
      </c>
      <c r="K876" s="19">
        <f t="shared" ref="K876:K879" si="306">H876/4</f>
        <v>1.2182741116751269E-4</v>
      </c>
      <c r="L876" s="19">
        <f t="shared" ref="L876:L879" si="307">H876/4</f>
        <v>1.2182741116751269E-4</v>
      </c>
    </row>
    <row r="877" spans="1:12" x14ac:dyDescent="0.2">
      <c r="A877" s="27"/>
      <c r="B877" s="31"/>
      <c r="C877" s="31"/>
      <c r="D877" s="8" t="s">
        <v>32</v>
      </c>
      <c r="E877" s="11">
        <v>2</v>
      </c>
      <c r="F877" s="11">
        <v>78</v>
      </c>
      <c r="G877" s="24">
        <f>E877*F877</f>
        <v>156</v>
      </c>
      <c r="H877" s="19">
        <f t="shared" si="303"/>
        <v>7.9187817258883242E-2</v>
      </c>
      <c r="I877" s="19">
        <f t="shared" si="304"/>
        <v>1.979695431472081E-2</v>
      </c>
      <c r="J877" s="19">
        <f t="shared" si="305"/>
        <v>1.979695431472081E-2</v>
      </c>
      <c r="K877" s="19">
        <f t="shared" si="306"/>
        <v>1.979695431472081E-2</v>
      </c>
      <c r="L877" s="19">
        <f t="shared" si="307"/>
        <v>1.979695431472081E-2</v>
      </c>
    </row>
    <row r="878" spans="1:12" x14ac:dyDescent="0.2">
      <c r="A878" s="27"/>
      <c r="B878" s="31"/>
      <c r="C878" s="31"/>
      <c r="D878" s="10" t="s">
        <v>44</v>
      </c>
      <c r="E878" s="11">
        <v>2.5</v>
      </c>
      <c r="F878" s="11">
        <v>1</v>
      </c>
      <c r="G878" s="24">
        <f>E878*F878</f>
        <v>2.5</v>
      </c>
      <c r="H878" s="19">
        <f t="shared" si="303"/>
        <v>1.2690355329949238E-3</v>
      </c>
      <c r="I878" s="19">
        <f t="shared" si="304"/>
        <v>3.1725888324873094E-4</v>
      </c>
      <c r="J878" s="19">
        <f t="shared" si="305"/>
        <v>3.1725888324873094E-4</v>
      </c>
      <c r="K878" s="19">
        <f t="shared" si="306"/>
        <v>3.1725888324873094E-4</v>
      </c>
      <c r="L878" s="19">
        <f t="shared" si="307"/>
        <v>3.1725888324873094E-4</v>
      </c>
    </row>
    <row r="879" spans="1:12" x14ac:dyDescent="0.2">
      <c r="A879" s="27"/>
      <c r="B879" s="31"/>
      <c r="C879" s="31"/>
      <c r="D879" s="10" t="s">
        <v>45</v>
      </c>
      <c r="E879" s="11">
        <v>2</v>
      </c>
      <c r="F879" s="11">
        <v>8</v>
      </c>
      <c r="G879" s="24">
        <f>E879*F879</f>
        <v>16</v>
      </c>
      <c r="H879" s="19">
        <f t="shared" si="303"/>
        <v>8.1218274111675131E-3</v>
      </c>
      <c r="I879" s="19">
        <f t="shared" si="304"/>
        <v>2.0304568527918783E-3</v>
      </c>
      <c r="J879" s="19">
        <f t="shared" si="305"/>
        <v>2.0304568527918783E-3</v>
      </c>
      <c r="K879" s="19">
        <f t="shared" si="306"/>
        <v>2.0304568527918783E-3</v>
      </c>
      <c r="L879" s="19">
        <f t="shared" si="307"/>
        <v>2.0304568527918783E-3</v>
      </c>
    </row>
    <row r="880" spans="1:12" x14ac:dyDescent="0.2">
      <c r="A880" s="27"/>
      <c r="B880" s="31"/>
      <c r="C880" s="31"/>
      <c r="D880" s="12" t="s">
        <v>47</v>
      </c>
      <c r="E880" s="9"/>
      <c r="F880" s="9"/>
      <c r="G880" s="9">
        <f>SUBTOTAL(9,G881:G882)</f>
        <v>79.5</v>
      </c>
      <c r="H880" s="7">
        <f>G880/1970</f>
        <v>4.0355329949238579E-2</v>
      </c>
      <c r="I880" s="7">
        <f>H880/4</f>
        <v>1.0088832487309645E-2</v>
      </c>
      <c r="J880" s="7">
        <f>H880/4</f>
        <v>1.0088832487309645E-2</v>
      </c>
      <c r="K880" s="7">
        <f>H880/4</f>
        <v>1.0088832487309645E-2</v>
      </c>
      <c r="L880" s="7">
        <f>H880/4</f>
        <v>1.0088832487309645E-2</v>
      </c>
    </row>
    <row r="881" spans="1:12" x14ac:dyDescent="0.2">
      <c r="A881" s="27"/>
      <c r="B881" s="31"/>
      <c r="C881" s="31"/>
      <c r="D881" s="8" t="s">
        <v>48</v>
      </c>
      <c r="E881" s="11">
        <v>40</v>
      </c>
      <c r="F881" s="11">
        <v>1</v>
      </c>
      <c r="G881" s="24">
        <f>E881*F881</f>
        <v>40</v>
      </c>
      <c r="H881" s="19">
        <f t="shared" ref="H881:H882" si="308">G881/1970</f>
        <v>2.030456852791878E-2</v>
      </c>
      <c r="I881" s="19">
        <f t="shared" ref="I881:I882" si="309">H881/4</f>
        <v>5.076142131979695E-3</v>
      </c>
      <c r="J881" s="19">
        <f t="shared" ref="J881:J882" si="310">H881/4</f>
        <v>5.076142131979695E-3</v>
      </c>
      <c r="K881" s="19">
        <f t="shared" ref="K881:K882" si="311">H881/4</f>
        <v>5.076142131979695E-3</v>
      </c>
      <c r="L881" s="19">
        <f t="shared" ref="L881:L882" si="312">H881/4</f>
        <v>5.076142131979695E-3</v>
      </c>
    </row>
    <row r="882" spans="1:12" x14ac:dyDescent="0.2">
      <c r="A882" s="27"/>
      <c r="B882" s="31"/>
      <c r="C882" s="31"/>
      <c r="D882" s="8" t="s">
        <v>49</v>
      </c>
      <c r="E882" s="11">
        <v>39.5</v>
      </c>
      <c r="F882" s="11">
        <v>1</v>
      </c>
      <c r="G882" s="24">
        <f>E882*F882</f>
        <v>39.5</v>
      </c>
      <c r="H882" s="19">
        <f t="shared" si="308"/>
        <v>2.0050761421319795E-2</v>
      </c>
      <c r="I882" s="19">
        <f t="shared" si="309"/>
        <v>5.0126903553299488E-3</v>
      </c>
      <c r="J882" s="19">
        <f t="shared" si="310"/>
        <v>5.0126903553299488E-3</v>
      </c>
      <c r="K882" s="19">
        <f t="shared" si="311"/>
        <v>5.0126903553299488E-3</v>
      </c>
      <c r="L882" s="19">
        <f t="shared" si="312"/>
        <v>5.0126903553299488E-3</v>
      </c>
    </row>
    <row r="883" spans="1:12" ht="15" customHeight="1" x14ac:dyDescent="0.2">
      <c r="A883" s="26">
        <v>43</v>
      </c>
      <c r="B883" s="30" t="s">
        <v>211</v>
      </c>
      <c r="C883" s="30" t="s">
        <v>212</v>
      </c>
      <c r="D883" s="5" t="s">
        <v>14</v>
      </c>
      <c r="E883" s="6"/>
      <c r="F883" s="6"/>
      <c r="G883" s="6"/>
      <c r="H883" s="7">
        <f>SUBTOTAL(9,H884:H910)</f>
        <v>1.3446294416243656</v>
      </c>
      <c r="I883" s="7">
        <f>H883/4</f>
        <v>0.3361573604060914</v>
      </c>
      <c r="J883" s="7">
        <f>H883/4</f>
        <v>0.3361573604060914</v>
      </c>
      <c r="K883" s="7">
        <f>H883/4</f>
        <v>0.3361573604060914</v>
      </c>
      <c r="L883" s="7">
        <f>H883/4</f>
        <v>0.3361573604060914</v>
      </c>
    </row>
    <row r="884" spans="1:12" ht="84" customHeight="1" x14ac:dyDescent="0.2">
      <c r="A884" s="27"/>
      <c r="B884" s="31"/>
      <c r="C884" s="31"/>
      <c r="D884" s="12" t="s">
        <v>213</v>
      </c>
      <c r="E884" s="9"/>
      <c r="F884" s="9"/>
      <c r="G884" s="9">
        <f>SUBTOTAL(9,G885:G902)</f>
        <v>443.25999999999993</v>
      </c>
      <c r="H884" s="7">
        <f>G884/1970</f>
        <v>0.22500507614213194</v>
      </c>
      <c r="I884" s="7">
        <f>H884/4</f>
        <v>5.6251269035532986E-2</v>
      </c>
      <c r="J884" s="7">
        <f>H884/4</f>
        <v>5.6251269035532986E-2</v>
      </c>
      <c r="K884" s="7">
        <f>H884/4</f>
        <v>5.6251269035532986E-2</v>
      </c>
      <c r="L884" s="7">
        <f>H884/4</f>
        <v>5.6251269035532986E-2</v>
      </c>
    </row>
    <row r="885" spans="1:12" x14ac:dyDescent="0.2">
      <c r="A885" s="27"/>
      <c r="B885" s="31"/>
      <c r="C885" s="31"/>
      <c r="D885" s="8" t="s">
        <v>86</v>
      </c>
      <c r="E885" s="11">
        <v>1</v>
      </c>
      <c r="F885" s="11">
        <v>5</v>
      </c>
      <c r="G885" s="24">
        <f t="shared" ref="G885:G902" si="313">E885*F885</f>
        <v>5</v>
      </c>
      <c r="H885" s="19">
        <f t="shared" ref="H885:H902" si="314">G885/1970</f>
        <v>2.5380710659898475E-3</v>
      </c>
      <c r="I885" s="19">
        <f t="shared" ref="I885:I902" si="315">H885/4</f>
        <v>6.3451776649746188E-4</v>
      </c>
      <c r="J885" s="19">
        <f t="shared" ref="J885:J902" si="316">H885/4</f>
        <v>6.3451776649746188E-4</v>
      </c>
      <c r="K885" s="19">
        <f t="shared" ref="K885:K902" si="317">H885/4</f>
        <v>6.3451776649746188E-4</v>
      </c>
      <c r="L885" s="19">
        <f t="shared" ref="L885:L902" si="318">H885/4</f>
        <v>6.3451776649746188E-4</v>
      </c>
    </row>
    <row r="886" spans="1:12" x14ac:dyDescent="0.2">
      <c r="A886" s="27"/>
      <c r="B886" s="31"/>
      <c r="C886" s="31"/>
      <c r="D886" s="8" t="s">
        <v>32</v>
      </c>
      <c r="E886" s="11">
        <v>2</v>
      </c>
      <c r="F886" s="11">
        <v>50</v>
      </c>
      <c r="G886" s="24">
        <f t="shared" si="313"/>
        <v>100</v>
      </c>
      <c r="H886" s="19">
        <f t="shared" si="314"/>
        <v>5.0761421319796954E-2</v>
      </c>
      <c r="I886" s="19">
        <f t="shared" si="315"/>
        <v>1.2690355329949238E-2</v>
      </c>
      <c r="J886" s="19">
        <f t="shared" si="316"/>
        <v>1.2690355329949238E-2</v>
      </c>
      <c r="K886" s="19">
        <f t="shared" si="317"/>
        <v>1.2690355329949238E-2</v>
      </c>
      <c r="L886" s="19">
        <f t="shared" si="318"/>
        <v>1.2690355329949238E-2</v>
      </c>
    </row>
    <row r="887" spans="1:12" x14ac:dyDescent="0.2">
      <c r="A887" s="27"/>
      <c r="B887" s="31"/>
      <c r="C887" s="31"/>
      <c r="D887" s="8" t="s">
        <v>101</v>
      </c>
      <c r="E887" s="11">
        <v>4.4000000000000004</v>
      </c>
      <c r="F887" s="11">
        <v>16</v>
      </c>
      <c r="G887" s="24">
        <f t="shared" si="313"/>
        <v>70.400000000000006</v>
      </c>
      <c r="H887" s="19">
        <f t="shared" si="314"/>
        <v>3.5736040609137057E-2</v>
      </c>
      <c r="I887" s="19">
        <f t="shared" si="315"/>
        <v>8.9340101522842642E-3</v>
      </c>
      <c r="J887" s="19">
        <f t="shared" si="316"/>
        <v>8.9340101522842642E-3</v>
      </c>
      <c r="K887" s="19">
        <f t="shared" si="317"/>
        <v>8.9340101522842642E-3</v>
      </c>
      <c r="L887" s="19">
        <f t="shared" si="318"/>
        <v>8.9340101522842642E-3</v>
      </c>
    </row>
    <row r="888" spans="1:12" x14ac:dyDescent="0.2">
      <c r="A888" s="27"/>
      <c r="B888" s="31"/>
      <c r="C888" s="31"/>
      <c r="D888" s="10" t="s">
        <v>39</v>
      </c>
      <c r="E888" s="11">
        <v>1</v>
      </c>
      <c r="F888" s="11">
        <v>22</v>
      </c>
      <c r="G888" s="24">
        <f t="shared" si="313"/>
        <v>22</v>
      </c>
      <c r="H888" s="19">
        <f t="shared" si="314"/>
        <v>1.1167512690355329E-2</v>
      </c>
      <c r="I888" s="19">
        <f t="shared" si="315"/>
        <v>2.7918781725888324E-3</v>
      </c>
      <c r="J888" s="19">
        <f t="shared" si="316"/>
        <v>2.7918781725888324E-3</v>
      </c>
      <c r="K888" s="19">
        <f t="shared" si="317"/>
        <v>2.7918781725888324E-3</v>
      </c>
      <c r="L888" s="19">
        <f t="shared" si="318"/>
        <v>2.7918781725888324E-3</v>
      </c>
    </row>
    <row r="889" spans="1:12" x14ac:dyDescent="0.2">
      <c r="A889" s="27"/>
      <c r="B889" s="31"/>
      <c r="C889" s="31"/>
      <c r="D889" s="10" t="s">
        <v>156</v>
      </c>
      <c r="E889" s="11">
        <v>5</v>
      </c>
      <c r="F889" s="11">
        <v>10</v>
      </c>
      <c r="G889" s="24">
        <f t="shared" si="313"/>
        <v>50</v>
      </c>
      <c r="H889" s="19">
        <f t="shared" si="314"/>
        <v>2.5380710659898477E-2</v>
      </c>
      <c r="I889" s="19">
        <f t="shared" si="315"/>
        <v>6.3451776649746192E-3</v>
      </c>
      <c r="J889" s="19">
        <f t="shared" si="316"/>
        <v>6.3451776649746192E-3</v>
      </c>
      <c r="K889" s="19">
        <f t="shared" si="317"/>
        <v>6.3451776649746192E-3</v>
      </c>
      <c r="L889" s="19">
        <f t="shared" si="318"/>
        <v>6.3451776649746192E-3</v>
      </c>
    </row>
    <row r="890" spans="1:12" x14ac:dyDescent="0.2">
      <c r="A890" s="27"/>
      <c r="B890" s="31"/>
      <c r="C890" s="31"/>
      <c r="D890" s="10" t="s">
        <v>33</v>
      </c>
      <c r="E890" s="11">
        <v>2</v>
      </c>
      <c r="F890" s="11">
        <v>1</v>
      </c>
      <c r="G890" s="24">
        <f t="shared" si="313"/>
        <v>2</v>
      </c>
      <c r="H890" s="19">
        <f t="shared" si="314"/>
        <v>1.0152284263959391E-3</v>
      </c>
      <c r="I890" s="19">
        <f t="shared" si="315"/>
        <v>2.5380710659898478E-4</v>
      </c>
      <c r="J890" s="19">
        <f t="shared" si="316"/>
        <v>2.5380710659898478E-4</v>
      </c>
      <c r="K890" s="19">
        <f t="shared" si="317"/>
        <v>2.5380710659898478E-4</v>
      </c>
      <c r="L890" s="19">
        <f t="shared" si="318"/>
        <v>2.5380710659898478E-4</v>
      </c>
    </row>
    <row r="891" spans="1:12" x14ac:dyDescent="0.2">
      <c r="A891" s="27"/>
      <c r="B891" s="31"/>
      <c r="C891" s="31"/>
      <c r="D891" s="8" t="s">
        <v>17</v>
      </c>
      <c r="E891" s="11">
        <v>8</v>
      </c>
      <c r="F891" s="11">
        <v>7</v>
      </c>
      <c r="G891" s="24">
        <f t="shared" si="313"/>
        <v>56</v>
      </c>
      <c r="H891" s="19">
        <f t="shared" si="314"/>
        <v>2.8426395939086295E-2</v>
      </c>
      <c r="I891" s="19">
        <f t="shared" si="315"/>
        <v>7.1065989847715737E-3</v>
      </c>
      <c r="J891" s="19">
        <f t="shared" si="316"/>
        <v>7.1065989847715737E-3</v>
      </c>
      <c r="K891" s="19">
        <f t="shared" si="317"/>
        <v>7.1065989847715737E-3</v>
      </c>
      <c r="L891" s="19">
        <f t="shared" si="318"/>
        <v>7.1065989847715737E-3</v>
      </c>
    </row>
    <row r="892" spans="1:12" x14ac:dyDescent="0.2">
      <c r="A892" s="27"/>
      <c r="B892" s="31"/>
      <c r="C892" s="31"/>
      <c r="D892" s="8" t="s">
        <v>18</v>
      </c>
      <c r="E892" s="11">
        <v>2</v>
      </c>
      <c r="F892" s="11">
        <v>2</v>
      </c>
      <c r="G892" s="24">
        <f t="shared" si="313"/>
        <v>4</v>
      </c>
      <c r="H892" s="19">
        <f t="shared" si="314"/>
        <v>2.0304568527918783E-3</v>
      </c>
      <c r="I892" s="19">
        <f t="shared" si="315"/>
        <v>5.0761421319796957E-4</v>
      </c>
      <c r="J892" s="19">
        <f t="shared" si="316"/>
        <v>5.0761421319796957E-4</v>
      </c>
      <c r="K892" s="19">
        <f t="shared" si="317"/>
        <v>5.0761421319796957E-4</v>
      </c>
      <c r="L892" s="19">
        <f t="shared" si="318"/>
        <v>5.0761421319796957E-4</v>
      </c>
    </row>
    <row r="893" spans="1:12" x14ac:dyDescent="0.2">
      <c r="A893" s="27"/>
      <c r="B893" s="31"/>
      <c r="C893" s="31"/>
      <c r="D893" s="8" t="s">
        <v>18</v>
      </c>
      <c r="E893" s="11">
        <v>0.33</v>
      </c>
      <c r="F893" s="11">
        <v>12</v>
      </c>
      <c r="G893" s="24">
        <f t="shared" si="313"/>
        <v>3.96</v>
      </c>
      <c r="H893" s="19">
        <f t="shared" si="314"/>
        <v>2.0101522842639595E-3</v>
      </c>
      <c r="I893" s="19">
        <f t="shared" si="315"/>
        <v>5.0253807106598986E-4</v>
      </c>
      <c r="J893" s="19">
        <f t="shared" si="316"/>
        <v>5.0253807106598986E-4</v>
      </c>
      <c r="K893" s="19">
        <f t="shared" si="317"/>
        <v>5.0253807106598986E-4</v>
      </c>
      <c r="L893" s="19">
        <f t="shared" si="318"/>
        <v>5.0253807106598986E-4</v>
      </c>
    </row>
    <row r="894" spans="1:12" x14ac:dyDescent="0.2">
      <c r="A894" s="27"/>
      <c r="B894" s="31"/>
      <c r="C894" s="31"/>
      <c r="D894" s="8" t="s">
        <v>18</v>
      </c>
      <c r="E894" s="11">
        <v>1</v>
      </c>
      <c r="F894" s="11">
        <v>4</v>
      </c>
      <c r="G894" s="24">
        <f t="shared" si="313"/>
        <v>4</v>
      </c>
      <c r="H894" s="19">
        <f t="shared" si="314"/>
        <v>2.0304568527918783E-3</v>
      </c>
      <c r="I894" s="19">
        <f t="shared" si="315"/>
        <v>5.0761421319796957E-4</v>
      </c>
      <c r="J894" s="19">
        <f t="shared" si="316"/>
        <v>5.0761421319796957E-4</v>
      </c>
      <c r="K894" s="19">
        <f t="shared" si="317"/>
        <v>5.0761421319796957E-4</v>
      </c>
      <c r="L894" s="19">
        <f t="shared" si="318"/>
        <v>5.0761421319796957E-4</v>
      </c>
    </row>
    <row r="895" spans="1:12" x14ac:dyDescent="0.2">
      <c r="A895" s="27"/>
      <c r="B895" s="31"/>
      <c r="C895" s="31"/>
      <c r="D895" s="8" t="s">
        <v>20</v>
      </c>
      <c r="E895" s="11">
        <v>2</v>
      </c>
      <c r="F895" s="11">
        <v>7</v>
      </c>
      <c r="G895" s="24">
        <f t="shared" si="313"/>
        <v>14</v>
      </c>
      <c r="H895" s="19">
        <f t="shared" si="314"/>
        <v>7.1065989847715737E-3</v>
      </c>
      <c r="I895" s="19">
        <f t="shared" si="315"/>
        <v>1.7766497461928934E-3</v>
      </c>
      <c r="J895" s="19">
        <f t="shared" si="316"/>
        <v>1.7766497461928934E-3</v>
      </c>
      <c r="K895" s="19">
        <f t="shared" si="317"/>
        <v>1.7766497461928934E-3</v>
      </c>
      <c r="L895" s="19">
        <f t="shared" si="318"/>
        <v>1.7766497461928934E-3</v>
      </c>
    </row>
    <row r="896" spans="1:12" x14ac:dyDescent="0.2">
      <c r="A896" s="27"/>
      <c r="B896" s="31"/>
      <c r="C896" s="31"/>
      <c r="D896" s="8" t="s">
        <v>68</v>
      </c>
      <c r="E896" s="11">
        <v>1.08</v>
      </c>
      <c r="F896" s="11">
        <v>10</v>
      </c>
      <c r="G896" s="24">
        <f t="shared" si="313"/>
        <v>10.8</v>
      </c>
      <c r="H896" s="19">
        <f t="shared" si="314"/>
        <v>5.4822335025380715E-3</v>
      </c>
      <c r="I896" s="19">
        <f t="shared" si="315"/>
        <v>1.3705583756345179E-3</v>
      </c>
      <c r="J896" s="19">
        <f t="shared" si="316"/>
        <v>1.3705583756345179E-3</v>
      </c>
      <c r="K896" s="19">
        <f t="shared" si="317"/>
        <v>1.3705583756345179E-3</v>
      </c>
      <c r="L896" s="19">
        <f t="shared" si="318"/>
        <v>1.3705583756345179E-3</v>
      </c>
    </row>
    <row r="897" spans="1:12" x14ac:dyDescent="0.2">
      <c r="A897" s="27"/>
      <c r="B897" s="31"/>
      <c r="C897" s="31"/>
      <c r="D897" s="8" t="s">
        <v>27</v>
      </c>
      <c r="E897" s="11">
        <v>0.15</v>
      </c>
      <c r="F897" s="11">
        <v>2</v>
      </c>
      <c r="G897" s="24">
        <f t="shared" si="313"/>
        <v>0.3</v>
      </c>
      <c r="H897" s="19">
        <f t="shared" si="314"/>
        <v>1.5228426395939087E-4</v>
      </c>
      <c r="I897" s="19">
        <f t="shared" si="315"/>
        <v>3.8071065989847716E-5</v>
      </c>
      <c r="J897" s="19">
        <f t="shared" si="316"/>
        <v>3.8071065989847716E-5</v>
      </c>
      <c r="K897" s="19">
        <f t="shared" si="317"/>
        <v>3.8071065989847716E-5</v>
      </c>
      <c r="L897" s="19">
        <f t="shared" si="318"/>
        <v>3.8071065989847716E-5</v>
      </c>
    </row>
    <row r="898" spans="1:12" x14ac:dyDescent="0.2">
      <c r="A898" s="27"/>
      <c r="B898" s="31"/>
      <c r="C898" s="31"/>
      <c r="D898" s="8" t="s">
        <v>23</v>
      </c>
      <c r="E898" s="11">
        <v>3</v>
      </c>
      <c r="F898" s="11">
        <v>19</v>
      </c>
      <c r="G898" s="24">
        <f t="shared" si="313"/>
        <v>57</v>
      </c>
      <c r="H898" s="19">
        <f t="shared" si="314"/>
        <v>2.8934010152284265E-2</v>
      </c>
      <c r="I898" s="19">
        <f t="shared" si="315"/>
        <v>7.2335025380710662E-3</v>
      </c>
      <c r="J898" s="19">
        <f t="shared" si="316"/>
        <v>7.2335025380710662E-3</v>
      </c>
      <c r="K898" s="19">
        <f t="shared" si="317"/>
        <v>7.2335025380710662E-3</v>
      </c>
      <c r="L898" s="19">
        <f t="shared" si="318"/>
        <v>7.2335025380710662E-3</v>
      </c>
    </row>
    <row r="899" spans="1:12" x14ac:dyDescent="0.2">
      <c r="A899" s="27"/>
      <c r="B899" s="31"/>
      <c r="C899" s="31"/>
      <c r="D899" s="8" t="s">
        <v>24</v>
      </c>
      <c r="E899" s="11">
        <v>3</v>
      </c>
      <c r="F899" s="11">
        <v>3</v>
      </c>
      <c r="G899" s="24">
        <f t="shared" si="313"/>
        <v>9</v>
      </c>
      <c r="H899" s="19">
        <f t="shared" si="314"/>
        <v>4.5685279187817262E-3</v>
      </c>
      <c r="I899" s="19">
        <f t="shared" si="315"/>
        <v>1.1421319796954316E-3</v>
      </c>
      <c r="J899" s="19">
        <f t="shared" si="316"/>
        <v>1.1421319796954316E-3</v>
      </c>
      <c r="K899" s="19">
        <f t="shared" si="317"/>
        <v>1.1421319796954316E-3</v>
      </c>
      <c r="L899" s="19">
        <f t="shared" si="318"/>
        <v>1.1421319796954316E-3</v>
      </c>
    </row>
    <row r="900" spans="1:12" x14ac:dyDescent="0.2">
      <c r="A900" s="27"/>
      <c r="B900" s="31"/>
      <c r="C900" s="31"/>
      <c r="D900" s="8" t="s">
        <v>24</v>
      </c>
      <c r="E900" s="11">
        <v>3</v>
      </c>
      <c r="F900" s="11">
        <v>3</v>
      </c>
      <c r="G900" s="24">
        <f t="shared" si="313"/>
        <v>9</v>
      </c>
      <c r="H900" s="19">
        <f t="shared" si="314"/>
        <v>4.5685279187817262E-3</v>
      </c>
      <c r="I900" s="19">
        <f t="shared" si="315"/>
        <v>1.1421319796954316E-3</v>
      </c>
      <c r="J900" s="19">
        <f t="shared" si="316"/>
        <v>1.1421319796954316E-3</v>
      </c>
      <c r="K900" s="19">
        <f t="shared" si="317"/>
        <v>1.1421319796954316E-3</v>
      </c>
      <c r="L900" s="19">
        <f t="shared" si="318"/>
        <v>1.1421319796954316E-3</v>
      </c>
    </row>
    <row r="901" spans="1:12" x14ac:dyDescent="0.2">
      <c r="A901" s="27"/>
      <c r="B901" s="31"/>
      <c r="C901" s="31"/>
      <c r="D901" s="8" t="s">
        <v>25</v>
      </c>
      <c r="E901" s="11">
        <v>4.3</v>
      </c>
      <c r="F901" s="11">
        <v>3</v>
      </c>
      <c r="G901" s="24">
        <f t="shared" si="313"/>
        <v>12.899999999999999</v>
      </c>
      <c r="H901" s="19">
        <f t="shared" si="314"/>
        <v>6.5482233502538066E-3</v>
      </c>
      <c r="I901" s="19">
        <f t="shared" si="315"/>
        <v>1.6370558375634516E-3</v>
      </c>
      <c r="J901" s="19">
        <f t="shared" si="316"/>
        <v>1.6370558375634516E-3</v>
      </c>
      <c r="K901" s="19">
        <f t="shared" si="317"/>
        <v>1.6370558375634516E-3</v>
      </c>
      <c r="L901" s="19">
        <f t="shared" si="318"/>
        <v>1.6370558375634516E-3</v>
      </c>
    </row>
    <row r="902" spans="1:12" x14ac:dyDescent="0.2">
      <c r="A902" s="27"/>
      <c r="B902" s="31"/>
      <c r="C902" s="31"/>
      <c r="D902" s="8" t="s">
        <v>25</v>
      </c>
      <c r="E902" s="11">
        <v>4.3</v>
      </c>
      <c r="F902" s="11">
        <v>3</v>
      </c>
      <c r="G902" s="24">
        <f t="shared" si="313"/>
        <v>12.899999999999999</v>
      </c>
      <c r="H902" s="19">
        <f t="shared" si="314"/>
        <v>6.5482233502538066E-3</v>
      </c>
      <c r="I902" s="19">
        <f t="shared" si="315"/>
        <v>1.6370558375634516E-3</v>
      </c>
      <c r="J902" s="19">
        <f t="shared" si="316"/>
        <v>1.6370558375634516E-3</v>
      </c>
      <c r="K902" s="19">
        <f t="shared" si="317"/>
        <v>1.6370558375634516E-3</v>
      </c>
      <c r="L902" s="19">
        <f t="shared" si="318"/>
        <v>1.6370558375634516E-3</v>
      </c>
    </row>
    <row r="903" spans="1:12" ht="204" x14ac:dyDescent="0.2">
      <c r="A903" s="27"/>
      <c r="B903" s="31"/>
      <c r="C903" s="31"/>
      <c r="D903" s="12" t="s">
        <v>214</v>
      </c>
      <c r="E903" s="9"/>
      <c r="F903" s="9"/>
      <c r="G903" s="9">
        <f>SUBTOTAL(9,G904:G907)</f>
        <v>803.2</v>
      </c>
      <c r="H903" s="7">
        <f>G903/1970</f>
        <v>0.40771573604060918</v>
      </c>
      <c r="I903" s="7">
        <f>H903/4</f>
        <v>0.10192893401015229</v>
      </c>
      <c r="J903" s="7">
        <f>H903/4</f>
        <v>0.10192893401015229</v>
      </c>
      <c r="K903" s="7">
        <f>H903/4</f>
        <v>0.10192893401015229</v>
      </c>
      <c r="L903" s="7">
        <f>H903/4</f>
        <v>0.10192893401015229</v>
      </c>
    </row>
    <row r="904" spans="1:12" x14ac:dyDescent="0.2">
      <c r="A904" s="27"/>
      <c r="B904" s="31"/>
      <c r="C904" s="31"/>
      <c r="D904" s="8" t="s">
        <v>86</v>
      </c>
      <c r="E904" s="11">
        <v>1</v>
      </c>
      <c r="F904" s="11">
        <v>4</v>
      </c>
      <c r="G904" s="24">
        <f>E904*F904</f>
        <v>4</v>
      </c>
      <c r="H904" s="19">
        <f t="shared" ref="H904:H907" si="319">G904/1970</f>
        <v>2.0304568527918783E-3</v>
      </c>
      <c r="I904" s="19">
        <f t="shared" ref="I904:I907" si="320">H904/4</f>
        <v>5.0761421319796957E-4</v>
      </c>
      <c r="J904" s="19">
        <f t="shared" ref="J904:J907" si="321">H904/4</f>
        <v>5.0761421319796957E-4</v>
      </c>
      <c r="K904" s="19">
        <f t="shared" ref="K904:K907" si="322">H904/4</f>
        <v>5.0761421319796957E-4</v>
      </c>
      <c r="L904" s="19">
        <f t="shared" ref="L904:L907" si="323">H904/4</f>
        <v>5.0761421319796957E-4</v>
      </c>
    </row>
    <row r="905" spans="1:12" x14ac:dyDescent="0.2">
      <c r="A905" s="27"/>
      <c r="B905" s="31"/>
      <c r="C905" s="31"/>
      <c r="D905" s="8" t="s">
        <v>32</v>
      </c>
      <c r="E905" s="11">
        <v>1.5</v>
      </c>
      <c r="F905" s="11">
        <v>168</v>
      </c>
      <c r="G905" s="24">
        <f>E905*F905</f>
        <v>252</v>
      </c>
      <c r="H905" s="19">
        <f t="shared" si="319"/>
        <v>0.12791878172588833</v>
      </c>
      <c r="I905" s="19">
        <f t="shared" si="320"/>
        <v>3.1979695431472083E-2</v>
      </c>
      <c r="J905" s="19">
        <f t="shared" si="321"/>
        <v>3.1979695431472083E-2</v>
      </c>
      <c r="K905" s="19">
        <f t="shared" si="322"/>
        <v>3.1979695431472083E-2</v>
      </c>
      <c r="L905" s="19">
        <f t="shared" si="323"/>
        <v>3.1979695431472083E-2</v>
      </c>
    </row>
    <row r="906" spans="1:12" x14ac:dyDescent="0.2">
      <c r="A906" s="27"/>
      <c r="B906" s="31"/>
      <c r="C906" s="31"/>
      <c r="D906" s="8" t="s">
        <v>101</v>
      </c>
      <c r="E906" s="11">
        <v>4.4000000000000004</v>
      </c>
      <c r="F906" s="11">
        <v>78</v>
      </c>
      <c r="G906" s="24">
        <f>E906*F906</f>
        <v>343.20000000000005</v>
      </c>
      <c r="H906" s="19">
        <f t="shared" si="319"/>
        <v>0.17421319796954318</v>
      </c>
      <c r="I906" s="19">
        <f t="shared" si="320"/>
        <v>4.3553299492385796E-2</v>
      </c>
      <c r="J906" s="19">
        <f t="shared" si="321"/>
        <v>4.3553299492385796E-2</v>
      </c>
      <c r="K906" s="19">
        <f t="shared" si="322"/>
        <v>4.3553299492385796E-2</v>
      </c>
      <c r="L906" s="19">
        <f t="shared" si="323"/>
        <v>4.3553299492385796E-2</v>
      </c>
    </row>
    <row r="907" spans="1:12" x14ac:dyDescent="0.2">
      <c r="A907" s="27"/>
      <c r="B907" s="31"/>
      <c r="C907" s="31"/>
      <c r="D907" s="10" t="s">
        <v>39</v>
      </c>
      <c r="E907" s="11">
        <v>3</v>
      </c>
      <c r="F907" s="11">
        <v>68</v>
      </c>
      <c r="G907" s="24">
        <f>E907*F907</f>
        <v>204</v>
      </c>
      <c r="H907" s="19">
        <f t="shared" si="319"/>
        <v>0.10355329949238579</v>
      </c>
      <c r="I907" s="19">
        <f t="shared" si="320"/>
        <v>2.5888324873096447E-2</v>
      </c>
      <c r="J907" s="19">
        <f t="shared" si="321"/>
        <v>2.5888324873096447E-2</v>
      </c>
      <c r="K907" s="19">
        <f t="shared" si="322"/>
        <v>2.5888324873096447E-2</v>
      </c>
      <c r="L907" s="19">
        <f t="shared" si="323"/>
        <v>2.5888324873096447E-2</v>
      </c>
    </row>
    <row r="908" spans="1:12" x14ac:dyDescent="0.2">
      <c r="A908" s="27"/>
      <c r="B908" s="31"/>
      <c r="C908" s="31"/>
      <c r="D908" s="12" t="s">
        <v>47</v>
      </c>
      <c r="E908" s="9"/>
      <c r="F908" s="9"/>
      <c r="G908" s="9">
        <f>SUBTOTAL(9,G909:G910)</f>
        <v>78</v>
      </c>
      <c r="H908" s="7">
        <f>G908/1970</f>
        <v>3.9593908629441621E-2</v>
      </c>
      <c r="I908" s="7">
        <f>H908/4</f>
        <v>9.8984771573604052E-3</v>
      </c>
      <c r="J908" s="7">
        <f>H908/4</f>
        <v>9.8984771573604052E-3</v>
      </c>
      <c r="K908" s="7">
        <f>H908/4</f>
        <v>9.8984771573604052E-3</v>
      </c>
      <c r="L908" s="7">
        <f>H908/4</f>
        <v>9.8984771573604052E-3</v>
      </c>
    </row>
    <row r="909" spans="1:12" x14ac:dyDescent="0.2">
      <c r="A909" s="27"/>
      <c r="B909" s="31"/>
      <c r="C909" s="31"/>
      <c r="D909" s="8" t="s">
        <v>48</v>
      </c>
      <c r="E909" s="11">
        <v>40</v>
      </c>
      <c r="F909" s="11">
        <v>1</v>
      </c>
      <c r="G909" s="24">
        <f>E909*F909</f>
        <v>40</v>
      </c>
      <c r="H909" s="19">
        <f t="shared" ref="H909:H910" si="324">G909/1970</f>
        <v>2.030456852791878E-2</v>
      </c>
      <c r="I909" s="19">
        <f t="shared" ref="I909:I910" si="325">H909/4</f>
        <v>5.076142131979695E-3</v>
      </c>
      <c r="J909" s="19">
        <f t="shared" ref="J909:J910" si="326">H909/4</f>
        <v>5.076142131979695E-3</v>
      </c>
      <c r="K909" s="19">
        <f t="shared" ref="K909:K910" si="327">H909/4</f>
        <v>5.076142131979695E-3</v>
      </c>
      <c r="L909" s="19">
        <f t="shared" ref="L909:L910" si="328">H909/4</f>
        <v>5.076142131979695E-3</v>
      </c>
    </row>
    <row r="910" spans="1:12" x14ac:dyDescent="0.2">
      <c r="A910" s="27"/>
      <c r="B910" s="31"/>
      <c r="C910" s="31"/>
      <c r="D910" s="8" t="s">
        <v>49</v>
      </c>
      <c r="E910" s="11">
        <v>38</v>
      </c>
      <c r="F910" s="11">
        <v>1</v>
      </c>
      <c r="G910" s="24">
        <f>E910*F910</f>
        <v>38</v>
      </c>
      <c r="H910" s="19">
        <f t="shared" si="324"/>
        <v>1.9289340101522844E-2</v>
      </c>
      <c r="I910" s="19">
        <f t="shared" si="325"/>
        <v>4.8223350253807111E-3</v>
      </c>
      <c r="J910" s="19">
        <f t="shared" si="326"/>
        <v>4.8223350253807111E-3</v>
      </c>
      <c r="K910" s="19">
        <f t="shared" si="327"/>
        <v>4.8223350253807111E-3</v>
      </c>
      <c r="L910" s="19">
        <f t="shared" si="328"/>
        <v>4.8223350253807111E-3</v>
      </c>
    </row>
    <row r="911" spans="1:12" ht="15" customHeight="1" x14ac:dyDescent="0.2">
      <c r="A911" s="26">
        <v>44</v>
      </c>
      <c r="B911" s="30" t="s">
        <v>215</v>
      </c>
      <c r="C911" s="30" t="s">
        <v>216</v>
      </c>
      <c r="D911" s="5" t="s">
        <v>14</v>
      </c>
      <c r="E911" s="6"/>
      <c r="F911" s="6"/>
      <c r="G911" s="6"/>
      <c r="H911" s="7">
        <f>SUBTOTAL(9,H912:H914)</f>
        <v>7.9187817258883242E-2</v>
      </c>
      <c r="I911" s="7">
        <f>H911/4</f>
        <v>1.979695431472081E-2</v>
      </c>
      <c r="J911" s="7">
        <f>H911/4</f>
        <v>1.979695431472081E-2</v>
      </c>
      <c r="K911" s="7">
        <f>H911/4</f>
        <v>1.979695431472081E-2</v>
      </c>
      <c r="L911" s="7">
        <f>H911/4</f>
        <v>1.979695431472081E-2</v>
      </c>
    </row>
    <row r="912" spans="1:12" ht="19.5" customHeight="1" x14ac:dyDescent="0.2">
      <c r="A912" s="27"/>
      <c r="B912" s="31"/>
      <c r="C912" s="31"/>
      <c r="D912" s="12" t="s">
        <v>47</v>
      </c>
      <c r="E912" s="9"/>
      <c r="F912" s="9"/>
      <c r="G912" s="9">
        <f>SUBTOTAL(9,G913:G914)</f>
        <v>78</v>
      </c>
      <c r="H912" s="7">
        <f>G912/1970</f>
        <v>3.9593908629441621E-2</v>
      </c>
      <c r="I912" s="7">
        <f>H912/4</f>
        <v>9.8984771573604052E-3</v>
      </c>
      <c r="J912" s="7">
        <f>H912/4</f>
        <v>9.8984771573604052E-3</v>
      </c>
      <c r="K912" s="7">
        <f>H912/4</f>
        <v>9.8984771573604052E-3</v>
      </c>
      <c r="L912" s="7">
        <f>H912/4</f>
        <v>9.8984771573604052E-3</v>
      </c>
    </row>
    <row r="913" spans="1:12" x14ac:dyDescent="0.2">
      <c r="A913" s="27"/>
      <c r="B913" s="31"/>
      <c r="C913" s="31"/>
      <c r="D913" s="8" t="s">
        <v>48</v>
      </c>
      <c r="E913" s="11">
        <v>40</v>
      </c>
      <c r="F913" s="11">
        <v>1</v>
      </c>
      <c r="G913" s="24">
        <f>E913*F913</f>
        <v>40</v>
      </c>
      <c r="H913" s="19">
        <f t="shared" ref="H913:H914" si="329">G913/1970</f>
        <v>2.030456852791878E-2</v>
      </c>
      <c r="I913" s="19">
        <f t="shared" ref="I913:I914" si="330">H913/4</f>
        <v>5.076142131979695E-3</v>
      </c>
      <c r="J913" s="19">
        <f t="shared" ref="J913:J914" si="331">H913/4</f>
        <v>5.076142131979695E-3</v>
      </c>
      <c r="K913" s="19">
        <f t="shared" ref="K913:K914" si="332">H913/4</f>
        <v>5.076142131979695E-3</v>
      </c>
      <c r="L913" s="19">
        <f t="shared" ref="L913:L914" si="333">H913/4</f>
        <v>5.076142131979695E-3</v>
      </c>
    </row>
    <row r="914" spans="1:12" x14ac:dyDescent="0.2">
      <c r="A914" s="27"/>
      <c r="B914" s="31"/>
      <c r="C914" s="31"/>
      <c r="D914" s="8" t="s">
        <v>49</v>
      </c>
      <c r="E914" s="11">
        <v>38</v>
      </c>
      <c r="F914" s="11">
        <v>1</v>
      </c>
      <c r="G914" s="24">
        <f>E914*F914</f>
        <v>38</v>
      </c>
      <c r="H914" s="19">
        <f t="shared" si="329"/>
        <v>1.9289340101522844E-2</v>
      </c>
      <c r="I914" s="19">
        <f t="shared" si="330"/>
        <v>4.8223350253807111E-3</v>
      </c>
      <c r="J914" s="19">
        <f t="shared" si="331"/>
        <v>4.8223350253807111E-3</v>
      </c>
      <c r="K914" s="19">
        <f t="shared" si="332"/>
        <v>4.8223350253807111E-3</v>
      </c>
      <c r="L914" s="19">
        <f t="shared" si="333"/>
        <v>4.8223350253807111E-3</v>
      </c>
    </row>
    <row r="915" spans="1:12" ht="15" customHeight="1" x14ac:dyDescent="0.2">
      <c r="A915" s="26">
        <v>45</v>
      </c>
      <c r="B915" s="28" t="s">
        <v>217</v>
      </c>
      <c r="C915" s="30" t="s">
        <v>218</v>
      </c>
      <c r="D915" s="5" t="s">
        <v>14</v>
      </c>
      <c r="E915" s="6"/>
      <c r="F915" s="6"/>
      <c r="G915" s="6"/>
      <c r="H915" s="7">
        <f>SUBTOTAL(9,H916:H918)</f>
        <v>4.060913705583756E-2</v>
      </c>
      <c r="I915" s="7">
        <f>H915/2</f>
        <v>2.030456852791878E-2</v>
      </c>
      <c r="J915" s="7">
        <f>H915/2</f>
        <v>2.030456852791878E-2</v>
      </c>
      <c r="K915" s="7"/>
      <c r="L915" s="7"/>
    </row>
    <row r="916" spans="1:12" ht="19.5" customHeight="1" x14ac:dyDescent="0.2">
      <c r="A916" s="27"/>
      <c r="B916" s="29"/>
      <c r="C916" s="31"/>
      <c r="D916" s="12" t="s">
        <v>47</v>
      </c>
      <c r="E916" s="9"/>
      <c r="F916" s="9"/>
      <c r="G916" s="9">
        <f>SUBTOTAL(9,G917:G918)</f>
        <v>40</v>
      </c>
      <c r="H916" s="7">
        <f>G916/1970</f>
        <v>2.030456852791878E-2</v>
      </c>
      <c r="I916" s="7">
        <f>H916/2</f>
        <v>1.015228426395939E-2</v>
      </c>
      <c r="J916" s="7">
        <f>H916/2</f>
        <v>1.015228426395939E-2</v>
      </c>
      <c r="K916" s="7"/>
      <c r="L916" s="7"/>
    </row>
    <row r="917" spans="1:12" x14ac:dyDescent="0.2">
      <c r="A917" s="27"/>
      <c r="B917" s="29"/>
      <c r="C917" s="31"/>
      <c r="D917" s="8" t="s">
        <v>48</v>
      </c>
      <c r="E917" s="11">
        <v>20</v>
      </c>
      <c r="F917" s="11">
        <v>1</v>
      </c>
      <c r="G917" s="24">
        <f>E917*F917</f>
        <v>20</v>
      </c>
      <c r="H917" s="19">
        <f t="shared" ref="H917:H918" si="334">G917/1970</f>
        <v>1.015228426395939E-2</v>
      </c>
      <c r="I917" s="19">
        <f t="shared" ref="I917:I918" si="335">H917/2</f>
        <v>5.076142131979695E-3</v>
      </c>
      <c r="J917" s="19">
        <f t="shared" ref="J917:J918" si="336">H917/2</f>
        <v>5.076142131979695E-3</v>
      </c>
      <c r="K917" s="7"/>
      <c r="L917" s="7"/>
    </row>
    <row r="918" spans="1:12" x14ac:dyDescent="0.2">
      <c r="A918" s="27"/>
      <c r="B918" s="29"/>
      <c r="C918" s="31"/>
      <c r="D918" s="8" t="s">
        <v>49</v>
      </c>
      <c r="E918" s="11">
        <v>20</v>
      </c>
      <c r="F918" s="11">
        <v>1</v>
      </c>
      <c r="G918" s="24">
        <f>E918*F918</f>
        <v>20</v>
      </c>
      <c r="H918" s="19">
        <f t="shared" si="334"/>
        <v>1.015228426395939E-2</v>
      </c>
      <c r="I918" s="19">
        <f t="shared" si="335"/>
        <v>5.076142131979695E-3</v>
      </c>
      <c r="J918" s="19">
        <f t="shared" si="336"/>
        <v>5.076142131979695E-3</v>
      </c>
      <c r="K918" s="7"/>
      <c r="L918" s="7"/>
    </row>
    <row r="919" spans="1:12" x14ac:dyDescent="0.2">
      <c r="A919" s="17"/>
      <c r="B919" s="17"/>
      <c r="C919" s="18"/>
      <c r="D919" s="17"/>
      <c r="E919" s="11"/>
      <c r="F919" s="11"/>
      <c r="G919" s="11">
        <f>SUBTOTAL(9,G2:G918)</f>
        <v>72944.730271377324</v>
      </c>
      <c r="H919" s="19">
        <v>37.027999999999999</v>
      </c>
      <c r="I919" s="19">
        <v>2.4350000000000001</v>
      </c>
      <c r="J919" s="19">
        <v>4.6070000000000002</v>
      </c>
      <c r="K919" s="19">
        <v>16.917999999999999</v>
      </c>
      <c r="L919" s="19">
        <v>13.068</v>
      </c>
    </row>
    <row r="921" spans="1:12" x14ac:dyDescent="0.2">
      <c r="D921" s="4" t="s">
        <v>219</v>
      </c>
      <c r="H921" s="22">
        <f>I921+J921+K921+L921</f>
        <v>37.027999999999999</v>
      </c>
      <c r="I921" s="22">
        <f>I919</f>
        <v>2.4350000000000001</v>
      </c>
      <c r="J921" s="22">
        <f t="shared" ref="J921:L921" si="337">J919</f>
        <v>4.6070000000000002</v>
      </c>
      <c r="K921" s="22">
        <f t="shared" si="337"/>
        <v>16.917999999999999</v>
      </c>
      <c r="L921" s="22">
        <f t="shared" si="337"/>
        <v>13.068</v>
      </c>
    </row>
    <row r="922" spans="1:12" x14ac:dyDescent="0.2">
      <c r="D922" s="4" t="s">
        <v>220</v>
      </c>
      <c r="I922" s="25">
        <v>3170431.8</v>
      </c>
      <c r="J922" s="25">
        <v>5879118.9100000001</v>
      </c>
      <c r="K922" s="25">
        <v>18080377.670000002</v>
      </c>
      <c r="L922" s="25">
        <v>14547658.42</v>
      </c>
    </row>
    <row r="924" spans="1:12" x14ac:dyDescent="0.2">
      <c r="E924" s="4">
        <v>1</v>
      </c>
      <c r="G924" s="23">
        <f>SUBTOTAL(9,G2:G918)/1970</f>
        <v>37.027781863643312</v>
      </c>
    </row>
  </sheetData>
  <autoFilter ref="A1:H937"/>
  <mergeCells count="135">
    <mergeCell ref="A915:A918"/>
    <mergeCell ref="B915:B918"/>
    <mergeCell ref="C915:C918"/>
    <mergeCell ref="A883:A910"/>
    <mergeCell ref="B883:B910"/>
    <mergeCell ref="C883:C910"/>
    <mergeCell ref="A911:A914"/>
    <mergeCell ref="B911:B914"/>
    <mergeCell ref="C911:C914"/>
    <mergeCell ref="A851:A873"/>
    <mergeCell ref="B851:B873"/>
    <mergeCell ref="C851:C873"/>
    <mergeCell ref="A874:A882"/>
    <mergeCell ref="B874:B882"/>
    <mergeCell ref="C874:C882"/>
    <mergeCell ref="A822:A846"/>
    <mergeCell ref="B822:B846"/>
    <mergeCell ref="C822:C846"/>
    <mergeCell ref="A847:A850"/>
    <mergeCell ref="B847:B850"/>
    <mergeCell ref="C847:C850"/>
    <mergeCell ref="A796:A815"/>
    <mergeCell ref="B796:B815"/>
    <mergeCell ref="C796:C815"/>
    <mergeCell ref="A816:A821"/>
    <mergeCell ref="B816:B821"/>
    <mergeCell ref="C816:C821"/>
    <mergeCell ref="A771:A780"/>
    <mergeCell ref="B771:B780"/>
    <mergeCell ref="C771:C780"/>
    <mergeCell ref="A781:A795"/>
    <mergeCell ref="B781:B795"/>
    <mergeCell ref="C781:C795"/>
    <mergeCell ref="A749:A758"/>
    <mergeCell ref="B749:B758"/>
    <mergeCell ref="C749:C758"/>
    <mergeCell ref="A759:A770"/>
    <mergeCell ref="B759:B770"/>
    <mergeCell ref="C759:C770"/>
    <mergeCell ref="A731:A736"/>
    <mergeCell ref="B731:B736"/>
    <mergeCell ref="C731:C736"/>
    <mergeCell ref="A737:A748"/>
    <mergeCell ref="B737:B748"/>
    <mergeCell ref="C737:C748"/>
    <mergeCell ref="A715:A720"/>
    <mergeCell ref="B715:B720"/>
    <mergeCell ref="C715:C720"/>
    <mergeCell ref="A721:A730"/>
    <mergeCell ref="B721:B730"/>
    <mergeCell ref="C721:C730"/>
    <mergeCell ref="A706:A710"/>
    <mergeCell ref="B706:B710"/>
    <mergeCell ref="C706:C710"/>
    <mergeCell ref="A711:A714"/>
    <mergeCell ref="B711:B714"/>
    <mergeCell ref="C711:C714"/>
    <mergeCell ref="A671:A678"/>
    <mergeCell ref="B671:B678"/>
    <mergeCell ref="C671:C678"/>
    <mergeCell ref="A679:A705"/>
    <mergeCell ref="B679:B705"/>
    <mergeCell ref="C679:C705"/>
    <mergeCell ref="A637:A660"/>
    <mergeCell ref="B637:B660"/>
    <mergeCell ref="C637:C660"/>
    <mergeCell ref="A661:A670"/>
    <mergeCell ref="B661:B670"/>
    <mergeCell ref="C661:C670"/>
    <mergeCell ref="A609:A625"/>
    <mergeCell ref="B609:B625"/>
    <mergeCell ref="C609:C625"/>
    <mergeCell ref="A626:A636"/>
    <mergeCell ref="B626:B636"/>
    <mergeCell ref="C626:C636"/>
    <mergeCell ref="A588:A599"/>
    <mergeCell ref="B588:B599"/>
    <mergeCell ref="C588:C599"/>
    <mergeCell ref="A600:A608"/>
    <mergeCell ref="B600:B608"/>
    <mergeCell ref="C600:C608"/>
    <mergeCell ref="A512:A519"/>
    <mergeCell ref="B512:B519"/>
    <mergeCell ref="C512:C519"/>
    <mergeCell ref="A520:A587"/>
    <mergeCell ref="B520:B587"/>
    <mergeCell ref="C520:C587"/>
    <mergeCell ref="A426:A484"/>
    <mergeCell ref="B426:B484"/>
    <mergeCell ref="C426:C484"/>
    <mergeCell ref="A485:A511"/>
    <mergeCell ref="B485:B511"/>
    <mergeCell ref="C485:C511"/>
    <mergeCell ref="A407:A415"/>
    <mergeCell ref="B407:B415"/>
    <mergeCell ref="C407:C415"/>
    <mergeCell ref="A416:A425"/>
    <mergeCell ref="B416:B425"/>
    <mergeCell ref="C416:C425"/>
    <mergeCell ref="A373:A391"/>
    <mergeCell ref="B373:B391"/>
    <mergeCell ref="C373:C391"/>
    <mergeCell ref="A392:A406"/>
    <mergeCell ref="B392:B406"/>
    <mergeCell ref="C392:C406"/>
    <mergeCell ref="A313:A321"/>
    <mergeCell ref="B313:B321"/>
    <mergeCell ref="C313:C321"/>
    <mergeCell ref="A322:A372"/>
    <mergeCell ref="B322:B372"/>
    <mergeCell ref="C322:C372"/>
    <mergeCell ref="A269:A279"/>
    <mergeCell ref="B269:B279"/>
    <mergeCell ref="C269:C279"/>
    <mergeCell ref="A280:A312"/>
    <mergeCell ref="B280:B312"/>
    <mergeCell ref="C280:C312"/>
    <mergeCell ref="A257:A268"/>
    <mergeCell ref="B257:B268"/>
    <mergeCell ref="C257:C268"/>
    <mergeCell ref="A136:A170"/>
    <mergeCell ref="B136:B170"/>
    <mergeCell ref="C136:C170"/>
    <mergeCell ref="A171:A177"/>
    <mergeCell ref="B171:B177"/>
    <mergeCell ref="C171:C177"/>
    <mergeCell ref="A2:A123"/>
    <mergeCell ref="B2:B123"/>
    <mergeCell ref="C2:C123"/>
    <mergeCell ref="A124:A135"/>
    <mergeCell ref="B124:B135"/>
    <mergeCell ref="C124:C135"/>
    <mergeCell ref="A178:A256"/>
    <mergeCell ref="B178:B256"/>
    <mergeCell ref="C178:C256"/>
  </mergeCells>
  <conditionalFormatting sqref="D46">
    <cfRule type="containsText" dxfId="8" priority="1" operator="containsText" text="заместитель председателя">
      <formula>NOT(ISERROR(SEARCH("заместитель председателя",D46)))</formula>
    </cfRule>
    <cfRule type="containsText" dxfId="7" priority="2" operator="containsText" text="Председатель комитета">
      <formula>NOT(ISERROR(SEARCH("Председатель комитета",D46)))</formula>
    </cfRule>
    <cfRule type="containsText" dxfId="6" priority="3" operator="containsText" text="начальник отдела - главный бухгалтер">
      <formula>NOT(ISERROR(SEARCH("начальник отдела - главный бухгалтер",D46)))</formula>
    </cfRule>
    <cfRule type="containsText" dxfId="5" priority="4" operator="containsText" text="начальник сектора">
      <formula>NOT(ISERROR(SEARCH("начальник сектора",D46)))</formula>
    </cfRule>
    <cfRule type="containsText" dxfId="4" priority="5" operator="containsText" text="начальник отдела">
      <formula>NOT(ISERROR(SEARCH("начальник отдела",D46)))</formula>
    </cfRule>
    <cfRule type="containsText" dxfId="3" priority="6" operator="containsText" text="консультант">
      <formula>NOT(ISERROR(SEARCH("консультант",D46)))</formula>
    </cfRule>
    <cfRule type="containsText" dxfId="2" priority="7" operator="containsText" text="1-й категории">
      <formula>NOT(ISERROR(SEARCH("1-й категории",D46)))</formula>
    </cfRule>
    <cfRule type="containsText" dxfId="1" priority="8" operator="containsText" text="ведущий">
      <formula>NOT(ISERROR(SEARCH("ведущий",D46)))</formula>
    </cfRule>
    <cfRule type="containsText" dxfId="0" priority="9" operator="containsText" text="главный специалист">
      <formula>NOT(ISERROR(SEARCH("главный специалист",D46)))</formula>
    </cfRule>
  </conditionalFormatting>
  <pageMargins left="0.39370078740157483" right="0.39370078740157483" top="0.39370078740157483" bottom="0.39370078740157483" header="0.31496062992125984" footer="0.31496062992125984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КЖМ-2 без</vt:lpstr>
      <vt:lpstr>'КЖМ-2 без'!Заголовки_для_печати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Юлия Анатольевна Вавилова</cp:lastModifiedBy>
  <cp:lastPrinted>2017-04-24T09:25:26Z</cp:lastPrinted>
  <dcterms:created xsi:type="dcterms:W3CDTF">2017-04-06T08:24:28Z</dcterms:created>
  <dcterms:modified xsi:type="dcterms:W3CDTF">2017-07-12T13:04:29Z</dcterms:modified>
</cp:coreProperties>
</file>