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936" yWindow="312" windowWidth="15456" windowHeight="10260"/>
  </bookViews>
  <sheets>
    <sheet name="2016" sheetId="4" r:id="rId1"/>
  </sheets>
  <definedNames>
    <definedName name="_xlnm.Print_Titles" localSheetId="0">'2016'!$4:$6</definedName>
  </definedNames>
  <calcPr calcId="145621"/>
</workbook>
</file>

<file path=xl/calcChain.xml><?xml version="1.0" encoding="utf-8"?>
<calcChain xmlns="http://schemas.openxmlformats.org/spreadsheetml/2006/main">
  <c r="D49" i="4" l="1"/>
  <c r="D7" i="4" s="1"/>
  <c r="C49" i="4"/>
  <c r="C7" i="4" s="1"/>
  <c r="B49" i="4"/>
  <c r="B7" i="4" s="1"/>
  <c r="E51" i="4" l="1"/>
  <c r="E54" i="4"/>
  <c r="E56" i="4"/>
  <c r="E22" i="4" l="1"/>
  <c r="E14" i="4"/>
  <c r="E18" i="4"/>
  <c r="E19" i="4"/>
  <c r="E20" i="4"/>
  <c r="E23" i="4"/>
  <c r="E24" i="4"/>
  <c r="E28" i="4"/>
  <c r="E30" i="4"/>
  <c r="E31" i="4"/>
  <c r="E32" i="4"/>
  <c r="E35" i="4"/>
  <c r="E36" i="4"/>
  <c r="E37" i="4"/>
  <c r="E40" i="4"/>
  <c r="E41" i="4"/>
  <c r="E43" i="4"/>
  <c r="E44" i="4"/>
  <c r="E45" i="4"/>
  <c r="E46" i="4"/>
  <c r="E49" i="4"/>
  <c r="E11" i="4"/>
  <c r="E12" i="4"/>
  <c r="E39" i="4" l="1"/>
  <c r="E21" i="4"/>
  <c r="E17" i="4"/>
  <c r="E13" i="4"/>
  <c r="E10" i="4" l="1"/>
  <c r="E27" i="4"/>
  <c r="E34" i="4"/>
  <c r="E42" i="4"/>
  <c r="E26" i="4"/>
  <c r="E9" i="4" l="1"/>
  <c r="E7" i="4" l="1"/>
  <c r="E8" i="4"/>
</calcChain>
</file>

<file path=xl/sharedStrings.xml><?xml version="1.0" encoding="utf-8"?>
<sst xmlns="http://schemas.openxmlformats.org/spreadsheetml/2006/main" count="93" uniqueCount="93">
  <si>
    <t>тыс. руб.</t>
  </si>
  <si>
    <t>1</t>
  </si>
  <si>
    <t>2</t>
  </si>
  <si>
    <t>Отклонение фактического значения от первоначального бюджета (%)</t>
  </si>
  <si>
    <t>Наименование вида доходов</t>
  </si>
  <si>
    <t>Доходы бюджета - Всего</t>
  </si>
  <si>
    <t>НАЛОГОВЫЕ И НЕНАЛОГОВЫЕ ДОХОДЫ</t>
  </si>
  <si>
    <t>НАЛОГИ НА ПРИБЫЛЬ, ДОХОДЫ</t>
  </si>
  <si>
    <t>Налог на прибыль организаций</t>
  </si>
  <si>
    <t>Налог на доходы физических лиц</t>
  </si>
  <si>
    <t>НАЛОГИ НА ТОВАРЫ (РАБОТЫ, УСЛУГИ), РЕАЛИЗУЕМЫЕ НА ТЕРРИТОРИИ РОССИЙСКОЙ ФЕДЕРАЦИИ</t>
  </si>
  <si>
    <t>Акцизы по подакцизным товарам (продукции), производимым на территории Российской Федерации</t>
  </si>
  <si>
    <t>НАЛОГИ НА СОВОКУПНЫЙ ДОХОД</t>
  </si>
  <si>
    <t>Единый сельскохозяйственный налог</t>
  </si>
  <si>
    <t>НАЛОГИ НА ИМУЩЕСТВО</t>
  </si>
  <si>
    <t>Налог на имущество организаций</t>
  </si>
  <si>
    <t>Транспортный налог</t>
  </si>
  <si>
    <t>Налог на игорный бизнес</t>
  </si>
  <si>
    <t>НАЛОГИ, СБОРЫ И РЕГУЛЯРНЫЕ ПЛАТЕЖИ ЗА ПОЛЬЗОВАНИЕ ПРИРОДНЫМИ РЕСУРСАМИ</t>
  </si>
  <si>
    <t>Налог на добычу полезных ископаемых</t>
  </si>
  <si>
    <t>Сборы за пользование объектами животного мира и за пользование объектами водных биологических ресурсов</t>
  </si>
  <si>
    <t>ГОСУДАРСТВЕННАЯ ПОШЛИНА</t>
  </si>
  <si>
    <t>ЗАДОЛЖЕННОСТЬ И ПЕРЕРАСЧЕТЫ ПО ОТМЕНЕННЫМ НАЛОГАМ, СБОРАМ И ИНЫМ ОБЯЗАТЕЛЬНЫМ ПЛАТЕЖАМ</t>
  </si>
  <si>
    <t>ДОХОДЫ ОТ ИСПОЛЬЗОВАНИЯ ИМУЩЕСТВА, НАХОДЯЩЕГОСЯ В ГОСУДАРСТВЕННОЙ И МУНИЦИПАЛЬНОЙ СОБСТВЕННОСТИ</t>
  </si>
  <si>
    <t>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Российской Федерации, субъектам Российской Федерации или муниципальным образованиям</t>
  </si>
  <si>
    <t>Доходы от размещения средств бюджетов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</si>
  <si>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</si>
  <si>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Платежи от государственных и муниципальных унитарных предприятий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</si>
  <si>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</si>
  <si>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ПЛАТЕЖИ ПРИ ПОЛЬЗОВАНИИ ПРИРОДНЫМИ РЕСУРСАМИ</t>
  </si>
  <si>
    <t>Плата за негативное воздействие на окружающую среду</t>
  </si>
  <si>
    <t>Платежи при пользовании недрами</t>
  </si>
  <si>
    <t>Плата за использование лесов</t>
  </si>
  <si>
    <t>Доходы, полученные от продажи на аукционе права на заключение договора о закреплении долей квот добычи (вылова) водных биологических ресурсов и (или) договора пользования водными биологическими ресурсами</t>
  </si>
  <si>
    <t>ДОХОДЫ ОТ ОКАЗАНИЯ ПЛАТНЫХ УСЛУГ (РАБОТ) И КОМПЕНСАЦИИ ЗАТРАТ ГОСУДАРСТВА</t>
  </si>
  <si>
    <t>Доходы от оказания платных услуг (работ)</t>
  </si>
  <si>
    <t>Доходы от компенсации затрат государства</t>
  </si>
  <si>
    <t>ДОХОДЫ ОТ ПРОДАЖИ МАТЕРИАЛЬНЫХ И НЕМАТЕРИАЛЬНЫХ АКТИВОВ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</si>
  <si>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</si>
  <si>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Доходы от продажи земельных участков, находящихся в государственной и муниципальной собственности</t>
  </si>
  <si>
    <t>АДМИНИСТРАТИВНЫЕ ПЛАТЕЖИ И СБОРЫ</t>
  </si>
  <si>
    <t>ШТРАФЫ, САНКЦИИ, ВОЗМЕЩЕНИЕ УЩЕРБА</t>
  </si>
  <si>
    <t>ПРОЧИЕ НЕНАЛОГОВЫЕ ДОХОДЫ</t>
  </si>
  <si>
    <t>БЕЗВОЗМЕЗДНЫЕ ПОСТУПЛЕНИЯ</t>
  </si>
  <si>
    <t>НАЛОГОВЫЕ ДОХОДЫ</t>
  </si>
  <si>
    <t>НЕНАЛОГОВЫЕ ДОХОДЫ</t>
  </si>
  <si>
    <t>Проценты, полученные от предоставления бюдетных кредитов внутри страны</t>
  </si>
  <si>
    <t>Уровень поступлений разовых платежей за пользование недрами при наступлении определенных событий обусловлен результатами проведения аукционов на право пользования недрами с целью геологического изучения, разведки и добычи полезных ископаемых.</t>
  </si>
  <si>
    <t>Уровень поступлений  сбора обусловлен количеством выданных лиценций на право пользования водными биологическими ресурсами</t>
  </si>
  <si>
    <t>Невыполнение бюджетных назначений  обусловлено тем, что не состоялись торги по продаже земельных участков</t>
  </si>
  <si>
    <t>Поступления обусловлены объемом фактически произведенных работ</t>
  </si>
  <si>
    <t>5=4/2</t>
  </si>
  <si>
    <t>Дотации бюджетам субъектов Российской Федерации и муниципальных образований</t>
  </si>
  <si>
    <t>Субсидии бюджетам бюджетной системы Российской Федерации (межбюджетные субсидии)</t>
  </si>
  <si>
    <t>Субвенции бюджетам субъектов Российской Федерации и муниципальных образований</t>
  </si>
  <si>
    <t>Иные межбюджетные трансферты</t>
  </si>
  <si>
    <t>БЕЗВОЗМЕЗДНЫЕ ПОСТУПЛЕНИЯ ОТ ГОСУДАРСТВЕННЫХ (МУНИЦИПАЛЬНЫХ) ОРГАНИЗАЦИЙ</t>
  </si>
  <si>
    <t>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СУБСИДИЙ, СУБВЕНЦИЙ И ИНЫХ МЕЖБЮДЖЕТНЫХ ТРАНСФЕРТОВ, ИМЕЮЩИХ ЦЕЛЕВОЕ НАЗНАЧЕНИЕ, ПРОШЛЫХ ЛЕТ</t>
  </si>
  <si>
    <t>ВОЗВРАТ ОСТАТКОВ СУБСИДИЙ, СУБВЕНЦИЙ И ИНЫХ МЕЖБЮДЖЕТНЫХ ТРАНСФЕРТОВ, ИМЕЮЩИХ ЦЕЛЕВОЕ НАЗНАЧЕНИЕ, ПРОШЛЫХ ЛЕТ</t>
  </si>
  <si>
    <t>БЕЗВОЗМЕЗДНЫЕ ПОСТУПЛЕНИЯ ОТ НЕРЕЗИДЕНТОВ</t>
  </si>
  <si>
    <t>БЕЗВОЗМЕЗДНЫЕ ПОСТУПЛЕНИЯ ОТ ДРУГИХ БЮДЖЕТОВ БЮДЖЕТНОЙ СИСТЕМЫ РОССИЙСКОЙ ФЕДЕРАЦИИ</t>
  </si>
  <si>
    <t>Приложение 4</t>
  </si>
  <si>
    <t xml:space="preserve">Сведения о фактических поступлениях доходов по видам доходов в сравнении с первоначально утвержденными (установленными) законом о бюджете 
Ленинградской области значениями и с уточненными значениями с учетом внесенных изменений </t>
  </si>
  <si>
    <t>Областной бюджет Ленинградской области на 2016 год 
(от 23.12.14 № 139-оз)</t>
  </si>
  <si>
    <t>Факт по состоянию 
на 01.01.2017</t>
  </si>
  <si>
    <t>ПОСТУПЛЕНИЯ (ПЕРЕЧИСЛЕНИЯ) ПО УРЕГУЛИРОВАНИЮ РАСЧЕТОВ МЕЖДУ БЮДЖЕТАМИ БЮДЖЕТНОЙ СИСТЕМЫ РОССИЙСКОЙ ФЕДЕРАЦИИ</t>
  </si>
  <si>
    <t xml:space="preserve">Перерасчеты  по единому сельскохозяйственному налогу (за налоговые периоды, истекшие до 1 января 2011 года) </t>
  </si>
  <si>
    <t>Основное влияние на перевыполнение бюджетных показателей по неналоговым доходам  оказал уровень поступлений доходов от размещения средств бюджетов, удельный вес которого в общей сумме неналоговых доходов составил 57,4% и увеличился по сравнению с 2015 годом в 1,8 раза</t>
  </si>
  <si>
    <t>Уровень поступлений доходов, полученных от продажи на аукционе права на заключение договора о закреплении долей квот добычи (вылова) водных биологических ресурсов и (или) договора пользования водными биологическими ресурсами обусловлен результатами проведения аукционов для получения квот добычи (вылова).</t>
  </si>
  <si>
    <t xml:space="preserve">Перевыполнение бюджетных показателей обусловлено незапланированной продажей объекта недвижимого имущества по адресу Ленинградская область, г. Всеволожск, ул. Шишканя д. 1 (1 795,2 м²). </t>
  </si>
  <si>
    <t>БЕЗВОЗМЕЗДНЫЕ ПОСТУПЛЕНИЯ ОТ НЕГОСУДАРСТВЕННЫХ ОРГАНИЗАЦИЙ</t>
  </si>
  <si>
    <t xml:space="preserve">Уточненный план по состоянию 
на 01.01.2017 </t>
  </si>
  <si>
    <t>более, чем в 11 раз</t>
  </si>
  <si>
    <t>более, чем в 2  раза</t>
  </si>
  <si>
    <t>Увеличение безвозмездных поступлений:
- из федерального бюджета;
- из бюджета Пенсионного фонда Российской федерации;
- из бюджета Территориального фонда обязательного медицинского страхования Ленинградской области;
- из бюджета Санкт-Петербурга;
- от Государственной корпорации "Фонд содействия реформированию жилищно-коммунального хозяйства";
- на безвозмездные поступления от негосударственный организаций;
- от возврата целевых средств прошлых лет из бюджетов муниципальных образований Ленинградской области и от организаций.</t>
  </si>
  <si>
    <t>На уровень выполнения бюджетных показателей налоговых доходов  основное  влияние оказали 4 налога - налог на прибыль организаций, налог на доходы физических лиц, налог на имущество организаций и акцизы, удельный вес которых в общей сумме поступлений налоговых доходов составил 96,8%</t>
  </si>
  <si>
    <t xml:space="preserve">Перевыполнение бюджетных назначений по налогу на прибыль, в основном, обусловлено следующими факторами: 1) при расчете прогнозных поступлений налога в 2016 году не учитывались возможные поступления налога в результате положительного изменения валютного курса (в 2015 году указанные поступления составляли около 15 млрд.руб.). Однако фактические поступления налога, обусловленные курсовой разницей, составили около 5 млрд.руб. 2) темп роста поступления налога от отдельных ответственных участников консолидированных групп налогоплательщиков и от крупнейших налогоплательщиков области, обеспечивающих более 69,6% поступлений налога, превысил плановые темпы, учтенные при составлении проекта бюджета. </t>
  </si>
  <si>
    <t>Перевыполнение бюджетных показателей обусловлено тем, что в феврале-марте 2016 года имели место разовые платежи налога с выплаты дивидендов некоторыми  налогоплательщиками Ленинградской области в размере 1,5 млрд.руб., кроме того фактический темп роста налога привысил плановые показатели на 9,4 процентных пункта.</t>
  </si>
  <si>
    <t xml:space="preserve">Невыполнение бюджетных показателей по поступлению акцизов в областной бюджет связано со снижением поступлений акцизов на алкогольную продукцию в результате снижения производства и реализации отдельных видов продукции производителями Гатчинского и Всеволожского районов (ООО "Ливиз", ЗАО "Бодегас Вальдепабло-Нева"). 
Объем произведенной продукции за 2016 год составил 268,6 тысяч декалитров, что  на 28,7% меньше, чем в 2015 году.  </t>
  </si>
  <si>
    <t xml:space="preserve">Перевыполнение бюджетных назначений по налогу на имущество организаций,  в основном, обусловлено увеличением платежей от крупных налогоплательщиков области. доля которых в общем объеме поступлений по налогу составила 50,4% (за январь-декабрь 2015 года их доля составляла – 49,5%).
За 2016 года от указанных плательщиков в областной бюджет Ленинградской области поступило налога в сумме 7 151 782 тысяч рублей, что больше соответствующего периода прошлого года на 602 339 тысяч рублей, или на 9,2%.
</t>
  </si>
  <si>
    <t>Превышение поступлений налога на игорный бизнес по сравнению с плановыми показателями обусловлено увеличением в 2016 году количества объектов налогообложения.</t>
  </si>
  <si>
    <t>Невыполнение плановых показателей обусловлено снижением объемов разработки гравийных и песчаных карьеров в 2016 году в среднем на 5,1%</t>
  </si>
  <si>
    <t>Поступления по фактически совершенным юридически значимым действиям</t>
  </si>
  <si>
    <t xml:space="preserve">Поступления по налоговым декларациям, представленным налогоплательщиками, либо по результатам контрольной работы налоговых органов </t>
  </si>
  <si>
    <t>Уровень поступлений обусловлен достигнутыми показателями финансово-экономической деятельности предприятий и организаций, а также решениями, принятыми на собраниях акционеров</t>
  </si>
  <si>
    <t xml:space="preserve">Прогноз поступлений по данному доходу на этапе формирования проекта областного бюджета Ленинградской области на очередной финансовый год и на плановый период не осуществляется в связи с отсутствием системного характера уплаты.
Показатели поступлений доходов от размещения временно свободных средств бюджета корректируются в ходе исполнения областного бюджета Ленинградской области в текущем финансовом году с учетом их фактического поступления.
</t>
  </si>
  <si>
    <t>Основное влияние на перевыполнение бюджетных показателей по доходам, получаемых в виде арендной либо иной платы за передачу в возмездное пользование государственного и муниципального имущества, оказал рост доходов от сдачи в аренду имущества, находящегося в оперативном управлении органов государственной власти (в 1,3 раза) за счет заключения новых договоров и проведения претензионно-исковой работы.</t>
  </si>
  <si>
    <t>На процент выполнения плановых показателей повлияли фактические результаты финансово-хозяйственной деятельности государственных унитарных предприятий Ленинградской области</t>
  </si>
  <si>
    <t>Основной причиной перевыполнения бюджетных назначений является увеличение объемов размещенных отходов производства и потребления в 2,2 раза.</t>
  </si>
  <si>
    <t>Основное влияние на перевыполнение бюджетных назначений по плате за использование лесов оказал объем поступлений платы по договорам купли-продажи лесных насаждений для собственных нужд.</t>
  </si>
  <si>
    <t>Уровень поступлений обусловлен количеством обращений  за сведениями, документами, содержащимся в государственных реестрах (регистрах)</t>
  </si>
  <si>
    <t xml:space="preserve">Доходы от компенсации затрат бюджета формируются за счет возврата в областной бюджет неиспользованных бюджетных ассигнований  и, по этой причине, носят разовый характер. </t>
  </si>
  <si>
    <t>Пояснения различий между первоначально утвержденными 
показателями доходов и их фактическими значениями в случаях, если такие отклонения                   (+/-) составили 5% и более от первоначально утвержденного значения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</si>
</sst>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9" x14ac:knownFonts="1">
    <font>
      <sz val="10"/>
      <name val="Arial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name val="Arial"/>
      <family val="2"/>
      <charset val="204"/>
    </font>
    <font>
      <b/>
      <sz val="10"/>
      <color rgb="FF800000"/>
      <name val="Arial"/>
      <family val="2"/>
      <charset val="204"/>
    </font>
    <font>
      <sz val="10"/>
      <name val="Arial"/>
      <family val="2"/>
      <charset val="204"/>
    </font>
    <font>
      <b/>
      <sz val="16"/>
      <name val="Times New Roman"/>
      <family val="1"/>
      <charset val="204"/>
    </font>
    <font>
      <sz val="16"/>
      <name val="Times New Roman"/>
      <family val="1"/>
      <charset val="204"/>
    </font>
    <font>
      <b/>
      <sz val="13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164" fontId="2" fillId="0" borderId="1" xfId="0" applyNumberFormat="1" applyFont="1" applyBorder="1" applyAlignment="1">
      <alignment horizontal="right" vertical="top" wrapText="1"/>
    </xf>
    <xf numFmtId="164" fontId="1" fillId="0" borderId="1" xfId="0" applyNumberFormat="1" applyFont="1" applyBorder="1" applyAlignment="1">
      <alignment horizontal="right" vertical="top" wrapText="1"/>
    </xf>
    <xf numFmtId="0" fontId="5" fillId="0" borderId="0" xfId="0" applyFont="1"/>
    <xf numFmtId="0" fontId="3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6" fillId="0" borderId="0" xfId="0" applyFont="1" applyAlignment="1">
      <alignment vertical="top"/>
    </xf>
    <xf numFmtId="0" fontId="7" fillId="0" borderId="0" xfId="0" applyFont="1"/>
    <xf numFmtId="0" fontId="1" fillId="0" borderId="1" xfId="0" applyFont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justify" vertical="center" wrapText="1"/>
    </xf>
    <xf numFmtId="4" fontId="1" fillId="2" borderId="1" xfId="0" applyNumberFormat="1" applyFont="1" applyFill="1" applyBorder="1" applyAlignment="1">
      <alignment horizontal="left" vertical="top" wrapText="1"/>
    </xf>
    <xf numFmtId="164" fontId="1" fillId="2" borderId="1" xfId="0" applyNumberFormat="1" applyFont="1" applyFill="1" applyBorder="1" applyAlignment="1">
      <alignment horizontal="justify" vertical="top" wrapText="1"/>
    </xf>
    <xf numFmtId="164" fontId="2" fillId="2" borderId="1" xfId="0" applyNumberFormat="1" applyFont="1" applyFill="1" applyBorder="1" applyAlignment="1">
      <alignment horizontal="right" vertical="top"/>
    </xf>
    <xf numFmtId="164" fontId="1" fillId="2" borderId="1" xfId="0" applyNumberFormat="1" applyFont="1" applyFill="1" applyBorder="1" applyAlignment="1">
      <alignment horizontal="right" vertical="top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left" vertical="top" wrapText="1"/>
    </xf>
    <xf numFmtId="49" fontId="1" fillId="0" borderId="1" xfId="0" applyNumberFormat="1" applyFont="1" applyBorder="1" applyAlignment="1">
      <alignment horizontal="left" vertical="top" wrapText="1"/>
    </xf>
    <xf numFmtId="0" fontId="5" fillId="0" borderId="1" xfId="0" applyFont="1" applyBorder="1"/>
    <xf numFmtId="0" fontId="0" fillId="0" borderId="1" xfId="0" applyBorder="1"/>
    <xf numFmtId="0" fontId="1" fillId="0" borderId="0" xfId="0" applyFont="1" applyAlignment="1">
      <alignment horizontal="right" vertical="center"/>
    </xf>
    <xf numFmtId="0" fontId="2" fillId="2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8" fillId="0" borderId="0" xfId="0" applyFont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99"/>
      <color rgb="FFFFFFCC"/>
      <color rgb="FFFFCCFF"/>
      <color rgb="FFFF99CC"/>
      <color rgb="FFCCFF99"/>
      <color rgb="FFCCFFFF"/>
      <color rgb="FF8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9"/>
  <sheetViews>
    <sheetView tabSelected="1" zoomScaleNormal="100" workbookViewId="0">
      <selection activeCell="F4" sqref="F4:F5"/>
    </sheetView>
  </sheetViews>
  <sheetFormatPr defaultRowHeight="13.2" x14ac:dyDescent="0.25"/>
  <cols>
    <col min="1" max="1" width="35" customWidth="1"/>
    <col min="2" max="4" width="18.44140625" customWidth="1"/>
    <col min="5" max="5" width="20" customWidth="1"/>
    <col min="6" max="6" width="73.6640625" customWidth="1"/>
  </cols>
  <sheetData>
    <row r="1" spans="1:12" x14ac:dyDescent="0.25">
      <c r="F1" s="24" t="s">
        <v>61</v>
      </c>
    </row>
    <row r="2" spans="1:12" s="11" customFormat="1" ht="49.8" customHeight="1" x14ac:dyDescent="0.4">
      <c r="A2" s="27" t="s">
        <v>62</v>
      </c>
      <c r="B2" s="27"/>
      <c r="C2" s="27"/>
      <c r="D2" s="27"/>
      <c r="E2" s="27"/>
      <c r="F2" s="27"/>
      <c r="G2" s="10"/>
      <c r="H2" s="10"/>
      <c r="I2" s="10"/>
      <c r="J2" s="10"/>
      <c r="K2" s="10"/>
      <c r="L2" s="10"/>
    </row>
    <row r="3" spans="1:12" s="1" customFormat="1" x14ac:dyDescent="0.25">
      <c r="A3" s="2"/>
      <c r="B3" s="2"/>
      <c r="F3" s="3" t="s">
        <v>0</v>
      </c>
    </row>
    <row r="4" spans="1:12" s="1" customFormat="1" x14ac:dyDescent="0.25">
      <c r="A4" s="29" t="s">
        <v>4</v>
      </c>
      <c r="B4" s="29" t="s">
        <v>63</v>
      </c>
      <c r="C4" s="28" t="s">
        <v>71</v>
      </c>
      <c r="D4" s="28" t="s">
        <v>64</v>
      </c>
      <c r="E4" s="28" t="s">
        <v>3</v>
      </c>
      <c r="F4" s="28" t="s">
        <v>92</v>
      </c>
    </row>
    <row r="5" spans="1:12" s="1" customFormat="1" ht="61.8" customHeight="1" x14ac:dyDescent="0.25">
      <c r="A5" s="29"/>
      <c r="B5" s="29"/>
      <c r="C5" s="28"/>
      <c r="D5" s="28"/>
      <c r="E5" s="28"/>
      <c r="F5" s="28"/>
    </row>
    <row r="6" spans="1:12" s="1" customFormat="1" x14ac:dyDescent="0.25">
      <c r="A6" s="19" t="s">
        <v>1</v>
      </c>
      <c r="B6" s="19" t="s">
        <v>2</v>
      </c>
      <c r="C6" s="18">
        <v>3</v>
      </c>
      <c r="D6" s="18">
        <v>4</v>
      </c>
      <c r="E6" s="18" t="s">
        <v>51</v>
      </c>
      <c r="F6" s="12">
        <v>6</v>
      </c>
    </row>
    <row r="7" spans="1:12" s="7" customFormat="1" x14ac:dyDescent="0.25">
      <c r="A7" s="25" t="s">
        <v>5</v>
      </c>
      <c r="B7" s="16">
        <f>B8+B49</f>
        <v>85854982.299999997</v>
      </c>
      <c r="C7" s="16">
        <f t="shared" ref="C7:D7" si="0">C8+C49</f>
        <v>99343639.800000012</v>
      </c>
      <c r="D7" s="16">
        <f t="shared" si="0"/>
        <v>109465368.19999999</v>
      </c>
      <c r="E7" s="16">
        <f>D7/B7*100</f>
        <v>127.50030955396284</v>
      </c>
      <c r="F7" s="13"/>
    </row>
    <row r="8" spans="1:12" s="7" customFormat="1" ht="26.4" x14ac:dyDescent="0.25">
      <c r="A8" s="25" t="s">
        <v>6</v>
      </c>
      <c r="B8" s="16">
        <v>80735548.599999994</v>
      </c>
      <c r="C8" s="16">
        <v>90048182.900000006</v>
      </c>
      <c r="D8" s="16">
        <v>99885267.799999997</v>
      </c>
      <c r="E8" s="16">
        <f t="shared" ref="E8:E56" si="1">D8/B8*100</f>
        <v>123.71906741462335</v>
      </c>
      <c r="F8" s="15"/>
    </row>
    <row r="9" spans="1:12" s="7" customFormat="1" ht="70.2" customHeight="1" x14ac:dyDescent="0.25">
      <c r="A9" s="25" t="s">
        <v>44</v>
      </c>
      <c r="B9" s="16">
        <v>79290289.200000003</v>
      </c>
      <c r="C9" s="16">
        <v>85604356.5</v>
      </c>
      <c r="D9" s="16">
        <v>94432800.900000006</v>
      </c>
      <c r="E9" s="16">
        <f t="shared" si="1"/>
        <v>119.09756144514101</v>
      </c>
      <c r="F9" s="15" t="s">
        <v>75</v>
      </c>
    </row>
    <row r="10" spans="1:12" s="8" customFormat="1" x14ac:dyDescent="0.25">
      <c r="A10" s="25" t="s">
        <v>7</v>
      </c>
      <c r="B10" s="17">
        <v>56599184.200000003</v>
      </c>
      <c r="C10" s="17">
        <v>62913251.5</v>
      </c>
      <c r="D10" s="17">
        <v>70629152.799999997</v>
      </c>
      <c r="E10" s="17">
        <f t="shared" si="1"/>
        <v>124.78828767288132</v>
      </c>
      <c r="F10" s="15"/>
    </row>
    <row r="11" spans="1:12" s="8" customFormat="1" ht="136.80000000000001" customHeight="1" x14ac:dyDescent="0.25">
      <c r="A11" s="26" t="s">
        <v>8</v>
      </c>
      <c r="B11" s="17">
        <v>36978423.5</v>
      </c>
      <c r="C11" s="17">
        <v>42693557.200000003</v>
      </c>
      <c r="D11" s="17">
        <v>47996543</v>
      </c>
      <c r="E11" s="17">
        <f t="shared" si="1"/>
        <v>129.79607689332673</v>
      </c>
      <c r="F11" s="15" t="s">
        <v>76</v>
      </c>
    </row>
    <row r="12" spans="1:12" s="8" customFormat="1" ht="72" customHeight="1" x14ac:dyDescent="0.25">
      <c r="A12" s="26" t="s">
        <v>9</v>
      </c>
      <c r="B12" s="17">
        <v>19620760.699999999</v>
      </c>
      <c r="C12" s="17">
        <v>20219694.300000001</v>
      </c>
      <c r="D12" s="17">
        <v>22632609.899999999</v>
      </c>
      <c r="E12" s="17">
        <f t="shared" si="1"/>
        <v>115.35031819637859</v>
      </c>
      <c r="F12" s="15" t="s">
        <v>77</v>
      </c>
    </row>
    <row r="13" spans="1:12" s="7" customFormat="1" ht="52.8" x14ac:dyDescent="0.25">
      <c r="A13" s="25" t="s">
        <v>10</v>
      </c>
      <c r="B13" s="16">
        <v>6722977</v>
      </c>
      <c r="C13" s="16">
        <v>6722977</v>
      </c>
      <c r="D13" s="16">
        <v>6631909.7000000002</v>
      </c>
      <c r="E13" s="16">
        <f t="shared" si="1"/>
        <v>98.645431926957357</v>
      </c>
      <c r="F13" s="15"/>
    </row>
    <row r="14" spans="1:12" s="8" customFormat="1" ht="92.4" x14ac:dyDescent="0.25">
      <c r="A14" s="26" t="s">
        <v>11</v>
      </c>
      <c r="B14" s="17">
        <v>6722977</v>
      </c>
      <c r="C14" s="17">
        <v>6722977</v>
      </c>
      <c r="D14" s="17">
        <v>6631909.7000000002</v>
      </c>
      <c r="E14" s="17">
        <f t="shared" si="1"/>
        <v>98.645431926957357</v>
      </c>
      <c r="F14" s="14" t="s">
        <v>78</v>
      </c>
    </row>
    <row r="15" spans="1:12" s="7" customFormat="1" ht="26.4" x14ac:dyDescent="0.25">
      <c r="A15" s="25" t="s">
        <v>12</v>
      </c>
      <c r="B15" s="16">
        <v>0</v>
      </c>
      <c r="C15" s="16">
        <v>0</v>
      </c>
      <c r="D15" s="16">
        <v>-6.5</v>
      </c>
      <c r="E15" s="16"/>
      <c r="F15" s="15"/>
    </row>
    <row r="16" spans="1:12" s="8" customFormat="1" ht="40.799999999999997" customHeight="1" x14ac:dyDescent="0.25">
      <c r="A16" s="26" t="s">
        <v>13</v>
      </c>
      <c r="B16" s="17">
        <v>0</v>
      </c>
      <c r="C16" s="17">
        <v>0</v>
      </c>
      <c r="D16" s="17">
        <v>-6.5</v>
      </c>
      <c r="E16" s="16"/>
      <c r="F16" s="15" t="s">
        <v>66</v>
      </c>
    </row>
    <row r="17" spans="1:6" s="7" customFormat="1" x14ac:dyDescent="0.25">
      <c r="A17" s="25" t="s">
        <v>14</v>
      </c>
      <c r="B17" s="16">
        <v>15275327</v>
      </c>
      <c r="C17" s="16">
        <v>15275327</v>
      </c>
      <c r="D17" s="16">
        <v>16395854.6</v>
      </c>
      <c r="E17" s="16">
        <f t="shared" si="1"/>
        <v>107.3355391999137</v>
      </c>
      <c r="F17" s="15"/>
    </row>
    <row r="18" spans="1:6" s="8" customFormat="1" ht="105.6" x14ac:dyDescent="0.25">
      <c r="A18" s="26" t="s">
        <v>15</v>
      </c>
      <c r="B18" s="17">
        <v>13133397</v>
      </c>
      <c r="C18" s="17">
        <v>13133397</v>
      </c>
      <c r="D18" s="17">
        <v>14189736.1</v>
      </c>
      <c r="E18" s="17">
        <f t="shared" si="1"/>
        <v>108.04315212583613</v>
      </c>
      <c r="F18" s="15" t="s">
        <v>79</v>
      </c>
    </row>
    <row r="19" spans="1:6" s="8" customFormat="1" x14ac:dyDescent="0.25">
      <c r="A19" s="26" t="s">
        <v>16</v>
      </c>
      <c r="B19" s="17">
        <v>2140430</v>
      </c>
      <c r="C19" s="17">
        <v>2140430</v>
      </c>
      <c r="D19" s="17">
        <v>2203976.2999999998</v>
      </c>
      <c r="E19" s="17">
        <f t="shared" si="1"/>
        <v>102.96885672505056</v>
      </c>
      <c r="F19" s="15"/>
    </row>
    <row r="20" spans="1:6" s="8" customFormat="1" ht="57.6" customHeight="1" x14ac:dyDescent="0.25">
      <c r="A20" s="26" t="s">
        <v>17</v>
      </c>
      <c r="B20" s="17">
        <v>1500</v>
      </c>
      <c r="C20" s="17">
        <v>1500</v>
      </c>
      <c r="D20" s="17">
        <v>2142.1999999999998</v>
      </c>
      <c r="E20" s="17">
        <f t="shared" si="1"/>
        <v>142.81333333333333</v>
      </c>
      <c r="F20" s="15" t="s">
        <v>80</v>
      </c>
    </row>
    <row r="21" spans="1:6" s="7" customFormat="1" ht="39.6" x14ac:dyDescent="0.25">
      <c r="A21" s="25" t="s">
        <v>18</v>
      </c>
      <c r="B21" s="16">
        <v>397114</v>
      </c>
      <c r="C21" s="16">
        <v>397114</v>
      </c>
      <c r="D21" s="16">
        <v>369716.9</v>
      </c>
      <c r="E21" s="16">
        <f t="shared" si="1"/>
        <v>93.100948342289627</v>
      </c>
      <c r="F21" s="15"/>
    </row>
    <row r="22" spans="1:6" s="8" customFormat="1" ht="39.6" customHeight="1" x14ac:dyDescent="0.25">
      <c r="A22" s="26" t="s">
        <v>19</v>
      </c>
      <c r="B22" s="17">
        <v>396564</v>
      </c>
      <c r="C22" s="17">
        <v>396564</v>
      </c>
      <c r="D22" s="17">
        <v>369108.9</v>
      </c>
      <c r="E22" s="17">
        <f>D22/B22*100</f>
        <v>93.076754319605413</v>
      </c>
      <c r="F22" s="15" t="s">
        <v>81</v>
      </c>
    </row>
    <row r="23" spans="1:6" s="8" customFormat="1" ht="52.8" x14ac:dyDescent="0.25">
      <c r="A23" s="26" t="s">
        <v>20</v>
      </c>
      <c r="B23" s="17">
        <v>550</v>
      </c>
      <c r="C23" s="17">
        <v>550</v>
      </c>
      <c r="D23" s="17">
        <v>608.1</v>
      </c>
      <c r="E23" s="17">
        <f t="shared" si="1"/>
        <v>110.56363636363638</v>
      </c>
      <c r="F23" s="15" t="s">
        <v>48</v>
      </c>
    </row>
    <row r="24" spans="1:6" s="7" customFormat="1" ht="25.8" customHeight="1" x14ac:dyDescent="0.25">
      <c r="A24" s="25" t="s">
        <v>21</v>
      </c>
      <c r="B24" s="16">
        <v>295687</v>
      </c>
      <c r="C24" s="16">
        <v>295687</v>
      </c>
      <c r="D24" s="16">
        <v>405587.7</v>
      </c>
      <c r="E24" s="16">
        <f t="shared" si="1"/>
        <v>137.16791742619731</v>
      </c>
      <c r="F24" s="15" t="s">
        <v>82</v>
      </c>
    </row>
    <row r="25" spans="1:6" s="7" customFormat="1" ht="52.8" x14ac:dyDescent="0.25">
      <c r="A25" s="25" t="s">
        <v>22</v>
      </c>
      <c r="B25" s="16">
        <v>0</v>
      </c>
      <c r="C25" s="16">
        <v>0</v>
      </c>
      <c r="D25" s="16">
        <v>585.6</v>
      </c>
      <c r="E25" s="16"/>
      <c r="F25" s="15" t="s">
        <v>83</v>
      </c>
    </row>
    <row r="26" spans="1:6" s="7" customFormat="1" ht="67.8" customHeight="1" x14ac:dyDescent="0.25">
      <c r="A26" s="25" t="s">
        <v>45</v>
      </c>
      <c r="B26" s="16">
        <v>1445259.4</v>
      </c>
      <c r="C26" s="16">
        <v>4443826.4000000004</v>
      </c>
      <c r="D26" s="16">
        <v>5452466.7999999998</v>
      </c>
      <c r="E26" s="16">
        <f t="shared" si="1"/>
        <v>377.26561750783287</v>
      </c>
      <c r="F26" s="15" t="s">
        <v>67</v>
      </c>
    </row>
    <row r="27" spans="1:6" s="7" customFormat="1" ht="66" x14ac:dyDescent="0.25">
      <c r="A27" s="25" t="s">
        <v>23</v>
      </c>
      <c r="B27" s="16">
        <v>59798.400000000001</v>
      </c>
      <c r="C27" s="16">
        <v>3074105.1</v>
      </c>
      <c r="D27" s="16">
        <v>3393130.4</v>
      </c>
      <c r="E27" s="16">
        <f t="shared" si="1"/>
        <v>5674.2829239578314</v>
      </c>
      <c r="F27" s="15"/>
    </row>
    <row r="28" spans="1:6" s="8" customFormat="1" ht="92.4" x14ac:dyDescent="0.25">
      <c r="A28" s="26" t="s">
        <v>24</v>
      </c>
      <c r="B28" s="17">
        <v>5000</v>
      </c>
      <c r="C28" s="17">
        <v>119307</v>
      </c>
      <c r="D28" s="17">
        <v>198629.6</v>
      </c>
      <c r="E28" s="17">
        <f t="shared" si="1"/>
        <v>3972.5920000000001</v>
      </c>
      <c r="F28" s="15" t="s">
        <v>84</v>
      </c>
    </row>
    <row r="29" spans="1:6" s="8" customFormat="1" ht="92.4" x14ac:dyDescent="0.25">
      <c r="A29" s="26" t="s">
        <v>25</v>
      </c>
      <c r="B29" s="17">
        <v>0</v>
      </c>
      <c r="C29" s="17">
        <v>2900000</v>
      </c>
      <c r="D29" s="17">
        <v>3128566.1</v>
      </c>
      <c r="E29" s="17"/>
      <c r="F29" s="15" t="s">
        <v>85</v>
      </c>
    </row>
    <row r="30" spans="1:6" s="8" customFormat="1" ht="26.4" x14ac:dyDescent="0.25">
      <c r="A30" s="26" t="s">
        <v>46</v>
      </c>
      <c r="B30" s="17">
        <v>5621.1</v>
      </c>
      <c r="C30" s="17">
        <v>5621.1</v>
      </c>
      <c r="D30" s="17">
        <v>5385</v>
      </c>
      <c r="E30" s="17">
        <f t="shared" si="1"/>
        <v>95.799754496450859</v>
      </c>
      <c r="F30" s="15"/>
    </row>
    <row r="31" spans="1:6" s="8" customFormat="1" ht="118.8" x14ac:dyDescent="0.25">
      <c r="A31" s="26" t="s">
        <v>26</v>
      </c>
      <c r="B31" s="17">
        <v>43200</v>
      </c>
      <c r="C31" s="17">
        <v>43200</v>
      </c>
      <c r="D31" s="17">
        <v>49048.7</v>
      </c>
      <c r="E31" s="17">
        <f t="shared" si="1"/>
        <v>113.53865740740741</v>
      </c>
      <c r="F31" s="15" t="s">
        <v>86</v>
      </c>
    </row>
    <row r="32" spans="1:6" s="8" customFormat="1" ht="39.6" x14ac:dyDescent="0.25">
      <c r="A32" s="26" t="s">
        <v>27</v>
      </c>
      <c r="B32" s="17">
        <v>5977.3</v>
      </c>
      <c r="C32" s="17">
        <v>5977.3</v>
      </c>
      <c r="D32" s="17">
        <v>9946.7000000000007</v>
      </c>
      <c r="E32" s="17">
        <f t="shared" si="1"/>
        <v>166.40790992588629</v>
      </c>
      <c r="F32" s="15" t="s">
        <v>87</v>
      </c>
    </row>
    <row r="33" spans="1:6" s="8" customFormat="1" ht="118.8" x14ac:dyDescent="0.25">
      <c r="A33" s="26" t="s">
        <v>28</v>
      </c>
      <c r="B33" s="17">
        <v>0</v>
      </c>
      <c r="C33" s="17">
        <v>0</v>
      </c>
      <c r="D33" s="17">
        <v>1554.3</v>
      </c>
      <c r="E33" s="17"/>
      <c r="F33" s="15"/>
    </row>
    <row r="34" spans="1:6" s="9" customFormat="1" ht="26.4" x14ac:dyDescent="0.25">
      <c r="A34" s="25" t="s">
        <v>29</v>
      </c>
      <c r="B34" s="16">
        <v>338144.6</v>
      </c>
      <c r="C34" s="16">
        <v>338144.6</v>
      </c>
      <c r="D34" s="16">
        <v>470594.4</v>
      </c>
      <c r="E34" s="16">
        <f t="shared" si="1"/>
        <v>139.16957419991331</v>
      </c>
      <c r="F34" s="15"/>
    </row>
    <row r="35" spans="1:6" s="8" customFormat="1" ht="32.4" customHeight="1" x14ac:dyDescent="0.25">
      <c r="A35" s="26" t="s">
        <v>30</v>
      </c>
      <c r="B35" s="17">
        <v>125000</v>
      </c>
      <c r="C35" s="17">
        <v>125000</v>
      </c>
      <c r="D35" s="17">
        <v>199525.1</v>
      </c>
      <c r="E35" s="17">
        <f t="shared" si="1"/>
        <v>159.62008</v>
      </c>
      <c r="F35" s="15" t="s">
        <v>88</v>
      </c>
    </row>
    <row r="36" spans="1:6" s="8" customFormat="1" ht="52.8" x14ac:dyDescent="0.25">
      <c r="A36" s="26" t="s">
        <v>31</v>
      </c>
      <c r="B36" s="17">
        <v>12400</v>
      </c>
      <c r="C36" s="17">
        <v>12400</v>
      </c>
      <c r="D36" s="17">
        <v>44757.2</v>
      </c>
      <c r="E36" s="17">
        <f t="shared" si="1"/>
        <v>360.94516129032257</v>
      </c>
      <c r="F36" s="15" t="s">
        <v>47</v>
      </c>
    </row>
    <row r="37" spans="1:6" s="8" customFormat="1" ht="56.4" customHeight="1" x14ac:dyDescent="0.25">
      <c r="A37" s="26" t="s">
        <v>32</v>
      </c>
      <c r="B37" s="17">
        <v>200744.6</v>
      </c>
      <c r="C37" s="17">
        <v>200744.6</v>
      </c>
      <c r="D37" s="17">
        <v>223761.6</v>
      </c>
      <c r="E37" s="17">
        <f t="shared" si="1"/>
        <v>111.46581277902369</v>
      </c>
      <c r="F37" s="15" t="s">
        <v>89</v>
      </c>
    </row>
    <row r="38" spans="1:6" s="8" customFormat="1" ht="79.2" x14ac:dyDescent="0.25">
      <c r="A38" s="26" t="s">
        <v>33</v>
      </c>
      <c r="B38" s="17">
        <v>0</v>
      </c>
      <c r="C38" s="17">
        <v>0</v>
      </c>
      <c r="D38" s="17">
        <v>2550.4</v>
      </c>
      <c r="E38" s="17"/>
      <c r="F38" s="15" t="s">
        <v>68</v>
      </c>
    </row>
    <row r="39" spans="1:6" s="9" customFormat="1" ht="39.6" x14ac:dyDescent="0.25">
      <c r="A39" s="25" t="s">
        <v>34</v>
      </c>
      <c r="B39" s="16">
        <v>334385.40000000002</v>
      </c>
      <c r="C39" s="16">
        <v>283805.40000000002</v>
      </c>
      <c r="D39" s="16">
        <v>850290.4</v>
      </c>
      <c r="E39" s="16">
        <f t="shared" si="1"/>
        <v>254.28454711240383</v>
      </c>
      <c r="F39" s="15"/>
    </row>
    <row r="40" spans="1:6" s="8" customFormat="1" ht="40.799999999999997" customHeight="1" x14ac:dyDescent="0.25">
      <c r="A40" s="26" t="s">
        <v>35</v>
      </c>
      <c r="B40" s="17">
        <v>332015.40000000002</v>
      </c>
      <c r="C40" s="17">
        <v>281435.40000000002</v>
      </c>
      <c r="D40" s="17">
        <v>298813.40000000002</v>
      </c>
      <c r="E40" s="17">
        <f t="shared" si="1"/>
        <v>89.999861452209757</v>
      </c>
      <c r="F40" s="15" t="s">
        <v>90</v>
      </c>
    </row>
    <row r="41" spans="1:6" s="8" customFormat="1" ht="39.6" x14ac:dyDescent="0.25">
      <c r="A41" s="26" t="s">
        <v>36</v>
      </c>
      <c r="B41" s="17">
        <v>2370</v>
      </c>
      <c r="C41" s="17">
        <v>2370</v>
      </c>
      <c r="D41" s="17">
        <v>551477</v>
      </c>
      <c r="E41" s="17">
        <f t="shared" si="1"/>
        <v>23269.071729957806</v>
      </c>
      <c r="F41" s="15" t="s">
        <v>91</v>
      </c>
    </row>
    <row r="42" spans="1:6" s="9" customFormat="1" ht="39.6" x14ac:dyDescent="0.25">
      <c r="A42" s="25" t="s">
        <v>37</v>
      </c>
      <c r="B42" s="16">
        <v>23000</v>
      </c>
      <c r="C42" s="16">
        <v>37390</v>
      </c>
      <c r="D42" s="16">
        <v>37683.599999999999</v>
      </c>
      <c r="E42" s="16">
        <f t="shared" si="1"/>
        <v>163.84173913043477</v>
      </c>
      <c r="F42" s="15"/>
    </row>
    <row r="43" spans="1:6" s="8" customFormat="1" ht="105.6" x14ac:dyDescent="0.25">
      <c r="A43" s="26" t="s">
        <v>38</v>
      </c>
      <c r="B43" s="17">
        <v>5000</v>
      </c>
      <c r="C43" s="17">
        <v>26848</v>
      </c>
      <c r="D43" s="17">
        <v>26951</v>
      </c>
      <c r="E43" s="17">
        <f t="shared" si="1"/>
        <v>539.02</v>
      </c>
      <c r="F43" s="15" t="s">
        <v>69</v>
      </c>
    </row>
    <row r="44" spans="1:6" s="8" customFormat="1" ht="39.6" x14ac:dyDescent="0.25">
      <c r="A44" s="26" t="s">
        <v>39</v>
      </c>
      <c r="B44" s="17">
        <v>18000</v>
      </c>
      <c r="C44" s="17">
        <v>10542</v>
      </c>
      <c r="D44" s="17">
        <v>10732.6</v>
      </c>
      <c r="E44" s="17">
        <f t="shared" si="1"/>
        <v>59.62555555555555</v>
      </c>
      <c r="F44" s="15" t="s">
        <v>49</v>
      </c>
    </row>
    <row r="45" spans="1:6" s="9" customFormat="1" ht="26.4" x14ac:dyDescent="0.25">
      <c r="A45" s="25" t="s">
        <v>40</v>
      </c>
      <c r="B45" s="16">
        <v>11668</v>
      </c>
      <c r="C45" s="16">
        <v>11668</v>
      </c>
      <c r="D45" s="16">
        <v>10255</v>
      </c>
      <c r="E45" s="16">
        <f t="shared" si="1"/>
        <v>87.889955433664724</v>
      </c>
      <c r="F45" s="15" t="s">
        <v>50</v>
      </c>
    </row>
    <row r="46" spans="1:6" s="9" customFormat="1" ht="26.4" x14ac:dyDescent="0.25">
      <c r="A46" s="25" t="s">
        <v>41</v>
      </c>
      <c r="B46" s="16">
        <v>678263</v>
      </c>
      <c r="C46" s="16">
        <v>698713</v>
      </c>
      <c r="D46" s="16">
        <v>647786.30000000005</v>
      </c>
      <c r="E46" s="16">
        <f t="shared" si="1"/>
        <v>95.506654498328828</v>
      </c>
      <c r="F46" s="15"/>
    </row>
    <row r="47" spans="1:6" s="9" customFormat="1" x14ac:dyDescent="0.25">
      <c r="A47" s="25" t="s">
        <v>42</v>
      </c>
      <c r="B47" s="16">
        <v>0</v>
      </c>
      <c r="C47" s="16">
        <v>0</v>
      </c>
      <c r="D47" s="16">
        <v>42544.4</v>
      </c>
      <c r="E47" s="16"/>
      <c r="F47" s="15"/>
    </row>
    <row r="48" spans="1:6" s="9" customFormat="1" ht="66" x14ac:dyDescent="0.25">
      <c r="A48" s="25" t="s">
        <v>65</v>
      </c>
      <c r="B48" s="16">
        <v>0</v>
      </c>
      <c r="C48" s="16">
        <v>0</v>
      </c>
      <c r="D48" s="16">
        <v>182.5</v>
      </c>
      <c r="E48" s="16"/>
      <c r="F48" s="15"/>
    </row>
    <row r="49" spans="1:6" s="7" customFormat="1" ht="164.4" customHeight="1" x14ac:dyDescent="0.25">
      <c r="A49" s="25" t="s">
        <v>43</v>
      </c>
      <c r="B49" s="16">
        <f>B50+B51+B56+B57+B58+B59</f>
        <v>5119433.7</v>
      </c>
      <c r="C49" s="16">
        <f t="shared" ref="C49:D49" si="2">C50+C51+C56+C57+C58+C59</f>
        <v>9295456.8999999985</v>
      </c>
      <c r="D49" s="16">
        <f t="shared" si="2"/>
        <v>9580100.3999999966</v>
      </c>
      <c r="E49" s="16">
        <f t="shared" si="1"/>
        <v>187.1320337638125</v>
      </c>
      <c r="F49" s="15" t="s">
        <v>74</v>
      </c>
    </row>
    <row r="50" spans="1:6" s="6" customFormat="1" ht="63" customHeight="1" x14ac:dyDescent="0.25">
      <c r="A50" s="20" t="s">
        <v>59</v>
      </c>
      <c r="B50" s="4">
        <v>0</v>
      </c>
      <c r="C50" s="4">
        <v>0</v>
      </c>
      <c r="D50" s="4">
        <v>0</v>
      </c>
      <c r="E50" s="16"/>
      <c r="F50" s="15"/>
    </row>
    <row r="51" spans="1:6" s="6" customFormat="1" ht="52.8" x14ac:dyDescent="0.25">
      <c r="A51" s="20" t="s">
        <v>60</v>
      </c>
      <c r="B51" s="4">
        <v>4602677</v>
      </c>
      <c r="C51" s="4">
        <v>8573524.1999999993</v>
      </c>
      <c r="D51" s="4">
        <v>9013071.6999999993</v>
      </c>
      <c r="E51" s="16">
        <f t="shared" si="1"/>
        <v>195.82238119251033</v>
      </c>
      <c r="F51" s="15"/>
    </row>
    <row r="52" spans="1:6" s="6" customFormat="1" ht="39.6" x14ac:dyDescent="0.25">
      <c r="A52" s="21" t="s">
        <v>52</v>
      </c>
      <c r="B52" s="5">
        <v>0</v>
      </c>
      <c r="C52" s="5">
        <v>307499.2</v>
      </c>
      <c r="D52" s="5">
        <v>860973.1</v>
      </c>
      <c r="E52" s="17"/>
      <c r="F52" s="22"/>
    </row>
    <row r="53" spans="1:6" s="6" customFormat="1" ht="39.6" x14ac:dyDescent="0.25">
      <c r="A53" s="21" t="s">
        <v>53</v>
      </c>
      <c r="B53" s="5">
        <v>307162.7</v>
      </c>
      <c r="C53" s="5">
        <v>3646943.1</v>
      </c>
      <c r="D53" s="5">
        <v>3619773.4</v>
      </c>
      <c r="E53" s="17" t="s">
        <v>72</v>
      </c>
      <c r="F53" s="22"/>
    </row>
    <row r="54" spans="1:6" s="6" customFormat="1" ht="39.6" x14ac:dyDescent="0.25">
      <c r="A54" s="21" t="s">
        <v>54</v>
      </c>
      <c r="B54" s="5">
        <v>3810537.2</v>
      </c>
      <c r="C54" s="5">
        <v>3384096.1</v>
      </c>
      <c r="D54" s="5">
        <v>3365037.4</v>
      </c>
      <c r="E54" s="17">
        <f t="shared" si="1"/>
        <v>88.308740300448974</v>
      </c>
      <c r="F54" s="22"/>
    </row>
    <row r="55" spans="1:6" s="6" customFormat="1" x14ac:dyDescent="0.25">
      <c r="A55" s="21" t="s">
        <v>55</v>
      </c>
      <c r="B55" s="5">
        <v>484977.1</v>
      </c>
      <c r="C55" s="5">
        <v>1234985.8</v>
      </c>
      <c r="D55" s="5">
        <v>1167287.8</v>
      </c>
      <c r="E55" s="17" t="s">
        <v>73</v>
      </c>
      <c r="F55" s="22"/>
    </row>
    <row r="56" spans="1:6" ht="52.8" x14ac:dyDescent="0.25">
      <c r="A56" s="20" t="s">
        <v>56</v>
      </c>
      <c r="B56" s="4">
        <v>516756.7</v>
      </c>
      <c r="C56" s="4">
        <v>614715.30000000005</v>
      </c>
      <c r="D56" s="4">
        <v>522106.7</v>
      </c>
      <c r="E56" s="16">
        <f t="shared" si="1"/>
        <v>101.03530346099043</v>
      </c>
      <c r="F56" s="21"/>
    </row>
    <row r="57" spans="1:6" ht="39.6" x14ac:dyDescent="0.25">
      <c r="A57" s="20" t="s">
        <v>70</v>
      </c>
      <c r="B57" s="4">
        <v>0</v>
      </c>
      <c r="C57" s="4">
        <v>4546.7</v>
      </c>
      <c r="D57" s="4">
        <v>4546.7</v>
      </c>
      <c r="E57" s="16"/>
      <c r="F57" s="23"/>
    </row>
    <row r="58" spans="1:6" ht="145.19999999999999" x14ac:dyDescent="0.25">
      <c r="A58" s="20" t="s">
        <v>57</v>
      </c>
      <c r="B58" s="4">
        <v>0</v>
      </c>
      <c r="C58" s="4">
        <v>102670.7</v>
      </c>
      <c r="D58" s="4">
        <v>432211.1</v>
      </c>
      <c r="E58" s="16"/>
      <c r="F58" s="23"/>
    </row>
    <row r="59" spans="1:6" ht="66" x14ac:dyDescent="0.25">
      <c r="A59" s="20" t="s">
        <v>58</v>
      </c>
      <c r="B59" s="4">
        <v>0</v>
      </c>
      <c r="C59" s="4">
        <v>0</v>
      </c>
      <c r="D59" s="4">
        <v>-391835.8</v>
      </c>
      <c r="E59" s="16"/>
      <c r="F59" s="23"/>
    </row>
  </sheetData>
  <mergeCells count="7">
    <mergeCell ref="A2:F2"/>
    <mergeCell ref="D4:D5"/>
    <mergeCell ref="E4:E5"/>
    <mergeCell ref="F4:F5"/>
    <mergeCell ref="A4:A5"/>
    <mergeCell ref="B4:B5"/>
    <mergeCell ref="C4:C5"/>
  </mergeCells>
  <pageMargins left="0.70866141732283472" right="0.70866141732283472" top="0.74803149606299213" bottom="0.55118110236220474" header="0.31496062992125984" footer="0.31496062992125984"/>
  <pageSetup paperSize="9" scale="72" fitToHeight="12" orientation="landscape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2016</vt:lpstr>
      <vt:lpstr>'2016'!Заголовки_для_печати</vt:lpstr>
    </vt:vector>
  </TitlesOfParts>
  <Company>BSS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Дина Яхина</dc:creator>
  <cp:lastModifiedBy>Васютина Ольга Валерьевна</cp:lastModifiedBy>
  <cp:lastPrinted>2017-03-27T11:22:52Z</cp:lastPrinted>
  <dcterms:created xsi:type="dcterms:W3CDTF">2002-03-11T10:22:12Z</dcterms:created>
  <dcterms:modified xsi:type="dcterms:W3CDTF">2017-03-27T12:26:02Z</dcterms:modified>
</cp:coreProperties>
</file>